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8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9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0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1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2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yush\Downloads\PROJECT\"/>
    </mc:Choice>
  </mc:AlternateContent>
  <xr:revisionPtr revIDLastSave="0" documentId="8_{3B002464-E86B-4DA7-A694-2C66DBD378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sts" sheetId="1" r:id="rId1"/>
    <sheet name="Engagement Summary" sheetId="2" r:id="rId2"/>
    <sheet name="Campaign Metadata" sheetId="3" r:id="rId3"/>
    <sheet name="Task1.1" sheetId="4" r:id="rId4"/>
    <sheet name="Task1.2" sheetId="5" r:id="rId5"/>
    <sheet name="Task 1.3" sheetId="6" r:id="rId6"/>
    <sheet name="Task 1.4" sheetId="13" r:id="rId7"/>
    <sheet name="Task 2.1" sheetId="14" r:id="rId8"/>
    <sheet name="Task 2.2" sheetId="16" r:id="rId9"/>
    <sheet name="2.3.1" sheetId="18" r:id="rId10"/>
    <sheet name="2.3.2" sheetId="19" r:id="rId11"/>
    <sheet name="2.4" sheetId="20" r:id="rId12"/>
    <sheet name="Task 3.1" sheetId="22" r:id="rId13"/>
    <sheet name="Task 3.2" sheetId="23" r:id="rId14"/>
    <sheet name="Task 3.3" sheetId="24" r:id="rId15"/>
    <sheet name="Task 3.4" sheetId="27" r:id="rId16"/>
    <sheet name="Task 4.1" sheetId="28" r:id="rId17"/>
    <sheet name="Task4.2" sheetId="31" r:id="rId18"/>
    <sheet name="Task 4.3" sheetId="32" r:id="rId19"/>
    <sheet name="Task 4.4" sheetId="33" r:id="rId20"/>
    <sheet name="Task 4.2" sheetId="30" state="hidden" r:id="rId21"/>
    <sheet name="Sheet32" sheetId="46" r:id="rId22"/>
    <sheet name="Task 5.1.1" sheetId="34" r:id="rId23"/>
    <sheet name="Task 5.1.2" sheetId="35" r:id="rId24"/>
    <sheet name="Task 5.2.1" sheetId="36" r:id="rId25"/>
    <sheet name="Task 5.2.2" sheetId="37" r:id="rId26"/>
    <sheet name="Task 6.1" sheetId="39" r:id="rId27"/>
    <sheet name="Task 6.2" sheetId="40" r:id="rId28"/>
    <sheet name="Task 6.3" sheetId="41" r:id="rId29"/>
    <sheet name="Reference sheet forTask 6.4" sheetId="42" r:id="rId30"/>
    <sheet name="Task 6.4" sheetId="45" r:id="rId31"/>
    <sheet name="Task 7" sheetId="43" r:id="rId32"/>
  </sheets>
  <definedNames>
    <definedName name="_xlnm._FilterDatabase" localSheetId="0" hidden="1">Posts!$A$1:$Z$301</definedName>
    <definedName name="_xlnm._FilterDatabase" localSheetId="18" hidden="1">'Task 4.3'!$D$1:$D$568</definedName>
    <definedName name="_xlnm._FilterDatabase" localSheetId="23" hidden="1">'Task 5.1.2'!$O$2:$O$301</definedName>
    <definedName name="ExternalData_1" localSheetId="17" hidden="1">Task4.2!$A$1:$L$568</definedName>
  </definedNames>
  <calcPr calcId="191029"/>
  <pivotCaches>
    <pivotCache cacheId="0" r:id="rId33"/>
    <pivotCache cacheId="1" r:id="rId34"/>
    <pivotCache cacheId="2" r:id="rId35"/>
    <pivotCache cacheId="3" r:id="rId36"/>
    <pivotCache cacheId="4" r:id="rId37"/>
    <pivotCache cacheId="5" r:id="rId38"/>
    <pivotCache cacheId="6" r:id="rId39"/>
    <pivotCache cacheId="7" r:id="rId40"/>
    <pivotCache cacheId="8" r:id="rId41"/>
    <pivotCache cacheId="9" r:id="rId42"/>
    <pivotCache cacheId="10" r:id="rId43"/>
    <pivotCache cacheId="11" r:id="rId44"/>
    <pivotCache cacheId="12" r:id="rId45"/>
    <pivotCache cacheId="13" r:id="rId46"/>
    <pivotCache cacheId="14" r:id="rId47"/>
    <pivotCache cacheId="15" r:id="rId48"/>
    <pivotCache cacheId="16" r:id="rId49"/>
    <pivotCache cacheId="17" r:id="rId50"/>
    <pivotCache cacheId="18" r:id="rId5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35" l="1"/>
  <c r="V7" i="35"/>
  <c r="V8" i="35"/>
  <c r="V9" i="35"/>
  <c r="V5" i="35"/>
  <c r="Q3" i="35"/>
  <c r="Q4" i="35"/>
  <c r="Q5" i="35"/>
  <c r="Q6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36" i="35"/>
  <c r="Q37" i="35"/>
  <c r="Q38" i="35"/>
  <c r="Q39" i="35"/>
  <c r="Q40" i="35"/>
  <c r="Q41" i="35"/>
  <c r="Q42" i="35"/>
  <c r="Q43" i="35"/>
  <c r="Q44" i="35"/>
  <c r="Q45" i="35"/>
  <c r="Q46" i="35"/>
  <c r="Q47" i="35"/>
  <c r="Q48" i="35"/>
  <c r="Q49" i="35"/>
  <c r="Q50" i="35"/>
  <c r="Q51" i="35"/>
  <c r="Q52" i="35"/>
  <c r="Q53" i="35"/>
  <c r="Q54" i="35"/>
  <c r="Q55" i="35"/>
  <c r="Q56" i="35"/>
  <c r="Q57" i="35"/>
  <c r="Q58" i="35"/>
  <c r="Q59" i="35"/>
  <c r="Q60" i="35"/>
  <c r="Q61" i="35"/>
  <c r="Q62" i="35"/>
  <c r="Q63" i="35"/>
  <c r="Q64" i="35"/>
  <c r="Q65" i="35"/>
  <c r="Q66" i="35"/>
  <c r="Q67" i="35"/>
  <c r="Q68" i="35"/>
  <c r="Q69" i="35"/>
  <c r="Q70" i="35"/>
  <c r="Q71" i="35"/>
  <c r="Q72" i="35"/>
  <c r="Q73" i="35"/>
  <c r="Q74" i="35"/>
  <c r="Q75" i="35"/>
  <c r="Q76" i="35"/>
  <c r="Q77" i="35"/>
  <c r="Q78" i="35"/>
  <c r="Q79" i="35"/>
  <c r="Q80" i="35"/>
  <c r="Q81" i="35"/>
  <c r="Q82" i="35"/>
  <c r="Q83" i="35"/>
  <c r="Q84" i="35"/>
  <c r="Q85" i="35"/>
  <c r="Q86" i="35"/>
  <c r="Q87" i="35"/>
  <c r="Q88" i="35"/>
  <c r="Q89" i="35"/>
  <c r="Q90" i="35"/>
  <c r="Q91" i="35"/>
  <c r="Q92" i="35"/>
  <c r="Q93" i="35"/>
  <c r="Q94" i="35"/>
  <c r="Q95" i="35"/>
  <c r="Q96" i="35"/>
  <c r="Q97" i="35"/>
  <c r="Q98" i="35"/>
  <c r="Q99" i="35"/>
  <c r="Q100" i="35"/>
  <c r="Q101" i="35"/>
  <c r="Q102" i="35"/>
  <c r="Q103" i="35"/>
  <c r="Q104" i="35"/>
  <c r="Q105" i="35"/>
  <c r="Q106" i="35"/>
  <c r="Q107" i="35"/>
  <c r="Q108" i="35"/>
  <c r="Q109" i="35"/>
  <c r="Q110" i="35"/>
  <c r="Q111" i="35"/>
  <c r="Q112" i="35"/>
  <c r="Q113" i="35"/>
  <c r="Q114" i="35"/>
  <c r="Q115" i="35"/>
  <c r="Q116" i="35"/>
  <c r="Q117" i="35"/>
  <c r="Q118" i="35"/>
  <c r="Q119" i="35"/>
  <c r="Q120" i="35"/>
  <c r="Q121" i="35"/>
  <c r="Q122" i="35"/>
  <c r="Q123" i="35"/>
  <c r="Q124" i="35"/>
  <c r="Q125" i="35"/>
  <c r="Q126" i="35"/>
  <c r="Q127" i="35"/>
  <c r="Q128" i="35"/>
  <c r="Q129" i="35"/>
  <c r="Q130" i="35"/>
  <c r="Q131" i="35"/>
  <c r="Q132" i="35"/>
  <c r="Q133" i="35"/>
  <c r="Q134" i="35"/>
  <c r="Q135" i="35"/>
  <c r="Q136" i="35"/>
  <c r="Q137" i="35"/>
  <c r="Q138" i="35"/>
  <c r="Q139" i="35"/>
  <c r="Q140" i="35"/>
  <c r="Q141" i="35"/>
  <c r="Q142" i="35"/>
  <c r="Q143" i="35"/>
  <c r="Q144" i="35"/>
  <c r="Q145" i="35"/>
  <c r="Q146" i="35"/>
  <c r="Q147" i="35"/>
  <c r="Q148" i="35"/>
  <c r="Q149" i="35"/>
  <c r="Q150" i="35"/>
  <c r="Q151" i="35"/>
  <c r="Q152" i="35"/>
  <c r="Q153" i="35"/>
  <c r="Q154" i="35"/>
  <c r="Q155" i="35"/>
  <c r="Q156" i="35"/>
  <c r="Q157" i="35"/>
  <c r="Q158" i="35"/>
  <c r="Q159" i="35"/>
  <c r="Q160" i="35"/>
  <c r="Q161" i="35"/>
  <c r="Q162" i="35"/>
  <c r="Q163" i="35"/>
  <c r="Q164" i="35"/>
  <c r="Q165" i="35"/>
  <c r="Q166" i="35"/>
  <c r="Q167" i="35"/>
  <c r="Q168" i="35"/>
  <c r="Q169" i="35"/>
  <c r="Q170" i="35"/>
  <c r="Q171" i="35"/>
  <c r="Q172" i="35"/>
  <c r="Q173" i="35"/>
  <c r="Q174" i="35"/>
  <c r="Q175" i="35"/>
  <c r="Q176" i="35"/>
  <c r="Q177" i="35"/>
  <c r="Q178" i="35"/>
  <c r="Q179" i="35"/>
  <c r="Q180" i="35"/>
  <c r="Q181" i="35"/>
  <c r="Q182" i="35"/>
  <c r="Q183" i="35"/>
  <c r="Q184" i="35"/>
  <c r="Q185" i="35"/>
  <c r="Q186" i="35"/>
  <c r="Q187" i="35"/>
  <c r="Q188" i="35"/>
  <c r="Q189" i="35"/>
  <c r="Q190" i="35"/>
  <c r="Q191" i="35"/>
  <c r="Q192" i="35"/>
  <c r="Q193" i="35"/>
  <c r="Q194" i="35"/>
  <c r="Q195" i="35"/>
  <c r="Q196" i="35"/>
  <c r="Q197" i="35"/>
  <c r="Q198" i="35"/>
  <c r="Q199" i="35"/>
  <c r="Q200" i="35"/>
  <c r="Q201" i="35"/>
  <c r="Q202" i="35"/>
  <c r="Q203" i="35"/>
  <c r="Q204" i="35"/>
  <c r="Q205" i="35"/>
  <c r="Q206" i="35"/>
  <c r="Q207" i="35"/>
  <c r="Q208" i="35"/>
  <c r="Q209" i="35"/>
  <c r="Q210" i="35"/>
  <c r="Q211" i="35"/>
  <c r="Q212" i="35"/>
  <c r="Q213" i="35"/>
  <c r="Q214" i="35"/>
  <c r="Q215" i="35"/>
  <c r="Q216" i="35"/>
  <c r="Q217" i="35"/>
  <c r="Q218" i="35"/>
  <c r="Q219" i="35"/>
  <c r="Q220" i="35"/>
  <c r="Q221" i="35"/>
  <c r="Q222" i="35"/>
  <c r="Q223" i="35"/>
  <c r="Q224" i="35"/>
  <c r="Q225" i="35"/>
  <c r="Q226" i="35"/>
  <c r="Q227" i="35"/>
  <c r="Q228" i="35"/>
  <c r="Q229" i="35"/>
  <c r="Q230" i="35"/>
  <c r="Q231" i="35"/>
  <c r="Q232" i="35"/>
  <c r="Q233" i="35"/>
  <c r="Q234" i="35"/>
  <c r="Q235" i="35"/>
  <c r="Q236" i="35"/>
  <c r="Q237" i="35"/>
  <c r="Q238" i="35"/>
  <c r="Q239" i="35"/>
  <c r="Q240" i="35"/>
  <c r="Q241" i="35"/>
  <c r="Q242" i="35"/>
  <c r="Q243" i="35"/>
  <c r="Q244" i="35"/>
  <c r="Q245" i="35"/>
  <c r="Q246" i="35"/>
  <c r="Q247" i="35"/>
  <c r="Q248" i="35"/>
  <c r="Q249" i="35"/>
  <c r="Q250" i="35"/>
  <c r="Q251" i="35"/>
  <c r="Q252" i="35"/>
  <c r="Q253" i="35"/>
  <c r="Q254" i="35"/>
  <c r="Q255" i="35"/>
  <c r="Q256" i="35"/>
  <c r="Q257" i="35"/>
  <c r="Q258" i="35"/>
  <c r="Q259" i="35"/>
  <c r="Q260" i="35"/>
  <c r="Q261" i="35"/>
  <c r="Q262" i="35"/>
  <c r="Q263" i="35"/>
  <c r="Q264" i="35"/>
  <c r="Q265" i="35"/>
  <c r="Q266" i="35"/>
  <c r="Q267" i="35"/>
  <c r="Q268" i="35"/>
  <c r="Q269" i="35"/>
  <c r="Q270" i="35"/>
  <c r="Q271" i="35"/>
  <c r="Q272" i="35"/>
  <c r="Q273" i="35"/>
  <c r="Q274" i="35"/>
  <c r="Q275" i="35"/>
  <c r="Q276" i="35"/>
  <c r="Q277" i="35"/>
  <c r="Q278" i="35"/>
  <c r="Q279" i="35"/>
  <c r="Q280" i="35"/>
  <c r="Q281" i="35"/>
  <c r="Q282" i="35"/>
  <c r="Q283" i="35"/>
  <c r="Q284" i="35"/>
  <c r="Q285" i="35"/>
  <c r="Q286" i="35"/>
  <c r="Q287" i="35"/>
  <c r="Q288" i="35"/>
  <c r="Q289" i="35"/>
  <c r="Q290" i="35"/>
  <c r="Q291" i="35"/>
  <c r="Q292" i="35"/>
  <c r="Q293" i="35"/>
  <c r="Q294" i="35"/>
  <c r="Q295" i="35"/>
  <c r="Q296" i="35"/>
  <c r="Q297" i="35"/>
  <c r="Q298" i="35"/>
  <c r="Q299" i="35"/>
  <c r="Q300" i="35"/>
  <c r="Q301" i="35"/>
  <c r="Q2" i="35"/>
  <c r="N301" i="35"/>
  <c r="M301" i="35"/>
  <c r="N300" i="35"/>
  <c r="M300" i="35"/>
  <c r="N299" i="35"/>
  <c r="M299" i="35"/>
  <c r="N298" i="35"/>
  <c r="M298" i="35"/>
  <c r="N297" i="35"/>
  <c r="M297" i="35"/>
  <c r="N296" i="35"/>
  <c r="M296" i="35"/>
  <c r="N295" i="35"/>
  <c r="M295" i="35"/>
  <c r="N294" i="35"/>
  <c r="M294" i="35"/>
  <c r="N293" i="35"/>
  <c r="M293" i="35"/>
  <c r="N292" i="35"/>
  <c r="M292" i="35"/>
  <c r="N291" i="35"/>
  <c r="M291" i="35"/>
  <c r="N290" i="35"/>
  <c r="M290" i="35"/>
  <c r="N289" i="35"/>
  <c r="M289" i="35"/>
  <c r="N288" i="35"/>
  <c r="M288" i="35"/>
  <c r="N287" i="35"/>
  <c r="M287" i="35"/>
  <c r="N286" i="35"/>
  <c r="M286" i="35"/>
  <c r="N285" i="35"/>
  <c r="M285" i="35"/>
  <c r="N284" i="35"/>
  <c r="M284" i="35"/>
  <c r="N283" i="35"/>
  <c r="M283" i="35"/>
  <c r="N282" i="35"/>
  <c r="M282" i="35"/>
  <c r="N281" i="35"/>
  <c r="M281" i="35"/>
  <c r="N280" i="35"/>
  <c r="M280" i="35"/>
  <c r="N279" i="35"/>
  <c r="M279" i="35"/>
  <c r="N278" i="35"/>
  <c r="M278" i="35"/>
  <c r="N277" i="35"/>
  <c r="M277" i="35"/>
  <c r="N276" i="35"/>
  <c r="M276" i="35"/>
  <c r="N275" i="35"/>
  <c r="M275" i="35"/>
  <c r="N274" i="35"/>
  <c r="M274" i="35"/>
  <c r="N273" i="35"/>
  <c r="M273" i="35"/>
  <c r="N272" i="35"/>
  <c r="M272" i="35"/>
  <c r="N271" i="35"/>
  <c r="M271" i="35"/>
  <c r="N270" i="35"/>
  <c r="M270" i="35"/>
  <c r="N269" i="35"/>
  <c r="M269" i="35"/>
  <c r="N268" i="35"/>
  <c r="M268" i="35"/>
  <c r="N267" i="35"/>
  <c r="M267" i="35"/>
  <c r="N266" i="35"/>
  <c r="M266" i="35"/>
  <c r="N265" i="35"/>
  <c r="M265" i="35"/>
  <c r="N264" i="35"/>
  <c r="M264" i="35"/>
  <c r="N263" i="35"/>
  <c r="M263" i="35"/>
  <c r="N262" i="35"/>
  <c r="M262" i="35"/>
  <c r="N261" i="35"/>
  <c r="M261" i="35"/>
  <c r="N260" i="35"/>
  <c r="M260" i="35"/>
  <c r="N259" i="35"/>
  <c r="M259" i="35"/>
  <c r="N258" i="35"/>
  <c r="M258" i="35"/>
  <c r="N257" i="35"/>
  <c r="M257" i="35"/>
  <c r="N256" i="35"/>
  <c r="M256" i="35"/>
  <c r="N255" i="35"/>
  <c r="M255" i="35"/>
  <c r="N254" i="35"/>
  <c r="M254" i="35"/>
  <c r="N253" i="35"/>
  <c r="M253" i="35"/>
  <c r="N252" i="35"/>
  <c r="M252" i="35"/>
  <c r="N251" i="35"/>
  <c r="M251" i="35"/>
  <c r="N250" i="35"/>
  <c r="M250" i="35"/>
  <c r="N249" i="35"/>
  <c r="M249" i="35"/>
  <c r="N248" i="35"/>
  <c r="M248" i="35"/>
  <c r="N247" i="35"/>
  <c r="M247" i="35"/>
  <c r="N246" i="35"/>
  <c r="M246" i="35"/>
  <c r="N245" i="35"/>
  <c r="M245" i="35"/>
  <c r="N244" i="35"/>
  <c r="M244" i="35"/>
  <c r="N243" i="35"/>
  <c r="M243" i="35"/>
  <c r="N242" i="35"/>
  <c r="M242" i="35"/>
  <c r="N241" i="35"/>
  <c r="M241" i="35"/>
  <c r="N240" i="35"/>
  <c r="M240" i="35"/>
  <c r="N239" i="35"/>
  <c r="M239" i="35"/>
  <c r="N238" i="35"/>
  <c r="M238" i="35"/>
  <c r="N237" i="35"/>
  <c r="M237" i="35"/>
  <c r="N236" i="35"/>
  <c r="M236" i="35"/>
  <c r="N235" i="35"/>
  <c r="M235" i="35"/>
  <c r="N234" i="35"/>
  <c r="M234" i="35"/>
  <c r="N233" i="35"/>
  <c r="M233" i="35"/>
  <c r="N232" i="35"/>
  <c r="M232" i="35"/>
  <c r="N231" i="35"/>
  <c r="M231" i="35"/>
  <c r="N230" i="35"/>
  <c r="M230" i="35"/>
  <c r="N229" i="35"/>
  <c r="M229" i="35"/>
  <c r="N228" i="35"/>
  <c r="M228" i="35"/>
  <c r="N227" i="35"/>
  <c r="M227" i="35"/>
  <c r="N226" i="35"/>
  <c r="M226" i="35"/>
  <c r="N225" i="35"/>
  <c r="M225" i="35"/>
  <c r="N224" i="35"/>
  <c r="M224" i="35"/>
  <c r="N223" i="35"/>
  <c r="M223" i="35"/>
  <c r="N222" i="35"/>
  <c r="M222" i="35"/>
  <c r="N221" i="35"/>
  <c r="M221" i="35"/>
  <c r="N220" i="35"/>
  <c r="M220" i="35"/>
  <c r="N219" i="35"/>
  <c r="M219" i="35"/>
  <c r="N218" i="35"/>
  <c r="M218" i="35"/>
  <c r="N217" i="35"/>
  <c r="M217" i="35"/>
  <c r="N216" i="35"/>
  <c r="M216" i="35"/>
  <c r="N215" i="35"/>
  <c r="M215" i="35"/>
  <c r="N214" i="35"/>
  <c r="M214" i="35"/>
  <c r="N213" i="35"/>
  <c r="M213" i="35"/>
  <c r="N212" i="35"/>
  <c r="M212" i="35"/>
  <c r="N211" i="35"/>
  <c r="M211" i="35"/>
  <c r="N210" i="35"/>
  <c r="M210" i="35"/>
  <c r="N209" i="35"/>
  <c r="M209" i="35"/>
  <c r="N208" i="35"/>
  <c r="M208" i="35"/>
  <c r="N207" i="35"/>
  <c r="M207" i="35"/>
  <c r="N206" i="35"/>
  <c r="M206" i="35"/>
  <c r="N205" i="35"/>
  <c r="M205" i="35"/>
  <c r="N204" i="35"/>
  <c r="M204" i="35"/>
  <c r="N203" i="35"/>
  <c r="M203" i="35"/>
  <c r="N202" i="35"/>
  <c r="M202" i="35"/>
  <c r="N201" i="35"/>
  <c r="M201" i="35"/>
  <c r="N200" i="35"/>
  <c r="M200" i="35"/>
  <c r="N199" i="35"/>
  <c r="M199" i="35"/>
  <c r="N198" i="35"/>
  <c r="M198" i="35"/>
  <c r="N197" i="35"/>
  <c r="M197" i="35"/>
  <c r="N196" i="35"/>
  <c r="M196" i="35"/>
  <c r="N195" i="35"/>
  <c r="M195" i="35"/>
  <c r="N194" i="35"/>
  <c r="M194" i="35"/>
  <c r="N193" i="35"/>
  <c r="M193" i="35"/>
  <c r="N192" i="35"/>
  <c r="M192" i="35"/>
  <c r="N191" i="35"/>
  <c r="M191" i="35"/>
  <c r="N190" i="35"/>
  <c r="M190" i="35"/>
  <c r="N189" i="35"/>
  <c r="M189" i="35"/>
  <c r="N188" i="35"/>
  <c r="M188" i="35"/>
  <c r="N187" i="35"/>
  <c r="M187" i="35"/>
  <c r="N186" i="35"/>
  <c r="M186" i="35"/>
  <c r="N185" i="35"/>
  <c r="M185" i="35"/>
  <c r="N184" i="35"/>
  <c r="M184" i="35"/>
  <c r="N183" i="35"/>
  <c r="M183" i="35"/>
  <c r="N182" i="35"/>
  <c r="M182" i="35"/>
  <c r="N181" i="35"/>
  <c r="M181" i="35"/>
  <c r="N180" i="35"/>
  <c r="M180" i="35"/>
  <c r="N179" i="35"/>
  <c r="M179" i="35"/>
  <c r="N178" i="35"/>
  <c r="M178" i="35"/>
  <c r="N177" i="35"/>
  <c r="M177" i="35"/>
  <c r="N176" i="35"/>
  <c r="M176" i="35"/>
  <c r="N175" i="35"/>
  <c r="M175" i="35"/>
  <c r="N174" i="35"/>
  <c r="M174" i="35"/>
  <c r="N173" i="35"/>
  <c r="M173" i="35"/>
  <c r="N172" i="35"/>
  <c r="M172" i="35"/>
  <c r="N171" i="35"/>
  <c r="M171" i="35"/>
  <c r="N170" i="35"/>
  <c r="M170" i="35"/>
  <c r="N169" i="35"/>
  <c r="M169" i="35"/>
  <c r="N168" i="35"/>
  <c r="M168" i="35"/>
  <c r="N167" i="35"/>
  <c r="M167" i="35"/>
  <c r="N166" i="35"/>
  <c r="M166" i="35"/>
  <c r="N165" i="35"/>
  <c r="M165" i="35"/>
  <c r="N164" i="35"/>
  <c r="M164" i="35"/>
  <c r="N163" i="35"/>
  <c r="M163" i="35"/>
  <c r="N162" i="35"/>
  <c r="M162" i="35"/>
  <c r="N161" i="35"/>
  <c r="M161" i="35"/>
  <c r="N160" i="35"/>
  <c r="M160" i="35"/>
  <c r="N159" i="35"/>
  <c r="M159" i="35"/>
  <c r="N158" i="35"/>
  <c r="M158" i="35"/>
  <c r="N157" i="35"/>
  <c r="M157" i="35"/>
  <c r="N156" i="35"/>
  <c r="M156" i="35"/>
  <c r="N155" i="35"/>
  <c r="M155" i="35"/>
  <c r="N154" i="35"/>
  <c r="M154" i="35"/>
  <c r="N153" i="35"/>
  <c r="M153" i="35"/>
  <c r="N152" i="35"/>
  <c r="M152" i="35"/>
  <c r="N151" i="35"/>
  <c r="M151" i="35"/>
  <c r="N150" i="35"/>
  <c r="M150" i="35"/>
  <c r="N149" i="35"/>
  <c r="M149" i="35"/>
  <c r="N148" i="35"/>
  <c r="M148" i="35"/>
  <c r="N147" i="35"/>
  <c r="M147" i="35"/>
  <c r="N146" i="35"/>
  <c r="M146" i="35"/>
  <c r="N145" i="35"/>
  <c r="M145" i="35"/>
  <c r="N144" i="35"/>
  <c r="M144" i="35"/>
  <c r="N143" i="35"/>
  <c r="M143" i="35"/>
  <c r="N142" i="35"/>
  <c r="M142" i="35"/>
  <c r="N141" i="35"/>
  <c r="M141" i="35"/>
  <c r="N140" i="35"/>
  <c r="M140" i="35"/>
  <c r="N139" i="35"/>
  <c r="M139" i="35"/>
  <c r="N138" i="35"/>
  <c r="M138" i="35"/>
  <c r="N137" i="35"/>
  <c r="M137" i="35"/>
  <c r="N136" i="35"/>
  <c r="M136" i="35"/>
  <c r="N135" i="35"/>
  <c r="M135" i="35"/>
  <c r="N134" i="35"/>
  <c r="M134" i="35"/>
  <c r="N133" i="35"/>
  <c r="M133" i="35"/>
  <c r="N132" i="35"/>
  <c r="M132" i="35"/>
  <c r="N131" i="35"/>
  <c r="M131" i="35"/>
  <c r="N130" i="35"/>
  <c r="M130" i="35"/>
  <c r="N129" i="35"/>
  <c r="M129" i="35"/>
  <c r="N128" i="35"/>
  <c r="M128" i="35"/>
  <c r="N127" i="35"/>
  <c r="M127" i="35"/>
  <c r="N126" i="35"/>
  <c r="M126" i="35"/>
  <c r="N125" i="35"/>
  <c r="M125" i="35"/>
  <c r="N124" i="35"/>
  <c r="M124" i="35"/>
  <c r="N123" i="35"/>
  <c r="M123" i="35"/>
  <c r="N122" i="35"/>
  <c r="M122" i="35"/>
  <c r="N121" i="35"/>
  <c r="M121" i="35"/>
  <c r="N120" i="35"/>
  <c r="M120" i="35"/>
  <c r="N119" i="35"/>
  <c r="M119" i="35"/>
  <c r="N118" i="35"/>
  <c r="M118" i="35"/>
  <c r="N117" i="35"/>
  <c r="M117" i="35"/>
  <c r="N116" i="35"/>
  <c r="M116" i="35"/>
  <c r="N115" i="35"/>
  <c r="M115" i="35"/>
  <c r="N114" i="35"/>
  <c r="M114" i="35"/>
  <c r="N113" i="35"/>
  <c r="M113" i="35"/>
  <c r="N112" i="35"/>
  <c r="M112" i="35"/>
  <c r="N111" i="35"/>
  <c r="M111" i="35"/>
  <c r="N110" i="35"/>
  <c r="M110" i="35"/>
  <c r="N109" i="35"/>
  <c r="M109" i="35"/>
  <c r="N108" i="35"/>
  <c r="M108" i="35"/>
  <c r="N107" i="35"/>
  <c r="M107" i="35"/>
  <c r="N106" i="35"/>
  <c r="M106" i="35"/>
  <c r="N105" i="35"/>
  <c r="M105" i="35"/>
  <c r="N104" i="35"/>
  <c r="M104" i="35"/>
  <c r="N103" i="35"/>
  <c r="M103" i="35"/>
  <c r="N102" i="35"/>
  <c r="M102" i="35"/>
  <c r="N101" i="35"/>
  <c r="M101" i="35"/>
  <c r="N100" i="35"/>
  <c r="M100" i="35"/>
  <c r="N99" i="35"/>
  <c r="M99" i="35"/>
  <c r="N98" i="35"/>
  <c r="M98" i="35"/>
  <c r="N97" i="35"/>
  <c r="M97" i="35"/>
  <c r="N96" i="35"/>
  <c r="M96" i="35"/>
  <c r="N95" i="35"/>
  <c r="M95" i="35"/>
  <c r="N94" i="35"/>
  <c r="M94" i="35"/>
  <c r="N93" i="35"/>
  <c r="M93" i="35"/>
  <c r="N92" i="35"/>
  <c r="M92" i="35"/>
  <c r="N91" i="35"/>
  <c r="M91" i="35"/>
  <c r="N90" i="35"/>
  <c r="M90" i="35"/>
  <c r="N89" i="35"/>
  <c r="M89" i="35"/>
  <c r="N88" i="35"/>
  <c r="M88" i="35"/>
  <c r="N87" i="35"/>
  <c r="M87" i="35"/>
  <c r="N86" i="35"/>
  <c r="M86" i="35"/>
  <c r="N85" i="35"/>
  <c r="M85" i="35"/>
  <c r="N84" i="35"/>
  <c r="M84" i="35"/>
  <c r="N83" i="35"/>
  <c r="M83" i="35"/>
  <c r="N82" i="35"/>
  <c r="M82" i="35"/>
  <c r="N81" i="35"/>
  <c r="M81" i="35"/>
  <c r="N80" i="35"/>
  <c r="M80" i="35"/>
  <c r="N79" i="35"/>
  <c r="M79" i="35"/>
  <c r="N78" i="35"/>
  <c r="M78" i="35"/>
  <c r="N77" i="35"/>
  <c r="M77" i="35"/>
  <c r="N76" i="35"/>
  <c r="M76" i="35"/>
  <c r="N75" i="35"/>
  <c r="M75" i="35"/>
  <c r="N74" i="35"/>
  <c r="M74" i="35"/>
  <c r="N73" i="35"/>
  <c r="M73" i="35"/>
  <c r="N72" i="35"/>
  <c r="M72" i="35"/>
  <c r="N71" i="35"/>
  <c r="M71" i="35"/>
  <c r="N70" i="35"/>
  <c r="M70" i="35"/>
  <c r="N69" i="35"/>
  <c r="M69" i="35"/>
  <c r="N68" i="35"/>
  <c r="M68" i="35"/>
  <c r="N67" i="35"/>
  <c r="M67" i="35"/>
  <c r="N66" i="35"/>
  <c r="M66" i="35"/>
  <c r="N65" i="35"/>
  <c r="M65" i="35"/>
  <c r="N64" i="35"/>
  <c r="M64" i="35"/>
  <c r="N63" i="35"/>
  <c r="M63" i="35"/>
  <c r="N62" i="35"/>
  <c r="M62" i="35"/>
  <c r="N61" i="35"/>
  <c r="M61" i="35"/>
  <c r="N60" i="35"/>
  <c r="M60" i="35"/>
  <c r="N59" i="35"/>
  <c r="M59" i="35"/>
  <c r="N58" i="35"/>
  <c r="M58" i="35"/>
  <c r="N57" i="35"/>
  <c r="M57" i="35"/>
  <c r="N56" i="35"/>
  <c r="M56" i="35"/>
  <c r="N55" i="35"/>
  <c r="M55" i="35"/>
  <c r="N54" i="35"/>
  <c r="M54" i="35"/>
  <c r="N53" i="35"/>
  <c r="M53" i="35"/>
  <c r="N52" i="35"/>
  <c r="M52" i="35"/>
  <c r="N51" i="35"/>
  <c r="M51" i="35"/>
  <c r="N50" i="35"/>
  <c r="M50" i="35"/>
  <c r="N49" i="35"/>
  <c r="M49" i="35"/>
  <c r="N48" i="35"/>
  <c r="M48" i="35"/>
  <c r="N47" i="35"/>
  <c r="M47" i="35"/>
  <c r="N46" i="35"/>
  <c r="M46" i="35"/>
  <c r="N45" i="35"/>
  <c r="M45" i="35"/>
  <c r="N44" i="35"/>
  <c r="M44" i="35"/>
  <c r="N43" i="35"/>
  <c r="M43" i="35"/>
  <c r="N42" i="35"/>
  <c r="M42" i="35"/>
  <c r="N41" i="35"/>
  <c r="M41" i="35"/>
  <c r="N40" i="35"/>
  <c r="M40" i="35"/>
  <c r="N39" i="35"/>
  <c r="M39" i="35"/>
  <c r="N38" i="35"/>
  <c r="M38" i="35"/>
  <c r="N37" i="35"/>
  <c r="M37" i="35"/>
  <c r="N36" i="35"/>
  <c r="M36" i="35"/>
  <c r="N35" i="35"/>
  <c r="M35" i="35"/>
  <c r="N34" i="35"/>
  <c r="M34" i="35"/>
  <c r="N33" i="35"/>
  <c r="M33" i="35"/>
  <c r="N32" i="35"/>
  <c r="M32" i="35"/>
  <c r="N31" i="35"/>
  <c r="M31" i="35"/>
  <c r="N30" i="35"/>
  <c r="M30" i="35"/>
  <c r="N29" i="35"/>
  <c r="M29" i="35"/>
  <c r="N28" i="35"/>
  <c r="M28" i="35"/>
  <c r="N27" i="35"/>
  <c r="M27" i="35"/>
  <c r="N26" i="35"/>
  <c r="M26" i="35"/>
  <c r="N25" i="35"/>
  <c r="M25" i="35"/>
  <c r="N24" i="35"/>
  <c r="M24" i="35"/>
  <c r="N23" i="35"/>
  <c r="M23" i="35"/>
  <c r="N22" i="35"/>
  <c r="M22" i="35"/>
  <c r="N21" i="35"/>
  <c r="M21" i="35"/>
  <c r="N20" i="35"/>
  <c r="M20" i="35"/>
  <c r="N19" i="35"/>
  <c r="M19" i="35"/>
  <c r="N18" i="35"/>
  <c r="M18" i="35"/>
  <c r="N17" i="35"/>
  <c r="M17" i="35"/>
  <c r="N16" i="35"/>
  <c r="M16" i="35"/>
  <c r="N15" i="35"/>
  <c r="M15" i="35"/>
  <c r="N14" i="35"/>
  <c r="M14" i="35"/>
  <c r="N13" i="35"/>
  <c r="M13" i="35"/>
  <c r="N12" i="35"/>
  <c r="M12" i="35"/>
  <c r="N11" i="35"/>
  <c r="M11" i="35"/>
  <c r="N10" i="35"/>
  <c r="M10" i="35"/>
  <c r="N9" i="35"/>
  <c r="M9" i="35"/>
  <c r="N8" i="35"/>
  <c r="M8" i="35"/>
  <c r="N7" i="35"/>
  <c r="M7" i="35"/>
  <c r="N6" i="35"/>
  <c r="M6" i="35"/>
  <c r="N5" i="35"/>
  <c r="M5" i="35"/>
  <c r="N4" i="35"/>
  <c r="M4" i="35"/>
  <c r="N3" i="35"/>
  <c r="M3" i="35"/>
  <c r="N2" i="35"/>
  <c r="M2" i="35"/>
  <c r="I3" i="37"/>
  <c r="I4" i="37"/>
  <c r="I5" i="37"/>
  <c r="I6" i="37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53" i="37"/>
  <c r="I54" i="37"/>
  <c r="I55" i="37"/>
  <c r="I56" i="37"/>
  <c r="I57" i="37"/>
  <c r="I58" i="37"/>
  <c r="I59" i="37"/>
  <c r="I60" i="37"/>
  <c r="I61" i="37"/>
  <c r="I62" i="37"/>
  <c r="I63" i="37"/>
  <c r="I64" i="37"/>
  <c r="I65" i="37"/>
  <c r="I66" i="37"/>
  <c r="I67" i="37"/>
  <c r="I68" i="37"/>
  <c r="I69" i="37"/>
  <c r="I70" i="37"/>
  <c r="I71" i="37"/>
  <c r="I72" i="37"/>
  <c r="I73" i="37"/>
  <c r="I74" i="37"/>
  <c r="I75" i="37"/>
  <c r="I76" i="37"/>
  <c r="I77" i="37"/>
  <c r="I78" i="37"/>
  <c r="I79" i="37"/>
  <c r="I80" i="37"/>
  <c r="I81" i="37"/>
  <c r="I82" i="37"/>
  <c r="I83" i="37"/>
  <c r="I84" i="37"/>
  <c r="I85" i="37"/>
  <c r="I86" i="37"/>
  <c r="I87" i="37"/>
  <c r="I88" i="37"/>
  <c r="I89" i="37"/>
  <c r="I90" i="37"/>
  <c r="I91" i="37"/>
  <c r="I92" i="37"/>
  <c r="I93" i="37"/>
  <c r="I94" i="37"/>
  <c r="I95" i="37"/>
  <c r="I96" i="37"/>
  <c r="I97" i="37"/>
  <c r="I98" i="37"/>
  <c r="I99" i="37"/>
  <c r="I100" i="37"/>
  <c r="I101" i="37"/>
  <c r="I102" i="37"/>
  <c r="I103" i="37"/>
  <c r="I104" i="37"/>
  <c r="I105" i="37"/>
  <c r="I106" i="37"/>
  <c r="I107" i="37"/>
  <c r="I108" i="37"/>
  <c r="I109" i="37"/>
  <c r="I110" i="37"/>
  <c r="I111" i="37"/>
  <c r="I112" i="37"/>
  <c r="I113" i="37"/>
  <c r="I114" i="37"/>
  <c r="I115" i="37"/>
  <c r="I116" i="37"/>
  <c r="I117" i="37"/>
  <c r="I118" i="37"/>
  <c r="I119" i="37"/>
  <c r="I120" i="37"/>
  <c r="I121" i="37"/>
  <c r="I122" i="37"/>
  <c r="I123" i="37"/>
  <c r="I124" i="37"/>
  <c r="I125" i="37"/>
  <c r="I126" i="37"/>
  <c r="I127" i="37"/>
  <c r="I128" i="37"/>
  <c r="I129" i="37"/>
  <c r="I130" i="37"/>
  <c r="I131" i="37"/>
  <c r="I132" i="37"/>
  <c r="I133" i="37"/>
  <c r="I134" i="37"/>
  <c r="I135" i="37"/>
  <c r="I136" i="37"/>
  <c r="I137" i="37"/>
  <c r="I138" i="37"/>
  <c r="I139" i="37"/>
  <c r="I140" i="37"/>
  <c r="I141" i="37"/>
  <c r="I142" i="37"/>
  <c r="I143" i="37"/>
  <c r="I144" i="37"/>
  <c r="I145" i="37"/>
  <c r="I146" i="37"/>
  <c r="I147" i="37"/>
  <c r="I148" i="37"/>
  <c r="I149" i="37"/>
  <c r="I150" i="37"/>
  <c r="I151" i="37"/>
  <c r="I152" i="37"/>
  <c r="I153" i="37"/>
  <c r="I154" i="37"/>
  <c r="I155" i="37"/>
  <c r="I156" i="37"/>
  <c r="I157" i="37"/>
  <c r="I158" i="37"/>
  <c r="I159" i="37"/>
  <c r="I160" i="37"/>
  <c r="I161" i="37"/>
  <c r="I162" i="37"/>
  <c r="I163" i="37"/>
  <c r="I164" i="37"/>
  <c r="I165" i="37"/>
  <c r="I166" i="37"/>
  <c r="I167" i="37"/>
  <c r="I168" i="37"/>
  <c r="I169" i="37"/>
  <c r="I170" i="37"/>
  <c r="I171" i="37"/>
  <c r="I172" i="37"/>
  <c r="I173" i="37"/>
  <c r="I174" i="37"/>
  <c r="I175" i="37"/>
  <c r="I176" i="37"/>
  <c r="I177" i="37"/>
  <c r="I178" i="37"/>
  <c r="I179" i="37"/>
  <c r="I180" i="37"/>
  <c r="I181" i="37"/>
  <c r="I182" i="37"/>
  <c r="I183" i="37"/>
  <c r="I184" i="37"/>
  <c r="I185" i="37"/>
  <c r="I186" i="37"/>
  <c r="I187" i="37"/>
  <c r="I188" i="37"/>
  <c r="I189" i="37"/>
  <c r="I190" i="37"/>
  <c r="I191" i="37"/>
  <c r="I192" i="37"/>
  <c r="I193" i="37"/>
  <c r="I194" i="37"/>
  <c r="I195" i="37"/>
  <c r="I196" i="37"/>
  <c r="I197" i="37"/>
  <c r="I198" i="37"/>
  <c r="I199" i="37"/>
  <c r="I200" i="37"/>
  <c r="I201" i="37"/>
  <c r="I2" i="37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3" i="37"/>
  <c r="H54" i="37"/>
  <c r="H55" i="37"/>
  <c r="H56" i="37"/>
  <c r="H57" i="37"/>
  <c r="H58" i="37"/>
  <c r="H59" i="37"/>
  <c r="H60" i="37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H97" i="37"/>
  <c r="H98" i="37"/>
  <c r="H99" i="37"/>
  <c r="H100" i="37"/>
  <c r="H101" i="37"/>
  <c r="H102" i="37"/>
  <c r="H103" i="37"/>
  <c r="H104" i="37"/>
  <c r="H105" i="37"/>
  <c r="H106" i="37"/>
  <c r="H107" i="37"/>
  <c r="H108" i="37"/>
  <c r="H109" i="37"/>
  <c r="H110" i="37"/>
  <c r="H111" i="37"/>
  <c r="H112" i="37"/>
  <c r="H113" i="37"/>
  <c r="H114" i="37"/>
  <c r="H115" i="37"/>
  <c r="H116" i="37"/>
  <c r="H117" i="37"/>
  <c r="H118" i="37"/>
  <c r="H119" i="37"/>
  <c r="H120" i="37"/>
  <c r="H121" i="37"/>
  <c r="H122" i="37"/>
  <c r="H123" i="37"/>
  <c r="H124" i="37"/>
  <c r="H125" i="37"/>
  <c r="H126" i="37"/>
  <c r="H127" i="37"/>
  <c r="H128" i="37"/>
  <c r="H129" i="37"/>
  <c r="H130" i="37"/>
  <c r="H131" i="37"/>
  <c r="H132" i="37"/>
  <c r="H133" i="37"/>
  <c r="H134" i="37"/>
  <c r="H135" i="37"/>
  <c r="H136" i="37"/>
  <c r="H137" i="37"/>
  <c r="H138" i="37"/>
  <c r="H139" i="37"/>
  <c r="H140" i="37"/>
  <c r="H141" i="37"/>
  <c r="H142" i="37"/>
  <c r="H143" i="37"/>
  <c r="H144" i="37"/>
  <c r="H145" i="37"/>
  <c r="H146" i="37"/>
  <c r="H147" i="37"/>
  <c r="H148" i="37"/>
  <c r="H149" i="37"/>
  <c r="H150" i="37"/>
  <c r="H151" i="37"/>
  <c r="H152" i="37"/>
  <c r="H153" i="37"/>
  <c r="H154" i="37"/>
  <c r="H155" i="37"/>
  <c r="H156" i="37"/>
  <c r="H157" i="37"/>
  <c r="H158" i="37"/>
  <c r="H159" i="37"/>
  <c r="H160" i="37"/>
  <c r="H161" i="37"/>
  <c r="H162" i="37"/>
  <c r="H163" i="37"/>
  <c r="H164" i="37"/>
  <c r="H165" i="37"/>
  <c r="H166" i="37"/>
  <c r="H167" i="37"/>
  <c r="H168" i="37"/>
  <c r="H169" i="37"/>
  <c r="H170" i="37"/>
  <c r="H171" i="37"/>
  <c r="H172" i="37"/>
  <c r="H173" i="37"/>
  <c r="H174" i="37"/>
  <c r="H175" i="37"/>
  <c r="H176" i="37"/>
  <c r="H177" i="37"/>
  <c r="H178" i="37"/>
  <c r="H179" i="37"/>
  <c r="H180" i="37"/>
  <c r="H181" i="37"/>
  <c r="H182" i="37"/>
  <c r="H183" i="37"/>
  <c r="H184" i="37"/>
  <c r="H185" i="37"/>
  <c r="H186" i="37"/>
  <c r="H187" i="37"/>
  <c r="H188" i="37"/>
  <c r="H189" i="37"/>
  <c r="H190" i="37"/>
  <c r="H191" i="37"/>
  <c r="H192" i="37"/>
  <c r="H193" i="37"/>
  <c r="H194" i="37"/>
  <c r="H195" i="37"/>
  <c r="H196" i="37"/>
  <c r="H197" i="37"/>
  <c r="H198" i="37"/>
  <c r="H199" i="37"/>
  <c r="H200" i="37"/>
  <c r="H201" i="37"/>
  <c r="H2" i="37"/>
  <c r="W7" i="36"/>
  <c r="W8" i="36"/>
  <c r="W9" i="36"/>
  <c r="W10" i="36"/>
  <c r="W6" i="36"/>
  <c r="V7" i="36"/>
  <c r="V8" i="36"/>
  <c r="V9" i="36"/>
  <c r="V10" i="36"/>
  <c r="V6" i="36"/>
  <c r="N301" i="36"/>
  <c r="M301" i="36"/>
  <c r="N300" i="36"/>
  <c r="M300" i="36"/>
  <c r="N299" i="36"/>
  <c r="M299" i="36"/>
  <c r="N298" i="36"/>
  <c r="M298" i="36"/>
  <c r="N297" i="36"/>
  <c r="M297" i="36"/>
  <c r="N296" i="36"/>
  <c r="M296" i="36"/>
  <c r="N295" i="36"/>
  <c r="M295" i="36"/>
  <c r="N294" i="36"/>
  <c r="M294" i="36"/>
  <c r="N293" i="36"/>
  <c r="M293" i="36"/>
  <c r="N292" i="36"/>
  <c r="M292" i="36"/>
  <c r="N291" i="36"/>
  <c r="M291" i="36"/>
  <c r="N290" i="36"/>
  <c r="M290" i="36"/>
  <c r="N289" i="36"/>
  <c r="M289" i="36"/>
  <c r="N288" i="36"/>
  <c r="M288" i="36"/>
  <c r="N287" i="36"/>
  <c r="M287" i="36"/>
  <c r="N286" i="36"/>
  <c r="M286" i="36"/>
  <c r="N285" i="36"/>
  <c r="M285" i="36"/>
  <c r="N284" i="36"/>
  <c r="M284" i="36"/>
  <c r="N283" i="36"/>
  <c r="M283" i="36"/>
  <c r="N282" i="36"/>
  <c r="M282" i="36"/>
  <c r="N281" i="36"/>
  <c r="M281" i="36"/>
  <c r="N280" i="36"/>
  <c r="M280" i="36"/>
  <c r="N279" i="36"/>
  <c r="M279" i="36"/>
  <c r="N278" i="36"/>
  <c r="M278" i="36"/>
  <c r="N277" i="36"/>
  <c r="M277" i="36"/>
  <c r="N276" i="36"/>
  <c r="M276" i="36"/>
  <c r="N275" i="36"/>
  <c r="M275" i="36"/>
  <c r="N274" i="36"/>
  <c r="M274" i="36"/>
  <c r="N273" i="36"/>
  <c r="M273" i="36"/>
  <c r="N272" i="36"/>
  <c r="M272" i="36"/>
  <c r="N271" i="36"/>
  <c r="M271" i="36"/>
  <c r="N270" i="36"/>
  <c r="M270" i="36"/>
  <c r="N269" i="36"/>
  <c r="M269" i="36"/>
  <c r="N268" i="36"/>
  <c r="M268" i="36"/>
  <c r="N267" i="36"/>
  <c r="M267" i="36"/>
  <c r="N266" i="36"/>
  <c r="M266" i="36"/>
  <c r="N265" i="36"/>
  <c r="M265" i="36"/>
  <c r="N264" i="36"/>
  <c r="M264" i="36"/>
  <c r="N263" i="36"/>
  <c r="M263" i="36"/>
  <c r="N262" i="36"/>
  <c r="M262" i="36"/>
  <c r="N261" i="36"/>
  <c r="M261" i="36"/>
  <c r="N260" i="36"/>
  <c r="M260" i="36"/>
  <c r="N259" i="36"/>
  <c r="M259" i="36"/>
  <c r="N258" i="36"/>
  <c r="M258" i="36"/>
  <c r="N257" i="36"/>
  <c r="M257" i="36"/>
  <c r="N256" i="36"/>
  <c r="M256" i="36"/>
  <c r="N255" i="36"/>
  <c r="M255" i="36"/>
  <c r="N254" i="36"/>
  <c r="M254" i="36"/>
  <c r="N253" i="36"/>
  <c r="M253" i="36"/>
  <c r="N252" i="36"/>
  <c r="M252" i="36"/>
  <c r="N251" i="36"/>
  <c r="M251" i="36"/>
  <c r="N250" i="36"/>
  <c r="M250" i="36"/>
  <c r="N249" i="36"/>
  <c r="M249" i="36"/>
  <c r="N248" i="36"/>
  <c r="M248" i="36"/>
  <c r="N247" i="36"/>
  <c r="M247" i="36"/>
  <c r="N246" i="36"/>
  <c r="M246" i="36"/>
  <c r="N245" i="36"/>
  <c r="M245" i="36"/>
  <c r="N244" i="36"/>
  <c r="M244" i="36"/>
  <c r="N243" i="36"/>
  <c r="M243" i="36"/>
  <c r="N242" i="36"/>
  <c r="M242" i="36"/>
  <c r="N241" i="36"/>
  <c r="M241" i="36"/>
  <c r="N240" i="36"/>
  <c r="M240" i="36"/>
  <c r="N239" i="36"/>
  <c r="M239" i="36"/>
  <c r="N238" i="36"/>
  <c r="M238" i="36"/>
  <c r="N237" i="36"/>
  <c r="M237" i="36"/>
  <c r="N236" i="36"/>
  <c r="M236" i="36"/>
  <c r="N235" i="36"/>
  <c r="M235" i="36"/>
  <c r="N234" i="36"/>
  <c r="M234" i="36"/>
  <c r="N233" i="36"/>
  <c r="M233" i="36"/>
  <c r="N232" i="36"/>
  <c r="M232" i="36"/>
  <c r="N231" i="36"/>
  <c r="M231" i="36"/>
  <c r="N230" i="36"/>
  <c r="M230" i="36"/>
  <c r="N229" i="36"/>
  <c r="M229" i="36"/>
  <c r="N228" i="36"/>
  <c r="M228" i="36"/>
  <c r="N227" i="36"/>
  <c r="M227" i="36"/>
  <c r="N226" i="36"/>
  <c r="M226" i="36"/>
  <c r="N225" i="36"/>
  <c r="M225" i="36"/>
  <c r="N224" i="36"/>
  <c r="M224" i="36"/>
  <c r="N223" i="36"/>
  <c r="M223" i="36"/>
  <c r="N222" i="36"/>
  <c r="M222" i="36"/>
  <c r="N221" i="36"/>
  <c r="M221" i="36"/>
  <c r="N220" i="36"/>
  <c r="M220" i="36"/>
  <c r="N219" i="36"/>
  <c r="M219" i="36"/>
  <c r="N218" i="36"/>
  <c r="M218" i="36"/>
  <c r="N217" i="36"/>
  <c r="M217" i="36"/>
  <c r="N216" i="36"/>
  <c r="M216" i="36"/>
  <c r="N215" i="36"/>
  <c r="M215" i="36"/>
  <c r="N214" i="36"/>
  <c r="M214" i="36"/>
  <c r="N213" i="36"/>
  <c r="M213" i="36"/>
  <c r="N212" i="36"/>
  <c r="M212" i="36"/>
  <c r="N211" i="36"/>
  <c r="M211" i="36"/>
  <c r="N210" i="36"/>
  <c r="M210" i="36"/>
  <c r="N209" i="36"/>
  <c r="M209" i="36"/>
  <c r="N208" i="36"/>
  <c r="M208" i="36"/>
  <c r="N207" i="36"/>
  <c r="M207" i="36"/>
  <c r="N206" i="36"/>
  <c r="M206" i="36"/>
  <c r="N205" i="36"/>
  <c r="M205" i="36"/>
  <c r="N204" i="36"/>
  <c r="M204" i="36"/>
  <c r="N203" i="36"/>
  <c r="M203" i="36"/>
  <c r="N202" i="36"/>
  <c r="M202" i="36"/>
  <c r="N201" i="36"/>
  <c r="M201" i="36"/>
  <c r="N200" i="36"/>
  <c r="M200" i="36"/>
  <c r="N199" i="36"/>
  <c r="M199" i="36"/>
  <c r="N198" i="36"/>
  <c r="M198" i="36"/>
  <c r="N197" i="36"/>
  <c r="M197" i="36"/>
  <c r="N196" i="36"/>
  <c r="M196" i="36"/>
  <c r="N195" i="36"/>
  <c r="M195" i="36"/>
  <c r="N194" i="36"/>
  <c r="M194" i="36"/>
  <c r="N193" i="36"/>
  <c r="M193" i="36"/>
  <c r="N192" i="36"/>
  <c r="M192" i="36"/>
  <c r="N191" i="36"/>
  <c r="M191" i="36"/>
  <c r="N190" i="36"/>
  <c r="M190" i="36"/>
  <c r="N189" i="36"/>
  <c r="M189" i="36"/>
  <c r="N188" i="36"/>
  <c r="M188" i="36"/>
  <c r="N187" i="36"/>
  <c r="M187" i="36"/>
  <c r="N186" i="36"/>
  <c r="M186" i="36"/>
  <c r="N185" i="36"/>
  <c r="M185" i="36"/>
  <c r="N184" i="36"/>
  <c r="M184" i="36"/>
  <c r="N183" i="36"/>
  <c r="M183" i="36"/>
  <c r="N182" i="36"/>
  <c r="M182" i="36"/>
  <c r="N181" i="36"/>
  <c r="M181" i="36"/>
  <c r="N180" i="36"/>
  <c r="M180" i="36"/>
  <c r="N179" i="36"/>
  <c r="M179" i="36"/>
  <c r="N178" i="36"/>
  <c r="M178" i="36"/>
  <c r="N177" i="36"/>
  <c r="M177" i="36"/>
  <c r="N176" i="36"/>
  <c r="M176" i="36"/>
  <c r="N175" i="36"/>
  <c r="M175" i="36"/>
  <c r="N174" i="36"/>
  <c r="M174" i="36"/>
  <c r="N173" i="36"/>
  <c r="M173" i="36"/>
  <c r="N172" i="36"/>
  <c r="M172" i="36"/>
  <c r="N171" i="36"/>
  <c r="M171" i="36"/>
  <c r="N170" i="36"/>
  <c r="M170" i="36"/>
  <c r="N169" i="36"/>
  <c r="M169" i="36"/>
  <c r="N168" i="36"/>
  <c r="M168" i="36"/>
  <c r="N167" i="36"/>
  <c r="M167" i="36"/>
  <c r="N166" i="36"/>
  <c r="M166" i="36"/>
  <c r="N165" i="36"/>
  <c r="M165" i="36"/>
  <c r="N164" i="36"/>
  <c r="M164" i="36"/>
  <c r="N163" i="36"/>
  <c r="M163" i="36"/>
  <c r="N162" i="36"/>
  <c r="M162" i="36"/>
  <c r="N161" i="36"/>
  <c r="M161" i="36"/>
  <c r="N160" i="36"/>
  <c r="M160" i="36"/>
  <c r="N159" i="36"/>
  <c r="M159" i="36"/>
  <c r="N158" i="36"/>
  <c r="M158" i="36"/>
  <c r="N157" i="36"/>
  <c r="M157" i="36"/>
  <c r="N156" i="36"/>
  <c r="M156" i="36"/>
  <c r="N155" i="36"/>
  <c r="M155" i="36"/>
  <c r="N154" i="36"/>
  <c r="M154" i="36"/>
  <c r="N153" i="36"/>
  <c r="M153" i="36"/>
  <c r="N152" i="36"/>
  <c r="M152" i="36"/>
  <c r="N151" i="36"/>
  <c r="M151" i="36"/>
  <c r="N150" i="36"/>
  <c r="M150" i="36"/>
  <c r="N149" i="36"/>
  <c r="M149" i="36"/>
  <c r="N148" i="36"/>
  <c r="M148" i="36"/>
  <c r="N147" i="36"/>
  <c r="M147" i="36"/>
  <c r="N146" i="36"/>
  <c r="M146" i="36"/>
  <c r="N145" i="36"/>
  <c r="M145" i="36"/>
  <c r="N144" i="36"/>
  <c r="M144" i="36"/>
  <c r="N143" i="36"/>
  <c r="M143" i="36"/>
  <c r="N142" i="36"/>
  <c r="M142" i="36"/>
  <c r="N141" i="36"/>
  <c r="M141" i="36"/>
  <c r="N140" i="36"/>
  <c r="M140" i="36"/>
  <c r="N139" i="36"/>
  <c r="M139" i="36"/>
  <c r="N138" i="36"/>
  <c r="M138" i="36"/>
  <c r="N137" i="36"/>
  <c r="M137" i="36"/>
  <c r="N136" i="36"/>
  <c r="M136" i="36"/>
  <c r="N135" i="36"/>
  <c r="M135" i="36"/>
  <c r="N134" i="36"/>
  <c r="M134" i="36"/>
  <c r="N133" i="36"/>
  <c r="M133" i="36"/>
  <c r="N132" i="36"/>
  <c r="M132" i="36"/>
  <c r="N131" i="36"/>
  <c r="M131" i="36"/>
  <c r="N130" i="36"/>
  <c r="M130" i="36"/>
  <c r="N129" i="36"/>
  <c r="M129" i="36"/>
  <c r="N128" i="36"/>
  <c r="M128" i="36"/>
  <c r="N127" i="36"/>
  <c r="M127" i="36"/>
  <c r="N126" i="36"/>
  <c r="M126" i="36"/>
  <c r="N125" i="36"/>
  <c r="M125" i="36"/>
  <c r="N124" i="36"/>
  <c r="M124" i="36"/>
  <c r="N123" i="36"/>
  <c r="M123" i="36"/>
  <c r="N122" i="36"/>
  <c r="M122" i="36"/>
  <c r="N121" i="36"/>
  <c r="M121" i="36"/>
  <c r="N120" i="36"/>
  <c r="M120" i="36"/>
  <c r="N119" i="36"/>
  <c r="M119" i="36"/>
  <c r="N118" i="36"/>
  <c r="M118" i="36"/>
  <c r="N117" i="36"/>
  <c r="M117" i="36"/>
  <c r="N116" i="36"/>
  <c r="M116" i="36"/>
  <c r="N115" i="36"/>
  <c r="M115" i="36"/>
  <c r="N114" i="36"/>
  <c r="M114" i="36"/>
  <c r="N113" i="36"/>
  <c r="M113" i="36"/>
  <c r="N112" i="36"/>
  <c r="M112" i="36"/>
  <c r="N111" i="36"/>
  <c r="M111" i="36"/>
  <c r="N110" i="36"/>
  <c r="M110" i="36"/>
  <c r="N109" i="36"/>
  <c r="M109" i="36"/>
  <c r="N108" i="36"/>
  <c r="M108" i="36"/>
  <c r="N107" i="36"/>
  <c r="M107" i="36"/>
  <c r="N106" i="36"/>
  <c r="M106" i="36"/>
  <c r="N105" i="36"/>
  <c r="M105" i="36"/>
  <c r="N104" i="36"/>
  <c r="M104" i="36"/>
  <c r="N103" i="36"/>
  <c r="M103" i="36"/>
  <c r="N102" i="36"/>
  <c r="M102" i="36"/>
  <c r="N101" i="36"/>
  <c r="M101" i="36"/>
  <c r="N100" i="36"/>
  <c r="M100" i="36"/>
  <c r="N99" i="36"/>
  <c r="M99" i="36"/>
  <c r="N98" i="36"/>
  <c r="M98" i="36"/>
  <c r="N97" i="36"/>
  <c r="M97" i="36"/>
  <c r="N96" i="36"/>
  <c r="M96" i="36"/>
  <c r="N95" i="36"/>
  <c r="M95" i="36"/>
  <c r="N94" i="36"/>
  <c r="M94" i="36"/>
  <c r="N93" i="36"/>
  <c r="M93" i="36"/>
  <c r="N92" i="36"/>
  <c r="M92" i="36"/>
  <c r="N91" i="36"/>
  <c r="M91" i="36"/>
  <c r="N90" i="36"/>
  <c r="M90" i="36"/>
  <c r="N89" i="36"/>
  <c r="M89" i="36"/>
  <c r="N88" i="36"/>
  <c r="M88" i="36"/>
  <c r="N87" i="36"/>
  <c r="M87" i="36"/>
  <c r="N86" i="36"/>
  <c r="M86" i="36"/>
  <c r="N85" i="36"/>
  <c r="M85" i="36"/>
  <c r="N84" i="36"/>
  <c r="M84" i="36"/>
  <c r="N83" i="36"/>
  <c r="M83" i="36"/>
  <c r="N82" i="36"/>
  <c r="M82" i="36"/>
  <c r="N81" i="36"/>
  <c r="M81" i="36"/>
  <c r="N80" i="36"/>
  <c r="M80" i="36"/>
  <c r="N79" i="36"/>
  <c r="M79" i="36"/>
  <c r="N78" i="36"/>
  <c r="M78" i="36"/>
  <c r="N77" i="36"/>
  <c r="M77" i="36"/>
  <c r="N76" i="36"/>
  <c r="M76" i="36"/>
  <c r="N75" i="36"/>
  <c r="M75" i="36"/>
  <c r="N74" i="36"/>
  <c r="M74" i="36"/>
  <c r="N73" i="36"/>
  <c r="M73" i="36"/>
  <c r="N72" i="36"/>
  <c r="M72" i="36"/>
  <c r="N71" i="36"/>
  <c r="M71" i="36"/>
  <c r="N70" i="36"/>
  <c r="M70" i="36"/>
  <c r="N69" i="36"/>
  <c r="M69" i="36"/>
  <c r="N68" i="36"/>
  <c r="M68" i="36"/>
  <c r="N67" i="36"/>
  <c r="M67" i="36"/>
  <c r="N66" i="36"/>
  <c r="M66" i="36"/>
  <c r="N65" i="36"/>
  <c r="M65" i="36"/>
  <c r="N64" i="36"/>
  <c r="M64" i="36"/>
  <c r="N63" i="36"/>
  <c r="M63" i="36"/>
  <c r="N62" i="36"/>
  <c r="M62" i="36"/>
  <c r="N61" i="36"/>
  <c r="M61" i="36"/>
  <c r="N60" i="36"/>
  <c r="M60" i="36"/>
  <c r="N59" i="36"/>
  <c r="M59" i="36"/>
  <c r="N58" i="36"/>
  <c r="M58" i="36"/>
  <c r="N57" i="36"/>
  <c r="M57" i="36"/>
  <c r="N56" i="36"/>
  <c r="M56" i="36"/>
  <c r="N55" i="36"/>
  <c r="M55" i="36"/>
  <c r="N54" i="36"/>
  <c r="M54" i="36"/>
  <c r="N53" i="36"/>
  <c r="M53" i="36"/>
  <c r="N52" i="36"/>
  <c r="M52" i="36"/>
  <c r="N51" i="36"/>
  <c r="M51" i="36"/>
  <c r="N50" i="36"/>
  <c r="M50" i="36"/>
  <c r="N49" i="36"/>
  <c r="M49" i="36"/>
  <c r="N48" i="36"/>
  <c r="M48" i="36"/>
  <c r="N47" i="36"/>
  <c r="M47" i="36"/>
  <c r="N46" i="36"/>
  <c r="M46" i="36"/>
  <c r="N45" i="36"/>
  <c r="M45" i="36"/>
  <c r="N44" i="36"/>
  <c r="M44" i="36"/>
  <c r="N43" i="36"/>
  <c r="M43" i="36"/>
  <c r="N42" i="36"/>
  <c r="M42" i="36"/>
  <c r="N41" i="36"/>
  <c r="M41" i="36"/>
  <c r="N40" i="36"/>
  <c r="M40" i="36"/>
  <c r="N39" i="36"/>
  <c r="M39" i="36"/>
  <c r="N38" i="36"/>
  <c r="M38" i="36"/>
  <c r="N37" i="36"/>
  <c r="M37" i="36"/>
  <c r="N36" i="36"/>
  <c r="M36" i="36"/>
  <c r="N35" i="36"/>
  <c r="M35" i="36"/>
  <c r="N34" i="36"/>
  <c r="M34" i="36"/>
  <c r="N33" i="36"/>
  <c r="M33" i="36"/>
  <c r="N32" i="36"/>
  <c r="M32" i="36"/>
  <c r="N31" i="36"/>
  <c r="M31" i="36"/>
  <c r="N30" i="36"/>
  <c r="M30" i="36"/>
  <c r="N29" i="36"/>
  <c r="M29" i="36"/>
  <c r="N28" i="36"/>
  <c r="M28" i="36"/>
  <c r="N27" i="36"/>
  <c r="M27" i="36"/>
  <c r="N26" i="36"/>
  <c r="M26" i="36"/>
  <c r="N25" i="36"/>
  <c r="M25" i="36"/>
  <c r="N24" i="36"/>
  <c r="M24" i="36"/>
  <c r="N23" i="36"/>
  <c r="M23" i="36"/>
  <c r="N22" i="36"/>
  <c r="M22" i="36"/>
  <c r="N21" i="36"/>
  <c r="M21" i="36"/>
  <c r="N20" i="36"/>
  <c r="M20" i="36"/>
  <c r="N19" i="36"/>
  <c r="M19" i="36"/>
  <c r="N18" i="36"/>
  <c r="M18" i="36"/>
  <c r="N17" i="36"/>
  <c r="M17" i="36"/>
  <c r="N16" i="36"/>
  <c r="M16" i="36"/>
  <c r="N15" i="36"/>
  <c r="M15" i="36"/>
  <c r="N14" i="36"/>
  <c r="M14" i="36"/>
  <c r="N13" i="36"/>
  <c r="M13" i="36"/>
  <c r="N12" i="36"/>
  <c r="M12" i="36"/>
  <c r="N11" i="36"/>
  <c r="M11" i="36"/>
  <c r="N10" i="36"/>
  <c r="M10" i="36"/>
  <c r="N9" i="36"/>
  <c r="M9" i="36"/>
  <c r="N8" i="36"/>
  <c r="M8" i="36"/>
  <c r="N7" i="36"/>
  <c r="M7" i="36"/>
  <c r="N6" i="36"/>
  <c r="M6" i="36"/>
  <c r="N5" i="36"/>
  <c r="M5" i="36"/>
  <c r="N4" i="36"/>
  <c r="M4" i="36"/>
  <c r="N3" i="36"/>
  <c r="M3" i="36"/>
  <c r="N2" i="36"/>
  <c r="M2" i="36"/>
  <c r="N301" i="34"/>
  <c r="M301" i="34"/>
  <c r="N300" i="34"/>
  <c r="M300" i="34"/>
  <c r="N299" i="34"/>
  <c r="M299" i="34"/>
  <c r="N298" i="34"/>
  <c r="M298" i="34"/>
  <c r="N297" i="34"/>
  <c r="M297" i="34"/>
  <c r="N296" i="34"/>
  <c r="M296" i="34"/>
  <c r="N295" i="34"/>
  <c r="M295" i="34"/>
  <c r="N294" i="34"/>
  <c r="M294" i="34"/>
  <c r="N293" i="34"/>
  <c r="M293" i="34"/>
  <c r="N292" i="34"/>
  <c r="M292" i="34"/>
  <c r="N291" i="34"/>
  <c r="M291" i="34"/>
  <c r="N290" i="34"/>
  <c r="M290" i="34"/>
  <c r="N289" i="34"/>
  <c r="M289" i="34"/>
  <c r="N288" i="34"/>
  <c r="M288" i="34"/>
  <c r="N287" i="34"/>
  <c r="M287" i="34"/>
  <c r="N286" i="34"/>
  <c r="M286" i="34"/>
  <c r="N285" i="34"/>
  <c r="M285" i="34"/>
  <c r="N284" i="34"/>
  <c r="M284" i="34"/>
  <c r="N283" i="34"/>
  <c r="M283" i="34"/>
  <c r="N282" i="34"/>
  <c r="M282" i="34"/>
  <c r="N281" i="34"/>
  <c r="M281" i="34"/>
  <c r="N280" i="34"/>
  <c r="M280" i="34"/>
  <c r="N279" i="34"/>
  <c r="M279" i="34"/>
  <c r="N278" i="34"/>
  <c r="M278" i="34"/>
  <c r="N277" i="34"/>
  <c r="M277" i="34"/>
  <c r="N276" i="34"/>
  <c r="M276" i="34"/>
  <c r="N275" i="34"/>
  <c r="M275" i="34"/>
  <c r="N274" i="34"/>
  <c r="M274" i="34"/>
  <c r="N273" i="34"/>
  <c r="M273" i="34"/>
  <c r="N272" i="34"/>
  <c r="M272" i="34"/>
  <c r="N271" i="34"/>
  <c r="M271" i="34"/>
  <c r="N270" i="34"/>
  <c r="M270" i="34"/>
  <c r="N269" i="34"/>
  <c r="M269" i="34"/>
  <c r="N268" i="34"/>
  <c r="M268" i="34"/>
  <c r="N267" i="34"/>
  <c r="M267" i="34"/>
  <c r="N266" i="34"/>
  <c r="M266" i="34"/>
  <c r="N265" i="34"/>
  <c r="M265" i="34"/>
  <c r="N264" i="34"/>
  <c r="M264" i="34"/>
  <c r="N263" i="34"/>
  <c r="M263" i="34"/>
  <c r="N262" i="34"/>
  <c r="M262" i="34"/>
  <c r="N261" i="34"/>
  <c r="M261" i="34"/>
  <c r="N260" i="34"/>
  <c r="M260" i="34"/>
  <c r="N259" i="34"/>
  <c r="M259" i="34"/>
  <c r="N258" i="34"/>
  <c r="M258" i="34"/>
  <c r="N257" i="34"/>
  <c r="M257" i="34"/>
  <c r="N256" i="34"/>
  <c r="M256" i="34"/>
  <c r="N255" i="34"/>
  <c r="M255" i="34"/>
  <c r="N254" i="34"/>
  <c r="M254" i="34"/>
  <c r="N253" i="34"/>
  <c r="M253" i="34"/>
  <c r="N252" i="34"/>
  <c r="M252" i="34"/>
  <c r="N251" i="34"/>
  <c r="M251" i="34"/>
  <c r="N250" i="34"/>
  <c r="M250" i="34"/>
  <c r="N249" i="34"/>
  <c r="M249" i="34"/>
  <c r="N248" i="34"/>
  <c r="M248" i="34"/>
  <c r="N247" i="34"/>
  <c r="M247" i="34"/>
  <c r="N246" i="34"/>
  <c r="M246" i="34"/>
  <c r="N245" i="34"/>
  <c r="M245" i="34"/>
  <c r="N244" i="34"/>
  <c r="M244" i="34"/>
  <c r="N243" i="34"/>
  <c r="M243" i="34"/>
  <c r="N242" i="34"/>
  <c r="M242" i="34"/>
  <c r="N241" i="34"/>
  <c r="M241" i="34"/>
  <c r="N240" i="34"/>
  <c r="M240" i="34"/>
  <c r="N239" i="34"/>
  <c r="M239" i="34"/>
  <c r="N238" i="34"/>
  <c r="M238" i="34"/>
  <c r="N237" i="34"/>
  <c r="M237" i="34"/>
  <c r="N236" i="34"/>
  <c r="M236" i="34"/>
  <c r="N235" i="34"/>
  <c r="M235" i="34"/>
  <c r="N234" i="34"/>
  <c r="M234" i="34"/>
  <c r="N233" i="34"/>
  <c r="M233" i="34"/>
  <c r="N232" i="34"/>
  <c r="M232" i="34"/>
  <c r="N231" i="34"/>
  <c r="M231" i="34"/>
  <c r="N230" i="34"/>
  <c r="M230" i="34"/>
  <c r="N229" i="34"/>
  <c r="M229" i="34"/>
  <c r="N228" i="34"/>
  <c r="M228" i="34"/>
  <c r="N227" i="34"/>
  <c r="M227" i="34"/>
  <c r="N226" i="34"/>
  <c r="M226" i="34"/>
  <c r="N225" i="34"/>
  <c r="M225" i="34"/>
  <c r="N224" i="34"/>
  <c r="M224" i="34"/>
  <c r="N223" i="34"/>
  <c r="M223" i="34"/>
  <c r="N222" i="34"/>
  <c r="M222" i="34"/>
  <c r="N221" i="34"/>
  <c r="M221" i="34"/>
  <c r="N220" i="34"/>
  <c r="M220" i="34"/>
  <c r="N219" i="34"/>
  <c r="M219" i="34"/>
  <c r="N218" i="34"/>
  <c r="M218" i="34"/>
  <c r="N217" i="34"/>
  <c r="M217" i="34"/>
  <c r="N216" i="34"/>
  <c r="M216" i="34"/>
  <c r="N215" i="34"/>
  <c r="M215" i="34"/>
  <c r="N214" i="34"/>
  <c r="M214" i="34"/>
  <c r="N213" i="34"/>
  <c r="M213" i="34"/>
  <c r="N212" i="34"/>
  <c r="M212" i="34"/>
  <c r="N211" i="34"/>
  <c r="M211" i="34"/>
  <c r="N210" i="34"/>
  <c r="M210" i="34"/>
  <c r="N209" i="34"/>
  <c r="M209" i="34"/>
  <c r="N208" i="34"/>
  <c r="M208" i="34"/>
  <c r="N207" i="34"/>
  <c r="M207" i="34"/>
  <c r="N206" i="34"/>
  <c r="M206" i="34"/>
  <c r="N205" i="34"/>
  <c r="M205" i="34"/>
  <c r="N204" i="34"/>
  <c r="M204" i="34"/>
  <c r="N203" i="34"/>
  <c r="M203" i="34"/>
  <c r="N202" i="34"/>
  <c r="M202" i="34"/>
  <c r="N201" i="34"/>
  <c r="M201" i="34"/>
  <c r="N200" i="34"/>
  <c r="M200" i="34"/>
  <c r="N199" i="34"/>
  <c r="M199" i="34"/>
  <c r="N198" i="34"/>
  <c r="M198" i="34"/>
  <c r="N197" i="34"/>
  <c r="M197" i="34"/>
  <c r="N196" i="34"/>
  <c r="M196" i="34"/>
  <c r="N195" i="34"/>
  <c r="M195" i="34"/>
  <c r="N194" i="34"/>
  <c r="M194" i="34"/>
  <c r="N193" i="34"/>
  <c r="M193" i="34"/>
  <c r="N192" i="34"/>
  <c r="M192" i="34"/>
  <c r="N191" i="34"/>
  <c r="M191" i="34"/>
  <c r="N190" i="34"/>
  <c r="M190" i="34"/>
  <c r="N189" i="34"/>
  <c r="M189" i="34"/>
  <c r="N188" i="34"/>
  <c r="M188" i="34"/>
  <c r="N187" i="34"/>
  <c r="M187" i="34"/>
  <c r="N186" i="34"/>
  <c r="M186" i="34"/>
  <c r="N185" i="34"/>
  <c r="M185" i="34"/>
  <c r="N184" i="34"/>
  <c r="M184" i="34"/>
  <c r="N183" i="34"/>
  <c r="M183" i="34"/>
  <c r="N182" i="34"/>
  <c r="M182" i="34"/>
  <c r="N181" i="34"/>
  <c r="M181" i="34"/>
  <c r="N180" i="34"/>
  <c r="M180" i="34"/>
  <c r="N179" i="34"/>
  <c r="M179" i="34"/>
  <c r="N178" i="34"/>
  <c r="M178" i="34"/>
  <c r="N177" i="34"/>
  <c r="M177" i="34"/>
  <c r="N176" i="34"/>
  <c r="M176" i="34"/>
  <c r="N175" i="34"/>
  <c r="M175" i="34"/>
  <c r="N174" i="34"/>
  <c r="M174" i="34"/>
  <c r="N173" i="34"/>
  <c r="M173" i="34"/>
  <c r="N172" i="34"/>
  <c r="M172" i="34"/>
  <c r="N171" i="34"/>
  <c r="M171" i="34"/>
  <c r="N170" i="34"/>
  <c r="M170" i="34"/>
  <c r="N169" i="34"/>
  <c r="M169" i="34"/>
  <c r="N168" i="34"/>
  <c r="M168" i="34"/>
  <c r="N167" i="34"/>
  <c r="M167" i="34"/>
  <c r="N166" i="34"/>
  <c r="M166" i="34"/>
  <c r="N165" i="34"/>
  <c r="M165" i="34"/>
  <c r="N164" i="34"/>
  <c r="M164" i="34"/>
  <c r="N163" i="34"/>
  <c r="M163" i="34"/>
  <c r="N162" i="34"/>
  <c r="M162" i="34"/>
  <c r="N161" i="34"/>
  <c r="M161" i="34"/>
  <c r="N160" i="34"/>
  <c r="M160" i="34"/>
  <c r="N159" i="34"/>
  <c r="M159" i="34"/>
  <c r="N158" i="34"/>
  <c r="M158" i="34"/>
  <c r="N157" i="34"/>
  <c r="M157" i="34"/>
  <c r="N156" i="34"/>
  <c r="M156" i="34"/>
  <c r="N155" i="34"/>
  <c r="M155" i="34"/>
  <c r="N154" i="34"/>
  <c r="M154" i="34"/>
  <c r="N153" i="34"/>
  <c r="M153" i="34"/>
  <c r="N152" i="34"/>
  <c r="M152" i="34"/>
  <c r="N151" i="34"/>
  <c r="M151" i="34"/>
  <c r="N150" i="34"/>
  <c r="M150" i="34"/>
  <c r="N149" i="34"/>
  <c r="M149" i="34"/>
  <c r="N148" i="34"/>
  <c r="M148" i="34"/>
  <c r="N147" i="34"/>
  <c r="M147" i="34"/>
  <c r="N146" i="34"/>
  <c r="M146" i="34"/>
  <c r="N145" i="34"/>
  <c r="M145" i="34"/>
  <c r="N144" i="34"/>
  <c r="M144" i="34"/>
  <c r="N143" i="34"/>
  <c r="M143" i="34"/>
  <c r="N142" i="34"/>
  <c r="M142" i="34"/>
  <c r="N141" i="34"/>
  <c r="M141" i="34"/>
  <c r="N140" i="34"/>
  <c r="M140" i="34"/>
  <c r="N139" i="34"/>
  <c r="M139" i="34"/>
  <c r="N138" i="34"/>
  <c r="M138" i="34"/>
  <c r="N137" i="34"/>
  <c r="M137" i="34"/>
  <c r="N136" i="34"/>
  <c r="M136" i="34"/>
  <c r="N135" i="34"/>
  <c r="M135" i="34"/>
  <c r="N134" i="34"/>
  <c r="M134" i="34"/>
  <c r="N133" i="34"/>
  <c r="M133" i="34"/>
  <c r="N132" i="34"/>
  <c r="M132" i="34"/>
  <c r="N131" i="34"/>
  <c r="M131" i="34"/>
  <c r="N130" i="34"/>
  <c r="M130" i="34"/>
  <c r="N129" i="34"/>
  <c r="M129" i="34"/>
  <c r="N128" i="34"/>
  <c r="M128" i="34"/>
  <c r="N127" i="34"/>
  <c r="M127" i="34"/>
  <c r="N126" i="34"/>
  <c r="M126" i="34"/>
  <c r="N125" i="34"/>
  <c r="M125" i="34"/>
  <c r="N124" i="34"/>
  <c r="M124" i="34"/>
  <c r="N123" i="34"/>
  <c r="M123" i="34"/>
  <c r="N122" i="34"/>
  <c r="M122" i="34"/>
  <c r="N121" i="34"/>
  <c r="M121" i="34"/>
  <c r="N120" i="34"/>
  <c r="M120" i="34"/>
  <c r="N119" i="34"/>
  <c r="M119" i="34"/>
  <c r="N118" i="34"/>
  <c r="M118" i="34"/>
  <c r="N117" i="34"/>
  <c r="M117" i="34"/>
  <c r="N116" i="34"/>
  <c r="M116" i="34"/>
  <c r="N115" i="34"/>
  <c r="M115" i="34"/>
  <c r="N114" i="34"/>
  <c r="M114" i="34"/>
  <c r="N113" i="34"/>
  <c r="M113" i="34"/>
  <c r="N112" i="34"/>
  <c r="M112" i="34"/>
  <c r="N111" i="34"/>
  <c r="M111" i="34"/>
  <c r="N110" i="34"/>
  <c r="M110" i="34"/>
  <c r="N109" i="34"/>
  <c r="M109" i="34"/>
  <c r="N108" i="34"/>
  <c r="M108" i="34"/>
  <c r="N107" i="34"/>
  <c r="M107" i="34"/>
  <c r="N106" i="34"/>
  <c r="M106" i="34"/>
  <c r="N105" i="34"/>
  <c r="M105" i="34"/>
  <c r="N104" i="34"/>
  <c r="M104" i="34"/>
  <c r="N103" i="34"/>
  <c r="M103" i="34"/>
  <c r="N102" i="34"/>
  <c r="M102" i="34"/>
  <c r="N101" i="34"/>
  <c r="M101" i="34"/>
  <c r="N100" i="34"/>
  <c r="M100" i="34"/>
  <c r="N99" i="34"/>
  <c r="M99" i="34"/>
  <c r="N98" i="34"/>
  <c r="M98" i="34"/>
  <c r="N97" i="34"/>
  <c r="M97" i="34"/>
  <c r="N96" i="34"/>
  <c r="M96" i="34"/>
  <c r="N95" i="34"/>
  <c r="M95" i="34"/>
  <c r="N94" i="34"/>
  <c r="M94" i="34"/>
  <c r="N93" i="34"/>
  <c r="M93" i="34"/>
  <c r="N92" i="34"/>
  <c r="M92" i="34"/>
  <c r="N91" i="34"/>
  <c r="M91" i="34"/>
  <c r="N90" i="34"/>
  <c r="M90" i="34"/>
  <c r="N89" i="34"/>
  <c r="M89" i="34"/>
  <c r="N88" i="34"/>
  <c r="M88" i="34"/>
  <c r="N87" i="34"/>
  <c r="M87" i="34"/>
  <c r="N86" i="34"/>
  <c r="M86" i="34"/>
  <c r="N85" i="34"/>
  <c r="M85" i="34"/>
  <c r="N84" i="34"/>
  <c r="M84" i="34"/>
  <c r="N83" i="34"/>
  <c r="M83" i="34"/>
  <c r="N82" i="34"/>
  <c r="M82" i="34"/>
  <c r="N81" i="34"/>
  <c r="M81" i="34"/>
  <c r="N80" i="34"/>
  <c r="M80" i="34"/>
  <c r="N79" i="34"/>
  <c r="M79" i="34"/>
  <c r="N78" i="34"/>
  <c r="M78" i="34"/>
  <c r="N77" i="34"/>
  <c r="M77" i="34"/>
  <c r="N76" i="34"/>
  <c r="M76" i="34"/>
  <c r="N75" i="34"/>
  <c r="M75" i="34"/>
  <c r="N74" i="34"/>
  <c r="M74" i="34"/>
  <c r="N73" i="34"/>
  <c r="M73" i="34"/>
  <c r="N72" i="34"/>
  <c r="M72" i="34"/>
  <c r="N71" i="34"/>
  <c r="M71" i="34"/>
  <c r="N70" i="34"/>
  <c r="M70" i="34"/>
  <c r="N69" i="34"/>
  <c r="M69" i="34"/>
  <c r="N68" i="34"/>
  <c r="M68" i="34"/>
  <c r="N67" i="34"/>
  <c r="M67" i="34"/>
  <c r="N66" i="34"/>
  <c r="M66" i="34"/>
  <c r="N65" i="34"/>
  <c r="M65" i="34"/>
  <c r="N64" i="34"/>
  <c r="M64" i="34"/>
  <c r="N63" i="34"/>
  <c r="M63" i="34"/>
  <c r="N62" i="34"/>
  <c r="M62" i="34"/>
  <c r="N61" i="34"/>
  <c r="M61" i="34"/>
  <c r="N60" i="34"/>
  <c r="M60" i="34"/>
  <c r="N59" i="34"/>
  <c r="M59" i="34"/>
  <c r="N58" i="34"/>
  <c r="M58" i="34"/>
  <c r="N57" i="34"/>
  <c r="M57" i="34"/>
  <c r="N56" i="34"/>
  <c r="M56" i="34"/>
  <c r="N55" i="34"/>
  <c r="M55" i="34"/>
  <c r="N54" i="34"/>
  <c r="M54" i="34"/>
  <c r="N53" i="34"/>
  <c r="M53" i="34"/>
  <c r="N52" i="34"/>
  <c r="M52" i="34"/>
  <c r="N51" i="34"/>
  <c r="M51" i="34"/>
  <c r="N50" i="34"/>
  <c r="M50" i="34"/>
  <c r="N49" i="34"/>
  <c r="M49" i="34"/>
  <c r="N48" i="34"/>
  <c r="M48" i="34"/>
  <c r="N47" i="34"/>
  <c r="M47" i="34"/>
  <c r="N46" i="34"/>
  <c r="M46" i="34"/>
  <c r="N45" i="34"/>
  <c r="M45" i="34"/>
  <c r="N44" i="34"/>
  <c r="M44" i="34"/>
  <c r="N43" i="34"/>
  <c r="M43" i="34"/>
  <c r="N42" i="34"/>
  <c r="M42" i="34"/>
  <c r="N41" i="34"/>
  <c r="M41" i="34"/>
  <c r="N40" i="34"/>
  <c r="M40" i="34"/>
  <c r="N39" i="34"/>
  <c r="M39" i="34"/>
  <c r="N38" i="34"/>
  <c r="M38" i="34"/>
  <c r="N37" i="34"/>
  <c r="M37" i="34"/>
  <c r="N36" i="34"/>
  <c r="M36" i="34"/>
  <c r="N35" i="34"/>
  <c r="M35" i="34"/>
  <c r="N34" i="34"/>
  <c r="M34" i="34"/>
  <c r="N33" i="34"/>
  <c r="M33" i="34"/>
  <c r="N32" i="34"/>
  <c r="M32" i="34"/>
  <c r="N31" i="34"/>
  <c r="M31" i="34"/>
  <c r="N30" i="34"/>
  <c r="M30" i="34"/>
  <c r="N29" i="34"/>
  <c r="M29" i="34"/>
  <c r="N28" i="34"/>
  <c r="M28" i="34"/>
  <c r="N27" i="34"/>
  <c r="M27" i="34"/>
  <c r="N26" i="34"/>
  <c r="M26" i="34"/>
  <c r="N25" i="34"/>
  <c r="M25" i="34"/>
  <c r="N24" i="34"/>
  <c r="M24" i="34"/>
  <c r="N23" i="34"/>
  <c r="M23" i="34"/>
  <c r="N22" i="34"/>
  <c r="M22" i="34"/>
  <c r="N21" i="34"/>
  <c r="M21" i="34"/>
  <c r="N20" i="34"/>
  <c r="M20" i="34"/>
  <c r="N19" i="34"/>
  <c r="M19" i="34"/>
  <c r="N18" i="34"/>
  <c r="M18" i="34"/>
  <c r="N17" i="34"/>
  <c r="M17" i="34"/>
  <c r="N16" i="34"/>
  <c r="M16" i="34"/>
  <c r="N15" i="34"/>
  <c r="M15" i="34"/>
  <c r="N14" i="34"/>
  <c r="M14" i="34"/>
  <c r="N13" i="34"/>
  <c r="M13" i="34"/>
  <c r="N12" i="34"/>
  <c r="M12" i="34"/>
  <c r="N11" i="34"/>
  <c r="M11" i="34"/>
  <c r="N10" i="34"/>
  <c r="M10" i="34"/>
  <c r="N9" i="34"/>
  <c r="M9" i="34"/>
  <c r="N8" i="34"/>
  <c r="M8" i="34"/>
  <c r="N7" i="34"/>
  <c r="M7" i="34"/>
  <c r="N6" i="34"/>
  <c r="M6" i="34"/>
  <c r="N5" i="34"/>
  <c r="M5" i="34"/>
  <c r="N4" i="34"/>
  <c r="M4" i="34"/>
  <c r="N3" i="34"/>
  <c r="M3" i="34"/>
  <c r="N2" i="34"/>
  <c r="M2" i="34"/>
  <c r="H3" i="40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96" i="40"/>
  <c r="H97" i="40"/>
  <c r="H98" i="40"/>
  <c r="H99" i="40"/>
  <c r="H100" i="40"/>
  <c r="H101" i="40"/>
  <c r="H102" i="40"/>
  <c r="H103" i="40"/>
  <c r="H104" i="40"/>
  <c r="H105" i="40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22" i="40"/>
  <c r="H123" i="40"/>
  <c r="H124" i="40"/>
  <c r="H125" i="40"/>
  <c r="H126" i="40"/>
  <c r="H127" i="40"/>
  <c r="H128" i="40"/>
  <c r="H129" i="40"/>
  <c r="H130" i="40"/>
  <c r="H131" i="40"/>
  <c r="H132" i="40"/>
  <c r="H133" i="40"/>
  <c r="H134" i="40"/>
  <c r="H135" i="40"/>
  <c r="H136" i="40"/>
  <c r="H137" i="40"/>
  <c r="H138" i="40"/>
  <c r="H139" i="40"/>
  <c r="H140" i="40"/>
  <c r="H141" i="40"/>
  <c r="H142" i="40"/>
  <c r="H143" i="40"/>
  <c r="H144" i="40"/>
  <c r="H145" i="40"/>
  <c r="H146" i="40"/>
  <c r="H147" i="40"/>
  <c r="H148" i="40"/>
  <c r="H149" i="40"/>
  <c r="H150" i="40"/>
  <c r="H151" i="40"/>
  <c r="H152" i="40"/>
  <c r="H153" i="40"/>
  <c r="H154" i="40"/>
  <c r="H155" i="40"/>
  <c r="H156" i="40"/>
  <c r="H157" i="40"/>
  <c r="H158" i="40"/>
  <c r="H159" i="40"/>
  <c r="H160" i="40"/>
  <c r="H161" i="40"/>
  <c r="H162" i="40"/>
  <c r="H163" i="40"/>
  <c r="H164" i="40"/>
  <c r="H165" i="40"/>
  <c r="H166" i="40"/>
  <c r="H167" i="40"/>
  <c r="H168" i="40"/>
  <c r="H169" i="40"/>
  <c r="H170" i="40"/>
  <c r="H171" i="40"/>
  <c r="H172" i="40"/>
  <c r="H173" i="40"/>
  <c r="H174" i="40"/>
  <c r="H175" i="40"/>
  <c r="H176" i="40"/>
  <c r="H177" i="40"/>
  <c r="H178" i="40"/>
  <c r="H179" i="40"/>
  <c r="H180" i="40"/>
  <c r="H181" i="40"/>
  <c r="H182" i="40"/>
  <c r="H183" i="40"/>
  <c r="H184" i="40"/>
  <c r="H185" i="40"/>
  <c r="H186" i="40"/>
  <c r="H187" i="40"/>
  <c r="H188" i="40"/>
  <c r="H189" i="40"/>
  <c r="H190" i="40"/>
  <c r="H191" i="40"/>
  <c r="H192" i="40"/>
  <c r="H193" i="40"/>
  <c r="H194" i="40"/>
  <c r="H195" i="40"/>
  <c r="H196" i="40"/>
  <c r="H197" i="40"/>
  <c r="H198" i="40"/>
  <c r="H199" i="40"/>
  <c r="H200" i="40"/>
  <c r="H201" i="40"/>
  <c r="H2" i="40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64" i="39"/>
  <c r="B65" i="39"/>
  <c r="B66" i="39"/>
  <c r="B67" i="39"/>
  <c r="B68" i="39"/>
  <c r="B69" i="39"/>
  <c r="B70" i="39"/>
  <c r="B71" i="39"/>
  <c r="B72" i="39"/>
  <c r="B73" i="39"/>
  <c r="B74" i="39"/>
  <c r="B75" i="39"/>
  <c r="B76" i="39"/>
  <c r="B77" i="39"/>
  <c r="B78" i="39"/>
  <c r="B79" i="39"/>
  <c r="B80" i="39"/>
  <c r="B81" i="39"/>
  <c r="B82" i="39"/>
  <c r="B83" i="39"/>
  <c r="B84" i="39"/>
  <c r="B85" i="39"/>
  <c r="B86" i="39"/>
  <c r="B87" i="39"/>
  <c r="B88" i="39"/>
  <c r="B89" i="39"/>
  <c r="B90" i="39"/>
  <c r="B91" i="39"/>
  <c r="B92" i="39"/>
  <c r="B93" i="39"/>
  <c r="B94" i="39"/>
  <c r="B95" i="39"/>
  <c r="B96" i="39"/>
  <c r="B97" i="39"/>
  <c r="B98" i="39"/>
  <c r="B99" i="39"/>
  <c r="B100" i="39"/>
  <c r="B101" i="39"/>
  <c r="B102" i="39"/>
  <c r="B103" i="39"/>
  <c r="B104" i="39"/>
  <c r="B105" i="39"/>
  <c r="B106" i="39"/>
  <c r="B107" i="39"/>
  <c r="B108" i="39"/>
  <c r="B109" i="39"/>
  <c r="B110" i="39"/>
  <c r="B111" i="39"/>
  <c r="B112" i="39"/>
  <c r="B113" i="39"/>
  <c r="B114" i="39"/>
  <c r="B115" i="39"/>
  <c r="B116" i="39"/>
  <c r="B117" i="39"/>
  <c r="B118" i="39"/>
  <c r="B119" i="39"/>
  <c r="B120" i="39"/>
  <c r="B121" i="39"/>
  <c r="B122" i="39"/>
  <c r="B123" i="39"/>
  <c r="B124" i="39"/>
  <c r="B125" i="39"/>
  <c r="B126" i="39"/>
  <c r="B127" i="39"/>
  <c r="B128" i="39"/>
  <c r="B129" i="39"/>
  <c r="B130" i="39"/>
  <c r="B131" i="39"/>
  <c r="B132" i="39"/>
  <c r="B133" i="39"/>
  <c r="B134" i="39"/>
  <c r="B135" i="39"/>
  <c r="B136" i="39"/>
  <c r="B137" i="39"/>
  <c r="B138" i="39"/>
  <c r="B139" i="39"/>
  <c r="B140" i="39"/>
  <c r="B141" i="39"/>
  <c r="B142" i="39"/>
  <c r="B143" i="39"/>
  <c r="B144" i="39"/>
  <c r="B145" i="39"/>
  <c r="B146" i="39"/>
  <c r="B147" i="39"/>
  <c r="B148" i="39"/>
  <c r="B149" i="39"/>
  <c r="B150" i="39"/>
  <c r="B151" i="39"/>
  <c r="B152" i="39"/>
  <c r="B153" i="39"/>
  <c r="B154" i="39"/>
  <c r="B155" i="39"/>
  <c r="B156" i="39"/>
  <c r="B157" i="39"/>
  <c r="B158" i="39"/>
  <c r="B159" i="39"/>
  <c r="B160" i="39"/>
  <c r="B161" i="39"/>
  <c r="B162" i="39"/>
  <c r="B163" i="39"/>
  <c r="B164" i="39"/>
  <c r="B165" i="39"/>
  <c r="B166" i="39"/>
  <c r="B167" i="39"/>
  <c r="B168" i="39"/>
  <c r="B169" i="39"/>
  <c r="B170" i="39"/>
  <c r="B171" i="39"/>
  <c r="B172" i="39"/>
  <c r="B173" i="39"/>
  <c r="B174" i="39"/>
  <c r="B175" i="39"/>
  <c r="B176" i="39"/>
  <c r="B177" i="39"/>
  <c r="B178" i="39"/>
  <c r="B179" i="39"/>
  <c r="B180" i="39"/>
  <c r="B181" i="39"/>
  <c r="B182" i="39"/>
  <c r="B183" i="39"/>
  <c r="B184" i="39"/>
  <c r="B185" i="39"/>
  <c r="B186" i="39"/>
  <c r="B187" i="39"/>
  <c r="B188" i="39"/>
  <c r="B189" i="39"/>
  <c r="B190" i="39"/>
  <c r="B191" i="39"/>
  <c r="B192" i="39"/>
  <c r="B193" i="39"/>
  <c r="B194" i="39"/>
  <c r="B195" i="39"/>
  <c r="B196" i="39"/>
  <c r="B197" i="39"/>
  <c r="B198" i="39"/>
  <c r="B199" i="39"/>
  <c r="B200" i="39"/>
  <c r="B201" i="39"/>
  <c r="B2" i="39"/>
  <c r="I201" i="39"/>
  <c r="I200" i="39"/>
  <c r="I199" i="39"/>
  <c r="I198" i="39"/>
  <c r="I197" i="39"/>
  <c r="I196" i="39"/>
  <c r="I195" i="39"/>
  <c r="I194" i="39"/>
  <c r="I193" i="39"/>
  <c r="I192" i="39"/>
  <c r="I191" i="39"/>
  <c r="I190" i="39"/>
  <c r="I189" i="39"/>
  <c r="I188" i="39"/>
  <c r="I187" i="39"/>
  <c r="I186" i="39"/>
  <c r="I185" i="39"/>
  <c r="I184" i="39"/>
  <c r="I183" i="39"/>
  <c r="I182" i="39"/>
  <c r="I181" i="39"/>
  <c r="I180" i="39"/>
  <c r="I179" i="39"/>
  <c r="I178" i="39"/>
  <c r="I177" i="39"/>
  <c r="I176" i="39"/>
  <c r="I175" i="39"/>
  <c r="I174" i="39"/>
  <c r="I173" i="39"/>
  <c r="I172" i="39"/>
  <c r="I171" i="39"/>
  <c r="I170" i="39"/>
  <c r="I169" i="39"/>
  <c r="I168" i="39"/>
  <c r="I167" i="39"/>
  <c r="I166" i="39"/>
  <c r="I165" i="39"/>
  <c r="I164" i="39"/>
  <c r="I163" i="39"/>
  <c r="I162" i="39"/>
  <c r="I161" i="39"/>
  <c r="I160" i="39"/>
  <c r="I159" i="39"/>
  <c r="I158" i="39"/>
  <c r="I157" i="39"/>
  <c r="I156" i="39"/>
  <c r="I155" i="39"/>
  <c r="I154" i="39"/>
  <c r="I153" i="39"/>
  <c r="I152" i="39"/>
  <c r="I151" i="39"/>
  <c r="I150" i="39"/>
  <c r="I149" i="39"/>
  <c r="I148" i="39"/>
  <c r="I147" i="39"/>
  <c r="I146" i="39"/>
  <c r="I145" i="39"/>
  <c r="I144" i="39"/>
  <c r="I143" i="39"/>
  <c r="I142" i="39"/>
  <c r="I141" i="39"/>
  <c r="I140" i="39"/>
  <c r="I139" i="39"/>
  <c r="I138" i="39"/>
  <c r="I137" i="39"/>
  <c r="I136" i="39"/>
  <c r="I135" i="39"/>
  <c r="I134" i="39"/>
  <c r="I133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I102" i="39"/>
  <c r="I101" i="39"/>
  <c r="I100" i="39"/>
  <c r="I99" i="39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9" i="39"/>
  <c r="I8" i="39"/>
  <c r="I7" i="39"/>
  <c r="I6" i="39"/>
  <c r="I5" i="39"/>
  <c r="I4" i="39"/>
  <c r="I3" i="39"/>
  <c r="I2" i="39"/>
  <c r="N301" i="33"/>
  <c r="M301" i="33"/>
  <c r="N300" i="33"/>
  <c r="M300" i="33"/>
  <c r="N299" i="33"/>
  <c r="M299" i="33"/>
  <c r="N298" i="33"/>
  <c r="M298" i="33"/>
  <c r="N297" i="33"/>
  <c r="M297" i="33"/>
  <c r="N296" i="33"/>
  <c r="M296" i="33"/>
  <c r="N295" i="33"/>
  <c r="M295" i="33"/>
  <c r="N294" i="33"/>
  <c r="M294" i="33"/>
  <c r="N293" i="33"/>
  <c r="M293" i="33"/>
  <c r="N292" i="33"/>
  <c r="M292" i="33"/>
  <c r="N291" i="33"/>
  <c r="M291" i="33"/>
  <c r="N290" i="33"/>
  <c r="M290" i="33"/>
  <c r="N289" i="33"/>
  <c r="M289" i="33"/>
  <c r="N288" i="33"/>
  <c r="M288" i="33"/>
  <c r="N287" i="33"/>
  <c r="M287" i="33"/>
  <c r="N286" i="33"/>
  <c r="M286" i="33"/>
  <c r="N285" i="33"/>
  <c r="M285" i="33"/>
  <c r="N284" i="33"/>
  <c r="M284" i="33"/>
  <c r="N283" i="33"/>
  <c r="M283" i="33"/>
  <c r="N282" i="33"/>
  <c r="M282" i="33"/>
  <c r="N281" i="33"/>
  <c r="M281" i="33"/>
  <c r="N280" i="33"/>
  <c r="M280" i="33"/>
  <c r="N279" i="33"/>
  <c r="M279" i="33"/>
  <c r="N278" i="33"/>
  <c r="M278" i="33"/>
  <c r="N277" i="33"/>
  <c r="M277" i="33"/>
  <c r="N276" i="33"/>
  <c r="M276" i="33"/>
  <c r="N275" i="33"/>
  <c r="M275" i="33"/>
  <c r="N274" i="33"/>
  <c r="M274" i="33"/>
  <c r="N273" i="33"/>
  <c r="M273" i="33"/>
  <c r="N272" i="33"/>
  <c r="M272" i="33"/>
  <c r="N271" i="33"/>
  <c r="M271" i="33"/>
  <c r="N270" i="33"/>
  <c r="M270" i="33"/>
  <c r="N269" i="33"/>
  <c r="M269" i="33"/>
  <c r="N268" i="33"/>
  <c r="M268" i="33"/>
  <c r="N267" i="33"/>
  <c r="M267" i="33"/>
  <c r="N266" i="33"/>
  <c r="M266" i="33"/>
  <c r="N265" i="33"/>
  <c r="M265" i="33"/>
  <c r="N264" i="33"/>
  <c r="M264" i="33"/>
  <c r="N263" i="33"/>
  <c r="M263" i="33"/>
  <c r="N262" i="33"/>
  <c r="M262" i="33"/>
  <c r="N261" i="33"/>
  <c r="M261" i="33"/>
  <c r="N260" i="33"/>
  <c r="M260" i="33"/>
  <c r="N259" i="33"/>
  <c r="M259" i="33"/>
  <c r="N258" i="33"/>
  <c r="M258" i="33"/>
  <c r="N257" i="33"/>
  <c r="M257" i="33"/>
  <c r="N256" i="33"/>
  <c r="M256" i="33"/>
  <c r="N255" i="33"/>
  <c r="M255" i="33"/>
  <c r="N254" i="33"/>
  <c r="M254" i="33"/>
  <c r="N253" i="33"/>
  <c r="M253" i="33"/>
  <c r="N252" i="33"/>
  <c r="M252" i="33"/>
  <c r="N251" i="33"/>
  <c r="M251" i="33"/>
  <c r="N250" i="33"/>
  <c r="M250" i="33"/>
  <c r="N249" i="33"/>
  <c r="M249" i="33"/>
  <c r="N248" i="33"/>
  <c r="M248" i="33"/>
  <c r="N247" i="33"/>
  <c r="M247" i="33"/>
  <c r="N246" i="33"/>
  <c r="M246" i="33"/>
  <c r="N245" i="33"/>
  <c r="M245" i="33"/>
  <c r="N244" i="33"/>
  <c r="M244" i="33"/>
  <c r="N243" i="33"/>
  <c r="M243" i="33"/>
  <c r="N242" i="33"/>
  <c r="M242" i="33"/>
  <c r="N241" i="33"/>
  <c r="M241" i="33"/>
  <c r="N240" i="33"/>
  <c r="M240" i="33"/>
  <c r="N239" i="33"/>
  <c r="M239" i="33"/>
  <c r="N238" i="33"/>
  <c r="M238" i="33"/>
  <c r="N237" i="33"/>
  <c r="M237" i="33"/>
  <c r="N236" i="33"/>
  <c r="M236" i="33"/>
  <c r="N235" i="33"/>
  <c r="M235" i="33"/>
  <c r="N234" i="33"/>
  <c r="M234" i="33"/>
  <c r="N233" i="33"/>
  <c r="M233" i="33"/>
  <c r="N232" i="33"/>
  <c r="M232" i="33"/>
  <c r="N231" i="33"/>
  <c r="M231" i="33"/>
  <c r="N230" i="33"/>
  <c r="M230" i="33"/>
  <c r="N229" i="33"/>
  <c r="M229" i="33"/>
  <c r="N228" i="33"/>
  <c r="M228" i="33"/>
  <c r="N227" i="33"/>
  <c r="M227" i="33"/>
  <c r="N226" i="33"/>
  <c r="M226" i="33"/>
  <c r="N225" i="33"/>
  <c r="M225" i="33"/>
  <c r="N224" i="33"/>
  <c r="M224" i="33"/>
  <c r="N223" i="33"/>
  <c r="M223" i="33"/>
  <c r="N222" i="33"/>
  <c r="M222" i="33"/>
  <c r="N221" i="33"/>
  <c r="M221" i="33"/>
  <c r="N220" i="33"/>
  <c r="M220" i="33"/>
  <c r="N219" i="33"/>
  <c r="M219" i="33"/>
  <c r="N218" i="33"/>
  <c r="M218" i="33"/>
  <c r="N217" i="33"/>
  <c r="M217" i="33"/>
  <c r="N216" i="33"/>
  <c r="M216" i="33"/>
  <c r="N215" i="33"/>
  <c r="M215" i="33"/>
  <c r="N214" i="33"/>
  <c r="M214" i="33"/>
  <c r="N213" i="33"/>
  <c r="M213" i="33"/>
  <c r="N212" i="33"/>
  <c r="M212" i="33"/>
  <c r="N211" i="33"/>
  <c r="M211" i="33"/>
  <c r="N210" i="33"/>
  <c r="M210" i="33"/>
  <c r="N209" i="33"/>
  <c r="M209" i="33"/>
  <c r="N208" i="33"/>
  <c r="M208" i="33"/>
  <c r="N207" i="33"/>
  <c r="M207" i="33"/>
  <c r="N206" i="33"/>
  <c r="M206" i="33"/>
  <c r="N205" i="33"/>
  <c r="M205" i="33"/>
  <c r="N204" i="33"/>
  <c r="M204" i="33"/>
  <c r="N203" i="33"/>
  <c r="M203" i="33"/>
  <c r="N202" i="33"/>
  <c r="M202" i="33"/>
  <c r="N201" i="33"/>
  <c r="M201" i="33"/>
  <c r="N200" i="33"/>
  <c r="M200" i="33"/>
  <c r="N199" i="33"/>
  <c r="M199" i="33"/>
  <c r="N198" i="33"/>
  <c r="M198" i="33"/>
  <c r="N197" i="33"/>
  <c r="M197" i="33"/>
  <c r="N196" i="33"/>
  <c r="M196" i="33"/>
  <c r="N195" i="33"/>
  <c r="M195" i="33"/>
  <c r="N194" i="33"/>
  <c r="M194" i="33"/>
  <c r="N193" i="33"/>
  <c r="M193" i="33"/>
  <c r="N192" i="33"/>
  <c r="M192" i="33"/>
  <c r="N191" i="33"/>
  <c r="M191" i="33"/>
  <c r="N190" i="33"/>
  <c r="M190" i="33"/>
  <c r="N189" i="33"/>
  <c r="M189" i="33"/>
  <c r="N188" i="33"/>
  <c r="M188" i="33"/>
  <c r="N187" i="33"/>
  <c r="M187" i="33"/>
  <c r="N186" i="33"/>
  <c r="M186" i="33"/>
  <c r="N185" i="33"/>
  <c r="M185" i="33"/>
  <c r="N184" i="33"/>
  <c r="M184" i="33"/>
  <c r="N183" i="33"/>
  <c r="M183" i="33"/>
  <c r="N182" i="33"/>
  <c r="M182" i="33"/>
  <c r="N181" i="33"/>
  <c r="M181" i="33"/>
  <c r="N180" i="33"/>
  <c r="M180" i="33"/>
  <c r="N179" i="33"/>
  <c r="M179" i="33"/>
  <c r="N178" i="33"/>
  <c r="M178" i="33"/>
  <c r="N177" i="33"/>
  <c r="M177" i="33"/>
  <c r="N176" i="33"/>
  <c r="M176" i="33"/>
  <c r="N175" i="33"/>
  <c r="M175" i="33"/>
  <c r="N174" i="33"/>
  <c r="M174" i="33"/>
  <c r="N173" i="33"/>
  <c r="M173" i="33"/>
  <c r="N172" i="33"/>
  <c r="M172" i="33"/>
  <c r="N171" i="33"/>
  <c r="M171" i="33"/>
  <c r="N170" i="33"/>
  <c r="M170" i="33"/>
  <c r="N169" i="33"/>
  <c r="M169" i="33"/>
  <c r="N168" i="33"/>
  <c r="M168" i="33"/>
  <c r="N167" i="33"/>
  <c r="M167" i="33"/>
  <c r="N166" i="33"/>
  <c r="M166" i="33"/>
  <c r="N165" i="33"/>
  <c r="M165" i="33"/>
  <c r="N164" i="33"/>
  <c r="M164" i="33"/>
  <c r="N163" i="33"/>
  <c r="M163" i="33"/>
  <c r="N162" i="33"/>
  <c r="M162" i="33"/>
  <c r="N161" i="33"/>
  <c r="M161" i="33"/>
  <c r="N160" i="33"/>
  <c r="M160" i="33"/>
  <c r="N159" i="33"/>
  <c r="M159" i="33"/>
  <c r="N158" i="33"/>
  <c r="M158" i="33"/>
  <c r="N157" i="33"/>
  <c r="M157" i="33"/>
  <c r="N156" i="33"/>
  <c r="M156" i="33"/>
  <c r="N155" i="33"/>
  <c r="M155" i="33"/>
  <c r="N154" i="33"/>
  <c r="M154" i="33"/>
  <c r="N153" i="33"/>
  <c r="M153" i="33"/>
  <c r="N152" i="33"/>
  <c r="M152" i="33"/>
  <c r="N151" i="33"/>
  <c r="M151" i="33"/>
  <c r="N150" i="33"/>
  <c r="M150" i="33"/>
  <c r="N149" i="33"/>
  <c r="M149" i="33"/>
  <c r="N148" i="33"/>
  <c r="M148" i="33"/>
  <c r="N147" i="33"/>
  <c r="M147" i="33"/>
  <c r="N146" i="33"/>
  <c r="M146" i="33"/>
  <c r="N145" i="33"/>
  <c r="M145" i="33"/>
  <c r="N144" i="33"/>
  <c r="M144" i="33"/>
  <c r="N143" i="33"/>
  <c r="M143" i="33"/>
  <c r="N142" i="33"/>
  <c r="M142" i="33"/>
  <c r="N141" i="33"/>
  <c r="M141" i="33"/>
  <c r="N140" i="33"/>
  <c r="M140" i="33"/>
  <c r="N139" i="33"/>
  <c r="M139" i="33"/>
  <c r="N138" i="33"/>
  <c r="M138" i="33"/>
  <c r="N137" i="33"/>
  <c r="M137" i="33"/>
  <c r="N136" i="33"/>
  <c r="M136" i="33"/>
  <c r="N135" i="33"/>
  <c r="M135" i="33"/>
  <c r="N134" i="33"/>
  <c r="M134" i="33"/>
  <c r="N133" i="33"/>
  <c r="M133" i="33"/>
  <c r="N132" i="33"/>
  <c r="M132" i="33"/>
  <c r="N131" i="33"/>
  <c r="M131" i="33"/>
  <c r="N130" i="33"/>
  <c r="M130" i="33"/>
  <c r="N129" i="33"/>
  <c r="M129" i="33"/>
  <c r="N128" i="33"/>
  <c r="M128" i="33"/>
  <c r="N127" i="33"/>
  <c r="M127" i="33"/>
  <c r="N126" i="33"/>
  <c r="M126" i="33"/>
  <c r="N125" i="33"/>
  <c r="M125" i="33"/>
  <c r="N124" i="33"/>
  <c r="M124" i="33"/>
  <c r="N123" i="33"/>
  <c r="M123" i="33"/>
  <c r="N122" i="33"/>
  <c r="M122" i="33"/>
  <c r="N121" i="33"/>
  <c r="M121" i="33"/>
  <c r="N120" i="33"/>
  <c r="M120" i="33"/>
  <c r="N119" i="33"/>
  <c r="M119" i="33"/>
  <c r="N118" i="33"/>
  <c r="M118" i="33"/>
  <c r="N117" i="33"/>
  <c r="M117" i="33"/>
  <c r="N116" i="33"/>
  <c r="M116" i="33"/>
  <c r="N115" i="33"/>
  <c r="M115" i="33"/>
  <c r="N114" i="33"/>
  <c r="M114" i="33"/>
  <c r="N113" i="33"/>
  <c r="M113" i="33"/>
  <c r="N112" i="33"/>
  <c r="M112" i="33"/>
  <c r="N111" i="33"/>
  <c r="M111" i="33"/>
  <c r="N110" i="33"/>
  <c r="M110" i="33"/>
  <c r="N109" i="33"/>
  <c r="M109" i="33"/>
  <c r="N108" i="33"/>
  <c r="M108" i="33"/>
  <c r="N107" i="33"/>
  <c r="M107" i="33"/>
  <c r="N106" i="33"/>
  <c r="M106" i="33"/>
  <c r="N105" i="33"/>
  <c r="M105" i="33"/>
  <c r="N104" i="33"/>
  <c r="M104" i="33"/>
  <c r="N103" i="33"/>
  <c r="M103" i="33"/>
  <c r="N102" i="33"/>
  <c r="M102" i="33"/>
  <c r="N101" i="33"/>
  <c r="M101" i="33"/>
  <c r="N100" i="33"/>
  <c r="M100" i="33"/>
  <c r="N99" i="33"/>
  <c r="M99" i="33"/>
  <c r="N98" i="33"/>
  <c r="M98" i="33"/>
  <c r="N97" i="33"/>
  <c r="M97" i="33"/>
  <c r="N96" i="33"/>
  <c r="M96" i="33"/>
  <c r="N95" i="33"/>
  <c r="M95" i="33"/>
  <c r="N94" i="33"/>
  <c r="M94" i="33"/>
  <c r="N93" i="33"/>
  <c r="M93" i="33"/>
  <c r="N92" i="33"/>
  <c r="M92" i="33"/>
  <c r="N91" i="33"/>
  <c r="M91" i="33"/>
  <c r="N90" i="33"/>
  <c r="M90" i="33"/>
  <c r="N89" i="33"/>
  <c r="M89" i="33"/>
  <c r="N88" i="33"/>
  <c r="M88" i="33"/>
  <c r="N87" i="33"/>
  <c r="M87" i="33"/>
  <c r="N86" i="33"/>
  <c r="M86" i="33"/>
  <c r="N85" i="33"/>
  <c r="M85" i="33"/>
  <c r="N84" i="33"/>
  <c r="M84" i="33"/>
  <c r="N83" i="33"/>
  <c r="M83" i="33"/>
  <c r="N82" i="33"/>
  <c r="M82" i="33"/>
  <c r="N81" i="33"/>
  <c r="M81" i="33"/>
  <c r="N80" i="33"/>
  <c r="M80" i="33"/>
  <c r="N79" i="33"/>
  <c r="M79" i="33"/>
  <c r="N78" i="33"/>
  <c r="M78" i="33"/>
  <c r="N77" i="33"/>
  <c r="M77" i="33"/>
  <c r="N76" i="33"/>
  <c r="M76" i="33"/>
  <c r="N75" i="33"/>
  <c r="M75" i="33"/>
  <c r="N74" i="33"/>
  <c r="M74" i="33"/>
  <c r="N73" i="33"/>
  <c r="M73" i="33"/>
  <c r="N72" i="33"/>
  <c r="M72" i="33"/>
  <c r="N71" i="33"/>
  <c r="M71" i="33"/>
  <c r="N70" i="33"/>
  <c r="M70" i="33"/>
  <c r="N69" i="33"/>
  <c r="M69" i="33"/>
  <c r="N68" i="33"/>
  <c r="M68" i="33"/>
  <c r="N67" i="33"/>
  <c r="M67" i="33"/>
  <c r="N66" i="33"/>
  <c r="M66" i="33"/>
  <c r="N65" i="33"/>
  <c r="M65" i="33"/>
  <c r="N64" i="33"/>
  <c r="M64" i="33"/>
  <c r="N63" i="33"/>
  <c r="M63" i="33"/>
  <c r="N62" i="33"/>
  <c r="M62" i="33"/>
  <c r="N61" i="33"/>
  <c r="M61" i="33"/>
  <c r="N60" i="33"/>
  <c r="M60" i="33"/>
  <c r="N59" i="33"/>
  <c r="M59" i="33"/>
  <c r="N58" i="33"/>
  <c r="M58" i="33"/>
  <c r="N57" i="33"/>
  <c r="M57" i="33"/>
  <c r="N56" i="33"/>
  <c r="M56" i="33"/>
  <c r="N55" i="33"/>
  <c r="M55" i="33"/>
  <c r="N54" i="33"/>
  <c r="M54" i="33"/>
  <c r="N53" i="33"/>
  <c r="M53" i="33"/>
  <c r="N52" i="33"/>
  <c r="M52" i="33"/>
  <c r="N51" i="33"/>
  <c r="M51" i="33"/>
  <c r="N50" i="33"/>
  <c r="M50" i="33"/>
  <c r="N49" i="33"/>
  <c r="M49" i="33"/>
  <c r="N48" i="33"/>
  <c r="M48" i="33"/>
  <c r="N47" i="33"/>
  <c r="M47" i="33"/>
  <c r="N46" i="33"/>
  <c r="M46" i="33"/>
  <c r="N45" i="33"/>
  <c r="M45" i="33"/>
  <c r="N44" i="33"/>
  <c r="M44" i="33"/>
  <c r="N43" i="33"/>
  <c r="M43" i="33"/>
  <c r="N42" i="33"/>
  <c r="M42" i="33"/>
  <c r="N41" i="33"/>
  <c r="M41" i="33"/>
  <c r="N40" i="33"/>
  <c r="M40" i="33"/>
  <c r="N39" i="33"/>
  <c r="M39" i="33"/>
  <c r="N38" i="33"/>
  <c r="M38" i="33"/>
  <c r="N37" i="33"/>
  <c r="M37" i="33"/>
  <c r="N36" i="33"/>
  <c r="M36" i="33"/>
  <c r="N35" i="33"/>
  <c r="M35" i="33"/>
  <c r="N34" i="33"/>
  <c r="M34" i="33"/>
  <c r="N33" i="33"/>
  <c r="M33" i="33"/>
  <c r="N32" i="33"/>
  <c r="M32" i="33"/>
  <c r="N31" i="33"/>
  <c r="M31" i="33"/>
  <c r="N30" i="33"/>
  <c r="M30" i="33"/>
  <c r="N29" i="33"/>
  <c r="M29" i="33"/>
  <c r="N28" i="33"/>
  <c r="M28" i="33"/>
  <c r="N27" i="33"/>
  <c r="M27" i="33"/>
  <c r="N26" i="33"/>
  <c r="M26" i="33"/>
  <c r="N25" i="33"/>
  <c r="M25" i="33"/>
  <c r="N24" i="33"/>
  <c r="M24" i="33"/>
  <c r="N23" i="33"/>
  <c r="M23" i="33"/>
  <c r="N22" i="33"/>
  <c r="M22" i="33"/>
  <c r="N21" i="33"/>
  <c r="M21" i="33"/>
  <c r="N20" i="33"/>
  <c r="M20" i="33"/>
  <c r="N19" i="33"/>
  <c r="M19" i="33"/>
  <c r="N18" i="33"/>
  <c r="M18" i="33"/>
  <c r="N17" i="33"/>
  <c r="M17" i="33"/>
  <c r="N16" i="33"/>
  <c r="M16" i="33"/>
  <c r="N15" i="33"/>
  <c r="M15" i="33"/>
  <c r="N14" i="33"/>
  <c r="M14" i="33"/>
  <c r="N13" i="33"/>
  <c r="M13" i="33"/>
  <c r="N12" i="33"/>
  <c r="M12" i="33"/>
  <c r="N11" i="33"/>
  <c r="M11" i="33"/>
  <c r="N10" i="33"/>
  <c r="M10" i="33"/>
  <c r="N9" i="33"/>
  <c r="M9" i="33"/>
  <c r="N8" i="33"/>
  <c r="M8" i="33"/>
  <c r="N7" i="33"/>
  <c r="M7" i="33"/>
  <c r="N6" i="33"/>
  <c r="M6" i="33"/>
  <c r="N5" i="33"/>
  <c r="M5" i="33"/>
  <c r="N4" i="33"/>
  <c r="M4" i="33"/>
  <c r="N3" i="33"/>
  <c r="M3" i="33"/>
  <c r="N2" i="33"/>
  <c r="M2" i="33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M137" i="32"/>
  <c r="M136" i="32"/>
  <c r="M135" i="32"/>
  <c r="M134" i="32"/>
  <c r="M133" i="32"/>
  <c r="M132" i="32"/>
  <c r="M131" i="32"/>
  <c r="M130" i="32"/>
  <c r="M129" i="32"/>
  <c r="M128" i="32"/>
  <c r="M127" i="32"/>
  <c r="M126" i="32"/>
  <c r="M125" i="32"/>
  <c r="M124" i="32"/>
  <c r="M123" i="32"/>
  <c r="M122" i="32"/>
  <c r="M121" i="32"/>
  <c r="M120" i="32"/>
  <c r="M119" i="32"/>
  <c r="M118" i="32"/>
  <c r="M117" i="32"/>
  <c r="M116" i="32"/>
  <c r="M115" i="32"/>
  <c r="M114" i="32"/>
  <c r="M113" i="32"/>
  <c r="M112" i="32"/>
  <c r="M111" i="32"/>
  <c r="M110" i="32"/>
  <c r="M109" i="32"/>
  <c r="M108" i="32"/>
  <c r="M107" i="32"/>
  <c r="M106" i="32"/>
  <c r="M105" i="32"/>
  <c r="M104" i="32"/>
  <c r="M103" i="32"/>
  <c r="M102" i="32"/>
  <c r="M101" i="32"/>
  <c r="M100" i="32"/>
  <c r="M99" i="32"/>
  <c r="M98" i="32"/>
  <c r="M97" i="32"/>
  <c r="M96" i="32"/>
  <c r="M95" i="32"/>
  <c r="M94" i="32"/>
  <c r="M93" i="32"/>
  <c r="M92" i="32"/>
  <c r="M91" i="32"/>
  <c r="M90" i="32"/>
  <c r="M89" i="32"/>
  <c r="M88" i="32"/>
  <c r="M87" i="32"/>
  <c r="M86" i="32"/>
  <c r="M85" i="32"/>
  <c r="M84" i="32"/>
  <c r="M83" i="32"/>
  <c r="M82" i="32"/>
  <c r="M81" i="32"/>
  <c r="M80" i="32"/>
  <c r="M79" i="32"/>
  <c r="M78" i="32"/>
  <c r="M77" i="32"/>
  <c r="M76" i="32"/>
  <c r="M75" i="32"/>
  <c r="M74" i="32"/>
  <c r="M73" i="32"/>
  <c r="M72" i="32"/>
  <c r="M71" i="32"/>
  <c r="M70" i="32"/>
  <c r="M69" i="32"/>
  <c r="M68" i="32"/>
  <c r="M67" i="32"/>
  <c r="M66" i="32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M3" i="32"/>
  <c r="M2" i="32"/>
  <c r="M2" i="31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M62" i="31"/>
  <c r="M63" i="31"/>
  <c r="M64" i="31"/>
  <c r="M65" i="31"/>
  <c r="M66" i="31"/>
  <c r="M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M86" i="31"/>
  <c r="M87" i="31"/>
  <c r="M88" i="31"/>
  <c r="M89" i="31"/>
  <c r="M90" i="31"/>
  <c r="M91" i="31"/>
  <c r="M92" i="31"/>
  <c r="M93" i="31"/>
  <c r="M94" i="31"/>
  <c r="M95" i="31"/>
  <c r="M96" i="31"/>
  <c r="M97" i="31"/>
  <c r="M98" i="31"/>
  <c r="M99" i="31"/>
  <c r="M100" i="31"/>
  <c r="M101" i="31"/>
  <c r="M102" i="31"/>
  <c r="M103" i="31"/>
  <c r="M104" i="31"/>
  <c r="M105" i="31"/>
  <c r="M106" i="31"/>
  <c r="M107" i="31"/>
  <c r="M108" i="31"/>
  <c r="M109" i="31"/>
  <c r="M110" i="31"/>
  <c r="M111" i="31"/>
  <c r="M112" i="31"/>
  <c r="M113" i="31"/>
  <c r="M114" i="31"/>
  <c r="M115" i="31"/>
  <c r="M116" i="31"/>
  <c r="M117" i="31"/>
  <c r="M118" i="31"/>
  <c r="M119" i="31"/>
  <c r="M120" i="31"/>
  <c r="M121" i="31"/>
  <c r="M122" i="31"/>
  <c r="M123" i="31"/>
  <c r="M124" i="31"/>
  <c r="M125" i="31"/>
  <c r="M126" i="31"/>
  <c r="M127" i="31"/>
  <c r="M128" i="31"/>
  <c r="M129" i="31"/>
  <c r="M130" i="31"/>
  <c r="M131" i="31"/>
  <c r="M132" i="31"/>
  <c r="M133" i="31"/>
  <c r="M134" i="31"/>
  <c r="M135" i="31"/>
  <c r="M136" i="31"/>
  <c r="M137" i="31"/>
  <c r="M138" i="31"/>
  <c r="M139" i="31"/>
  <c r="M140" i="31"/>
  <c r="M141" i="31"/>
  <c r="M142" i="31"/>
  <c r="M143" i="31"/>
  <c r="M144" i="31"/>
  <c r="M145" i="31"/>
  <c r="M146" i="31"/>
  <c r="M147" i="31"/>
  <c r="M148" i="31"/>
  <c r="M149" i="31"/>
  <c r="M150" i="31"/>
  <c r="M151" i="31"/>
  <c r="M152" i="31"/>
  <c r="M153" i="31"/>
  <c r="M154" i="31"/>
  <c r="M155" i="31"/>
  <c r="M156" i="31"/>
  <c r="M157" i="31"/>
  <c r="M158" i="31"/>
  <c r="M159" i="31"/>
  <c r="M160" i="31"/>
  <c r="M161" i="31"/>
  <c r="M162" i="31"/>
  <c r="M163" i="31"/>
  <c r="M164" i="31"/>
  <c r="M165" i="31"/>
  <c r="M166" i="31"/>
  <c r="M167" i="31"/>
  <c r="M168" i="31"/>
  <c r="M169" i="31"/>
  <c r="M170" i="31"/>
  <c r="M171" i="31"/>
  <c r="M172" i="31"/>
  <c r="M173" i="31"/>
  <c r="M174" i="31"/>
  <c r="M175" i="31"/>
  <c r="M176" i="31"/>
  <c r="M177" i="31"/>
  <c r="M178" i="31"/>
  <c r="M179" i="31"/>
  <c r="M180" i="31"/>
  <c r="M181" i="31"/>
  <c r="M182" i="31"/>
  <c r="M183" i="31"/>
  <c r="M184" i="31"/>
  <c r="M185" i="31"/>
  <c r="M186" i="31"/>
  <c r="M187" i="31"/>
  <c r="M188" i="31"/>
  <c r="M189" i="31"/>
  <c r="M190" i="31"/>
  <c r="M191" i="31"/>
  <c r="M192" i="31"/>
  <c r="M193" i="31"/>
  <c r="M194" i="31"/>
  <c r="M195" i="31"/>
  <c r="M196" i="31"/>
  <c r="M197" i="31"/>
  <c r="M198" i="31"/>
  <c r="M199" i="31"/>
  <c r="M200" i="31"/>
  <c r="M201" i="31"/>
  <c r="M202" i="31"/>
  <c r="M203" i="31"/>
  <c r="M204" i="31"/>
  <c r="M205" i="31"/>
  <c r="M206" i="31"/>
  <c r="M207" i="31"/>
  <c r="M208" i="31"/>
  <c r="M209" i="31"/>
  <c r="M210" i="31"/>
  <c r="M211" i="31"/>
  <c r="M212" i="31"/>
  <c r="M213" i="31"/>
  <c r="M214" i="31"/>
  <c r="M215" i="31"/>
  <c r="M216" i="31"/>
  <c r="M217" i="31"/>
  <c r="M218" i="31"/>
  <c r="M219" i="31"/>
  <c r="M220" i="31"/>
  <c r="M221" i="31"/>
  <c r="M222" i="31"/>
  <c r="M223" i="31"/>
  <c r="M224" i="31"/>
  <c r="M225" i="31"/>
  <c r="M226" i="31"/>
  <c r="M227" i="31"/>
  <c r="M228" i="31"/>
  <c r="M229" i="31"/>
  <c r="M230" i="31"/>
  <c r="M231" i="31"/>
  <c r="M232" i="31"/>
  <c r="M233" i="31"/>
  <c r="M234" i="31"/>
  <c r="M235" i="31"/>
  <c r="M236" i="31"/>
  <c r="M237" i="31"/>
  <c r="M238" i="31"/>
  <c r="M239" i="31"/>
  <c r="M240" i="31"/>
  <c r="M241" i="31"/>
  <c r="M242" i="31"/>
  <c r="M243" i="31"/>
  <c r="M244" i="31"/>
  <c r="M245" i="31"/>
  <c r="M246" i="31"/>
  <c r="M247" i="31"/>
  <c r="M248" i="31"/>
  <c r="M249" i="31"/>
  <c r="M250" i="31"/>
  <c r="M251" i="31"/>
  <c r="M252" i="31"/>
  <c r="M253" i="31"/>
  <c r="M254" i="31"/>
  <c r="M255" i="31"/>
  <c r="M256" i="31"/>
  <c r="M257" i="31"/>
  <c r="M258" i="31"/>
  <c r="M259" i="31"/>
  <c r="M260" i="31"/>
  <c r="M261" i="31"/>
  <c r="M262" i="31"/>
  <c r="M263" i="31"/>
  <c r="M264" i="31"/>
  <c r="M265" i="31"/>
  <c r="M266" i="31"/>
  <c r="M267" i="31"/>
  <c r="M268" i="31"/>
  <c r="M269" i="31"/>
  <c r="M270" i="31"/>
  <c r="M271" i="31"/>
  <c r="M272" i="31"/>
  <c r="M273" i="31"/>
  <c r="M274" i="31"/>
  <c r="M275" i="31"/>
  <c r="M276" i="31"/>
  <c r="M277" i="31"/>
  <c r="M278" i="31"/>
  <c r="M279" i="31"/>
  <c r="M280" i="31"/>
  <c r="M281" i="31"/>
  <c r="M282" i="31"/>
  <c r="M283" i="31"/>
  <c r="M284" i="31"/>
  <c r="M285" i="31"/>
  <c r="M286" i="31"/>
  <c r="M287" i="31"/>
  <c r="M288" i="31"/>
  <c r="M289" i="31"/>
  <c r="M290" i="31"/>
  <c r="M291" i="31"/>
  <c r="M292" i="31"/>
  <c r="M293" i="31"/>
  <c r="M294" i="31"/>
  <c r="M295" i="31"/>
  <c r="M296" i="31"/>
  <c r="M297" i="31"/>
  <c r="M298" i="31"/>
  <c r="M299" i="31"/>
  <c r="M300" i="31"/>
  <c r="M301" i="31"/>
  <c r="M302" i="31"/>
  <c r="M303" i="31"/>
  <c r="M304" i="31"/>
  <c r="M305" i="31"/>
  <c r="M306" i="31"/>
  <c r="M307" i="31"/>
  <c r="M308" i="31"/>
  <c r="M309" i="31"/>
  <c r="M310" i="31"/>
  <c r="M311" i="31"/>
  <c r="M312" i="31"/>
  <c r="M313" i="31"/>
  <c r="M314" i="31"/>
  <c r="M315" i="31"/>
  <c r="M316" i="31"/>
  <c r="M317" i="31"/>
  <c r="M318" i="31"/>
  <c r="M319" i="31"/>
  <c r="M320" i="31"/>
  <c r="M321" i="31"/>
  <c r="M322" i="31"/>
  <c r="M323" i="31"/>
  <c r="M324" i="31"/>
  <c r="M325" i="31"/>
  <c r="M326" i="31"/>
  <c r="M327" i="31"/>
  <c r="M328" i="31"/>
  <c r="M329" i="31"/>
  <c r="M330" i="31"/>
  <c r="M331" i="31"/>
  <c r="M332" i="31"/>
  <c r="M333" i="31"/>
  <c r="M334" i="31"/>
  <c r="M335" i="31"/>
  <c r="M336" i="31"/>
  <c r="M337" i="31"/>
  <c r="M338" i="31"/>
  <c r="M339" i="31"/>
  <c r="M340" i="31"/>
  <c r="M341" i="31"/>
  <c r="M342" i="31"/>
  <c r="M343" i="31"/>
  <c r="M344" i="31"/>
  <c r="M345" i="31"/>
  <c r="M346" i="31"/>
  <c r="M347" i="31"/>
  <c r="M348" i="31"/>
  <c r="M349" i="31"/>
  <c r="M350" i="31"/>
  <c r="M351" i="31"/>
  <c r="M352" i="31"/>
  <c r="M353" i="31"/>
  <c r="M354" i="31"/>
  <c r="M355" i="31"/>
  <c r="M356" i="31"/>
  <c r="M357" i="31"/>
  <c r="M358" i="31"/>
  <c r="M359" i="31"/>
  <c r="M360" i="31"/>
  <c r="M361" i="31"/>
  <c r="M362" i="31"/>
  <c r="M363" i="31"/>
  <c r="M364" i="31"/>
  <c r="M365" i="31"/>
  <c r="M366" i="31"/>
  <c r="M367" i="31"/>
  <c r="M368" i="31"/>
  <c r="M369" i="31"/>
  <c r="M370" i="31"/>
  <c r="M371" i="31"/>
  <c r="M372" i="31"/>
  <c r="M373" i="31"/>
  <c r="M374" i="31"/>
  <c r="M375" i="31"/>
  <c r="M376" i="31"/>
  <c r="M377" i="31"/>
  <c r="M378" i="31"/>
  <c r="M379" i="31"/>
  <c r="M380" i="31"/>
  <c r="M381" i="31"/>
  <c r="M382" i="31"/>
  <c r="M383" i="31"/>
  <c r="M384" i="31"/>
  <c r="M385" i="31"/>
  <c r="M386" i="31"/>
  <c r="M387" i="31"/>
  <c r="M388" i="31"/>
  <c r="M389" i="31"/>
  <c r="M390" i="31"/>
  <c r="M391" i="31"/>
  <c r="M392" i="31"/>
  <c r="M393" i="31"/>
  <c r="M394" i="31"/>
  <c r="M395" i="31"/>
  <c r="M396" i="31"/>
  <c r="M397" i="31"/>
  <c r="M398" i="31"/>
  <c r="M399" i="31"/>
  <c r="M400" i="31"/>
  <c r="M401" i="31"/>
  <c r="M402" i="31"/>
  <c r="M403" i="31"/>
  <c r="M404" i="31"/>
  <c r="M405" i="31"/>
  <c r="M406" i="31"/>
  <c r="M407" i="31"/>
  <c r="M408" i="31"/>
  <c r="M409" i="31"/>
  <c r="M410" i="31"/>
  <c r="M411" i="31"/>
  <c r="M412" i="31"/>
  <c r="M413" i="31"/>
  <c r="M414" i="31"/>
  <c r="M415" i="31"/>
  <c r="M416" i="31"/>
  <c r="M417" i="31"/>
  <c r="M418" i="31"/>
  <c r="M419" i="31"/>
  <c r="M420" i="31"/>
  <c r="M421" i="31"/>
  <c r="M422" i="31"/>
  <c r="M423" i="31"/>
  <c r="M424" i="31"/>
  <c r="M425" i="31"/>
  <c r="M426" i="31"/>
  <c r="M427" i="31"/>
  <c r="M428" i="31"/>
  <c r="M429" i="31"/>
  <c r="M430" i="31"/>
  <c r="M431" i="31"/>
  <c r="M432" i="31"/>
  <c r="M433" i="31"/>
  <c r="M434" i="31"/>
  <c r="M435" i="31"/>
  <c r="M436" i="31"/>
  <c r="M437" i="31"/>
  <c r="M438" i="31"/>
  <c r="M439" i="31"/>
  <c r="M440" i="31"/>
  <c r="M441" i="31"/>
  <c r="M442" i="31"/>
  <c r="M443" i="31"/>
  <c r="M444" i="31"/>
  <c r="M445" i="31"/>
  <c r="M446" i="31"/>
  <c r="M447" i="31"/>
  <c r="M448" i="31"/>
  <c r="M449" i="31"/>
  <c r="M450" i="31"/>
  <c r="M451" i="31"/>
  <c r="M452" i="31"/>
  <c r="M453" i="31"/>
  <c r="M454" i="31"/>
  <c r="M455" i="31"/>
  <c r="M456" i="31"/>
  <c r="M457" i="31"/>
  <c r="M458" i="31"/>
  <c r="M459" i="31"/>
  <c r="M460" i="31"/>
  <c r="M461" i="31"/>
  <c r="M462" i="31"/>
  <c r="M463" i="31"/>
  <c r="M464" i="31"/>
  <c r="M465" i="31"/>
  <c r="M466" i="31"/>
  <c r="M467" i="31"/>
  <c r="M468" i="31"/>
  <c r="M469" i="31"/>
  <c r="M470" i="31"/>
  <c r="M471" i="31"/>
  <c r="M472" i="31"/>
  <c r="M473" i="31"/>
  <c r="M474" i="31"/>
  <c r="M475" i="31"/>
  <c r="M476" i="31"/>
  <c r="M477" i="31"/>
  <c r="M478" i="31"/>
  <c r="M479" i="31"/>
  <c r="M480" i="31"/>
  <c r="M481" i="31"/>
  <c r="M482" i="31"/>
  <c r="M483" i="31"/>
  <c r="M484" i="31"/>
  <c r="M485" i="31"/>
  <c r="M486" i="31"/>
  <c r="M487" i="31"/>
  <c r="M488" i="31"/>
  <c r="M489" i="31"/>
  <c r="M490" i="31"/>
  <c r="M491" i="31"/>
  <c r="M492" i="31"/>
  <c r="M493" i="31"/>
  <c r="M494" i="31"/>
  <c r="M495" i="31"/>
  <c r="M496" i="31"/>
  <c r="M497" i="31"/>
  <c r="M498" i="31"/>
  <c r="M499" i="31"/>
  <c r="M500" i="31"/>
  <c r="M501" i="31"/>
  <c r="M502" i="31"/>
  <c r="M503" i="31"/>
  <c r="M504" i="31"/>
  <c r="M505" i="31"/>
  <c r="M506" i="31"/>
  <c r="M507" i="31"/>
  <c r="M508" i="31"/>
  <c r="M509" i="31"/>
  <c r="M510" i="31"/>
  <c r="M511" i="31"/>
  <c r="M512" i="31"/>
  <c r="M513" i="31"/>
  <c r="M514" i="31"/>
  <c r="M515" i="31"/>
  <c r="M516" i="31"/>
  <c r="M517" i="31"/>
  <c r="M518" i="31"/>
  <c r="M519" i="31"/>
  <c r="M520" i="31"/>
  <c r="M521" i="31"/>
  <c r="M522" i="31"/>
  <c r="M523" i="31"/>
  <c r="M524" i="31"/>
  <c r="M525" i="31"/>
  <c r="M526" i="31"/>
  <c r="M527" i="31"/>
  <c r="M528" i="31"/>
  <c r="M529" i="31"/>
  <c r="M530" i="31"/>
  <c r="M531" i="31"/>
  <c r="M532" i="31"/>
  <c r="M533" i="31"/>
  <c r="M534" i="31"/>
  <c r="M535" i="31"/>
  <c r="M536" i="31"/>
  <c r="M537" i="31"/>
  <c r="M538" i="31"/>
  <c r="M539" i="31"/>
  <c r="M540" i="31"/>
  <c r="M541" i="31"/>
  <c r="M542" i="31"/>
  <c r="M543" i="31"/>
  <c r="M544" i="31"/>
  <c r="M545" i="31"/>
  <c r="M546" i="31"/>
  <c r="M547" i="31"/>
  <c r="M548" i="31"/>
  <c r="M549" i="31"/>
  <c r="M550" i="31"/>
  <c r="M551" i="31"/>
  <c r="M552" i="31"/>
  <c r="M553" i="31"/>
  <c r="M554" i="31"/>
  <c r="M555" i="31"/>
  <c r="M556" i="31"/>
  <c r="M557" i="31"/>
  <c r="M558" i="31"/>
  <c r="M559" i="31"/>
  <c r="M560" i="31"/>
  <c r="M561" i="31"/>
  <c r="M562" i="31"/>
  <c r="M563" i="31"/>
  <c r="M564" i="31"/>
  <c r="M565" i="31"/>
  <c r="M566" i="31"/>
  <c r="M567" i="31"/>
  <c r="M568" i="31"/>
  <c r="O268" i="28"/>
  <c r="N268" i="28"/>
  <c r="O267" i="28"/>
  <c r="N267" i="28"/>
  <c r="O266" i="28"/>
  <c r="N266" i="28"/>
  <c r="O265" i="28"/>
  <c r="N265" i="28"/>
  <c r="O264" i="28"/>
  <c r="N264" i="28"/>
  <c r="O263" i="28"/>
  <c r="N263" i="28"/>
  <c r="O262" i="28"/>
  <c r="N262" i="28"/>
  <c r="O261" i="28"/>
  <c r="N261" i="28"/>
  <c r="O260" i="28"/>
  <c r="N260" i="28"/>
  <c r="O259" i="28"/>
  <c r="N259" i="28"/>
  <c r="O258" i="28"/>
  <c r="N258" i="28"/>
  <c r="O257" i="28"/>
  <c r="N257" i="28"/>
  <c r="O256" i="28"/>
  <c r="N256" i="28"/>
  <c r="O255" i="28"/>
  <c r="N255" i="28"/>
  <c r="O254" i="28"/>
  <c r="N254" i="28"/>
  <c r="O253" i="28"/>
  <c r="N253" i="28"/>
  <c r="O252" i="28"/>
  <c r="N252" i="28"/>
  <c r="O251" i="28"/>
  <c r="N251" i="28"/>
  <c r="O250" i="28"/>
  <c r="N250" i="28"/>
  <c r="O249" i="28"/>
  <c r="N249" i="28"/>
  <c r="O248" i="28"/>
  <c r="N248" i="28"/>
  <c r="O247" i="28"/>
  <c r="N247" i="28"/>
  <c r="O246" i="28"/>
  <c r="N246" i="28"/>
  <c r="O245" i="28"/>
  <c r="N245" i="28"/>
  <c r="O244" i="28"/>
  <c r="N244" i="28"/>
  <c r="O243" i="28"/>
  <c r="N243" i="28"/>
  <c r="O242" i="28"/>
  <c r="N242" i="28"/>
  <c r="O241" i="28"/>
  <c r="N241" i="28"/>
  <c r="O240" i="28"/>
  <c r="N240" i="28"/>
  <c r="O239" i="28"/>
  <c r="N239" i="28"/>
  <c r="O238" i="28"/>
  <c r="N238" i="28"/>
  <c r="O237" i="28"/>
  <c r="N237" i="28"/>
  <c r="O236" i="28"/>
  <c r="N236" i="28"/>
  <c r="O235" i="28"/>
  <c r="N235" i="28"/>
  <c r="O234" i="28"/>
  <c r="N234" i="28"/>
  <c r="O233" i="28"/>
  <c r="N233" i="28"/>
  <c r="O232" i="28"/>
  <c r="N232" i="28"/>
  <c r="O231" i="28"/>
  <c r="N231" i="28"/>
  <c r="O230" i="28"/>
  <c r="N230" i="28"/>
  <c r="O229" i="28"/>
  <c r="N229" i="28"/>
  <c r="O228" i="28"/>
  <c r="N228" i="28"/>
  <c r="O227" i="28"/>
  <c r="N227" i="28"/>
  <c r="O226" i="28"/>
  <c r="N226" i="28"/>
  <c r="O225" i="28"/>
  <c r="N225" i="28"/>
  <c r="O224" i="28"/>
  <c r="N224" i="28"/>
  <c r="O223" i="28"/>
  <c r="N223" i="28"/>
  <c r="O222" i="28"/>
  <c r="N222" i="28"/>
  <c r="O221" i="28"/>
  <c r="N221" i="28"/>
  <c r="O220" i="28"/>
  <c r="N220" i="28"/>
  <c r="O219" i="28"/>
  <c r="N219" i="28"/>
  <c r="O218" i="28"/>
  <c r="N218" i="28"/>
  <c r="O217" i="28"/>
  <c r="N217" i="28"/>
  <c r="O216" i="28"/>
  <c r="N216" i="28"/>
  <c r="O215" i="28"/>
  <c r="N215" i="28"/>
  <c r="O214" i="28"/>
  <c r="N214" i="28"/>
  <c r="O213" i="28"/>
  <c r="N213" i="28"/>
  <c r="O212" i="28"/>
  <c r="N212" i="28"/>
  <c r="O211" i="28"/>
  <c r="N211" i="28"/>
  <c r="O210" i="28"/>
  <c r="N210" i="28"/>
  <c r="O209" i="28"/>
  <c r="N209" i="28"/>
  <c r="O208" i="28"/>
  <c r="N208" i="28"/>
  <c r="O207" i="28"/>
  <c r="N207" i="28"/>
  <c r="O206" i="28"/>
  <c r="N206" i="28"/>
  <c r="O205" i="28"/>
  <c r="N205" i="28"/>
  <c r="O204" i="28"/>
  <c r="N204" i="28"/>
  <c r="O203" i="28"/>
  <c r="N203" i="28"/>
  <c r="O202" i="28"/>
  <c r="N202" i="28"/>
  <c r="O201" i="28"/>
  <c r="N201" i="28"/>
  <c r="O200" i="28"/>
  <c r="N200" i="28"/>
  <c r="O199" i="28"/>
  <c r="N199" i="28"/>
  <c r="O198" i="28"/>
  <c r="N198" i="28"/>
  <c r="O197" i="28"/>
  <c r="N197" i="28"/>
  <c r="O196" i="28"/>
  <c r="N196" i="28"/>
  <c r="O195" i="28"/>
  <c r="N195" i="28"/>
  <c r="O194" i="28"/>
  <c r="N194" i="28"/>
  <c r="O193" i="28"/>
  <c r="N193" i="28"/>
  <c r="O192" i="28"/>
  <c r="N192" i="28"/>
  <c r="O191" i="28"/>
  <c r="N191" i="28"/>
  <c r="O190" i="28"/>
  <c r="N190" i="28"/>
  <c r="O189" i="28"/>
  <c r="N189" i="28"/>
  <c r="O188" i="28"/>
  <c r="N188" i="28"/>
  <c r="O187" i="28"/>
  <c r="N187" i="28"/>
  <c r="O186" i="28"/>
  <c r="N186" i="28"/>
  <c r="O185" i="28"/>
  <c r="N185" i="28"/>
  <c r="O184" i="28"/>
  <c r="N184" i="28"/>
  <c r="O183" i="28"/>
  <c r="N183" i="28"/>
  <c r="O182" i="28"/>
  <c r="N182" i="28"/>
  <c r="O181" i="28"/>
  <c r="N181" i="28"/>
  <c r="O180" i="28"/>
  <c r="N180" i="28"/>
  <c r="O179" i="28"/>
  <c r="N179" i="28"/>
  <c r="O178" i="28"/>
  <c r="N178" i="28"/>
  <c r="O177" i="28"/>
  <c r="N177" i="28"/>
  <c r="O176" i="28"/>
  <c r="N176" i="28"/>
  <c r="O175" i="28"/>
  <c r="N175" i="28"/>
  <c r="O174" i="28"/>
  <c r="N174" i="28"/>
  <c r="O173" i="28"/>
  <c r="N173" i="28"/>
  <c r="O172" i="28"/>
  <c r="N172" i="28"/>
  <c r="O171" i="28"/>
  <c r="N171" i="28"/>
  <c r="O170" i="28"/>
  <c r="N170" i="28"/>
  <c r="O169" i="28"/>
  <c r="N169" i="28"/>
  <c r="O168" i="28"/>
  <c r="N168" i="28"/>
  <c r="O167" i="28"/>
  <c r="N167" i="28"/>
  <c r="O166" i="28"/>
  <c r="N166" i="28"/>
  <c r="O165" i="28"/>
  <c r="N165" i="28"/>
  <c r="O164" i="28"/>
  <c r="N164" i="28"/>
  <c r="O163" i="28"/>
  <c r="N163" i="28"/>
  <c r="O162" i="28"/>
  <c r="N162" i="28"/>
  <c r="O161" i="28"/>
  <c r="N161" i="28"/>
  <c r="O160" i="28"/>
  <c r="N160" i="28"/>
  <c r="O159" i="28"/>
  <c r="N159" i="28"/>
  <c r="O158" i="28"/>
  <c r="N158" i="28"/>
  <c r="O157" i="28"/>
  <c r="N157" i="28"/>
  <c r="O156" i="28"/>
  <c r="N156" i="28"/>
  <c r="O155" i="28"/>
  <c r="N155" i="28"/>
  <c r="O154" i="28"/>
  <c r="N154" i="28"/>
  <c r="O153" i="28"/>
  <c r="N153" i="28"/>
  <c r="O152" i="28"/>
  <c r="N152" i="28"/>
  <c r="O151" i="28"/>
  <c r="N151" i="28"/>
  <c r="O150" i="28"/>
  <c r="N150" i="28"/>
  <c r="O149" i="28"/>
  <c r="N149" i="28"/>
  <c r="O148" i="28"/>
  <c r="N148" i="28"/>
  <c r="O147" i="28"/>
  <c r="N147" i="28"/>
  <c r="O146" i="28"/>
  <c r="N146" i="28"/>
  <c r="O145" i="28"/>
  <c r="N145" i="28"/>
  <c r="O144" i="28"/>
  <c r="N144" i="28"/>
  <c r="O143" i="28"/>
  <c r="N143" i="28"/>
  <c r="O142" i="28"/>
  <c r="N142" i="28"/>
  <c r="O141" i="28"/>
  <c r="N141" i="28"/>
  <c r="O140" i="28"/>
  <c r="N140" i="28"/>
  <c r="O139" i="28"/>
  <c r="N139" i="28"/>
  <c r="O138" i="28"/>
  <c r="N138" i="28"/>
  <c r="O137" i="28"/>
  <c r="N137" i="28"/>
  <c r="O136" i="28"/>
  <c r="N136" i="28"/>
  <c r="O135" i="28"/>
  <c r="N135" i="28"/>
  <c r="O134" i="28"/>
  <c r="N134" i="28"/>
  <c r="O133" i="28"/>
  <c r="N133" i="28"/>
  <c r="O132" i="28"/>
  <c r="N132" i="28"/>
  <c r="O131" i="28"/>
  <c r="N131" i="28"/>
  <c r="O130" i="28"/>
  <c r="N130" i="28"/>
  <c r="O129" i="28"/>
  <c r="N129" i="28"/>
  <c r="O128" i="28"/>
  <c r="N128" i="28"/>
  <c r="O127" i="28"/>
  <c r="N127" i="28"/>
  <c r="O126" i="28"/>
  <c r="N126" i="28"/>
  <c r="O125" i="28"/>
  <c r="N125" i="28"/>
  <c r="O124" i="28"/>
  <c r="N124" i="28"/>
  <c r="O123" i="28"/>
  <c r="N123" i="28"/>
  <c r="O122" i="28"/>
  <c r="N122" i="28"/>
  <c r="O121" i="28"/>
  <c r="N121" i="28"/>
  <c r="O120" i="28"/>
  <c r="N120" i="28"/>
  <c r="O119" i="28"/>
  <c r="N119" i="28"/>
  <c r="O118" i="28"/>
  <c r="N118" i="28"/>
  <c r="O117" i="28"/>
  <c r="N117" i="28"/>
  <c r="O116" i="28"/>
  <c r="N116" i="28"/>
  <c r="O115" i="28"/>
  <c r="N115" i="28"/>
  <c r="O114" i="28"/>
  <c r="N114" i="28"/>
  <c r="O113" i="28"/>
  <c r="N113" i="28"/>
  <c r="O112" i="28"/>
  <c r="N112" i="28"/>
  <c r="O111" i="28"/>
  <c r="N111" i="28"/>
  <c r="O110" i="28"/>
  <c r="N110" i="28"/>
  <c r="O109" i="28"/>
  <c r="N109" i="28"/>
  <c r="O108" i="28"/>
  <c r="N108" i="28"/>
  <c r="O107" i="28"/>
  <c r="N107" i="28"/>
  <c r="O106" i="28"/>
  <c r="N106" i="28"/>
  <c r="O105" i="28"/>
  <c r="N105" i="28"/>
  <c r="O104" i="28"/>
  <c r="N104" i="28"/>
  <c r="O103" i="28"/>
  <c r="N103" i="28"/>
  <c r="O102" i="28"/>
  <c r="N102" i="28"/>
  <c r="O101" i="28"/>
  <c r="N101" i="28"/>
  <c r="O100" i="28"/>
  <c r="N100" i="28"/>
  <c r="O99" i="28"/>
  <c r="N99" i="28"/>
  <c r="O98" i="28"/>
  <c r="N98" i="28"/>
  <c r="O97" i="28"/>
  <c r="N97" i="28"/>
  <c r="O96" i="28"/>
  <c r="N96" i="28"/>
  <c r="O95" i="28"/>
  <c r="N95" i="28"/>
  <c r="O94" i="28"/>
  <c r="N94" i="28"/>
  <c r="O93" i="28"/>
  <c r="N93" i="28"/>
  <c r="O92" i="28"/>
  <c r="N92" i="28"/>
  <c r="O91" i="28"/>
  <c r="N91" i="28"/>
  <c r="O90" i="28"/>
  <c r="N90" i="28"/>
  <c r="O89" i="28"/>
  <c r="N89" i="28"/>
  <c r="O88" i="28"/>
  <c r="N88" i="28"/>
  <c r="O87" i="28"/>
  <c r="N87" i="28"/>
  <c r="O86" i="28"/>
  <c r="N86" i="28"/>
  <c r="O85" i="28"/>
  <c r="N85" i="28"/>
  <c r="O84" i="28"/>
  <c r="N84" i="28"/>
  <c r="O83" i="28"/>
  <c r="N83" i="28"/>
  <c r="O82" i="28"/>
  <c r="N82" i="28"/>
  <c r="O81" i="28"/>
  <c r="N81" i="28"/>
  <c r="O80" i="28"/>
  <c r="N80" i="28"/>
  <c r="O79" i="28"/>
  <c r="N79" i="28"/>
  <c r="O78" i="28"/>
  <c r="N78" i="28"/>
  <c r="O77" i="28"/>
  <c r="N77" i="28"/>
  <c r="O76" i="28"/>
  <c r="N76" i="28"/>
  <c r="O75" i="28"/>
  <c r="N75" i="28"/>
  <c r="O74" i="28"/>
  <c r="N74" i="28"/>
  <c r="O73" i="28"/>
  <c r="N73" i="28"/>
  <c r="O72" i="28"/>
  <c r="N72" i="28"/>
  <c r="O71" i="28"/>
  <c r="N71" i="28"/>
  <c r="O70" i="28"/>
  <c r="N70" i="28"/>
  <c r="O69" i="28"/>
  <c r="N69" i="28"/>
  <c r="O68" i="28"/>
  <c r="N68" i="28"/>
  <c r="O67" i="28"/>
  <c r="N67" i="28"/>
  <c r="O66" i="28"/>
  <c r="N66" i="28"/>
  <c r="O65" i="28"/>
  <c r="N65" i="28"/>
  <c r="O64" i="28"/>
  <c r="N64" i="28"/>
  <c r="O63" i="28"/>
  <c r="N63" i="28"/>
  <c r="O62" i="28"/>
  <c r="N62" i="28"/>
  <c r="O61" i="28"/>
  <c r="N61" i="28"/>
  <c r="O60" i="28"/>
  <c r="N60" i="28"/>
  <c r="O59" i="28"/>
  <c r="N59" i="28"/>
  <c r="O58" i="28"/>
  <c r="N58" i="28"/>
  <c r="O57" i="28"/>
  <c r="N57" i="28"/>
  <c r="O56" i="28"/>
  <c r="N56" i="28"/>
  <c r="O55" i="28"/>
  <c r="N55" i="28"/>
  <c r="O54" i="28"/>
  <c r="N54" i="28"/>
  <c r="O53" i="28"/>
  <c r="N53" i="28"/>
  <c r="O52" i="28"/>
  <c r="N52" i="28"/>
  <c r="O51" i="28"/>
  <c r="N51" i="28"/>
  <c r="O50" i="28"/>
  <c r="N50" i="28"/>
  <c r="O49" i="28"/>
  <c r="N49" i="28"/>
  <c r="O48" i="28"/>
  <c r="N48" i="28"/>
  <c r="O47" i="28"/>
  <c r="N47" i="28"/>
  <c r="O46" i="28"/>
  <c r="N46" i="28"/>
  <c r="O45" i="28"/>
  <c r="N45" i="28"/>
  <c r="O44" i="28"/>
  <c r="N44" i="28"/>
  <c r="O43" i="28"/>
  <c r="N43" i="28"/>
  <c r="O42" i="28"/>
  <c r="N42" i="28"/>
  <c r="O41" i="28"/>
  <c r="N41" i="28"/>
  <c r="O40" i="28"/>
  <c r="N40" i="28"/>
  <c r="O39" i="28"/>
  <c r="N39" i="28"/>
  <c r="O38" i="28"/>
  <c r="N38" i="28"/>
  <c r="O37" i="28"/>
  <c r="N37" i="28"/>
  <c r="O36" i="28"/>
  <c r="N36" i="28"/>
  <c r="O35" i="28"/>
  <c r="N35" i="28"/>
  <c r="O34" i="28"/>
  <c r="N34" i="28"/>
  <c r="O33" i="28"/>
  <c r="N33" i="28"/>
  <c r="O32" i="28"/>
  <c r="N32" i="28"/>
  <c r="O31" i="28"/>
  <c r="N31" i="28"/>
  <c r="O30" i="28"/>
  <c r="N30" i="28"/>
  <c r="O29" i="28"/>
  <c r="N29" i="28"/>
  <c r="O28" i="28"/>
  <c r="N28" i="28"/>
  <c r="O27" i="28"/>
  <c r="N27" i="28"/>
  <c r="O26" i="28"/>
  <c r="N26" i="28"/>
  <c r="O25" i="28"/>
  <c r="N25" i="28"/>
  <c r="O24" i="28"/>
  <c r="N24" i="28"/>
  <c r="O23" i="28"/>
  <c r="N23" i="28"/>
  <c r="O22" i="28"/>
  <c r="N22" i="28"/>
  <c r="O21" i="28"/>
  <c r="N21" i="28"/>
  <c r="O20" i="28"/>
  <c r="N20" i="28"/>
  <c r="O19" i="28"/>
  <c r="N19" i="28"/>
  <c r="O18" i="28"/>
  <c r="N18" i="28"/>
  <c r="O17" i="28"/>
  <c r="N17" i="28"/>
  <c r="O16" i="28"/>
  <c r="N16" i="28"/>
  <c r="O15" i="28"/>
  <c r="N15" i="28"/>
  <c r="O14" i="28"/>
  <c r="N14" i="28"/>
  <c r="O13" i="28"/>
  <c r="N13" i="28"/>
  <c r="O12" i="28"/>
  <c r="N12" i="28"/>
  <c r="O11" i="28"/>
  <c r="N11" i="28"/>
  <c r="O10" i="28"/>
  <c r="N10" i="28"/>
  <c r="O9" i="28"/>
  <c r="N9" i="28"/>
  <c r="O8" i="28"/>
  <c r="N8" i="28"/>
  <c r="O7" i="28"/>
  <c r="N7" i="28"/>
  <c r="O6" i="28"/>
  <c r="N6" i="28"/>
  <c r="O5" i="28"/>
  <c r="N5" i="28"/>
  <c r="O4" i="28"/>
  <c r="N4" i="28"/>
  <c r="O3" i="28"/>
  <c r="N3" i="28"/>
  <c r="O2" i="28"/>
  <c r="N2" i="28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" i="23"/>
  <c r="N301" i="22"/>
  <c r="M301" i="22"/>
  <c r="N300" i="22"/>
  <c r="M300" i="22"/>
  <c r="N299" i="22"/>
  <c r="M299" i="22"/>
  <c r="N298" i="22"/>
  <c r="M298" i="22"/>
  <c r="N297" i="22"/>
  <c r="M297" i="22"/>
  <c r="N296" i="22"/>
  <c r="M296" i="22"/>
  <c r="N295" i="22"/>
  <c r="M295" i="22"/>
  <c r="N294" i="22"/>
  <c r="M294" i="22"/>
  <c r="N293" i="22"/>
  <c r="M293" i="22"/>
  <c r="N292" i="22"/>
  <c r="M292" i="22"/>
  <c r="N291" i="22"/>
  <c r="M291" i="22"/>
  <c r="N290" i="22"/>
  <c r="M290" i="22"/>
  <c r="N289" i="22"/>
  <c r="M289" i="22"/>
  <c r="N288" i="22"/>
  <c r="M288" i="22"/>
  <c r="N287" i="22"/>
  <c r="M287" i="22"/>
  <c r="N286" i="22"/>
  <c r="M286" i="22"/>
  <c r="N285" i="22"/>
  <c r="M285" i="22"/>
  <c r="N284" i="22"/>
  <c r="M284" i="22"/>
  <c r="N283" i="22"/>
  <c r="M283" i="22"/>
  <c r="N282" i="22"/>
  <c r="M282" i="22"/>
  <c r="N281" i="22"/>
  <c r="M281" i="22"/>
  <c r="N280" i="22"/>
  <c r="M280" i="22"/>
  <c r="N279" i="22"/>
  <c r="M279" i="22"/>
  <c r="N278" i="22"/>
  <c r="M278" i="22"/>
  <c r="N277" i="22"/>
  <c r="M277" i="22"/>
  <c r="N276" i="22"/>
  <c r="M276" i="22"/>
  <c r="N275" i="22"/>
  <c r="M275" i="22"/>
  <c r="N274" i="22"/>
  <c r="M274" i="22"/>
  <c r="N273" i="22"/>
  <c r="M273" i="22"/>
  <c r="N272" i="22"/>
  <c r="M272" i="22"/>
  <c r="N271" i="22"/>
  <c r="M271" i="22"/>
  <c r="N270" i="22"/>
  <c r="M270" i="22"/>
  <c r="N269" i="22"/>
  <c r="M269" i="22"/>
  <c r="N268" i="22"/>
  <c r="M268" i="22"/>
  <c r="N267" i="22"/>
  <c r="M267" i="22"/>
  <c r="N266" i="22"/>
  <c r="M266" i="22"/>
  <c r="N265" i="22"/>
  <c r="M265" i="22"/>
  <c r="N264" i="22"/>
  <c r="M264" i="22"/>
  <c r="N263" i="22"/>
  <c r="M263" i="22"/>
  <c r="N262" i="22"/>
  <c r="M262" i="22"/>
  <c r="N261" i="22"/>
  <c r="M261" i="22"/>
  <c r="N260" i="22"/>
  <c r="M260" i="22"/>
  <c r="N259" i="22"/>
  <c r="M259" i="22"/>
  <c r="N258" i="22"/>
  <c r="M258" i="22"/>
  <c r="N257" i="22"/>
  <c r="M257" i="22"/>
  <c r="N256" i="22"/>
  <c r="M256" i="22"/>
  <c r="N255" i="22"/>
  <c r="M255" i="22"/>
  <c r="N254" i="22"/>
  <c r="M254" i="22"/>
  <c r="N253" i="22"/>
  <c r="M253" i="22"/>
  <c r="N252" i="22"/>
  <c r="M252" i="22"/>
  <c r="N251" i="22"/>
  <c r="M251" i="22"/>
  <c r="N250" i="22"/>
  <c r="M250" i="22"/>
  <c r="N249" i="22"/>
  <c r="M249" i="22"/>
  <c r="N248" i="22"/>
  <c r="M248" i="22"/>
  <c r="N247" i="22"/>
  <c r="M247" i="22"/>
  <c r="N246" i="22"/>
  <c r="M246" i="22"/>
  <c r="N245" i="22"/>
  <c r="M245" i="22"/>
  <c r="N244" i="22"/>
  <c r="M244" i="22"/>
  <c r="N243" i="22"/>
  <c r="M243" i="22"/>
  <c r="N242" i="22"/>
  <c r="M242" i="22"/>
  <c r="N241" i="22"/>
  <c r="M241" i="22"/>
  <c r="N240" i="22"/>
  <c r="M240" i="22"/>
  <c r="N239" i="22"/>
  <c r="M239" i="22"/>
  <c r="N238" i="22"/>
  <c r="M238" i="22"/>
  <c r="N237" i="22"/>
  <c r="M237" i="22"/>
  <c r="N236" i="22"/>
  <c r="M236" i="22"/>
  <c r="N235" i="22"/>
  <c r="M235" i="22"/>
  <c r="N234" i="22"/>
  <c r="M234" i="22"/>
  <c r="N233" i="22"/>
  <c r="M233" i="22"/>
  <c r="N232" i="22"/>
  <c r="M232" i="22"/>
  <c r="N231" i="22"/>
  <c r="M231" i="22"/>
  <c r="N230" i="22"/>
  <c r="M230" i="22"/>
  <c r="N229" i="22"/>
  <c r="M229" i="22"/>
  <c r="N228" i="22"/>
  <c r="M228" i="22"/>
  <c r="N227" i="22"/>
  <c r="M227" i="22"/>
  <c r="N226" i="22"/>
  <c r="M226" i="22"/>
  <c r="N225" i="22"/>
  <c r="M225" i="22"/>
  <c r="N224" i="22"/>
  <c r="M224" i="22"/>
  <c r="N223" i="22"/>
  <c r="M223" i="22"/>
  <c r="N222" i="22"/>
  <c r="M222" i="22"/>
  <c r="N221" i="22"/>
  <c r="M221" i="22"/>
  <c r="N220" i="22"/>
  <c r="M220" i="22"/>
  <c r="N219" i="22"/>
  <c r="M219" i="22"/>
  <c r="N218" i="22"/>
  <c r="M218" i="22"/>
  <c r="N217" i="22"/>
  <c r="M217" i="22"/>
  <c r="N216" i="22"/>
  <c r="M216" i="22"/>
  <c r="N215" i="22"/>
  <c r="M215" i="22"/>
  <c r="N214" i="22"/>
  <c r="M214" i="22"/>
  <c r="N213" i="22"/>
  <c r="M213" i="22"/>
  <c r="N212" i="22"/>
  <c r="M212" i="22"/>
  <c r="N211" i="22"/>
  <c r="M211" i="22"/>
  <c r="N210" i="22"/>
  <c r="M210" i="22"/>
  <c r="N209" i="22"/>
  <c r="M209" i="22"/>
  <c r="N208" i="22"/>
  <c r="M208" i="22"/>
  <c r="N207" i="22"/>
  <c r="M207" i="22"/>
  <c r="N206" i="22"/>
  <c r="M206" i="22"/>
  <c r="N205" i="22"/>
  <c r="M205" i="22"/>
  <c r="N204" i="22"/>
  <c r="M204" i="22"/>
  <c r="N203" i="22"/>
  <c r="M203" i="22"/>
  <c r="N202" i="22"/>
  <c r="M202" i="22"/>
  <c r="N201" i="22"/>
  <c r="M201" i="22"/>
  <c r="N200" i="22"/>
  <c r="M200" i="22"/>
  <c r="N199" i="22"/>
  <c r="M199" i="22"/>
  <c r="N198" i="22"/>
  <c r="M198" i="22"/>
  <c r="N197" i="22"/>
  <c r="M197" i="22"/>
  <c r="N196" i="22"/>
  <c r="M196" i="22"/>
  <c r="N195" i="22"/>
  <c r="M195" i="22"/>
  <c r="N194" i="22"/>
  <c r="M194" i="22"/>
  <c r="N193" i="22"/>
  <c r="M193" i="22"/>
  <c r="N192" i="22"/>
  <c r="M192" i="22"/>
  <c r="N191" i="22"/>
  <c r="M191" i="22"/>
  <c r="N190" i="22"/>
  <c r="M190" i="22"/>
  <c r="N189" i="22"/>
  <c r="M189" i="22"/>
  <c r="N188" i="22"/>
  <c r="M188" i="22"/>
  <c r="N187" i="22"/>
  <c r="M187" i="22"/>
  <c r="N186" i="22"/>
  <c r="M186" i="22"/>
  <c r="N185" i="22"/>
  <c r="M185" i="22"/>
  <c r="N184" i="22"/>
  <c r="M184" i="22"/>
  <c r="N183" i="22"/>
  <c r="M183" i="22"/>
  <c r="N182" i="22"/>
  <c r="M182" i="22"/>
  <c r="N181" i="22"/>
  <c r="M181" i="22"/>
  <c r="N180" i="22"/>
  <c r="M180" i="22"/>
  <c r="N179" i="22"/>
  <c r="M179" i="22"/>
  <c r="N178" i="22"/>
  <c r="M178" i="22"/>
  <c r="N177" i="22"/>
  <c r="M177" i="22"/>
  <c r="N176" i="22"/>
  <c r="M176" i="22"/>
  <c r="N175" i="22"/>
  <c r="M175" i="22"/>
  <c r="N174" i="22"/>
  <c r="M174" i="22"/>
  <c r="N173" i="22"/>
  <c r="M173" i="22"/>
  <c r="N172" i="22"/>
  <c r="M172" i="22"/>
  <c r="N171" i="22"/>
  <c r="M171" i="22"/>
  <c r="N170" i="22"/>
  <c r="M170" i="22"/>
  <c r="N169" i="22"/>
  <c r="M169" i="22"/>
  <c r="N168" i="22"/>
  <c r="M168" i="22"/>
  <c r="N167" i="22"/>
  <c r="M167" i="22"/>
  <c r="N166" i="22"/>
  <c r="M166" i="22"/>
  <c r="N165" i="22"/>
  <c r="M165" i="22"/>
  <c r="N164" i="22"/>
  <c r="M164" i="22"/>
  <c r="N163" i="22"/>
  <c r="M163" i="22"/>
  <c r="N162" i="22"/>
  <c r="M162" i="22"/>
  <c r="N161" i="22"/>
  <c r="M161" i="22"/>
  <c r="N160" i="22"/>
  <c r="M160" i="22"/>
  <c r="N159" i="22"/>
  <c r="M159" i="22"/>
  <c r="N158" i="22"/>
  <c r="M158" i="22"/>
  <c r="N157" i="22"/>
  <c r="M157" i="22"/>
  <c r="N156" i="22"/>
  <c r="M156" i="22"/>
  <c r="N155" i="22"/>
  <c r="M155" i="22"/>
  <c r="N154" i="22"/>
  <c r="M154" i="22"/>
  <c r="N153" i="22"/>
  <c r="M153" i="22"/>
  <c r="N152" i="22"/>
  <c r="M152" i="22"/>
  <c r="N151" i="22"/>
  <c r="M151" i="22"/>
  <c r="N150" i="22"/>
  <c r="M150" i="22"/>
  <c r="N149" i="22"/>
  <c r="M149" i="22"/>
  <c r="N148" i="22"/>
  <c r="M148" i="22"/>
  <c r="N147" i="22"/>
  <c r="M147" i="22"/>
  <c r="N146" i="22"/>
  <c r="M146" i="22"/>
  <c r="N145" i="22"/>
  <c r="M145" i="22"/>
  <c r="N144" i="22"/>
  <c r="M144" i="22"/>
  <c r="N143" i="22"/>
  <c r="M143" i="22"/>
  <c r="N142" i="22"/>
  <c r="M142" i="22"/>
  <c r="N141" i="22"/>
  <c r="M141" i="22"/>
  <c r="N140" i="22"/>
  <c r="M140" i="22"/>
  <c r="N139" i="22"/>
  <c r="M139" i="22"/>
  <c r="N138" i="22"/>
  <c r="M138" i="22"/>
  <c r="N137" i="22"/>
  <c r="M137" i="22"/>
  <c r="N136" i="22"/>
  <c r="M136" i="22"/>
  <c r="N135" i="22"/>
  <c r="M135" i="22"/>
  <c r="N134" i="22"/>
  <c r="M134" i="22"/>
  <c r="N133" i="22"/>
  <c r="M133" i="22"/>
  <c r="N132" i="22"/>
  <c r="M132" i="22"/>
  <c r="N131" i="22"/>
  <c r="M131" i="22"/>
  <c r="N130" i="22"/>
  <c r="M130" i="22"/>
  <c r="N129" i="22"/>
  <c r="M129" i="22"/>
  <c r="N128" i="22"/>
  <c r="M128" i="22"/>
  <c r="N127" i="22"/>
  <c r="M127" i="22"/>
  <c r="N126" i="22"/>
  <c r="M126" i="22"/>
  <c r="N125" i="22"/>
  <c r="M125" i="22"/>
  <c r="N124" i="22"/>
  <c r="M124" i="22"/>
  <c r="N123" i="22"/>
  <c r="M123" i="22"/>
  <c r="N122" i="22"/>
  <c r="M122" i="22"/>
  <c r="N121" i="22"/>
  <c r="M121" i="22"/>
  <c r="N120" i="22"/>
  <c r="M120" i="22"/>
  <c r="N119" i="22"/>
  <c r="M119" i="22"/>
  <c r="N118" i="22"/>
  <c r="M118" i="22"/>
  <c r="N117" i="22"/>
  <c r="M117" i="22"/>
  <c r="N116" i="22"/>
  <c r="M116" i="22"/>
  <c r="N115" i="22"/>
  <c r="M115" i="22"/>
  <c r="N114" i="22"/>
  <c r="M114" i="22"/>
  <c r="N113" i="22"/>
  <c r="M113" i="22"/>
  <c r="N112" i="22"/>
  <c r="M112" i="22"/>
  <c r="N111" i="22"/>
  <c r="M111" i="22"/>
  <c r="N110" i="22"/>
  <c r="M110" i="22"/>
  <c r="N109" i="22"/>
  <c r="M109" i="22"/>
  <c r="N108" i="22"/>
  <c r="M108" i="22"/>
  <c r="N107" i="22"/>
  <c r="M107" i="22"/>
  <c r="N106" i="22"/>
  <c r="M106" i="22"/>
  <c r="N105" i="22"/>
  <c r="M105" i="22"/>
  <c r="N104" i="22"/>
  <c r="M104" i="22"/>
  <c r="N103" i="22"/>
  <c r="M103" i="22"/>
  <c r="N102" i="22"/>
  <c r="M102" i="22"/>
  <c r="N101" i="22"/>
  <c r="M101" i="22"/>
  <c r="N100" i="22"/>
  <c r="M100" i="22"/>
  <c r="N99" i="22"/>
  <c r="M99" i="22"/>
  <c r="N98" i="22"/>
  <c r="M98" i="22"/>
  <c r="N97" i="22"/>
  <c r="M97" i="22"/>
  <c r="N96" i="22"/>
  <c r="M96" i="22"/>
  <c r="N95" i="22"/>
  <c r="M95" i="22"/>
  <c r="N94" i="22"/>
  <c r="M94" i="22"/>
  <c r="N93" i="22"/>
  <c r="M93" i="22"/>
  <c r="N92" i="22"/>
  <c r="M92" i="22"/>
  <c r="N91" i="22"/>
  <c r="M91" i="22"/>
  <c r="N90" i="22"/>
  <c r="M90" i="22"/>
  <c r="N89" i="22"/>
  <c r="M89" i="22"/>
  <c r="N88" i="22"/>
  <c r="M88" i="22"/>
  <c r="N87" i="22"/>
  <c r="M87" i="22"/>
  <c r="N86" i="22"/>
  <c r="M86" i="22"/>
  <c r="N85" i="22"/>
  <c r="M85" i="22"/>
  <c r="N84" i="22"/>
  <c r="M84" i="22"/>
  <c r="N83" i="22"/>
  <c r="M83" i="22"/>
  <c r="N82" i="22"/>
  <c r="M82" i="22"/>
  <c r="N81" i="22"/>
  <c r="M81" i="22"/>
  <c r="N80" i="22"/>
  <c r="M80" i="22"/>
  <c r="N79" i="22"/>
  <c r="M79" i="22"/>
  <c r="N78" i="22"/>
  <c r="M78" i="22"/>
  <c r="N77" i="22"/>
  <c r="M77" i="22"/>
  <c r="N76" i="22"/>
  <c r="M76" i="22"/>
  <c r="N75" i="22"/>
  <c r="M75" i="22"/>
  <c r="N74" i="22"/>
  <c r="M74" i="22"/>
  <c r="N73" i="22"/>
  <c r="M73" i="22"/>
  <c r="N72" i="22"/>
  <c r="M72" i="22"/>
  <c r="N71" i="22"/>
  <c r="M71" i="22"/>
  <c r="N70" i="22"/>
  <c r="M70" i="22"/>
  <c r="N69" i="22"/>
  <c r="M69" i="22"/>
  <c r="N68" i="22"/>
  <c r="M68" i="22"/>
  <c r="N67" i="22"/>
  <c r="M67" i="22"/>
  <c r="N66" i="22"/>
  <c r="M66" i="22"/>
  <c r="N65" i="22"/>
  <c r="M65" i="22"/>
  <c r="N64" i="22"/>
  <c r="M64" i="22"/>
  <c r="N63" i="22"/>
  <c r="M63" i="22"/>
  <c r="N62" i="22"/>
  <c r="M62" i="22"/>
  <c r="N61" i="22"/>
  <c r="M61" i="22"/>
  <c r="N60" i="22"/>
  <c r="M60" i="22"/>
  <c r="N59" i="22"/>
  <c r="M59" i="22"/>
  <c r="N58" i="22"/>
  <c r="M58" i="22"/>
  <c r="N57" i="22"/>
  <c r="M57" i="22"/>
  <c r="N56" i="22"/>
  <c r="M56" i="22"/>
  <c r="N55" i="22"/>
  <c r="M55" i="22"/>
  <c r="N54" i="22"/>
  <c r="M54" i="22"/>
  <c r="N53" i="22"/>
  <c r="M53" i="22"/>
  <c r="N52" i="22"/>
  <c r="M52" i="22"/>
  <c r="N51" i="22"/>
  <c r="M51" i="22"/>
  <c r="N50" i="22"/>
  <c r="M50" i="22"/>
  <c r="N49" i="22"/>
  <c r="M49" i="22"/>
  <c r="N48" i="22"/>
  <c r="M48" i="22"/>
  <c r="N47" i="22"/>
  <c r="M47" i="22"/>
  <c r="N46" i="22"/>
  <c r="M46" i="22"/>
  <c r="N45" i="22"/>
  <c r="M45" i="22"/>
  <c r="N44" i="22"/>
  <c r="M44" i="22"/>
  <c r="N43" i="22"/>
  <c r="M43" i="22"/>
  <c r="N42" i="22"/>
  <c r="M42" i="22"/>
  <c r="N41" i="22"/>
  <c r="M41" i="22"/>
  <c r="N40" i="22"/>
  <c r="M40" i="22"/>
  <c r="N39" i="22"/>
  <c r="M39" i="22"/>
  <c r="N38" i="22"/>
  <c r="M38" i="22"/>
  <c r="N37" i="22"/>
  <c r="M37" i="22"/>
  <c r="N36" i="22"/>
  <c r="M36" i="22"/>
  <c r="N35" i="22"/>
  <c r="M35" i="22"/>
  <c r="N34" i="22"/>
  <c r="M34" i="22"/>
  <c r="N33" i="22"/>
  <c r="M33" i="22"/>
  <c r="N32" i="22"/>
  <c r="M32" i="22"/>
  <c r="N31" i="22"/>
  <c r="M31" i="22"/>
  <c r="N30" i="22"/>
  <c r="M30" i="22"/>
  <c r="N29" i="22"/>
  <c r="M29" i="22"/>
  <c r="N28" i="22"/>
  <c r="M28" i="22"/>
  <c r="N27" i="22"/>
  <c r="M27" i="22"/>
  <c r="N26" i="22"/>
  <c r="M26" i="22"/>
  <c r="N25" i="22"/>
  <c r="M25" i="22"/>
  <c r="N24" i="22"/>
  <c r="M24" i="22"/>
  <c r="N23" i="22"/>
  <c r="M23" i="22"/>
  <c r="N22" i="22"/>
  <c r="M22" i="22"/>
  <c r="N21" i="22"/>
  <c r="M21" i="22"/>
  <c r="N20" i="22"/>
  <c r="M20" i="22"/>
  <c r="N19" i="22"/>
  <c r="M19" i="22"/>
  <c r="N18" i="22"/>
  <c r="M18" i="22"/>
  <c r="N17" i="22"/>
  <c r="M17" i="22"/>
  <c r="N16" i="22"/>
  <c r="M16" i="22"/>
  <c r="N15" i="22"/>
  <c r="M15" i="22"/>
  <c r="N14" i="22"/>
  <c r="M14" i="22"/>
  <c r="N13" i="22"/>
  <c r="M13" i="22"/>
  <c r="N12" i="22"/>
  <c r="M12" i="22"/>
  <c r="N11" i="22"/>
  <c r="M11" i="22"/>
  <c r="N10" i="22"/>
  <c r="M10" i="22"/>
  <c r="N9" i="22"/>
  <c r="M9" i="22"/>
  <c r="N8" i="22"/>
  <c r="M8" i="22"/>
  <c r="N7" i="22"/>
  <c r="M7" i="22"/>
  <c r="N6" i="22"/>
  <c r="M6" i="22"/>
  <c r="N5" i="22"/>
  <c r="M5" i="22"/>
  <c r="N4" i="22"/>
  <c r="M4" i="22"/>
  <c r="N3" i="22"/>
  <c r="M3" i="22"/>
  <c r="N2" i="22"/>
  <c r="M2" i="22"/>
  <c r="N301" i="18"/>
  <c r="M301" i="18"/>
  <c r="N300" i="18"/>
  <c r="M300" i="18"/>
  <c r="N299" i="18"/>
  <c r="M299" i="18"/>
  <c r="N298" i="18"/>
  <c r="M298" i="18"/>
  <c r="N297" i="18"/>
  <c r="M297" i="18"/>
  <c r="N296" i="18"/>
  <c r="M296" i="18"/>
  <c r="N295" i="18"/>
  <c r="M295" i="18"/>
  <c r="N294" i="18"/>
  <c r="M294" i="18"/>
  <c r="N293" i="18"/>
  <c r="M293" i="18"/>
  <c r="N292" i="18"/>
  <c r="M292" i="18"/>
  <c r="N291" i="18"/>
  <c r="M291" i="18"/>
  <c r="N290" i="18"/>
  <c r="M290" i="18"/>
  <c r="N289" i="18"/>
  <c r="M289" i="18"/>
  <c r="N288" i="18"/>
  <c r="M288" i="18"/>
  <c r="N287" i="18"/>
  <c r="M287" i="18"/>
  <c r="N286" i="18"/>
  <c r="M286" i="18"/>
  <c r="N285" i="18"/>
  <c r="M285" i="18"/>
  <c r="N284" i="18"/>
  <c r="M284" i="18"/>
  <c r="N283" i="18"/>
  <c r="M283" i="18"/>
  <c r="N282" i="18"/>
  <c r="M282" i="18"/>
  <c r="N281" i="18"/>
  <c r="M281" i="18"/>
  <c r="N280" i="18"/>
  <c r="M280" i="18"/>
  <c r="N279" i="18"/>
  <c r="M279" i="18"/>
  <c r="N278" i="18"/>
  <c r="M278" i="18"/>
  <c r="N277" i="18"/>
  <c r="M277" i="18"/>
  <c r="N276" i="18"/>
  <c r="M276" i="18"/>
  <c r="N275" i="18"/>
  <c r="M275" i="18"/>
  <c r="N274" i="18"/>
  <c r="M274" i="18"/>
  <c r="N273" i="18"/>
  <c r="M273" i="18"/>
  <c r="N272" i="18"/>
  <c r="M272" i="18"/>
  <c r="N271" i="18"/>
  <c r="M271" i="18"/>
  <c r="N270" i="18"/>
  <c r="M270" i="18"/>
  <c r="N269" i="18"/>
  <c r="M269" i="18"/>
  <c r="N268" i="18"/>
  <c r="M268" i="18"/>
  <c r="N267" i="18"/>
  <c r="M267" i="18"/>
  <c r="N266" i="18"/>
  <c r="M266" i="18"/>
  <c r="N265" i="18"/>
  <c r="M265" i="18"/>
  <c r="N264" i="18"/>
  <c r="M264" i="18"/>
  <c r="N263" i="18"/>
  <c r="M263" i="18"/>
  <c r="N262" i="18"/>
  <c r="M262" i="18"/>
  <c r="N261" i="18"/>
  <c r="M261" i="18"/>
  <c r="N260" i="18"/>
  <c r="M260" i="18"/>
  <c r="N259" i="18"/>
  <c r="M259" i="18"/>
  <c r="N258" i="18"/>
  <c r="M258" i="18"/>
  <c r="N257" i="18"/>
  <c r="M257" i="18"/>
  <c r="N256" i="18"/>
  <c r="M256" i="18"/>
  <c r="N255" i="18"/>
  <c r="M255" i="18"/>
  <c r="N254" i="18"/>
  <c r="M254" i="18"/>
  <c r="N253" i="18"/>
  <c r="M253" i="18"/>
  <c r="N252" i="18"/>
  <c r="M252" i="18"/>
  <c r="N251" i="18"/>
  <c r="M251" i="18"/>
  <c r="N250" i="18"/>
  <c r="M250" i="18"/>
  <c r="N249" i="18"/>
  <c r="M249" i="18"/>
  <c r="N248" i="18"/>
  <c r="M248" i="18"/>
  <c r="N247" i="18"/>
  <c r="M247" i="18"/>
  <c r="N246" i="18"/>
  <c r="M246" i="18"/>
  <c r="N245" i="18"/>
  <c r="M245" i="18"/>
  <c r="N244" i="18"/>
  <c r="M244" i="18"/>
  <c r="N243" i="18"/>
  <c r="M243" i="18"/>
  <c r="N242" i="18"/>
  <c r="M242" i="18"/>
  <c r="N241" i="18"/>
  <c r="M241" i="18"/>
  <c r="N240" i="18"/>
  <c r="M240" i="18"/>
  <c r="N239" i="18"/>
  <c r="M239" i="18"/>
  <c r="N238" i="18"/>
  <c r="M238" i="18"/>
  <c r="N237" i="18"/>
  <c r="M237" i="18"/>
  <c r="N236" i="18"/>
  <c r="M236" i="18"/>
  <c r="N235" i="18"/>
  <c r="M235" i="18"/>
  <c r="N234" i="18"/>
  <c r="M234" i="18"/>
  <c r="N233" i="18"/>
  <c r="M233" i="18"/>
  <c r="N232" i="18"/>
  <c r="M232" i="18"/>
  <c r="N231" i="18"/>
  <c r="M231" i="18"/>
  <c r="N230" i="18"/>
  <c r="M230" i="18"/>
  <c r="N229" i="18"/>
  <c r="M229" i="18"/>
  <c r="N228" i="18"/>
  <c r="M228" i="18"/>
  <c r="N227" i="18"/>
  <c r="M227" i="18"/>
  <c r="N226" i="18"/>
  <c r="M226" i="18"/>
  <c r="N225" i="18"/>
  <c r="M225" i="18"/>
  <c r="N224" i="18"/>
  <c r="M224" i="18"/>
  <c r="N223" i="18"/>
  <c r="M223" i="18"/>
  <c r="N222" i="18"/>
  <c r="M222" i="18"/>
  <c r="N221" i="18"/>
  <c r="M221" i="18"/>
  <c r="N220" i="18"/>
  <c r="M220" i="18"/>
  <c r="N219" i="18"/>
  <c r="M219" i="18"/>
  <c r="N218" i="18"/>
  <c r="M218" i="18"/>
  <c r="N217" i="18"/>
  <c r="M217" i="18"/>
  <c r="N216" i="18"/>
  <c r="M216" i="18"/>
  <c r="N215" i="18"/>
  <c r="M215" i="18"/>
  <c r="N214" i="18"/>
  <c r="M214" i="18"/>
  <c r="N213" i="18"/>
  <c r="M213" i="18"/>
  <c r="N212" i="18"/>
  <c r="M212" i="18"/>
  <c r="N211" i="18"/>
  <c r="M211" i="18"/>
  <c r="N210" i="18"/>
  <c r="M210" i="18"/>
  <c r="N209" i="18"/>
  <c r="M209" i="18"/>
  <c r="N208" i="18"/>
  <c r="M208" i="18"/>
  <c r="N207" i="18"/>
  <c r="M207" i="18"/>
  <c r="N206" i="18"/>
  <c r="M206" i="18"/>
  <c r="N205" i="18"/>
  <c r="M205" i="18"/>
  <c r="N204" i="18"/>
  <c r="M204" i="18"/>
  <c r="N203" i="18"/>
  <c r="M203" i="18"/>
  <c r="N202" i="18"/>
  <c r="M202" i="18"/>
  <c r="N201" i="18"/>
  <c r="M201" i="18"/>
  <c r="N200" i="18"/>
  <c r="M200" i="18"/>
  <c r="N199" i="18"/>
  <c r="M199" i="18"/>
  <c r="N198" i="18"/>
  <c r="M198" i="18"/>
  <c r="N197" i="18"/>
  <c r="M197" i="18"/>
  <c r="N196" i="18"/>
  <c r="M196" i="18"/>
  <c r="N195" i="18"/>
  <c r="M195" i="18"/>
  <c r="N194" i="18"/>
  <c r="M194" i="18"/>
  <c r="N193" i="18"/>
  <c r="M193" i="18"/>
  <c r="N192" i="18"/>
  <c r="M192" i="18"/>
  <c r="N191" i="18"/>
  <c r="M191" i="18"/>
  <c r="N190" i="18"/>
  <c r="M190" i="18"/>
  <c r="N189" i="18"/>
  <c r="M189" i="18"/>
  <c r="N188" i="18"/>
  <c r="M188" i="18"/>
  <c r="N187" i="18"/>
  <c r="M187" i="18"/>
  <c r="N186" i="18"/>
  <c r="M186" i="18"/>
  <c r="N185" i="18"/>
  <c r="M185" i="18"/>
  <c r="N184" i="18"/>
  <c r="M184" i="18"/>
  <c r="N183" i="18"/>
  <c r="M183" i="18"/>
  <c r="N182" i="18"/>
  <c r="M182" i="18"/>
  <c r="N181" i="18"/>
  <c r="M181" i="18"/>
  <c r="N180" i="18"/>
  <c r="M180" i="18"/>
  <c r="N179" i="18"/>
  <c r="M179" i="18"/>
  <c r="N178" i="18"/>
  <c r="M178" i="18"/>
  <c r="N177" i="18"/>
  <c r="M177" i="18"/>
  <c r="N176" i="18"/>
  <c r="M176" i="18"/>
  <c r="N175" i="18"/>
  <c r="M175" i="18"/>
  <c r="N174" i="18"/>
  <c r="M174" i="18"/>
  <c r="N173" i="18"/>
  <c r="M173" i="18"/>
  <c r="N172" i="18"/>
  <c r="M172" i="18"/>
  <c r="N171" i="18"/>
  <c r="M171" i="18"/>
  <c r="N170" i="18"/>
  <c r="M170" i="18"/>
  <c r="N169" i="18"/>
  <c r="M169" i="18"/>
  <c r="N168" i="18"/>
  <c r="M168" i="18"/>
  <c r="N167" i="18"/>
  <c r="M167" i="18"/>
  <c r="N166" i="18"/>
  <c r="M166" i="18"/>
  <c r="N165" i="18"/>
  <c r="M165" i="18"/>
  <c r="N164" i="18"/>
  <c r="M164" i="18"/>
  <c r="N163" i="18"/>
  <c r="M163" i="18"/>
  <c r="N162" i="18"/>
  <c r="M162" i="18"/>
  <c r="N161" i="18"/>
  <c r="M161" i="18"/>
  <c r="N160" i="18"/>
  <c r="M160" i="18"/>
  <c r="N159" i="18"/>
  <c r="M159" i="18"/>
  <c r="N158" i="18"/>
  <c r="M158" i="18"/>
  <c r="N157" i="18"/>
  <c r="M157" i="18"/>
  <c r="N156" i="18"/>
  <c r="M156" i="18"/>
  <c r="N155" i="18"/>
  <c r="M155" i="18"/>
  <c r="N154" i="18"/>
  <c r="M154" i="18"/>
  <c r="N153" i="18"/>
  <c r="M153" i="18"/>
  <c r="N152" i="18"/>
  <c r="M152" i="18"/>
  <c r="N151" i="18"/>
  <c r="M151" i="18"/>
  <c r="N150" i="18"/>
  <c r="M150" i="18"/>
  <c r="N149" i="18"/>
  <c r="M149" i="18"/>
  <c r="N148" i="18"/>
  <c r="M148" i="18"/>
  <c r="N147" i="18"/>
  <c r="M147" i="18"/>
  <c r="N146" i="18"/>
  <c r="M146" i="18"/>
  <c r="N145" i="18"/>
  <c r="M145" i="18"/>
  <c r="N144" i="18"/>
  <c r="M144" i="18"/>
  <c r="N143" i="18"/>
  <c r="M143" i="18"/>
  <c r="N142" i="18"/>
  <c r="M142" i="18"/>
  <c r="N141" i="18"/>
  <c r="M141" i="18"/>
  <c r="N140" i="18"/>
  <c r="M140" i="18"/>
  <c r="N139" i="18"/>
  <c r="M139" i="18"/>
  <c r="N138" i="18"/>
  <c r="M138" i="18"/>
  <c r="N137" i="18"/>
  <c r="M137" i="18"/>
  <c r="N136" i="18"/>
  <c r="M136" i="18"/>
  <c r="N135" i="18"/>
  <c r="M135" i="18"/>
  <c r="N134" i="18"/>
  <c r="M134" i="18"/>
  <c r="N133" i="18"/>
  <c r="M133" i="18"/>
  <c r="N132" i="18"/>
  <c r="M132" i="18"/>
  <c r="N131" i="18"/>
  <c r="M131" i="18"/>
  <c r="N130" i="18"/>
  <c r="M130" i="18"/>
  <c r="N129" i="18"/>
  <c r="M129" i="18"/>
  <c r="N128" i="18"/>
  <c r="M128" i="18"/>
  <c r="N127" i="18"/>
  <c r="M127" i="18"/>
  <c r="N126" i="18"/>
  <c r="M126" i="18"/>
  <c r="N125" i="18"/>
  <c r="M125" i="18"/>
  <c r="N124" i="18"/>
  <c r="M124" i="18"/>
  <c r="N123" i="18"/>
  <c r="M123" i="18"/>
  <c r="N122" i="18"/>
  <c r="M122" i="18"/>
  <c r="N121" i="18"/>
  <c r="M121" i="18"/>
  <c r="N120" i="18"/>
  <c r="M120" i="18"/>
  <c r="N119" i="18"/>
  <c r="M119" i="18"/>
  <c r="N118" i="18"/>
  <c r="M118" i="18"/>
  <c r="N117" i="18"/>
  <c r="M117" i="18"/>
  <c r="N116" i="18"/>
  <c r="M116" i="18"/>
  <c r="N115" i="18"/>
  <c r="M115" i="18"/>
  <c r="N114" i="18"/>
  <c r="M114" i="18"/>
  <c r="N113" i="18"/>
  <c r="M113" i="18"/>
  <c r="N112" i="18"/>
  <c r="M112" i="18"/>
  <c r="N111" i="18"/>
  <c r="M111" i="18"/>
  <c r="N110" i="18"/>
  <c r="M110" i="18"/>
  <c r="N109" i="18"/>
  <c r="M109" i="18"/>
  <c r="N108" i="18"/>
  <c r="M108" i="18"/>
  <c r="N107" i="18"/>
  <c r="M107" i="18"/>
  <c r="N106" i="18"/>
  <c r="M106" i="18"/>
  <c r="N105" i="18"/>
  <c r="M105" i="18"/>
  <c r="N104" i="18"/>
  <c r="M104" i="18"/>
  <c r="N103" i="18"/>
  <c r="M103" i="18"/>
  <c r="N102" i="18"/>
  <c r="M102" i="18"/>
  <c r="N101" i="18"/>
  <c r="M101" i="18"/>
  <c r="N100" i="18"/>
  <c r="M100" i="18"/>
  <c r="N99" i="18"/>
  <c r="M99" i="18"/>
  <c r="N98" i="18"/>
  <c r="M98" i="18"/>
  <c r="N97" i="18"/>
  <c r="M97" i="18"/>
  <c r="N96" i="18"/>
  <c r="M96" i="18"/>
  <c r="N95" i="18"/>
  <c r="M95" i="18"/>
  <c r="N94" i="18"/>
  <c r="M94" i="18"/>
  <c r="N93" i="18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M86" i="18"/>
  <c r="N85" i="18"/>
  <c r="M85" i="18"/>
  <c r="N84" i="18"/>
  <c r="M84" i="18"/>
  <c r="N83" i="18"/>
  <c r="M83" i="18"/>
  <c r="N82" i="18"/>
  <c r="M82" i="18"/>
  <c r="N81" i="18"/>
  <c r="M81" i="18"/>
  <c r="N80" i="18"/>
  <c r="M80" i="18"/>
  <c r="N79" i="18"/>
  <c r="M79" i="18"/>
  <c r="N78" i="18"/>
  <c r="M78" i="18"/>
  <c r="N77" i="18"/>
  <c r="M77" i="18"/>
  <c r="N76" i="18"/>
  <c r="M76" i="18"/>
  <c r="N75" i="18"/>
  <c r="M75" i="18"/>
  <c r="N74" i="18"/>
  <c r="M74" i="18"/>
  <c r="N73" i="18"/>
  <c r="M73" i="18"/>
  <c r="N72" i="18"/>
  <c r="M72" i="18"/>
  <c r="N71" i="18"/>
  <c r="M71" i="18"/>
  <c r="N70" i="18"/>
  <c r="M70" i="18"/>
  <c r="N69" i="18"/>
  <c r="M69" i="18"/>
  <c r="N68" i="18"/>
  <c r="M68" i="18"/>
  <c r="N67" i="18"/>
  <c r="M67" i="18"/>
  <c r="N66" i="18"/>
  <c r="M66" i="18"/>
  <c r="N65" i="18"/>
  <c r="M65" i="18"/>
  <c r="N64" i="18"/>
  <c r="M64" i="18"/>
  <c r="N63" i="18"/>
  <c r="M63" i="18"/>
  <c r="N62" i="18"/>
  <c r="M62" i="18"/>
  <c r="N61" i="18"/>
  <c r="M61" i="18"/>
  <c r="N60" i="18"/>
  <c r="M60" i="18"/>
  <c r="N59" i="18"/>
  <c r="M59" i="18"/>
  <c r="N58" i="18"/>
  <c r="M58" i="18"/>
  <c r="N57" i="18"/>
  <c r="M57" i="18"/>
  <c r="N56" i="18"/>
  <c r="M56" i="18"/>
  <c r="N55" i="18"/>
  <c r="M55" i="18"/>
  <c r="N54" i="18"/>
  <c r="M54" i="18"/>
  <c r="N53" i="18"/>
  <c r="M53" i="18"/>
  <c r="N52" i="18"/>
  <c r="M52" i="18"/>
  <c r="N51" i="18"/>
  <c r="M51" i="18"/>
  <c r="N50" i="18"/>
  <c r="M50" i="18"/>
  <c r="N49" i="18"/>
  <c r="M49" i="18"/>
  <c r="N48" i="18"/>
  <c r="M48" i="18"/>
  <c r="N47" i="18"/>
  <c r="M47" i="18"/>
  <c r="N46" i="18"/>
  <c r="M46" i="18"/>
  <c r="N45" i="18"/>
  <c r="M45" i="18"/>
  <c r="N44" i="18"/>
  <c r="M44" i="18"/>
  <c r="N43" i="18"/>
  <c r="M43" i="18"/>
  <c r="N42" i="18"/>
  <c r="M42" i="18"/>
  <c r="N41" i="18"/>
  <c r="M41" i="18"/>
  <c r="N40" i="18"/>
  <c r="M40" i="18"/>
  <c r="N39" i="18"/>
  <c r="M39" i="18"/>
  <c r="N38" i="18"/>
  <c r="M38" i="18"/>
  <c r="N37" i="18"/>
  <c r="M37" i="18"/>
  <c r="N36" i="18"/>
  <c r="M36" i="18"/>
  <c r="N35" i="18"/>
  <c r="M35" i="18"/>
  <c r="N34" i="18"/>
  <c r="M34" i="18"/>
  <c r="N33" i="18"/>
  <c r="M33" i="18"/>
  <c r="N32" i="18"/>
  <c r="M32" i="18"/>
  <c r="N31" i="18"/>
  <c r="M31" i="18"/>
  <c r="N30" i="18"/>
  <c r="M30" i="18"/>
  <c r="N29" i="18"/>
  <c r="M29" i="18"/>
  <c r="N28" i="18"/>
  <c r="M28" i="18"/>
  <c r="N27" i="18"/>
  <c r="M27" i="18"/>
  <c r="N26" i="18"/>
  <c r="M26" i="18"/>
  <c r="N25" i="18"/>
  <c r="M25" i="18"/>
  <c r="N24" i="18"/>
  <c r="M24" i="18"/>
  <c r="N23" i="18"/>
  <c r="M23" i="18"/>
  <c r="N22" i="18"/>
  <c r="M22" i="18"/>
  <c r="N21" i="18"/>
  <c r="M21" i="18"/>
  <c r="N20" i="18"/>
  <c r="M20" i="18"/>
  <c r="N19" i="18"/>
  <c r="M19" i="18"/>
  <c r="N18" i="18"/>
  <c r="M18" i="18"/>
  <c r="N17" i="18"/>
  <c r="M17" i="18"/>
  <c r="N16" i="18"/>
  <c r="M16" i="18"/>
  <c r="N15" i="18"/>
  <c r="M15" i="18"/>
  <c r="N14" i="18"/>
  <c r="M14" i="18"/>
  <c r="N13" i="18"/>
  <c r="M13" i="18"/>
  <c r="N12" i="18"/>
  <c r="M12" i="18"/>
  <c r="N11" i="18"/>
  <c r="M11" i="18"/>
  <c r="N10" i="18"/>
  <c r="M10" i="18"/>
  <c r="N9" i="18"/>
  <c r="M9" i="18"/>
  <c r="N8" i="18"/>
  <c r="M8" i="18"/>
  <c r="N7" i="18"/>
  <c r="M7" i="18"/>
  <c r="N6" i="18"/>
  <c r="M6" i="18"/>
  <c r="N5" i="18"/>
  <c r="M5" i="18"/>
  <c r="N4" i="18"/>
  <c r="M4" i="18"/>
  <c r="N3" i="18"/>
  <c r="M3" i="18"/>
  <c r="N2" i="18"/>
  <c r="M2" i="18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2" i="16"/>
  <c r="M301" i="16"/>
  <c r="M300" i="16"/>
  <c r="M299" i="16"/>
  <c r="M298" i="16"/>
  <c r="M297" i="16"/>
  <c r="M296" i="16"/>
  <c r="M295" i="16"/>
  <c r="M294" i="16"/>
  <c r="M293" i="16"/>
  <c r="M292" i="16"/>
  <c r="M291" i="16"/>
  <c r="M290" i="16"/>
  <c r="M289" i="16"/>
  <c r="M288" i="16"/>
  <c r="M287" i="16"/>
  <c r="M286" i="16"/>
  <c r="M285" i="16"/>
  <c r="M284" i="16"/>
  <c r="M283" i="16"/>
  <c r="M282" i="16"/>
  <c r="M281" i="16"/>
  <c r="M280" i="16"/>
  <c r="M279" i="16"/>
  <c r="M278" i="16"/>
  <c r="M277" i="16"/>
  <c r="M276" i="16"/>
  <c r="M275" i="16"/>
  <c r="M274" i="16"/>
  <c r="M273" i="16"/>
  <c r="M272" i="16"/>
  <c r="M271" i="16"/>
  <c r="M270" i="16"/>
  <c r="M269" i="16"/>
  <c r="M268" i="16"/>
  <c r="M267" i="16"/>
  <c r="M266" i="16"/>
  <c r="M265" i="16"/>
  <c r="M264" i="16"/>
  <c r="M263" i="16"/>
  <c r="M262" i="16"/>
  <c r="M261" i="16"/>
  <c r="M260" i="16"/>
  <c r="M259" i="16"/>
  <c r="M258" i="16"/>
  <c r="M257" i="16"/>
  <c r="M256" i="16"/>
  <c r="M255" i="16"/>
  <c r="M254" i="16"/>
  <c r="M253" i="16"/>
  <c r="M252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6" i="16"/>
  <c r="M235" i="16"/>
  <c r="M234" i="16"/>
  <c r="M233" i="16"/>
  <c r="M232" i="16"/>
  <c r="M231" i="16"/>
  <c r="M230" i="16"/>
  <c r="M229" i="16"/>
  <c r="M228" i="16"/>
  <c r="M227" i="16"/>
  <c r="M226" i="16"/>
  <c r="M225" i="16"/>
  <c r="M224" i="16"/>
  <c r="M223" i="16"/>
  <c r="M222" i="16"/>
  <c r="M221" i="16"/>
  <c r="M220" i="16"/>
  <c r="M219" i="16"/>
  <c r="M218" i="16"/>
  <c r="M217" i="16"/>
  <c r="M216" i="16"/>
  <c r="M215" i="16"/>
  <c r="M214" i="16"/>
  <c r="M213" i="16"/>
  <c r="M212" i="16"/>
  <c r="M211" i="16"/>
  <c r="M210" i="16"/>
  <c r="M209" i="16"/>
  <c r="M208" i="16"/>
  <c r="M207" i="16"/>
  <c r="M206" i="16"/>
  <c r="M205" i="16"/>
  <c r="M204" i="16"/>
  <c r="M203" i="16"/>
  <c r="M202" i="16"/>
  <c r="M201" i="16"/>
  <c r="M200" i="16"/>
  <c r="M199" i="16"/>
  <c r="M198" i="16"/>
  <c r="M197" i="16"/>
  <c r="M196" i="16"/>
  <c r="M195" i="16"/>
  <c r="M194" i="16"/>
  <c r="M193" i="16"/>
  <c r="M192" i="16"/>
  <c r="M191" i="16"/>
  <c r="M190" i="16"/>
  <c r="M189" i="16"/>
  <c r="M188" i="16"/>
  <c r="M187" i="16"/>
  <c r="M186" i="16"/>
  <c r="M185" i="16"/>
  <c r="M184" i="16"/>
  <c r="M183" i="16"/>
  <c r="M182" i="16"/>
  <c r="M181" i="16"/>
  <c r="M180" i="16"/>
  <c r="M179" i="16"/>
  <c r="M178" i="16"/>
  <c r="M177" i="16"/>
  <c r="M176" i="16"/>
  <c r="M175" i="16"/>
  <c r="M174" i="16"/>
  <c r="M173" i="16"/>
  <c r="M172" i="16"/>
  <c r="M171" i="16"/>
  <c r="M170" i="16"/>
  <c r="M169" i="16"/>
  <c r="M168" i="16"/>
  <c r="M167" i="16"/>
  <c r="M166" i="16"/>
  <c r="M165" i="16"/>
  <c r="M164" i="16"/>
  <c r="M163" i="16"/>
  <c r="M162" i="16"/>
  <c r="M161" i="16"/>
  <c r="M160" i="16"/>
  <c r="M159" i="16"/>
  <c r="M158" i="16"/>
  <c r="M157" i="16"/>
  <c r="M156" i="16"/>
  <c r="M155" i="16"/>
  <c r="M154" i="16"/>
  <c r="M153" i="16"/>
  <c r="M152" i="16"/>
  <c r="M151" i="16"/>
  <c r="M150" i="16"/>
  <c r="M149" i="16"/>
  <c r="M148" i="16"/>
  <c r="M147" i="16"/>
  <c r="M146" i="16"/>
  <c r="M145" i="16"/>
  <c r="M144" i="16"/>
  <c r="M143" i="16"/>
  <c r="M142" i="16"/>
  <c r="M141" i="16"/>
  <c r="M140" i="16"/>
  <c r="M139" i="16"/>
  <c r="M138" i="16"/>
  <c r="M137" i="16"/>
  <c r="M136" i="16"/>
  <c r="M135" i="16"/>
  <c r="M134" i="16"/>
  <c r="M133" i="16"/>
  <c r="M132" i="16"/>
  <c r="M131" i="16"/>
  <c r="M130" i="16"/>
  <c r="M129" i="16"/>
  <c r="M128" i="16"/>
  <c r="M127" i="16"/>
  <c r="M126" i="16"/>
  <c r="M125" i="16"/>
  <c r="M124" i="16"/>
  <c r="M123" i="16"/>
  <c r="M122" i="16"/>
  <c r="M121" i="16"/>
  <c r="M120" i="16"/>
  <c r="M119" i="16"/>
  <c r="M118" i="16"/>
  <c r="M117" i="16"/>
  <c r="M116" i="16"/>
  <c r="M115" i="16"/>
  <c r="M114" i="16"/>
  <c r="M113" i="16"/>
  <c r="M112" i="16"/>
  <c r="M111" i="16"/>
  <c r="M110" i="16"/>
  <c r="M109" i="16"/>
  <c r="M108" i="16"/>
  <c r="M107" i="16"/>
  <c r="M106" i="16"/>
  <c r="M105" i="16"/>
  <c r="M104" i="16"/>
  <c r="M103" i="16"/>
  <c r="M102" i="16"/>
  <c r="M101" i="16"/>
  <c r="M100" i="16"/>
  <c r="M99" i="16"/>
  <c r="M98" i="16"/>
  <c r="M97" i="16"/>
  <c r="M96" i="16"/>
  <c r="M95" i="16"/>
  <c r="M94" i="16"/>
  <c r="M93" i="16"/>
  <c r="M92" i="16"/>
  <c r="M91" i="16"/>
  <c r="M90" i="16"/>
  <c r="M89" i="16"/>
  <c r="M88" i="16"/>
  <c r="M87" i="16"/>
  <c r="M86" i="16"/>
  <c r="M85" i="16"/>
  <c r="M84" i="16"/>
  <c r="M83" i="16"/>
  <c r="M82" i="16"/>
  <c r="M81" i="16"/>
  <c r="M80" i="16"/>
  <c r="M79" i="16"/>
  <c r="M78" i="16"/>
  <c r="M77" i="16"/>
  <c r="M76" i="16"/>
  <c r="M75" i="16"/>
  <c r="M74" i="16"/>
  <c r="M73" i="16"/>
  <c r="M72" i="16"/>
  <c r="M71" i="16"/>
  <c r="M70" i="16"/>
  <c r="M69" i="16"/>
  <c r="M68" i="16"/>
  <c r="M67" i="16"/>
  <c r="M66" i="16"/>
  <c r="M65" i="16"/>
  <c r="M64" i="16"/>
  <c r="M63" i="16"/>
  <c r="M62" i="16"/>
  <c r="M61" i="16"/>
  <c r="M60" i="16"/>
  <c r="M59" i="16"/>
  <c r="M58" i="16"/>
  <c r="M57" i="16"/>
  <c r="M56" i="16"/>
  <c r="M55" i="16"/>
  <c r="M54" i="16"/>
  <c r="M53" i="16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4" i="16"/>
  <c r="M3" i="16"/>
  <c r="M2" i="16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7DAC6-DCB2-4826-B210-CD86E101B6C4}" keepAlive="1" name="Query - Table14" description="Connection to the 'Table14' query in the workbook." type="5" refreshedVersion="8" background="1" saveData="1">
    <dbPr connection="Provider=Microsoft.Mashup.OleDb.1;Data Source=$Workbook$;Location=Table14;Extended Properties=&quot;&quot;" command="SELECT * FROM [Table14]"/>
  </connection>
</connections>
</file>

<file path=xl/sharedStrings.xml><?xml version="1.0" encoding="utf-8"?>
<sst xmlns="http://schemas.openxmlformats.org/spreadsheetml/2006/main" count="36534" uniqueCount="795">
  <si>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</si>
  <si>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</si>
  <si>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</si>
  <si>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</si>
  <si>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</si>
  <si>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</si>
  <si>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</si>
  <si>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</si>
  <si>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</si>
  <si>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</si>
  <si>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</si>
  <si>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</si>
  <si>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</si>
  <si>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</si>
  <si>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</si>
  <si>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</si>
  <si>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</si>
  <si>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</si>
  <si>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</si>
  <si>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</si>
  <si>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</si>
  <si>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</si>
  <si>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</si>
  <si>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</si>
  <si>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</si>
  <si>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</si>
  <si>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</si>
  <si>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</si>
  <si>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</si>
  <si>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</si>
  <si>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</si>
  <si>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</si>
  <si>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</si>
  <si>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</si>
  <si>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</si>
  <si>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</si>
  <si>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</si>
  <si>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</si>
  <si>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</si>
  <si>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</si>
  <si>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</si>
  <si>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</si>
  <si>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</si>
  <si>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</si>
  <si>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</si>
  <si>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</si>
  <si>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</si>
  <si>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</si>
  <si>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</si>
  <si>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</si>
  <si>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</si>
  <si>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</si>
  <si>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</si>
  <si>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</si>
  <si>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</si>
  <si>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</si>
  <si>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</si>
  <si>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</si>
  <si>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</si>
  <si>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</si>
  <si>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</si>
  <si>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</si>
  <si>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</si>
  <si>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</si>
  <si>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</si>
  <si>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</si>
  <si>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</si>
  <si>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</si>
  <si>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</si>
  <si>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</si>
  <si>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</si>
  <si>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</si>
  <si>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</si>
  <si>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</si>
  <si>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</si>
  <si>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</si>
  <si>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</si>
  <si>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</si>
  <si>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</si>
  <si>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</si>
  <si>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</si>
  <si>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</si>
  <si>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</si>
  <si>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</si>
  <si>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</si>
  <si>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</si>
  <si>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</si>
  <si>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</si>
  <si>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</si>
  <si>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</si>
  <si>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</si>
  <si>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</si>
  <si>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</si>
  <si>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</si>
  <si>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</si>
  <si>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</si>
  <si>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</si>
  <si>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</si>
  <si>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</si>
  <si>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</si>
  <si>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</si>
  <si>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</si>
  <si>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</si>
  <si>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</si>
  <si>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</si>
  <si>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</si>
  <si>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</si>
  <si>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</si>
  <si>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</si>
  <si>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</si>
  <si>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</si>
  <si>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</si>
  <si>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</si>
  <si>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</si>
  <si>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</si>
  <si>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</si>
  <si>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</si>
  <si>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</si>
  <si>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</si>
  <si>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</si>
  <si>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</si>
  <si>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</si>
  <si>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</si>
  <si>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</si>
  <si>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</si>
  <si>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</si>
  <si>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</si>
  <si>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</si>
  <si>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</si>
  <si>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</si>
  <si>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</si>
  <si>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</si>
  <si>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</si>
  <si>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</si>
  <si>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</si>
  <si>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</si>
  <si>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</si>
  <si>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</si>
  <si>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</si>
  <si>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</si>
  <si>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</si>
  <si>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</si>
  <si>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</si>
  <si>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</si>
  <si>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</si>
  <si>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</si>
  <si>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</si>
  <si>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</si>
  <si>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</si>
  <si>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</si>
  <si>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</si>
  <si>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</si>
  <si>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</si>
  <si>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</si>
  <si>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</si>
  <si>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</si>
  <si>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</si>
  <si>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</si>
  <si>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</si>
  <si>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</si>
  <si>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</si>
  <si>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</si>
  <si>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</si>
  <si>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</si>
  <si>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</si>
  <si>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</si>
  <si>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</si>
  <si>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</si>
  <si>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</si>
  <si>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</si>
  <si>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</si>
  <si>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</si>
  <si>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</si>
  <si>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</si>
  <si>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</si>
  <si>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</si>
  <si>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</si>
  <si>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</si>
  <si>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</si>
  <si>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</si>
  <si>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</si>
  <si>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</si>
  <si>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</si>
  <si>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</si>
  <si>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</si>
  <si>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</si>
  <si>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</si>
  <si>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</si>
  <si>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</si>
  <si>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</si>
  <si>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</si>
  <si>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</si>
  <si>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</si>
  <si>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</si>
  <si>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</si>
  <si>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</si>
  <si>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</si>
  <si>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</si>
  <si>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</si>
  <si>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</si>
  <si>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</si>
  <si>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</si>
  <si>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</si>
  <si>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</si>
  <si>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</si>
  <si>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</si>
  <si>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</si>
  <si>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</si>
  <si>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</si>
  <si>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</si>
  <si>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</si>
  <si>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</si>
  <si>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</si>
  <si>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</si>
  <si>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</si>
  <si>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</si>
  <si>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</si>
  <si>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</si>
  <si>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</si>
  <si>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</si>
  <si>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</si>
  <si>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</si>
  <si>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</si>
  <si>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</si>
  <si>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</si>
  <si>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</si>
  <si>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</si>
  <si>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</si>
  <si>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</si>
  <si>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</si>
  <si>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</si>
  <si>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</si>
  <si>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</si>
  <si>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</si>
  <si>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</si>
  <si>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</si>
  <si>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</si>
  <si>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</si>
  <si>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</si>
  <si>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</si>
  <si>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</si>
  <si>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</si>
  <si>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</si>
  <si>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</si>
  <si>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</si>
  <si>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</si>
  <si>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</si>
  <si>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</si>
  <si>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</si>
  <si>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</si>
  <si>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</si>
  <si>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</si>
  <si>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</si>
  <si>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</si>
  <si>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</si>
  <si>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</si>
  <si>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</si>
  <si>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</si>
  <si>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</si>
  <si>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</si>
  <si>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</si>
  <si>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</si>
  <si>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</si>
  <si>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</si>
  <si>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</si>
  <si>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</si>
  <si>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</si>
  <si>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</si>
  <si>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</si>
  <si>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</si>
  <si>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</si>
  <si>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</si>
  <si>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</si>
  <si>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</si>
  <si>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</si>
  <si>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</si>
  <si>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</si>
  <si>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</si>
  <si>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</si>
  <si>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</si>
  <si>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</si>
  <si>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</si>
  <si>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</si>
  <si>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</si>
  <si>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</si>
  <si>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</si>
  <si>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</si>
  <si>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</si>
  <si>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</si>
  <si>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</si>
  <si>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</si>
  <si>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</si>
  <si>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</si>
  <si>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</si>
  <si>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</si>
  <si>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</si>
  <si>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</si>
  <si>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</si>
  <si>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</si>
  <si>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</si>
  <si>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</si>
  <si>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</si>
  <si>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</si>
  <si>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</si>
  <si>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</si>
  <si>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</si>
  <si>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</si>
  <si>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</si>
  <si>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</si>
  <si>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</si>
  <si>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</si>
  <si>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</si>
  <si>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</si>
  <si>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</si>
  <si>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</si>
  <si>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</si>
  <si>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</si>
  <si>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</si>
  <si>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</si>
  <si>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</si>
  <si>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</si>
  <si>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</si>
  <si>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</si>
  <si>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</si>
  <si>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</si>
  <si>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</si>
  <si>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</si>
  <si>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</si>
  <si>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</si>
  <si>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</si>
  <si>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</si>
  <si>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</si>
  <si>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</si>
  <si>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</si>
  <si>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</si>
  <si>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</si>
  <si>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</si>
  <si>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</si>
  <si>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</si>
  <si>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</si>
  <si>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</si>
  <si>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</si>
  <si>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</si>
  <si>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</si>
  <si>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</si>
  <si>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</si>
  <si>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</si>
  <si>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</si>
  <si>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</si>
  <si>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</si>
  <si>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</si>
  <si>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</si>
  <si>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</si>
  <si>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</si>
  <si>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</si>
  <si>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</si>
  <si>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</si>
  <si>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</si>
  <si>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</si>
  <si>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</si>
  <si>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</si>
  <si>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</si>
  <si>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</si>
  <si>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</si>
  <si>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</si>
  <si>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</si>
  <si>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</si>
  <si>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</si>
  <si>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</si>
  <si>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</si>
  <si>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</si>
  <si>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</si>
  <si>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</si>
  <si>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</si>
  <si>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</si>
  <si>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</si>
  <si>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</si>
  <si>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</si>
  <si>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</si>
  <si>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</si>
  <si>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</si>
  <si>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</si>
  <si>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</si>
  <si>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</si>
  <si>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</si>
  <si>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</si>
  <si>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</si>
  <si>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</si>
  <si>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</si>
  <si>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</si>
  <si>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</si>
  <si>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</si>
  <si>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</si>
  <si>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</si>
  <si>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</si>
  <si>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</si>
  <si>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</si>
  <si>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</si>
  <si>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</si>
  <si>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</si>
  <si>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</si>
  <si>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</si>
  <si>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</si>
  <si>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</si>
  <si>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</si>
  <si>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</si>
  <si>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</si>
  <si>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</si>
  <si>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</si>
  <si>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</si>
  <si>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</si>
  <si>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</si>
  <si>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</si>
  <si>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</si>
  <si>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</si>
  <si>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</si>
  <si>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</si>
  <si>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</si>
  <si>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</si>
  <si>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</si>
  <si>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</si>
  <si>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</si>
  <si>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</si>
  <si>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</si>
  <si>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</si>
  <si>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</si>
  <si>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</si>
  <si>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</si>
  <si>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</si>
  <si>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</si>
  <si>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</si>
  <si>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</si>
  <si>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</si>
  <si>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</si>
  <si>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</si>
  <si>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</si>
  <si>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</si>
  <si>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</si>
  <si>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</si>
  <si>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</si>
  <si>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</si>
  <si>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</si>
  <si>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</si>
  <si>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</si>
  <si>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</si>
  <si>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</si>
  <si>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</si>
  <si>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</si>
  <si>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</si>
  <si>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</si>
  <si>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</si>
  <si>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</si>
  <si>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</si>
  <si>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</si>
  <si>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</si>
  <si>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</si>
  <si>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</si>
  <si>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</si>
  <si>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</si>
  <si>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</si>
  <si>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</si>
  <si>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</si>
  <si>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</si>
  <si>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</si>
  <si>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</si>
  <si>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</si>
  <si>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</si>
  <si>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</si>
  <si>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</si>
  <si>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</si>
  <si>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</si>
  <si>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</si>
  <si>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</si>
  <si>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</si>
  <si>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</si>
  <si>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</si>
  <si>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</si>
  <si>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</si>
  <si>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</si>
  <si>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</si>
  <si>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</si>
  <si>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</si>
  <si>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</si>
  <si>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</si>
  <si>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</si>
  <si>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</si>
  <si>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</si>
  <si>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</si>
  <si>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</si>
  <si>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</si>
  <si>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</si>
  <si>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</si>
  <si>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</si>
  <si>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</si>
  <si>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</si>
  <si>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</si>
  <si>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</si>
  <si>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</si>
  <si>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</si>
  <si>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</si>
  <si>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</si>
  <si>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</si>
  <si>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</si>
  <si>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</si>
  <si>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</si>
  <si>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</si>
  <si>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</si>
  <si>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</si>
  <si>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</si>
  <si>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</si>
  <si>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</si>
  <si>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</si>
  <si>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</si>
  <si>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</si>
  <si>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</si>
  <si>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</si>
  <si>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</si>
  <si>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</si>
  <si>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</si>
  <si>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</si>
  <si>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</si>
  <si>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</si>
  <si>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</si>
  <si>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</si>
  <si>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</si>
  <si>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</si>
  <si>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</si>
  <si>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</si>
  <si>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</si>
  <si>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</si>
  <si>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</si>
  <si>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</si>
  <si>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</si>
  <si>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</si>
  <si>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</si>
  <si>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</si>
  <si>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</si>
  <si>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</si>
  <si>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</si>
  <si>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</si>
  <si>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</si>
  <si>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</si>
  <si>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</si>
  <si>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Q1. Remove duplicate Apple posts.</t>
  </si>
  <si>
    <t xml:space="preserve">A1. After careful consideration and implementation </t>
  </si>
  <si>
    <t>Q2.Standardize date &amp; platform names</t>
  </si>
  <si>
    <t xml:space="preserve">A2. After thorough analysis, we found that the platform </t>
  </si>
  <si>
    <t xml:space="preserve">names are already in the standard form. </t>
  </si>
  <si>
    <t>However, date column was not in the standard form.</t>
  </si>
  <si>
    <t xml:space="preserve">We standardized the date column by firstly tranforming </t>
  </si>
  <si>
    <t xml:space="preserve">the dates into YMD format then changing its type from </t>
  </si>
  <si>
    <t>custom to date.</t>
  </si>
  <si>
    <t>Q3. Format numeric columns (Likes, Reach, Impressions, Ad Spend).</t>
  </si>
  <si>
    <t>of conditional formatting, we find that, there are no</t>
  </si>
  <si>
    <t xml:space="preserve"> duplicate Apple posts.</t>
  </si>
  <si>
    <t>A3. The columns such as likes, reach and impressions have been formatted</t>
  </si>
  <si>
    <t>using the format option then choosing the number and ticking on the 1000</t>
  </si>
  <si>
    <t xml:space="preserve">separator box. While the ad spend have been formatted using the format </t>
  </si>
  <si>
    <t>option then choosing currency, and decimal places upto 2.</t>
  </si>
  <si>
    <t>Task 1: Data Preprocessing &amp; Cleaning</t>
  </si>
  <si>
    <t>Q4. Split hashtags (e.g., #ShotOniPhone, #iPhone16, #AppleEvent) into separate tags for analysis.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</si>
  <si>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</si>
  <si>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</si>
  <si>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</si>
  <si>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</si>
  <si>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</si>
  <si>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</si>
  <si>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</si>
  <si>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</si>
  <si>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</si>
  <si>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</si>
  <si>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</si>
  <si>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</si>
  <si>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</si>
  <si>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</si>
  <si>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</si>
  <si>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</si>
  <si>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</si>
  <si>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 2</t>
  </si>
  <si>
    <t xml:space="preserve">The tags have been separated over the two columns that are </t>
  </si>
  <si>
    <t>Hashtags and Hashtags 2 respectively.</t>
  </si>
  <si>
    <t>Q1. Calculate average engagement rate per platform:</t>
  </si>
  <si>
    <t>Engagement Rate = (Likes + Shares + Comments) / Impressions</t>
  </si>
  <si>
    <t>Engagement Rate</t>
  </si>
  <si>
    <t>Row Labels</t>
  </si>
  <si>
    <t>Grand Total</t>
  </si>
  <si>
    <t>Average of Engagement Rate</t>
  </si>
  <si>
    <t>A1. The average engagement rate per platform has been</t>
  </si>
  <si>
    <t>evaluated and presented below in tabular format using</t>
  </si>
  <si>
    <t>pivot table.</t>
  </si>
  <si>
    <t>Q2. Identify Top 10 Apple posts with highest engagement.</t>
  </si>
  <si>
    <t>Engagement</t>
  </si>
  <si>
    <t>Total Engagement</t>
  </si>
  <si>
    <t>Sum of Total Engagement</t>
  </si>
  <si>
    <t>A2. The top 10 Apple posts with the highest engagement has been</t>
  </si>
  <si>
    <t>presented in the tabular format using the pivot table.</t>
  </si>
  <si>
    <t>A column was firstly created named Total Engagement that contains</t>
  </si>
  <si>
    <t xml:space="preserve">the sum of likes, shares and comments and later pivot table was formed </t>
  </si>
  <si>
    <t>upon the PostID and Total Engagement.</t>
  </si>
  <si>
    <t xml:space="preserve">○ Total Likes, Shares, Comments by Content Type &amp; Platform </t>
  </si>
  <si>
    <t>○ Average Clicks per post by Hashtag</t>
  </si>
  <si>
    <t>Sum of Likes</t>
  </si>
  <si>
    <t>Sum of Shares</t>
  </si>
  <si>
    <t>Sum of Comments</t>
  </si>
  <si>
    <t xml:space="preserve">Q3. Create a pivot table showing: </t>
  </si>
  <si>
    <t>Average of Clicks</t>
  </si>
  <si>
    <t>Q3. Create a pivot table showing:</t>
  </si>
  <si>
    <t>Average Clicks per post by Hashtag</t>
  </si>
  <si>
    <t>A3. A pivot table has been created and presented here in tabular</t>
  </si>
  <si>
    <t>form highlighting the total likes, shares and comments by content type</t>
  </si>
  <si>
    <t>and platform.</t>
  </si>
  <si>
    <t xml:space="preserve">A3. Here are the two pivot table created separately </t>
  </si>
  <si>
    <t>for average clicks per post by Hashtag using three</t>
  </si>
  <si>
    <t>columns Hashtags, Hashtags 2 and Clicks respectively.</t>
  </si>
  <si>
    <t>#iPhone16Launch, #MacBookAir.</t>
  </si>
  <si>
    <t xml:space="preserve">Q4. Highlight top-performing hashtags such as #ShotOniPhone, #AppleEvent, </t>
  </si>
  <si>
    <t xml:space="preserve">A4. Here is the hashtags and average of clicks have been arranged in the tabular </t>
  </si>
  <si>
    <t>format. Out of all, the top 10 hastags have been highlighted with the yellow color.</t>
  </si>
  <si>
    <t>Task 2: Engagement Analysis</t>
  </si>
  <si>
    <t>YouTube for product demos)</t>
  </si>
  <si>
    <t>Task 3: Platform Analysis</t>
  </si>
  <si>
    <t xml:space="preserve">Q1. Identify the platform with highest engagement (e.g., Twitter for announcements vs. </t>
  </si>
  <si>
    <t>Average of Total Engagement</t>
  </si>
  <si>
    <t xml:space="preserve">A1. Here is the pivot table where platform and content type are in the rows column whereas average of </t>
  </si>
  <si>
    <t>total engagement are in the values column which is presented in the tabular format.</t>
  </si>
  <si>
    <t>Twitter for image with average 18,067 comes with the highest engagement as its average total engagement</t>
  </si>
  <si>
    <t>is highest of all.</t>
  </si>
  <si>
    <t>Q2. Compare follower growth rates across platforms</t>
  </si>
  <si>
    <t>Follwer_growth</t>
  </si>
  <si>
    <t>Sum of Follwer_growth</t>
  </si>
  <si>
    <t xml:space="preserve">A2. Here the follower growth across the platforms are </t>
  </si>
  <si>
    <t xml:space="preserve">arranged in decreasing order in the table along with </t>
  </si>
  <si>
    <t>the graph below the table.</t>
  </si>
  <si>
    <t>Q3. Visualize Engagement vs. Ad Spend per platform</t>
  </si>
  <si>
    <t>Sum of Ad_Spend</t>
  </si>
  <si>
    <t>Average of Engagement_Rate</t>
  </si>
  <si>
    <t>A3. The visualization of Engagement VS Ad Spend per platform</t>
  </si>
  <si>
    <t xml:space="preserve">has been done below in this graph and also a table has been </t>
  </si>
  <si>
    <t>formulated and data are arranged in tabular form.</t>
  </si>
  <si>
    <t>continue a multi-platform strategy?</t>
  </si>
  <si>
    <t xml:space="preserve">Q4. Advise Apple’s team: Should they focus on YouTube + Instagram (videos + visuals) or </t>
  </si>
  <si>
    <t>A4. Upon seeing the dataset and after deep analysis, I think they should continue a multi-platform</t>
  </si>
  <si>
    <t>strategy with some filtered actions such as YouTube should increase its buget in order to have</t>
  </si>
  <si>
    <t>more return on investment as its ratio of engagement vs Ad_spend is very perfect and secondly</t>
  </si>
  <si>
    <t>emphasis toward its content in order to have sustainability in the market and lastly Linkedin should</t>
  </si>
  <si>
    <t>look upon its article and upgrade its content and should also reduce its expenses as it has very poor</t>
  </si>
  <si>
    <t>return on investment.</t>
  </si>
  <si>
    <t>twitter should keep up with the pace it has, then instagram should hold a little on its expenses and give</t>
  </si>
  <si>
    <t>Task 4: Hashtag &amp; Content Strategy</t>
  </si>
  <si>
    <t>Q1. Identify the most frequently used Apple hashtags.</t>
  </si>
  <si>
    <t>H2</t>
  </si>
  <si>
    <t>Count of Final hashtags</t>
  </si>
  <si>
    <t>A1. The most frequently used Apple hashtags are highlighted</t>
  </si>
  <si>
    <t>in Red color inside the table</t>
  </si>
  <si>
    <t>Final hashtags</t>
  </si>
  <si>
    <t>Q2. Compare average performance of posts containing each hashtag.</t>
  </si>
  <si>
    <t>Average of Engagement</t>
  </si>
  <si>
    <t>A2. The average performance of posts containing each hashtag has been calculated</t>
  </si>
  <si>
    <t>and is presented in tabular format in the table.</t>
  </si>
  <si>
    <t>Q3. Compare content performance:</t>
  </si>
  <si>
    <t>a) Videos (launch events, ads, product demos)</t>
  </si>
  <si>
    <t>Q3.Compare content performance:</t>
  </si>
  <si>
    <t>Average of Reach</t>
  </si>
  <si>
    <t>A3. The content performance for video has been</t>
  </si>
  <si>
    <t xml:space="preserve">calculated and evaluated below in the tabular </t>
  </si>
  <si>
    <t>format and also in the visual graphs.</t>
  </si>
  <si>
    <t>b) Images (product close-ups, lifestyle shots)</t>
  </si>
  <si>
    <t>Ans. The content performance for image has been</t>
  </si>
  <si>
    <t>calculated and evaluated below in the tabular</t>
  </si>
  <si>
    <t>c) Carousels (feature highlights, comparisons)</t>
  </si>
  <si>
    <t>Ans. The content performance for carousels has been</t>
  </si>
  <si>
    <t>Q4. Recommend which content type performs best on each platform(e.g., videos for YouTube, product images for Instagram)</t>
  </si>
  <si>
    <t>Column Labels</t>
  </si>
  <si>
    <r>
      <t>A4. Out of all the content type,</t>
    </r>
    <r>
      <rPr>
        <b/>
        <sz val="11"/>
        <color theme="1"/>
        <rFont val="Calibri"/>
        <family val="2"/>
        <scheme val="minor"/>
      </rPr>
      <t xml:space="preserve"> Video</t>
    </r>
    <r>
      <rPr>
        <sz val="11"/>
        <color theme="1"/>
        <rFont val="Calibri"/>
        <family val="2"/>
        <scheme val="minor"/>
      </rPr>
      <t xml:space="preserve"> performs best for</t>
    </r>
    <r>
      <rPr>
        <b/>
        <sz val="11"/>
        <color theme="1"/>
        <rFont val="Calibri"/>
        <family val="2"/>
        <scheme val="minor"/>
      </rPr>
      <t xml:space="preserve"> Instagram</t>
    </r>
    <r>
      <rPr>
        <sz val="11"/>
        <color theme="1"/>
        <rFont val="Calibri"/>
        <family val="2"/>
        <scheme val="minor"/>
      </rPr>
      <t xml:space="preserve"> followed by Tweet, Carousel and Image.</t>
    </r>
  </si>
  <si>
    <r>
      <rPr>
        <b/>
        <sz val="11"/>
        <color theme="1"/>
        <rFont val="Calibri"/>
        <family val="2"/>
        <scheme val="minor"/>
      </rPr>
      <t>Video</t>
    </r>
    <r>
      <rPr>
        <sz val="11"/>
        <color theme="1"/>
        <rFont val="Calibri"/>
        <family val="2"/>
        <scheme val="minor"/>
      </rPr>
      <t xml:space="preserve"> performs best for </t>
    </r>
    <r>
      <rPr>
        <b/>
        <sz val="11"/>
        <color theme="1"/>
        <rFont val="Calibri"/>
        <family val="2"/>
        <scheme val="minor"/>
      </rPr>
      <t>LinkedIn</t>
    </r>
    <r>
      <rPr>
        <sz val="11"/>
        <color theme="1"/>
        <rFont val="Calibri"/>
        <family val="2"/>
        <scheme val="minor"/>
      </rPr>
      <t xml:space="preserve"> followed by Tweet, Image and Carousel.</t>
    </r>
  </si>
  <si>
    <r>
      <rPr>
        <b/>
        <sz val="11"/>
        <color theme="1"/>
        <rFont val="Calibri"/>
        <family val="2"/>
        <scheme val="minor"/>
      </rPr>
      <t>Video</t>
    </r>
    <r>
      <rPr>
        <sz val="11"/>
        <color theme="1"/>
        <rFont val="Calibri"/>
        <family val="2"/>
        <scheme val="minor"/>
      </rPr>
      <t xml:space="preserve"> performs best for </t>
    </r>
    <r>
      <rPr>
        <b/>
        <sz val="11"/>
        <color theme="1"/>
        <rFont val="Calibri"/>
        <family val="2"/>
        <scheme val="minor"/>
      </rPr>
      <t>YouTube</t>
    </r>
    <r>
      <rPr>
        <sz val="11"/>
        <color theme="1"/>
        <rFont val="Calibri"/>
        <family val="2"/>
        <scheme val="minor"/>
      </rPr>
      <t xml:space="preserve"> followed by Image, Carousel and Tweet.</t>
    </r>
  </si>
  <si>
    <t>Task 5: Campaign Effectiveness</t>
  </si>
  <si>
    <t>Q1. Calculate:</t>
  </si>
  <si>
    <t>Total &amp; Average Impressions, Likes, Clicks per Campaign.</t>
  </si>
  <si>
    <t>Task 6: Follower Retention &amp; Loyalty</t>
  </si>
  <si>
    <t>Q1. Visualize weekly follower growth per platform (line chart).</t>
  </si>
  <si>
    <t>03-06-2024 - 09-06-2024</t>
  </si>
  <si>
    <t>10-06-2024 - 16-06-2024</t>
  </si>
  <si>
    <t>17-06-2024 - 23-06-2024</t>
  </si>
  <si>
    <t>24-06-2024 - 30-06-2024</t>
  </si>
  <si>
    <t>01-07-2024 - 07-07-2024</t>
  </si>
  <si>
    <t>08-07-2024 - 14-07-2024</t>
  </si>
  <si>
    <t>15-07-2024 - 21-07-2024</t>
  </si>
  <si>
    <t>22-07-2024 - 28-07-2024</t>
  </si>
  <si>
    <t>29-07-2024 - 04-08-2024</t>
  </si>
  <si>
    <t>05-08-2024 - 11-08-2024</t>
  </si>
  <si>
    <t>12-08-2024 - 18-08-2024</t>
  </si>
  <si>
    <t>19-08-2024 - 25-08-2024</t>
  </si>
  <si>
    <t>26-08-2024 - 01-09-2024</t>
  </si>
  <si>
    <t>02-09-2024 - 08-09-2024</t>
  </si>
  <si>
    <t>09-09-2024 - 15-09-2024</t>
  </si>
  <si>
    <t>16-09-2024 - 22-09-2024</t>
  </si>
  <si>
    <t>23-09-2024 - 29-09-2024</t>
  </si>
  <si>
    <t>30-09-2024 - 06-10-2024</t>
  </si>
  <si>
    <t>07-10-2024 - 13-10-2024</t>
  </si>
  <si>
    <t>14-10-2024 - 20-10-2024</t>
  </si>
  <si>
    <t>21-10-2024 - 27-10-2024</t>
  </si>
  <si>
    <t>28-10-2024 - 03-11-2024</t>
  </si>
  <si>
    <t>04-11-2024 - 10-11-2024</t>
  </si>
  <si>
    <t>11-11-2024 - 17-11-2024</t>
  </si>
  <si>
    <t>18-11-2024 - 24-11-2024</t>
  </si>
  <si>
    <t>25-11-2024 - 01-12-2024</t>
  </si>
  <si>
    <t>02-12-2024 - 08-12-2024</t>
  </si>
  <si>
    <t>09-12-2024 - 15-12-2024</t>
  </si>
  <si>
    <t>16-12-2024 - 22-12-2024</t>
  </si>
  <si>
    <t>23-12-2024 - 29-12-2024</t>
  </si>
  <si>
    <t>30-12-2024 - 05-01-2025</t>
  </si>
  <si>
    <t>06-01-2025 - 12-01-2025</t>
  </si>
  <si>
    <t>13-01-2025 - 19-01-2025</t>
  </si>
  <si>
    <t>20-01-2025 - 26-01-2025</t>
  </si>
  <si>
    <t>27-01-2025 - 02-02-2025</t>
  </si>
  <si>
    <t>03-02-2025 - 09-02-2025</t>
  </si>
  <si>
    <t>10-02-2025 - 16-02-2025</t>
  </si>
  <si>
    <t>17-02-2025 - 23-02-2025</t>
  </si>
  <si>
    <t>24-02-2025 - 02-03-2025</t>
  </si>
  <si>
    <t>03-03-2025 - 09-03-2025</t>
  </si>
  <si>
    <t>10-03-2025 - 16-03-2025</t>
  </si>
  <si>
    <t>17-03-2025 - 23-03-2025</t>
  </si>
  <si>
    <t>24-03-2025 - 30-03-2025</t>
  </si>
  <si>
    <t>31-03-2025 - 06-04-2025</t>
  </si>
  <si>
    <t>07-04-2025 - 13-04-2025</t>
  </si>
  <si>
    <t>14-04-2025 - 20-04-2025</t>
  </si>
  <si>
    <t>21-04-2025 - 27-04-2025</t>
  </si>
  <si>
    <t>28-04-2025 - 04-05-2025</t>
  </si>
  <si>
    <t>05-05-2025 - 11-05-2025</t>
  </si>
  <si>
    <t>12-05-2025 - 13-05-2025</t>
  </si>
  <si>
    <t>A1. The weekly follower growth per platform has been calculated</t>
  </si>
  <si>
    <t>and presented in tabular format in table and also visualized using</t>
  </si>
  <si>
    <t>line chart.</t>
  </si>
  <si>
    <t>Q2. Identify the peak week of follower gain.</t>
  </si>
  <si>
    <t>Total weekly followers</t>
  </si>
  <si>
    <t>Sum of New_Followers</t>
  </si>
  <si>
    <t>A2. The peak week of follower gain is calculated and highlighted in the table and also in the graphs below that is</t>
  </si>
  <si>
    <t>week of 22-07-2024</t>
  </si>
  <si>
    <t>Q3.Use moving averages to smooth growth trends.</t>
  </si>
  <si>
    <t>A3. Below, here is the moving average growth trends</t>
  </si>
  <si>
    <t>in the visuals form.</t>
  </si>
  <si>
    <t>Q4. Correlate ad spend vs. follower growth using scatter plots.</t>
  </si>
  <si>
    <t>Follower Growth</t>
  </si>
  <si>
    <t>A4. Above is the correlation of ad spend vs. follwer growth using scatter</t>
  </si>
  <si>
    <t>pasted here and chart has been made upon that only.</t>
  </si>
  <si>
    <t>plots. Values from pivot table(Reference sheet for Task 6.4) has been</t>
  </si>
  <si>
    <t>Average of Likes</t>
  </si>
  <si>
    <t>Average of Impressions</t>
  </si>
  <si>
    <t>Total Impressions</t>
  </si>
  <si>
    <t>Total Clicks</t>
  </si>
  <si>
    <t>Total Likes</t>
  </si>
  <si>
    <t>Ans. The total &amp; average of Impressions, Likes, Clicks per Campaign</t>
  </si>
  <si>
    <t>has been calculated and evaluated in the table in their respective</t>
  </si>
  <si>
    <t>columns.</t>
  </si>
  <si>
    <t>Q2. Insights:</t>
  </si>
  <si>
    <t>Which campaign had the highest ROI (engagement vs. spend)?</t>
  </si>
  <si>
    <t>Total_Engagement</t>
  </si>
  <si>
    <t>Total_Clicks</t>
  </si>
  <si>
    <t>Total_Impressions</t>
  </si>
  <si>
    <t>Post Count</t>
  </si>
  <si>
    <t>ROI_Score</t>
  </si>
  <si>
    <t>Engagement Per Dollar</t>
  </si>
  <si>
    <t>Below are tha tabular and graphical representation of engagement vs. spend.</t>
  </si>
  <si>
    <r>
      <t>Ans: The campaign that had the highest ROI is</t>
    </r>
    <r>
      <rPr>
        <b/>
        <sz val="11"/>
        <color theme="1"/>
        <rFont val="Calibri"/>
        <family val="2"/>
        <scheme val="minor"/>
      </rPr>
      <t xml:space="preserve"> Sustainability Awareness Drive</t>
    </r>
    <r>
      <rPr>
        <sz val="11"/>
        <color theme="1"/>
        <rFont val="Calibri"/>
        <family val="2"/>
        <scheme val="minor"/>
      </rPr>
      <t>.</t>
    </r>
  </si>
  <si>
    <t>Net_Followers</t>
  </si>
  <si>
    <t>Sum of Net_Followers</t>
  </si>
  <si>
    <t>Campaign Column</t>
  </si>
  <si>
    <t>Apple Watch Ultra 2</t>
  </si>
  <si>
    <t>MacBook Air M3</t>
  </si>
  <si>
    <t>Sustainability Drive</t>
  </si>
  <si>
    <t>Q. Which campaign drove the strongest follower growth?</t>
  </si>
  <si>
    <t>Ans. The campaign that drove the strongest follower growth is iPhone 16 Launch.</t>
  </si>
  <si>
    <t>However, below are the tabular and graphical representation of campaign and</t>
  </si>
  <si>
    <t>follower growth.</t>
  </si>
  <si>
    <t>Before</t>
  </si>
  <si>
    <t>During</t>
  </si>
  <si>
    <t>iphone 16 Launch</t>
  </si>
  <si>
    <t>apple watch ultra 2 launch</t>
  </si>
  <si>
    <t>macbook</t>
  </si>
  <si>
    <t>sustainability aw drive</t>
  </si>
  <si>
    <t>Apple Event sep 2025</t>
  </si>
  <si>
    <t>Phase</t>
  </si>
  <si>
    <t>Campaign_Start</t>
  </si>
  <si>
    <t>Campaign_End</t>
  </si>
  <si>
    <t>Uplift%</t>
  </si>
  <si>
    <t>Measure engagement uplift during vs. before campaigns (e.g., iPhone 16 launch spike)</t>
  </si>
  <si>
    <t>Ans: The engagement uplift during vs. before campaigns are calculated and evaluated</t>
  </si>
  <si>
    <t>beside in the pivot table.</t>
  </si>
  <si>
    <t>Task 7: Video explanation: Expressing the finding and actionable insights</t>
  </si>
  <si>
    <r>
      <rPr>
        <b/>
        <sz val="11"/>
        <color theme="1"/>
        <rFont val="Calibri"/>
        <family val="2"/>
        <scheme val="minor"/>
      </rPr>
      <t>Image</t>
    </r>
    <r>
      <rPr>
        <sz val="11"/>
        <color theme="1"/>
        <rFont val="Calibri"/>
        <family val="2"/>
        <scheme val="minor"/>
      </rPr>
      <t xml:space="preserve"> performs best for</t>
    </r>
    <r>
      <rPr>
        <b/>
        <sz val="11"/>
        <color theme="1"/>
        <rFont val="Calibri"/>
        <family val="2"/>
        <scheme val="minor"/>
      </rPr>
      <t xml:space="preserve"> Twitter</t>
    </r>
    <r>
      <rPr>
        <sz val="11"/>
        <color theme="1"/>
        <rFont val="Calibri"/>
        <family val="2"/>
        <scheme val="minor"/>
      </rPr>
      <t xml:space="preserve"> followed by Video, Carousel and Tweet.</t>
    </r>
  </si>
  <si>
    <t>https://www.loom.com/share/df086d771d234a51aa218827f6bab330</t>
  </si>
  <si>
    <t>Ans: Below is the link pasted</t>
  </si>
  <si>
    <t xml:space="preserve">(Maybe after clicking this link, you see my video at 1.2x by default, so I </t>
  </si>
  <si>
    <t>request you to select 1x and then watch the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</si>
</sst>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\ hh:mm:ss"/>
    <numFmt numFmtId="165" formatCode="yyyy\-mm\-dd"/>
    <numFmt numFmtId="166" formatCode="yyyy\-m\-d"/>
    <numFmt numFmtId="167" formatCode="[$-14009]yyyy/mm/dd;@"/>
    <numFmt numFmtId="168" formatCode="&quot;₹&quot;\ #,##0.00;[Red]&quot;₹&quot;\ #,##0.00"/>
    <numFmt numFmtId="169" formatCode="#,##0.00,,&quot;Lakhs&quot;"/>
    <numFmt numFmtId="170" formatCode="#,##0.000,,&quot;Lakhs&quot;"/>
  </numFmts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Arial-BoldMT"/>
    </font>
    <font>
      <b/>
      <sz val="10"/>
      <color rgb="FF000000"/>
      <name val="Arial"/>
      <family val="2"/>
    </font>
    <font>
      <u/>
      <sz val="11"/>
      <color theme="1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32">
    <xf numFmtId="0" fontId="0" fillId="0" borderId="0" xfId="0"/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6" fillId="0" borderId="0" xfId="0" applyFont="1"/>
    <xf numFmtId="164" fontId="7" fillId="0" borderId="0" xfId="0" applyNumberFormat="1" applyFont="1"/>
    <xf numFmtId="0" fontId="7" fillId="0" borderId="3" xfId="0" applyFont="1" applyBorder="1" applyAlignment="1">
      <alignment horizontal="right" wrapText="1"/>
    </xf>
    <xf numFmtId="165" fontId="7" fillId="0" borderId="0" xfId="0" applyNumberFormat="1" applyFont="1"/>
    <xf numFmtId="166" fontId="7" fillId="0" borderId="0" xfId="0" applyNumberFormat="1" applyFont="1"/>
    <xf numFmtId="0" fontId="7" fillId="0" borderId="3" xfId="0" applyFont="1" applyBorder="1" applyAlignment="1">
      <alignment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/>
    <xf numFmtId="2" fontId="0" fillId="0" borderId="0" xfId="0" applyNumberFormat="1"/>
    <xf numFmtId="167" fontId="5" fillId="0" borderId="1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7" fontId="0" fillId="0" borderId="0" xfId="0" applyNumberFormat="1"/>
    <xf numFmtId="0" fontId="9" fillId="0" borderId="0" xfId="0" applyFont="1"/>
    <xf numFmtId="0" fontId="11" fillId="0" borderId="0" xfId="0" applyFont="1"/>
    <xf numFmtId="0" fontId="4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0" fillId="0" borderId="0" xfId="0" applyNumberFormat="1"/>
    <xf numFmtId="3" fontId="5" fillId="0" borderId="2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8" fontId="4" fillId="0" borderId="0" xfId="0" applyNumberFormat="1" applyFont="1"/>
    <xf numFmtId="0" fontId="13" fillId="0" borderId="0" xfId="0" applyFont="1"/>
    <xf numFmtId="0" fontId="14" fillId="0" borderId="0" xfId="0" applyFont="1"/>
    <xf numFmtId="0" fontId="5" fillId="0" borderId="1" xfId="0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 wrapText="1"/>
    </xf>
    <xf numFmtId="167" fontId="7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7" fillId="0" borderId="3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0" fontId="12" fillId="0" borderId="0" xfId="1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1" fillId="4" borderId="0" xfId="0" applyFont="1" applyFill="1"/>
    <xf numFmtId="0" fontId="0" fillId="4" borderId="0" xfId="0" applyFill="1"/>
    <xf numFmtId="10" fontId="12" fillId="0" borderId="0" xfId="1" applyNumberFormat="1" applyFon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15" fillId="0" borderId="0" xfId="0" applyFont="1"/>
    <xf numFmtId="1" fontId="0" fillId="0" borderId="0" xfId="0" applyNumberFormat="1"/>
    <xf numFmtId="1" fontId="0" fillId="4" borderId="4" xfId="0" applyNumberForma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0" fillId="5" borderId="4" xfId="0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4" fillId="3" borderId="6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2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4" fillId="0" borderId="0" xfId="0" applyNumberFormat="1" applyFont="1"/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1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 wrapText="1"/>
    </xf>
    <xf numFmtId="10" fontId="12" fillId="0" borderId="4" xfId="1" applyNumberFormat="1" applyFont="1" applyFill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7" fillId="0" borderId="4" xfId="0" applyNumberFormat="1" applyFont="1" applyBorder="1" applyAlignment="1">
      <alignment horizontal="center" wrapText="1"/>
    </xf>
    <xf numFmtId="10" fontId="0" fillId="0" borderId="4" xfId="1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9" fillId="0" borderId="0" xfId="0" applyFont="1" applyAlignment="1">
      <alignment horizontal="center" wrapText="1"/>
    </xf>
    <xf numFmtId="169" fontId="4" fillId="0" borderId="4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6" fillId="0" borderId="0" xfId="2"/>
  </cellXfs>
  <cellStyles count="3">
    <cellStyle name="Hyperlink" xfId="2" builtinId="8"/>
    <cellStyle name="Normal" xfId="0" builtinId="0"/>
    <cellStyle name="Percent" xfId="1" builtinId="5"/>
  </cellStyles>
  <dxfs count="45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C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[$-14009]yyyy/mm/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9" formatCode="#,##0.00,,&quot;Lakhs&quot;"/>
    </dxf>
    <dxf>
      <font>
        <i val="0"/>
      </font>
    </dxf>
    <dxf>
      <numFmt numFmtId="170" formatCode="#,##0.000,,&quot;Lakhs&quot;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91313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7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openxmlformats.org/officeDocument/2006/relationships/pivotCacheDefinition" Target="pivotCache/pivotCacheDefinition10.xml"/><Relationship Id="rId47" Type="http://schemas.openxmlformats.org/officeDocument/2006/relationships/pivotCacheDefinition" Target="pivotCache/pivotCacheDefinition15.xml"/><Relationship Id="rId50" Type="http://schemas.openxmlformats.org/officeDocument/2006/relationships/pivotCacheDefinition" Target="pivotCache/pivotCacheDefinition18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5.xml"/><Relationship Id="rId40" Type="http://schemas.openxmlformats.org/officeDocument/2006/relationships/pivotCacheDefinition" Target="pivotCache/pivotCacheDefinition8.xml"/><Relationship Id="rId45" Type="http://schemas.openxmlformats.org/officeDocument/2006/relationships/pivotCacheDefinition" Target="pivotCache/pivotCacheDefinition13.xml"/><Relationship Id="rId53" Type="http://schemas.openxmlformats.org/officeDocument/2006/relationships/connections" Target="connections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3.xml"/><Relationship Id="rId43" Type="http://schemas.openxmlformats.org/officeDocument/2006/relationships/pivotCacheDefinition" Target="pivotCache/pivotCacheDefinition11.xml"/><Relationship Id="rId48" Type="http://schemas.openxmlformats.org/officeDocument/2006/relationships/pivotCacheDefinition" Target="pivotCache/pivotCacheDefinition16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pivotCacheDefinition" Target="pivotCache/pivotCacheDefinition6.xml"/><Relationship Id="rId46" Type="http://schemas.openxmlformats.org/officeDocument/2006/relationships/pivotCacheDefinition" Target="pivotCache/pivotCacheDefinition14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9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4.xml"/><Relationship Id="rId49" Type="http://schemas.openxmlformats.org/officeDocument/2006/relationships/pivotCacheDefinition" Target="pivotCache/pivotCacheDefinition17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2.xml"/><Relationship Id="rId5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3.2!PivotTable15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Follower</a:t>
            </a:r>
            <a:r>
              <a:rPr lang="en-US" baseline="0"/>
              <a:t> Growth VS. Ad Platform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3.2'!$K$9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3.2'!$J$10:$J$13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3.2'!$K$10:$K$13</c:f>
              <c:numCache>
                <c:formatCode>General</c:formatCode>
                <c:ptCount val="4"/>
                <c:pt idx="0">
                  <c:v>303407</c:v>
                </c:pt>
                <c:pt idx="1">
                  <c:v>290487</c:v>
                </c:pt>
                <c:pt idx="2">
                  <c:v>261862</c:v>
                </c:pt>
                <c:pt idx="3">
                  <c:v>230642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4-406D-9F31-BC895DA1E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559887"/>
        <c:axId val="2074564687"/>
      </c:barChart>
      <c:catAx>
        <c:axId val="207455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64687"/>
        <c:crosses val="autoZero"/>
        <c:auto val="1"/>
        <c:lblAlgn val="ctr"/>
        <c:lblOffset val="100"/>
        <c:noMultiLvlLbl val="0"/>
      </c:catAx>
      <c:valAx>
        <c:axId val="20745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Follower</a:t>
                </a:r>
                <a:r>
                  <a:rPr lang="en-IN" b="1" baseline="0"/>
                  <a:t> Growth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5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3.3!PivotTable25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Engagement VS Ad_Spend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3.3'!$J$8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3.3'!$I$9:$I$12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3.3'!$J$9:$J$12</c:f>
              <c:numCache>
                <c:formatCode>0.00</c:formatCode>
                <c:ptCount val="4"/>
                <c:pt idx="0">
                  <c:v>17.599262914182141</c:v>
                </c:pt>
                <c:pt idx="1">
                  <c:v>17.480513118999934</c:v>
                </c:pt>
                <c:pt idx="2">
                  <c:v>15.559291798886182</c:v>
                </c:pt>
                <c:pt idx="3">
                  <c:v>14.067998324800023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4-4384-AA5D-6559AF9CB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5004143"/>
        <c:axId val="1858042719"/>
      </c:barChart>
      <c:lineChart>
        <c:grouping val="standard"/>
        <c:varyColors val="0"/>
        <c:ser>
          <c:idx val="1"/>
          <c:order val="1"/>
          <c:tx>
            <c:strRef>
              <c:f>'Task 3.3'!$K$8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3.3'!$I$9:$I$12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3.3'!$K$9:$K$12</c:f>
              <c:numCache>
                <c:formatCode>#,##0.00,,"Lakhs"</c:formatCode>
                <c:ptCount val="4"/>
                <c:pt idx="0">
                  <c:v>1286371</c:v>
                </c:pt>
                <c:pt idx="1">
                  <c:v>1874083</c:v>
                </c:pt>
                <c:pt idx="2">
                  <c:v>1775883</c:v>
                </c:pt>
                <c:pt idx="3">
                  <c:v>1990523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4-4384-AA5D-6559AF9CB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127632"/>
        <c:axId val="432136272"/>
      </c:lineChart>
      <c:catAx>
        <c:axId val="1025004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layout>
            <c:manualLayout>
              <c:xMode val="edge"/>
              <c:yMode val="edge"/>
              <c:x val="0.34769296249611209"/>
              <c:y val="0.84178915135608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042719"/>
        <c:crosses val="autoZero"/>
        <c:auto val="1"/>
        <c:lblAlgn val="ctr"/>
        <c:lblOffset val="100"/>
        <c:noMultiLvlLbl val="0"/>
      </c:catAx>
      <c:valAx>
        <c:axId val="18580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 Summary</a:t>
                </a:r>
              </a:p>
            </c:rich>
          </c:tx>
          <c:layout>
            <c:manualLayout>
              <c:xMode val="edge"/>
              <c:yMode val="edge"/>
              <c:x val="2.9338484456594694E-2"/>
              <c:y val="0.22161818314377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04143"/>
        <c:crosses val="autoZero"/>
        <c:crossBetween val="between"/>
      </c:valAx>
      <c:valAx>
        <c:axId val="432136272"/>
        <c:scaling>
          <c:orientation val="minMax"/>
        </c:scaling>
        <c:delete val="0"/>
        <c:axPos val="r"/>
        <c:numFmt formatCode="#,##0.00,,&quot;Lakhs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27632"/>
        <c:crosses val="max"/>
        <c:crossBetween val="between"/>
      </c:valAx>
      <c:catAx>
        <c:axId val="43212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136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3.3!PivotTable25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Engagement VS Ad_Spend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3.3'!$J$8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3.3'!$I$9:$I$12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3.3'!$J$9:$J$12</c:f>
              <c:numCache>
                <c:formatCode>0.00</c:formatCode>
                <c:ptCount val="4"/>
                <c:pt idx="0">
                  <c:v>17.599262914182141</c:v>
                </c:pt>
                <c:pt idx="1">
                  <c:v>17.480513118999934</c:v>
                </c:pt>
                <c:pt idx="2">
                  <c:v>15.559291798886182</c:v>
                </c:pt>
                <c:pt idx="3">
                  <c:v>14.067998324800023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3-4F17-89EE-933C15E4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5004143"/>
        <c:axId val="1858042719"/>
      </c:barChart>
      <c:lineChart>
        <c:grouping val="standard"/>
        <c:varyColors val="0"/>
        <c:ser>
          <c:idx val="1"/>
          <c:order val="1"/>
          <c:tx>
            <c:strRef>
              <c:f>'Task 3.3'!$K$8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3.3'!$I$9:$I$12</c:f>
              <c:strCache>
                <c:ptCount val="4"/>
                <c:pt idx="0">
                  <c:v>YouTube</c:v>
                </c:pt>
                <c:pt idx="1">
                  <c:v>Twitter</c:v>
                </c:pt>
                <c:pt idx="2">
                  <c:v>Instagram</c:v>
                </c:pt>
                <c:pt idx="3">
                  <c:v>LinkedIn</c:v>
                </c:pt>
              </c:strCache>
            </c:strRef>
          </c:cat>
          <c:val>
            <c:numRef>
              <c:f>'Task 3.3'!$K$9:$K$12</c:f>
              <c:numCache>
                <c:formatCode>#,##0.00,,"Lakhs"</c:formatCode>
                <c:ptCount val="4"/>
                <c:pt idx="0">
                  <c:v>1286371</c:v>
                </c:pt>
                <c:pt idx="1">
                  <c:v>1874083</c:v>
                </c:pt>
                <c:pt idx="2">
                  <c:v>1775883</c:v>
                </c:pt>
                <c:pt idx="3">
                  <c:v>1990523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3-4F17-89EE-933C15E4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127632"/>
        <c:axId val="432136272"/>
      </c:lineChart>
      <c:catAx>
        <c:axId val="1025004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layout>
            <c:manualLayout>
              <c:xMode val="edge"/>
              <c:yMode val="edge"/>
              <c:x val="0.34769296249611209"/>
              <c:y val="0.84178915135608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042719"/>
        <c:crosses val="autoZero"/>
        <c:auto val="1"/>
        <c:lblAlgn val="ctr"/>
        <c:lblOffset val="100"/>
        <c:noMultiLvlLbl val="0"/>
      </c:catAx>
      <c:valAx>
        <c:axId val="18580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 Summary</a:t>
                </a:r>
              </a:p>
            </c:rich>
          </c:tx>
          <c:layout>
            <c:manualLayout>
              <c:xMode val="edge"/>
              <c:yMode val="edge"/>
              <c:x val="2.9338484456594694E-2"/>
              <c:y val="0.22161818314377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04143"/>
        <c:crosses val="autoZero"/>
        <c:crossBetween val="between"/>
      </c:valAx>
      <c:valAx>
        <c:axId val="432136272"/>
        <c:scaling>
          <c:orientation val="minMax"/>
        </c:scaling>
        <c:delete val="0"/>
        <c:axPos val="r"/>
        <c:numFmt formatCode="#,##0.00,,&quot;Lakhs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27632"/>
        <c:crosses val="max"/>
        <c:crossBetween val="between"/>
      </c:valAx>
      <c:catAx>
        <c:axId val="43212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136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Data.xlsx]Task4.2!PivotTable30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</a:t>
            </a:r>
            <a:r>
              <a:rPr lang="en-IN" baseline="0"/>
              <a:t> Vs Hashtags</a:t>
            </a:r>
          </a:p>
        </c:rich>
      </c:tx>
      <c:layout>
        <c:manualLayout>
          <c:xMode val="edge"/>
          <c:yMode val="edge"/>
          <c:x val="0.38998022166660445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Task4.2!$Q$7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Task4.2!$P$8:$P$26</c:f>
              <c:strCache>
                <c:ptCount val="19"/>
                <c:pt idx="0">
                  <c:v>#iPhone16Launch</c:v>
                </c:pt>
                <c:pt idx="1">
                  <c:v>#AppleEvent</c:v>
                </c:pt>
                <c:pt idx="2">
                  <c:v>#iPhone16</c:v>
                </c:pt>
                <c:pt idx="3">
                  <c:v>#Health</c:v>
                </c:pt>
                <c:pt idx="4">
                  <c:v>#AppleWatch</c:v>
                </c:pt>
                <c:pt idx="5">
                  <c:v>#ShotOniPhone</c:v>
                </c:pt>
                <c:pt idx="6">
                  <c:v>#iPhonePhotography</c:v>
                </c:pt>
                <c:pt idx="7">
                  <c:v>#AppleMusic</c:v>
                </c:pt>
                <c:pt idx="8">
                  <c:v>#AppleLifestyle</c:v>
                </c:pt>
                <c:pt idx="9">
                  <c:v>#AppleDesign</c:v>
                </c:pt>
                <c:pt idx="10">
                  <c:v>#Innovation</c:v>
                </c:pt>
                <c:pt idx="11">
                  <c:v>#AppleWatchUltra2</c:v>
                </c:pt>
                <c:pt idx="12">
                  <c:v>#HealthTech</c:v>
                </c:pt>
                <c:pt idx="13">
                  <c:v>#AppleInnovation</c:v>
                </c:pt>
                <c:pt idx="14">
                  <c:v>#MacBookAirM3</c:v>
                </c:pt>
                <c:pt idx="15">
                  <c:v>#iPadPro</c:v>
                </c:pt>
                <c:pt idx="16">
                  <c:v>#MacBookProM3</c:v>
                </c:pt>
                <c:pt idx="17">
                  <c:v>#Sustainability</c:v>
                </c:pt>
                <c:pt idx="18">
                  <c:v>#AppleEarth</c:v>
                </c:pt>
              </c:strCache>
            </c:strRef>
          </c:cat>
          <c:val>
            <c:numRef>
              <c:f>Task4.2!$Q$8:$Q$26</c:f>
              <c:numCache>
                <c:formatCode>0</c:formatCode>
                <c:ptCount val="19"/>
                <c:pt idx="0">
                  <c:v>16765.310344827587</c:v>
                </c:pt>
                <c:pt idx="1">
                  <c:v>15782.512500000001</c:v>
                </c:pt>
                <c:pt idx="2">
                  <c:v>15699.03125</c:v>
                </c:pt>
                <c:pt idx="3">
                  <c:v>15443.567567567568</c:v>
                </c:pt>
                <c:pt idx="4">
                  <c:v>15443.567567567568</c:v>
                </c:pt>
                <c:pt idx="5">
                  <c:v>15431.048780487805</c:v>
                </c:pt>
                <c:pt idx="6">
                  <c:v>15221.08</c:v>
                </c:pt>
                <c:pt idx="7">
                  <c:v>14897.823529411764</c:v>
                </c:pt>
                <c:pt idx="8">
                  <c:v>14897.823529411764</c:v>
                </c:pt>
                <c:pt idx="9">
                  <c:v>14858.16</c:v>
                </c:pt>
                <c:pt idx="10">
                  <c:v>14858.16</c:v>
                </c:pt>
                <c:pt idx="11">
                  <c:v>14598.64</c:v>
                </c:pt>
                <c:pt idx="12">
                  <c:v>14598.64</c:v>
                </c:pt>
                <c:pt idx="13">
                  <c:v>14448.535714285714</c:v>
                </c:pt>
                <c:pt idx="14">
                  <c:v>14448.535714285714</c:v>
                </c:pt>
                <c:pt idx="15">
                  <c:v>14423.052631578947</c:v>
                </c:pt>
                <c:pt idx="16">
                  <c:v>14217.64705882353</c:v>
                </c:pt>
                <c:pt idx="17">
                  <c:v>11171.23076923077</c:v>
                </c:pt>
                <c:pt idx="18">
                  <c:v>11171.23076923077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A-4919-8D71-6F2839A09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4644352"/>
        <c:axId val="494628992"/>
        <c:axId val="0"/>
      </c:bar3DChart>
      <c:catAx>
        <c:axId val="494644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Hashtags</a:t>
                </a:r>
              </a:p>
            </c:rich>
          </c:tx>
          <c:layout>
            <c:manualLayout>
              <c:xMode val="edge"/>
              <c:yMode val="edge"/>
              <c:x val="0.46692030202385842"/>
              <c:y val="0.84966717701953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28992"/>
        <c:crosses val="autoZero"/>
        <c:auto val="1"/>
        <c:lblAlgn val="ctr"/>
        <c:lblOffset val="100"/>
        <c:noMultiLvlLbl val="0"/>
      </c:catAx>
      <c:valAx>
        <c:axId val="4946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</a:t>
                </a:r>
              </a:p>
            </c:rich>
          </c:tx>
          <c:layout>
            <c:manualLayout>
              <c:xMode val="edge"/>
              <c:yMode val="edge"/>
              <c:x val="6.3991740368946767E-2"/>
              <c:y val="0.28180336832895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4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4.3!PivotTable31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'Task 4.3'!$Q$49</c:f>
              <c:strCache>
                <c:ptCount val="1"/>
                <c:pt idx="0">
                  <c:v>Average of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'Task 4.3'!$P$50</c:f>
              <c:strCache>
                <c:ptCount val="1"/>
                <c:pt idx="0">
                  <c:v>Video</c:v>
                </c:pt>
              </c:strCache>
            </c:strRef>
          </c:cat>
          <c:val>
            <c:numRef>
              <c:f>'Task 4.3'!$Q$50</c:f>
              <c:numCache>
                <c:formatCode>0</c:formatCode>
                <c:ptCount val="1"/>
                <c:pt idx="0">
                  <c:v>16276.330882352941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6-417C-A6DF-0BA4EF6BFCC6}"/>
            </c:ext>
          </c:extLst>
        </c:ser>
        <c:ser>
          <c:idx val="1"/>
          <c:order val="1"/>
          <c:tx>
            <c:strRef>
              <c:f>'Task 4.3'!$R$49</c:f>
              <c:strCache>
                <c:ptCount val="1"/>
                <c:pt idx="0">
                  <c:v>Average of Reach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'Task 4.3'!$P$50</c:f>
              <c:strCache>
                <c:ptCount val="1"/>
                <c:pt idx="0">
                  <c:v>Video</c:v>
                </c:pt>
              </c:strCache>
            </c:strRef>
          </c:cat>
          <c:val>
            <c:numRef>
              <c:f>'Task 4.3'!$R$50</c:f>
              <c:numCache>
                <c:formatCode>0</c:formatCode>
                <c:ptCount val="1"/>
                <c:pt idx="0">
                  <c:v>41294.742647058825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6-417C-A6DF-0BA4EF6BFCC6}"/>
            </c:ext>
          </c:extLst>
        </c:ser>
        <c:ser>
          <c:idx val="2"/>
          <c:order val="2"/>
          <c:tx>
            <c:strRef>
              <c:f>'Task 4.3'!$S$49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'Task 4.3'!$P$50</c:f>
              <c:strCache>
                <c:ptCount val="1"/>
                <c:pt idx="0">
                  <c:v>Video</c:v>
                </c:pt>
              </c:strCache>
            </c:strRef>
          </c:cat>
          <c:val>
            <c:numRef>
              <c:f>'Task 4.3'!$S$50</c:f>
              <c:numCache>
                <c:formatCode>0</c:formatCode>
                <c:ptCount val="1"/>
                <c:pt idx="0">
                  <c:v>1573.1985294117646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6-417C-A6DF-0BA4EF6BF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2021119"/>
        <c:axId val="732023999"/>
        <c:axId val="0"/>
      </c:bar3DChart>
      <c:catAx>
        <c:axId val="7320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23999"/>
        <c:crosses val="autoZero"/>
        <c:auto val="1"/>
        <c:lblAlgn val="ctr"/>
        <c:lblOffset val="100"/>
        <c:noMultiLvlLbl val="0"/>
      </c:catAx>
      <c:valAx>
        <c:axId val="73202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2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4.4!PivotTable34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4.4'!$Q$9:$Q$10</c:f>
              <c:strCache>
                <c:ptCount val="1"/>
                <c:pt idx="0">
                  <c:v>Carousel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4.4'!$P$11:$P$14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4.4'!$Q$11:$Q$14</c:f>
              <c:numCache>
                <c:formatCode>#,##0</c:formatCode>
                <c:ptCount val="4"/>
                <c:pt idx="0">
                  <c:v>16560.192307692309</c:v>
                </c:pt>
                <c:pt idx="1">
                  <c:v>14042.772727272728</c:v>
                </c:pt>
                <c:pt idx="2">
                  <c:v>13888.2</c:v>
                </c:pt>
                <c:pt idx="3">
                  <c:v>13254.75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5-4BBD-B0FC-916770801C23}"/>
            </c:ext>
          </c:extLst>
        </c:ser>
        <c:ser>
          <c:idx val="1"/>
          <c:order val="1"/>
          <c:tx>
            <c:strRef>
              <c:f>'Task 4.4'!$R$9:$R$10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4.4'!$P$11:$P$14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4.4'!$R$11:$R$14</c:f>
              <c:numCache>
                <c:formatCode>#,##0</c:formatCode>
                <c:ptCount val="4"/>
                <c:pt idx="0">
                  <c:v>18066.666666666668</c:v>
                </c:pt>
                <c:pt idx="1">
                  <c:v>12358.65</c:v>
                </c:pt>
                <c:pt idx="2">
                  <c:v>15163.833333333334</c:v>
                </c:pt>
                <c:pt idx="3">
                  <c:v>14264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5-4BBD-B0FC-916770801C23}"/>
            </c:ext>
          </c:extLst>
        </c:ser>
        <c:ser>
          <c:idx val="2"/>
          <c:order val="2"/>
          <c:tx>
            <c:strRef>
              <c:f>'Task 4.4'!$S$9:$S$10</c:f>
              <c:strCache>
                <c:ptCount val="1"/>
                <c:pt idx="0">
                  <c:v>Tweet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4.4'!$P$11:$P$14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4.4'!$S$11:$S$14</c:f>
              <c:numCache>
                <c:formatCode>#,##0</c:formatCode>
                <c:ptCount val="4"/>
                <c:pt idx="0">
                  <c:v>15240.388888888889</c:v>
                </c:pt>
                <c:pt idx="1">
                  <c:v>15339.866666666667</c:v>
                </c:pt>
                <c:pt idx="2">
                  <c:v>16240.263157894737</c:v>
                </c:pt>
                <c:pt idx="3">
                  <c:v>12315.64705882353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5-4BBD-B0FC-916770801C23}"/>
            </c:ext>
          </c:extLst>
        </c:ser>
        <c:ser>
          <c:idx val="3"/>
          <c:order val="3"/>
          <c:tx>
            <c:strRef>
              <c:f>'Task 4.4'!$T$9:$T$10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4.4'!$P$11:$P$14</c:f>
              <c:strCache>
                <c:ptCount val="4"/>
                <c:pt idx="0">
                  <c:v>Twitter</c:v>
                </c:pt>
                <c:pt idx="1">
                  <c:v>Instagram</c:v>
                </c:pt>
                <c:pt idx="2">
                  <c:v>LinkedIn</c:v>
                </c:pt>
                <c:pt idx="3">
                  <c:v>YouTube</c:v>
                </c:pt>
              </c:strCache>
            </c:strRef>
          </c:cat>
          <c:val>
            <c:numRef>
              <c:f>'Task 4.4'!$T$11:$T$14</c:f>
              <c:numCache>
                <c:formatCode>#,##0</c:formatCode>
                <c:ptCount val="4"/>
                <c:pt idx="0">
                  <c:v>17937.666666666668</c:v>
                </c:pt>
                <c:pt idx="1">
                  <c:v>15586.764705882353</c:v>
                </c:pt>
                <c:pt idx="2">
                  <c:v>16931.388888888891</c:v>
                </c:pt>
                <c:pt idx="3">
                  <c:v>15090.809523809523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5-4BBD-B0FC-916770801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163152"/>
        <c:axId val="432166032"/>
      </c:barChart>
      <c:catAx>
        <c:axId val="43216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66032"/>
        <c:crosses val="autoZero"/>
        <c:auto val="1"/>
        <c:lblAlgn val="ctr"/>
        <c:lblOffset val="100"/>
        <c:noMultiLvlLbl val="0"/>
      </c:catAx>
      <c:valAx>
        <c:axId val="4321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6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5.1.2!PivotTable53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Engagement</a:t>
            </a:r>
            <a:r>
              <a:rPr lang="en-IN" b="1" baseline="0"/>
              <a:t> Uplift During vs. Before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5.1.2'!$T$3:$T$4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5.1.2'!$S$5:$S$9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 5.1.2'!$T$5:$T$9</c:f>
              <c:numCache>
                <c:formatCode>#,##0</c:formatCode>
                <c:ptCount val="5"/>
                <c:pt idx="0">
                  <c:v>14961.933333333332</c:v>
                </c:pt>
                <c:pt idx="1">
                  <c:v>14497.469696969696</c:v>
                </c:pt>
                <c:pt idx="2">
                  <c:v>15571.115384615385</c:v>
                </c:pt>
                <c:pt idx="3">
                  <c:v>14444.35</c:v>
                </c:pt>
                <c:pt idx="4">
                  <c:v>15609.358490566037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F-49A6-A65B-FCDDC505E740}"/>
            </c:ext>
          </c:extLst>
        </c:ser>
        <c:ser>
          <c:idx val="1"/>
          <c:order val="1"/>
          <c:tx>
            <c:strRef>
              <c:f>'Task 5.1.2'!$U$3:$U$4</c:f>
              <c:strCache>
                <c:ptCount val="1"/>
                <c:pt idx="0">
                  <c:v>During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5.1.2'!$S$5:$S$9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 5.1.2'!$U$5:$U$9</c:f>
              <c:numCache>
                <c:formatCode>#,##0</c:formatCode>
                <c:ptCount val="5"/>
                <c:pt idx="0">
                  <c:v>15308.685185185184</c:v>
                </c:pt>
                <c:pt idx="1">
                  <c:v>11533.333333333334</c:v>
                </c:pt>
                <c:pt idx="2">
                  <c:v>16680.571428571428</c:v>
                </c:pt>
                <c:pt idx="3">
                  <c:v>12409.833333333334</c:v>
                </c:pt>
                <c:pt idx="4">
                  <c:v>13148.75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F-49A6-A65B-FCDDC505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983455"/>
        <c:axId val="861993055"/>
      </c:barChart>
      <c:catAx>
        <c:axId val="86198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93055"/>
        <c:crosses val="autoZero"/>
        <c:auto val="1"/>
        <c:lblAlgn val="ctr"/>
        <c:lblOffset val="100"/>
        <c:noMultiLvlLbl val="0"/>
      </c:catAx>
      <c:valAx>
        <c:axId val="86199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8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Campaign</a:t>
            </a:r>
            <a:r>
              <a:rPr lang="en-US" b="1" baseline="0"/>
              <a:t> ROI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62769028871391"/>
          <c:y val="0.19486111111111112"/>
          <c:w val="0.5885704286964129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 5.2.1'!$W$19</c:f>
              <c:strCache>
                <c:ptCount val="1"/>
                <c:pt idx="0">
                  <c:v>ROI_Score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rgbClr val="92D05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 w="3175"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D-46CA-ADE3-531B4DAD49FA}"/>
              </c:ext>
            </c:extLst>
          </c:dPt>
          <c:dPt>
            <c:idx val="4"/>
            <c:invertIfNegative val="0"/>
            <c:bubble3D val="0"/>
            <c:spPr>
              <a:solidFill>
                <a:srgbClr val="F91313"/>
              </a:solidFill>
              <a:ln w="3175">
                <a:solidFill>
                  <a:srgbClr val="92D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1BD-46CA-ADE3-531B4DAD49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5.2.1'!$Q$20:$Q$24</c:f>
              <c:strCache>
                <c:ptCount val="5"/>
                <c:pt idx="0">
                  <c:v>Sustainability Awareness Drive</c:v>
                </c:pt>
                <c:pt idx="1">
                  <c:v>Apple Watch Ultra 2 Launch</c:v>
                </c:pt>
                <c:pt idx="2">
                  <c:v>Apple Event September 2025</c:v>
                </c:pt>
                <c:pt idx="3">
                  <c:v>MacBook Air M3 Campaign</c:v>
                </c:pt>
                <c:pt idx="4">
                  <c:v>iPhone 16 Launch</c:v>
                </c:pt>
              </c:strCache>
            </c:strRef>
          </c:cat>
          <c:val>
            <c:numRef>
              <c:f>'Task 5.2.1'!$W$20:$W$24</c:f>
              <c:numCache>
                <c:formatCode>0.00</c:formatCode>
                <c:ptCount val="5"/>
                <c:pt idx="0">
                  <c:v>24.226424999999999</c:v>
                </c:pt>
                <c:pt idx="1">
                  <c:v>19.967418181818182</c:v>
                </c:pt>
                <c:pt idx="2">
                  <c:v>15.546026666666666</c:v>
                </c:pt>
                <c:pt idx="3">
                  <c:v>12.115</c:v>
                </c:pt>
                <c:pt idx="4">
                  <c:v>12.035352941176471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D-46CA-ADE3-531B4DAD49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7859487"/>
        <c:axId val="2037861407"/>
      </c:barChart>
      <c:catAx>
        <c:axId val="2037859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Campaign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861407"/>
        <c:crosses val="autoZero"/>
        <c:auto val="1"/>
        <c:lblAlgn val="ctr"/>
        <c:lblOffset val="100"/>
        <c:noMultiLvlLbl val="0"/>
      </c:catAx>
      <c:valAx>
        <c:axId val="203786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ROI</a:t>
                </a:r>
                <a:r>
                  <a:rPr lang="en-IN" baseline="0"/>
                  <a:t>_Score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19060367454068244"/>
              <c:y val="0.94022588020288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85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5.2.2!PivotTable51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Follower</a:t>
            </a:r>
            <a:r>
              <a:rPr lang="en-IN" b="1" baseline="0"/>
              <a:t> Growth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5.2.2'!$L$5</c:f>
              <c:strCache>
                <c:ptCount val="1"/>
                <c:pt idx="0">
                  <c:v>Sum of New_Followers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EC-4B95-B633-09B4FE2B3F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5.2.2'!$K$6:$K$9</c:f>
              <c:strCache>
                <c:ptCount val="4"/>
                <c:pt idx="0">
                  <c:v>iPhone 16 Launch</c:v>
                </c:pt>
                <c:pt idx="1">
                  <c:v>Sustainability Drive</c:v>
                </c:pt>
                <c:pt idx="2">
                  <c:v>MacBook Air M3</c:v>
                </c:pt>
                <c:pt idx="3">
                  <c:v>Apple Watch Ultra 2</c:v>
                </c:pt>
              </c:strCache>
            </c:strRef>
          </c:cat>
          <c:val>
            <c:numRef>
              <c:f>'Task 5.2.2'!$L$6:$L$9</c:f>
              <c:numCache>
                <c:formatCode>General</c:formatCode>
                <c:ptCount val="4"/>
                <c:pt idx="0">
                  <c:v>118293</c:v>
                </c:pt>
                <c:pt idx="1">
                  <c:v>118087</c:v>
                </c:pt>
                <c:pt idx="2">
                  <c:v>109982</c:v>
                </c:pt>
                <c:pt idx="3">
                  <c:v>56844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C-4B95-B633-09B4FE2B3FFA}"/>
            </c:ext>
          </c:extLst>
        </c:ser>
        <c:ser>
          <c:idx val="1"/>
          <c:order val="1"/>
          <c:tx>
            <c:strRef>
              <c:f>'Task 5.2.2'!$M$5</c:f>
              <c:strCache>
                <c:ptCount val="1"/>
                <c:pt idx="0">
                  <c:v>Sum of Net_Followers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5.2.2'!$K$6:$K$9</c:f>
              <c:strCache>
                <c:ptCount val="4"/>
                <c:pt idx="0">
                  <c:v>iPhone 16 Launch</c:v>
                </c:pt>
                <c:pt idx="1">
                  <c:v>Sustainability Drive</c:v>
                </c:pt>
                <c:pt idx="2">
                  <c:v>MacBook Air M3</c:v>
                </c:pt>
                <c:pt idx="3">
                  <c:v>Apple Watch Ultra 2</c:v>
                </c:pt>
              </c:strCache>
            </c:strRef>
          </c:cat>
          <c:val>
            <c:numRef>
              <c:f>'Task 5.2.2'!$M$6:$M$9</c:f>
              <c:numCache>
                <c:formatCode>General</c:formatCode>
                <c:ptCount val="4"/>
                <c:pt idx="0">
                  <c:v>106800</c:v>
                </c:pt>
                <c:pt idx="1">
                  <c:v>107259</c:v>
                </c:pt>
                <c:pt idx="2">
                  <c:v>99093</c:v>
                </c:pt>
                <c:pt idx="3">
                  <c:v>50927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C-4B95-B633-09B4FE2B3F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9930879"/>
        <c:axId val="899933759"/>
      </c:barChart>
      <c:catAx>
        <c:axId val="899930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Campaign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33759"/>
        <c:crosses val="autoZero"/>
        <c:auto val="1"/>
        <c:lblAlgn val="ctr"/>
        <c:lblOffset val="100"/>
        <c:noMultiLvlLbl val="0"/>
      </c:catAx>
      <c:valAx>
        <c:axId val="89993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Sum</a:t>
                </a:r>
                <a:r>
                  <a:rPr lang="en-IN" b="1" baseline="0"/>
                  <a:t> of New_Followers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3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6.1!PivotTable36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80927384077"/>
          <c:y val="0.17953484981044035"/>
          <c:w val="0.69790069991251091"/>
          <c:h val="0.428414260717410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6.1'!$L$11:$L$12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6.1'!$K$13:$K$62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'Task 6.1'!$L$13:$L$62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5-4867-9C67-5794846AFB22}"/>
            </c:ext>
          </c:extLst>
        </c:ser>
        <c:ser>
          <c:idx val="1"/>
          <c:order val="1"/>
          <c:tx>
            <c:strRef>
              <c:f>'Task 6.1'!$M$11:$M$12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6.1'!$K$13:$K$62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'Task 6.1'!$M$13:$M$62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5-4867-9C67-5794846AFB22}"/>
            </c:ext>
          </c:extLst>
        </c:ser>
        <c:ser>
          <c:idx val="2"/>
          <c:order val="2"/>
          <c:tx>
            <c:strRef>
              <c:f>'Task 6.1'!$N$11:$N$12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 6.1'!$K$13:$K$62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'Task 6.1'!$N$13:$N$62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5-4867-9C67-5794846AFB22}"/>
            </c:ext>
          </c:extLst>
        </c:ser>
        <c:ser>
          <c:idx val="3"/>
          <c:order val="3"/>
          <c:tx>
            <c:strRef>
              <c:f>'Task 6.1'!$O$11:$O$12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 6.1'!$K$13:$K$62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'Task 6.1'!$O$13:$O$62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5-4867-9C67-5794846AF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744208"/>
        <c:axId val="506745168"/>
      </c:barChart>
      <c:catAx>
        <c:axId val="5067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45168"/>
        <c:crosses val="autoZero"/>
        <c:auto val="1"/>
        <c:lblAlgn val="ctr"/>
        <c:lblOffset val="100"/>
        <c:noMultiLvlLbl val="0"/>
      </c:catAx>
      <c:valAx>
        <c:axId val="5067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6.2!PivotTable37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'Task 6.2'!$K$8:$K$9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 6.2'!$J$10:$J$60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2025-02-03</c:v>
                </c:pt>
                <c:pt idx="4">
                  <c:v>2024-06-24</c:v>
                </c:pt>
                <c:pt idx="5">
                  <c:v>2024-11-25</c:v>
                </c:pt>
                <c:pt idx="6">
                  <c:v>2024-06-03</c:v>
                </c:pt>
                <c:pt idx="7">
                  <c:v>2025-03-17</c:v>
                </c:pt>
                <c:pt idx="8">
                  <c:v>2025-01-20</c:v>
                </c:pt>
                <c:pt idx="9">
                  <c:v>2024-10-28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2025-04-14</c:v>
                </c:pt>
                <c:pt idx="14">
                  <c:v>2025-03-24</c:v>
                </c:pt>
                <c:pt idx="15">
                  <c:v>2024-09-09</c:v>
                </c:pt>
                <c:pt idx="16">
                  <c:v>2024-12-30</c:v>
                </c:pt>
                <c:pt idx="17">
                  <c:v>2024-09-02</c:v>
                </c:pt>
                <c:pt idx="18">
                  <c:v>2024-08-19</c:v>
                </c:pt>
                <c:pt idx="19">
                  <c:v>2024-10-14</c:v>
                </c:pt>
                <c:pt idx="20">
                  <c:v>2025-01-27</c:v>
                </c:pt>
                <c:pt idx="21">
                  <c:v>2024-06-10</c:v>
                </c:pt>
                <c:pt idx="22">
                  <c:v>2025-04-21</c:v>
                </c:pt>
                <c:pt idx="23">
                  <c:v>2024-08-26</c:v>
                </c:pt>
                <c:pt idx="24">
                  <c:v>2025-04-07</c:v>
                </c:pt>
                <c:pt idx="25">
                  <c:v>2025-03-03</c:v>
                </c:pt>
                <c:pt idx="26">
                  <c:v>2024-11-18</c:v>
                </c:pt>
                <c:pt idx="27">
                  <c:v>2024-12-16</c:v>
                </c:pt>
                <c:pt idx="28">
                  <c:v>2024-11-11</c:v>
                </c:pt>
                <c:pt idx="29">
                  <c:v>2024-07-01</c:v>
                </c:pt>
                <c:pt idx="30">
                  <c:v>2024-12-23</c:v>
                </c:pt>
                <c:pt idx="31">
                  <c:v>2025-05-12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2024-12-02</c:v>
                </c:pt>
                <c:pt idx="35">
                  <c:v>2025-01-13</c:v>
                </c:pt>
                <c:pt idx="36">
                  <c:v>2024-09-23</c:v>
                </c:pt>
                <c:pt idx="37">
                  <c:v>2024-10-07</c:v>
                </c:pt>
                <c:pt idx="38">
                  <c:v>2025-03-10</c:v>
                </c:pt>
                <c:pt idx="39">
                  <c:v>2025-02-17</c:v>
                </c:pt>
                <c:pt idx="40">
                  <c:v>2024-07-29</c:v>
                </c:pt>
                <c:pt idx="41">
                  <c:v>2025-04-28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2025-03-31</c:v>
                </c:pt>
                <c:pt idx="45">
                  <c:v>2024-12-09</c:v>
                </c:pt>
                <c:pt idx="46">
                  <c:v>2024-09-16</c:v>
                </c:pt>
                <c:pt idx="47">
                  <c:v>2024-07-15</c:v>
                </c:pt>
                <c:pt idx="48">
                  <c:v>2024-08-05</c:v>
                </c:pt>
                <c:pt idx="49">
                  <c:v>2025-02-10</c:v>
                </c:pt>
              </c:strCache>
            </c:strRef>
          </c:cat>
          <c:val>
            <c:numRef>
              <c:f>'Task 6.2'!$K$10:$K$60</c:f>
              <c:numCache>
                <c:formatCode>General</c:formatCode>
                <c:ptCount val="50"/>
                <c:pt idx="1">
                  <c:v>26389</c:v>
                </c:pt>
                <c:pt idx="2">
                  <c:v>16193</c:v>
                </c:pt>
                <c:pt idx="4">
                  <c:v>5259</c:v>
                </c:pt>
                <c:pt idx="5">
                  <c:v>15788</c:v>
                </c:pt>
                <c:pt idx="6">
                  <c:v>4138</c:v>
                </c:pt>
                <c:pt idx="7">
                  <c:v>9569</c:v>
                </c:pt>
                <c:pt idx="11">
                  <c:v>7610</c:v>
                </c:pt>
                <c:pt idx="12">
                  <c:v>15029</c:v>
                </c:pt>
                <c:pt idx="15">
                  <c:v>7907</c:v>
                </c:pt>
                <c:pt idx="16">
                  <c:v>4897</c:v>
                </c:pt>
                <c:pt idx="17">
                  <c:v>8627</c:v>
                </c:pt>
                <c:pt idx="18">
                  <c:v>15013</c:v>
                </c:pt>
                <c:pt idx="20">
                  <c:v>4271</c:v>
                </c:pt>
                <c:pt idx="21">
                  <c:v>7721</c:v>
                </c:pt>
                <c:pt idx="22">
                  <c:v>16669</c:v>
                </c:pt>
                <c:pt idx="23">
                  <c:v>9648</c:v>
                </c:pt>
                <c:pt idx="24">
                  <c:v>1521</c:v>
                </c:pt>
                <c:pt idx="26">
                  <c:v>5798</c:v>
                </c:pt>
                <c:pt idx="27">
                  <c:v>5583</c:v>
                </c:pt>
                <c:pt idx="29">
                  <c:v>6490</c:v>
                </c:pt>
                <c:pt idx="30">
                  <c:v>4631</c:v>
                </c:pt>
                <c:pt idx="31">
                  <c:v>3196</c:v>
                </c:pt>
                <c:pt idx="33">
                  <c:v>10637</c:v>
                </c:pt>
                <c:pt idx="34">
                  <c:v>9987</c:v>
                </c:pt>
                <c:pt idx="35">
                  <c:v>3247</c:v>
                </c:pt>
                <c:pt idx="36">
                  <c:v>14578</c:v>
                </c:pt>
                <c:pt idx="37">
                  <c:v>5481</c:v>
                </c:pt>
                <c:pt idx="38">
                  <c:v>3376</c:v>
                </c:pt>
                <c:pt idx="39">
                  <c:v>12840</c:v>
                </c:pt>
                <c:pt idx="43">
                  <c:v>8697</c:v>
                </c:pt>
                <c:pt idx="44">
                  <c:v>6607</c:v>
                </c:pt>
                <c:pt idx="45">
                  <c:v>3672</c:v>
                </c:pt>
                <c:pt idx="47">
                  <c:v>5500</c:v>
                </c:pt>
                <c:pt idx="48">
                  <c:v>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7-4C0A-9A01-DCC4ABBD282A}"/>
            </c:ext>
          </c:extLst>
        </c:ser>
        <c:ser>
          <c:idx val="1"/>
          <c:order val="1"/>
          <c:tx>
            <c:strRef>
              <c:f>'Task 6.2'!$L$8:$L$9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 6.2'!$J$10:$J$60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2025-02-03</c:v>
                </c:pt>
                <c:pt idx="4">
                  <c:v>2024-06-24</c:v>
                </c:pt>
                <c:pt idx="5">
                  <c:v>2024-11-25</c:v>
                </c:pt>
                <c:pt idx="6">
                  <c:v>2024-06-03</c:v>
                </c:pt>
                <c:pt idx="7">
                  <c:v>2025-03-17</c:v>
                </c:pt>
                <c:pt idx="8">
                  <c:v>2025-01-20</c:v>
                </c:pt>
                <c:pt idx="9">
                  <c:v>2024-10-28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2025-04-14</c:v>
                </c:pt>
                <c:pt idx="14">
                  <c:v>2025-03-24</c:v>
                </c:pt>
                <c:pt idx="15">
                  <c:v>2024-09-09</c:v>
                </c:pt>
                <c:pt idx="16">
                  <c:v>2024-12-30</c:v>
                </c:pt>
                <c:pt idx="17">
                  <c:v>2024-09-02</c:v>
                </c:pt>
                <c:pt idx="18">
                  <c:v>2024-08-19</c:v>
                </c:pt>
                <c:pt idx="19">
                  <c:v>2024-10-14</c:v>
                </c:pt>
                <c:pt idx="20">
                  <c:v>2025-01-27</c:v>
                </c:pt>
                <c:pt idx="21">
                  <c:v>2024-06-10</c:v>
                </c:pt>
                <c:pt idx="22">
                  <c:v>2025-04-21</c:v>
                </c:pt>
                <c:pt idx="23">
                  <c:v>2024-08-26</c:v>
                </c:pt>
                <c:pt idx="24">
                  <c:v>2025-04-07</c:v>
                </c:pt>
                <c:pt idx="25">
                  <c:v>2025-03-03</c:v>
                </c:pt>
                <c:pt idx="26">
                  <c:v>2024-11-18</c:v>
                </c:pt>
                <c:pt idx="27">
                  <c:v>2024-12-16</c:v>
                </c:pt>
                <c:pt idx="28">
                  <c:v>2024-11-11</c:v>
                </c:pt>
                <c:pt idx="29">
                  <c:v>2024-07-01</c:v>
                </c:pt>
                <c:pt idx="30">
                  <c:v>2024-12-23</c:v>
                </c:pt>
                <c:pt idx="31">
                  <c:v>2025-05-12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2024-12-02</c:v>
                </c:pt>
                <c:pt idx="35">
                  <c:v>2025-01-13</c:v>
                </c:pt>
                <c:pt idx="36">
                  <c:v>2024-09-23</c:v>
                </c:pt>
                <c:pt idx="37">
                  <c:v>2024-10-07</c:v>
                </c:pt>
                <c:pt idx="38">
                  <c:v>2025-03-10</c:v>
                </c:pt>
                <c:pt idx="39">
                  <c:v>2025-02-17</c:v>
                </c:pt>
                <c:pt idx="40">
                  <c:v>2024-07-29</c:v>
                </c:pt>
                <c:pt idx="41">
                  <c:v>2025-04-28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2025-03-31</c:v>
                </c:pt>
                <c:pt idx="45">
                  <c:v>2024-12-09</c:v>
                </c:pt>
                <c:pt idx="46">
                  <c:v>2024-09-16</c:v>
                </c:pt>
                <c:pt idx="47">
                  <c:v>2024-07-15</c:v>
                </c:pt>
                <c:pt idx="48">
                  <c:v>2024-08-05</c:v>
                </c:pt>
                <c:pt idx="49">
                  <c:v>2025-02-10</c:v>
                </c:pt>
              </c:strCache>
            </c:strRef>
          </c:cat>
          <c:val>
            <c:numRef>
              <c:f>'Task 6.2'!$L$10:$L$60</c:f>
              <c:numCache>
                <c:formatCode>General</c:formatCode>
                <c:ptCount val="50"/>
                <c:pt idx="0">
                  <c:v>17307</c:v>
                </c:pt>
                <c:pt idx="5">
                  <c:v>9737</c:v>
                </c:pt>
                <c:pt idx="7">
                  <c:v>21174</c:v>
                </c:pt>
                <c:pt idx="9">
                  <c:v>16789</c:v>
                </c:pt>
                <c:pt idx="10">
                  <c:v>9980</c:v>
                </c:pt>
                <c:pt idx="12">
                  <c:v>7097</c:v>
                </c:pt>
                <c:pt idx="13">
                  <c:v>27882</c:v>
                </c:pt>
                <c:pt idx="14">
                  <c:v>22600</c:v>
                </c:pt>
                <c:pt idx="15">
                  <c:v>6671</c:v>
                </c:pt>
                <c:pt idx="16">
                  <c:v>18556</c:v>
                </c:pt>
                <c:pt idx="17">
                  <c:v>9591</c:v>
                </c:pt>
                <c:pt idx="20">
                  <c:v>8083</c:v>
                </c:pt>
                <c:pt idx="23">
                  <c:v>1689</c:v>
                </c:pt>
                <c:pt idx="24">
                  <c:v>4983</c:v>
                </c:pt>
                <c:pt idx="25">
                  <c:v>8504</c:v>
                </c:pt>
                <c:pt idx="26">
                  <c:v>10242</c:v>
                </c:pt>
                <c:pt idx="27">
                  <c:v>9616</c:v>
                </c:pt>
                <c:pt idx="28">
                  <c:v>5592</c:v>
                </c:pt>
                <c:pt idx="29">
                  <c:v>5917</c:v>
                </c:pt>
                <c:pt idx="30">
                  <c:v>8743</c:v>
                </c:pt>
                <c:pt idx="31">
                  <c:v>9466</c:v>
                </c:pt>
                <c:pt idx="32">
                  <c:v>12349</c:v>
                </c:pt>
                <c:pt idx="34">
                  <c:v>5839</c:v>
                </c:pt>
                <c:pt idx="35">
                  <c:v>7869</c:v>
                </c:pt>
                <c:pt idx="37">
                  <c:v>2549</c:v>
                </c:pt>
                <c:pt idx="38">
                  <c:v>2827</c:v>
                </c:pt>
                <c:pt idx="39">
                  <c:v>5531</c:v>
                </c:pt>
                <c:pt idx="40">
                  <c:v>8622</c:v>
                </c:pt>
                <c:pt idx="41">
                  <c:v>1685</c:v>
                </c:pt>
                <c:pt idx="42">
                  <c:v>5268</c:v>
                </c:pt>
                <c:pt idx="43">
                  <c:v>3294</c:v>
                </c:pt>
                <c:pt idx="44">
                  <c:v>1780</c:v>
                </c:pt>
                <c:pt idx="45">
                  <c:v>1016</c:v>
                </c:pt>
                <c:pt idx="46">
                  <c:v>2382</c:v>
                </c:pt>
                <c:pt idx="48">
                  <c:v>5349</c:v>
                </c:pt>
                <c:pt idx="49">
                  <c:v>13799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7-4C0A-9A01-DCC4ABBD282A}"/>
            </c:ext>
          </c:extLst>
        </c:ser>
        <c:ser>
          <c:idx val="2"/>
          <c:order val="2"/>
          <c:tx>
            <c:strRef>
              <c:f>'Task 6.2'!$M$8:$M$9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'Task 6.2'!$J$10:$J$60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2025-02-03</c:v>
                </c:pt>
                <c:pt idx="4">
                  <c:v>2024-06-24</c:v>
                </c:pt>
                <c:pt idx="5">
                  <c:v>2024-11-25</c:v>
                </c:pt>
                <c:pt idx="6">
                  <c:v>2024-06-03</c:v>
                </c:pt>
                <c:pt idx="7">
                  <c:v>2025-03-17</c:v>
                </c:pt>
                <c:pt idx="8">
                  <c:v>2025-01-20</c:v>
                </c:pt>
                <c:pt idx="9">
                  <c:v>2024-10-28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2025-04-14</c:v>
                </c:pt>
                <c:pt idx="14">
                  <c:v>2025-03-24</c:v>
                </c:pt>
                <c:pt idx="15">
                  <c:v>2024-09-09</c:v>
                </c:pt>
                <c:pt idx="16">
                  <c:v>2024-12-30</c:v>
                </c:pt>
                <c:pt idx="17">
                  <c:v>2024-09-02</c:v>
                </c:pt>
                <c:pt idx="18">
                  <c:v>2024-08-19</c:v>
                </c:pt>
                <c:pt idx="19">
                  <c:v>2024-10-14</c:v>
                </c:pt>
                <c:pt idx="20">
                  <c:v>2025-01-27</c:v>
                </c:pt>
                <c:pt idx="21">
                  <c:v>2024-06-10</c:v>
                </c:pt>
                <c:pt idx="22">
                  <c:v>2025-04-21</c:v>
                </c:pt>
                <c:pt idx="23">
                  <c:v>2024-08-26</c:v>
                </c:pt>
                <c:pt idx="24">
                  <c:v>2025-04-07</c:v>
                </c:pt>
                <c:pt idx="25">
                  <c:v>2025-03-03</c:v>
                </c:pt>
                <c:pt idx="26">
                  <c:v>2024-11-18</c:v>
                </c:pt>
                <c:pt idx="27">
                  <c:v>2024-12-16</c:v>
                </c:pt>
                <c:pt idx="28">
                  <c:v>2024-11-11</c:v>
                </c:pt>
                <c:pt idx="29">
                  <c:v>2024-07-01</c:v>
                </c:pt>
                <c:pt idx="30">
                  <c:v>2024-12-23</c:v>
                </c:pt>
                <c:pt idx="31">
                  <c:v>2025-05-12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2024-12-02</c:v>
                </c:pt>
                <c:pt idx="35">
                  <c:v>2025-01-13</c:v>
                </c:pt>
                <c:pt idx="36">
                  <c:v>2024-09-23</c:v>
                </c:pt>
                <c:pt idx="37">
                  <c:v>2024-10-07</c:v>
                </c:pt>
                <c:pt idx="38">
                  <c:v>2025-03-10</c:v>
                </c:pt>
                <c:pt idx="39">
                  <c:v>2025-02-17</c:v>
                </c:pt>
                <c:pt idx="40">
                  <c:v>2024-07-29</c:v>
                </c:pt>
                <c:pt idx="41">
                  <c:v>2025-04-28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2025-03-31</c:v>
                </c:pt>
                <c:pt idx="45">
                  <c:v>2024-12-09</c:v>
                </c:pt>
                <c:pt idx="46">
                  <c:v>2024-09-16</c:v>
                </c:pt>
                <c:pt idx="47">
                  <c:v>2024-07-15</c:v>
                </c:pt>
                <c:pt idx="48">
                  <c:v>2024-08-05</c:v>
                </c:pt>
                <c:pt idx="49">
                  <c:v>2025-02-10</c:v>
                </c:pt>
              </c:strCache>
            </c:strRef>
          </c:cat>
          <c:val>
            <c:numRef>
              <c:f>'Task 6.2'!$M$10:$M$60</c:f>
              <c:numCache>
                <c:formatCode>General</c:formatCode>
                <c:ptCount val="50"/>
                <c:pt idx="0">
                  <c:v>8179</c:v>
                </c:pt>
                <c:pt idx="3">
                  <c:v>17438</c:v>
                </c:pt>
                <c:pt idx="4">
                  <c:v>16885</c:v>
                </c:pt>
                <c:pt idx="6">
                  <c:v>8693</c:v>
                </c:pt>
                <c:pt idx="8">
                  <c:v>22105</c:v>
                </c:pt>
                <c:pt idx="10">
                  <c:v>10226</c:v>
                </c:pt>
                <c:pt idx="11">
                  <c:v>14333</c:v>
                </c:pt>
                <c:pt idx="12">
                  <c:v>6907</c:v>
                </c:pt>
                <c:pt idx="16">
                  <c:v>3279</c:v>
                </c:pt>
                <c:pt idx="17">
                  <c:v>7406</c:v>
                </c:pt>
                <c:pt idx="19">
                  <c:v>18028</c:v>
                </c:pt>
                <c:pt idx="20">
                  <c:v>13170</c:v>
                </c:pt>
                <c:pt idx="21">
                  <c:v>9203</c:v>
                </c:pt>
                <c:pt idx="22">
                  <c:v>8128</c:v>
                </c:pt>
                <c:pt idx="23">
                  <c:v>6175</c:v>
                </c:pt>
                <c:pt idx="24">
                  <c:v>9714</c:v>
                </c:pt>
                <c:pt idx="25">
                  <c:v>7085</c:v>
                </c:pt>
                <c:pt idx="26">
                  <c:v>7036</c:v>
                </c:pt>
                <c:pt idx="27">
                  <c:v>7272</c:v>
                </c:pt>
                <c:pt idx="28">
                  <c:v>10819</c:v>
                </c:pt>
                <c:pt idx="29">
                  <c:v>9429</c:v>
                </c:pt>
                <c:pt idx="31">
                  <c:v>8527</c:v>
                </c:pt>
                <c:pt idx="32">
                  <c:v>8045</c:v>
                </c:pt>
                <c:pt idx="33">
                  <c:v>9737</c:v>
                </c:pt>
                <c:pt idx="35">
                  <c:v>8088</c:v>
                </c:pt>
                <c:pt idx="36">
                  <c:v>5517</c:v>
                </c:pt>
                <c:pt idx="38">
                  <c:v>9551</c:v>
                </c:pt>
                <c:pt idx="39">
                  <c:v>1365</c:v>
                </c:pt>
                <c:pt idx="40">
                  <c:v>6947</c:v>
                </c:pt>
                <c:pt idx="41">
                  <c:v>17532</c:v>
                </c:pt>
                <c:pt idx="42">
                  <c:v>10051</c:v>
                </c:pt>
                <c:pt idx="44">
                  <c:v>6978</c:v>
                </c:pt>
                <c:pt idx="45">
                  <c:v>7164</c:v>
                </c:pt>
                <c:pt idx="46">
                  <c:v>4292</c:v>
                </c:pt>
                <c:pt idx="47">
                  <c:v>8137</c:v>
                </c:pt>
                <c:pt idx="48">
                  <c:v>3719</c:v>
                </c:pt>
                <c:pt idx="49">
                  <c:v>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7-4C0A-9A01-DCC4ABBD282A}"/>
            </c:ext>
          </c:extLst>
        </c:ser>
        <c:ser>
          <c:idx val="3"/>
          <c:order val="3"/>
          <c:tx>
            <c:strRef>
              <c:f>'Task 6.2'!$N$8:$N$9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'Task 6.2'!$J$10:$J$60</c:f>
              <c:strCache>
                <c:ptCount val="50"/>
                <c:pt idx="0">
                  <c:v>2024-07-22</c:v>
                </c:pt>
                <c:pt idx="1">
                  <c:v>2024-10-21</c:v>
                </c:pt>
                <c:pt idx="2">
                  <c:v>2025-02-24</c:v>
                </c:pt>
                <c:pt idx="3">
                  <c:v>2025-02-03</c:v>
                </c:pt>
                <c:pt idx="4">
                  <c:v>2024-06-24</c:v>
                </c:pt>
                <c:pt idx="5">
                  <c:v>2024-11-25</c:v>
                </c:pt>
                <c:pt idx="6">
                  <c:v>2024-06-03</c:v>
                </c:pt>
                <c:pt idx="7">
                  <c:v>2025-03-17</c:v>
                </c:pt>
                <c:pt idx="8">
                  <c:v>2025-01-20</c:v>
                </c:pt>
                <c:pt idx="9">
                  <c:v>2024-10-28</c:v>
                </c:pt>
                <c:pt idx="10">
                  <c:v>2025-01-06</c:v>
                </c:pt>
                <c:pt idx="11">
                  <c:v>2024-08-12</c:v>
                </c:pt>
                <c:pt idx="12">
                  <c:v>2024-06-17</c:v>
                </c:pt>
                <c:pt idx="13">
                  <c:v>2025-04-14</c:v>
                </c:pt>
                <c:pt idx="14">
                  <c:v>2025-03-24</c:v>
                </c:pt>
                <c:pt idx="15">
                  <c:v>2024-09-09</c:v>
                </c:pt>
                <c:pt idx="16">
                  <c:v>2024-12-30</c:v>
                </c:pt>
                <c:pt idx="17">
                  <c:v>2024-09-02</c:v>
                </c:pt>
                <c:pt idx="18">
                  <c:v>2024-08-19</c:v>
                </c:pt>
                <c:pt idx="19">
                  <c:v>2024-10-14</c:v>
                </c:pt>
                <c:pt idx="20">
                  <c:v>2025-01-27</c:v>
                </c:pt>
                <c:pt idx="21">
                  <c:v>2024-06-10</c:v>
                </c:pt>
                <c:pt idx="22">
                  <c:v>2025-04-21</c:v>
                </c:pt>
                <c:pt idx="23">
                  <c:v>2024-08-26</c:v>
                </c:pt>
                <c:pt idx="24">
                  <c:v>2025-04-07</c:v>
                </c:pt>
                <c:pt idx="25">
                  <c:v>2025-03-03</c:v>
                </c:pt>
                <c:pt idx="26">
                  <c:v>2024-11-18</c:v>
                </c:pt>
                <c:pt idx="27">
                  <c:v>2024-12-16</c:v>
                </c:pt>
                <c:pt idx="28">
                  <c:v>2024-11-11</c:v>
                </c:pt>
                <c:pt idx="29">
                  <c:v>2024-07-01</c:v>
                </c:pt>
                <c:pt idx="30">
                  <c:v>2024-12-23</c:v>
                </c:pt>
                <c:pt idx="31">
                  <c:v>2025-05-12</c:v>
                </c:pt>
                <c:pt idx="32">
                  <c:v>2024-07-08</c:v>
                </c:pt>
                <c:pt idx="33">
                  <c:v>2024-09-30</c:v>
                </c:pt>
                <c:pt idx="34">
                  <c:v>2024-12-02</c:v>
                </c:pt>
                <c:pt idx="35">
                  <c:v>2025-01-13</c:v>
                </c:pt>
                <c:pt idx="36">
                  <c:v>2024-09-23</c:v>
                </c:pt>
                <c:pt idx="37">
                  <c:v>2024-10-07</c:v>
                </c:pt>
                <c:pt idx="38">
                  <c:v>2025-03-10</c:v>
                </c:pt>
                <c:pt idx="39">
                  <c:v>2025-02-17</c:v>
                </c:pt>
                <c:pt idx="40">
                  <c:v>2024-07-29</c:v>
                </c:pt>
                <c:pt idx="41">
                  <c:v>2025-04-28</c:v>
                </c:pt>
                <c:pt idx="42">
                  <c:v>2024-11-04</c:v>
                </c:pt>
                <c:pt idx="43">
                  <c:v>2025-05-05</c:v>
                </c:pt>
                <c:pt idx="44">
                  <c:v>2025-03-31</c:v>
                </c:pt>
                <c:pt idx="45">
                  <c:v>2024-12-09</c:v>
                </c:pt>
                <c:pt idx="46">
                  <c:v>2024-09-16</c:v>
                </c:pt>
                <c:pt idx="47">
                  <c:v>2024-07-15</c:v>
                </c:pt>
                <c:pt idx="48">
                  <c:v>2024-08-05</c:v>
                </c:pt>
                <c:pt idx="49">
                  <c:v>2025-02-10</c:v>
                </c:pt>
              </c:strCache>
            </c:strRef>
          </c:cat>
          <c:val>
            <c:numRef>
              <c:f>'Task 6.2'!$N$10:$N$60</c:f>
              <c:numCache>
                <c:formatCode>General</c:formatCode>
                <c:ptCount val="50"/>
                <c:pt idx="0">
                  <c:v>9734</c:v>
                </c:pt>
                <c:pt idx="1">
                  <c:v>7793</c:v>
                </c:pt>
                <c:pt idx="2">
                  <c:v>17457</c:v>
                </c:pt>
                <c:pt idx="3">
                  <c:v>14055</c:v>
                </c:pt>
                <c:pt idx="4">
                  <c:v>9286</c:v>
                </c:pt>
                <c:pt idx="5">
                  <c:v>5719</c:v>
                </c:pt>
                <c:pt idx="6">
                  <c:v>18106</c:v>
                </c:pt>
                <c:pt idx="8">
                  <c:v>8340</c:v>
                </c:pt>
                <c:pt idx="9">
                  <c:v>13549</c:v>
                </c:pt>
                <c:pt idx="10">
                  <c:v>9906</c:v>
                </c:pt>
                <c:pt idx="11">
                  <c:v>7430</c:v>
                </c:pt>
                <c:pt idx="14">
                  <c:v>4747</c:v>
                </c:pt>
                <c:pt idx="15">
                  <c:v>12438</c:v>
                </c:pt>
                <c:pt idx="18">
                  <c:v>10587</c:v>
                </c:pt>
                <c:pt idx="19">
                  <c:v>7548</c:v>
                </c:pt>
                <c:pt idx="21">
                  <c:v>8002</c:v>
                </c:pt>
                <c:pt idx="23">
                  <c:v>6078</c:v>
                </c:pt>
                <c:pt idx="24">
                  <c:v>7303</c:v>
                </c:pt>
                <c:pt idx="25">
                  <c:v>7511</c:v>
                </c:pt>
                <c:pt idx="28">
                  <c:v>5795</c:v>
                </c:pt>
                <c:pt idx="30">
                  <c:v>8177</c:v>
                </c:pt>
                <c:pt idx="34">
                  <c:v>4493</c:v>
                </c:pt>
                <c:pt idx="35">
                  <c:v>1078</c:v>
                </c:pt>
                <c:pt idx="37">
                  <c:v>11856</c:v>
                </c:pt>
                <c:pt idx="38">
                  <c:v>4009</c:v>
                </c:pt>
                <c:pt idx="40">
                  <c:v>4036</c:v>
                </c:pt>
                <c:pt idx="42">
                  <c:v>3385</c:v>
                </c:pt>
                <c:pt idx="43">
                  <c:v>5875</c:v>
                </c:pt>
                <c:pt idx="44">
                  <c:v>1769</c:v>
                </c:pt>
                <c:pt idx="45">
                  <c:v>5200</c:v>
                </c:pt>
                <c:pt idx="46">
                  <c:v>10331</c:v>
                </c:pt>
                <c:pt idx="47">
                  <c:v>1963</c:v>
                </c:pt>
                <c:pt idx="48">
                  <c:v>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C7-4C0A-9A01-DCC4ABBD2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368831"/>
        <c:axId val="775367871"/>
      </c:lineChart>
      <c:catAx>
        <c:axId val="77536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67871"/>
        <c:crosses val="autoZero"/>
        <c:auto val="1"/>
        <c:lblAlgn val="ctr"/>
        <c:lblOffset val="100"/>
        <c:noMultiLvlLbl val="0"/>
      </c:catAx>
      <c:valAx>
        <c:axId val="77536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6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Data.xlsx]Task 6.3!PivotTable39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Follower</a:t>
            </a:r>
            <a:r>
              <a:rPr lang="en-US" b="1" baseline="0"/>
              <a:t> Growth Trend-Moving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6.3'!$J$7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'Task 6.3'!$I$8:$I$58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 6.3'!$J$8:$J$58</c:f>
              <c:numCache>
                <c:formatCode>General</c:formatCode>
                <c:ptCount val="50"/>
                <c:pt idx="0">
                  <c:v>30937</c:v>
                </c:pt>
                <c:pt idx="1">
                  <c:v>24926</c:v>
                </c:pt>
                <c:pt idx="2">
                  <c:v>29033</c:v>
                </c:pt>
                <c:pt idx="3">
                  <c:v>31430</c:v>
                </c:pt>
                <c:pt idx="4">
                  <c:v>21836</c:v>
                </c:pt>
                <c:pt idx="5">
                  <c:v>20394</c:v>
                </c:pt>
                <c:pt idx="6">
                  <c:v>15600</c:v>
                </c:pt>
                <c:pt idx="7">
                  <c:v>35220</c:v>
                </c:pt>
                <c:pt idx="8">
                  <c:v>19605</c:v>
                </c:pt>
                <c:pt idx="9">
                  <c:v>15446</c:v>
                </c:pt>
                <c:pt idx="10">
                  <c:v>29373</c:v>
                </c:pt>
                <c:pt idx="11">
                  <c:v>25600</c:v>
                </c:pt>
                <c:pt idx="12">
                  <c:v>23590</c:v>
                </c:pt>
                <c:pt idx="13">
                  <c:v>25624</c:v>
                </c:pt>
                <c:pt idx="14">
                  <c:v>27016</c:v>
                </c:pt>
                <c:pt idx="15">
                  <c:v>17005</c:v>
                </c:pt>
                <c:pt idx="16">
                  <c:v>20095</c:v>
                </c:pt>
                <c:pt idx="17">
                  <c:v>20374</c:v>
                </c:pt>
                <c:pt idx="18">
                  <c:v>19886</c:v>
                </c:pt>
                <c:pt idx="19">
                  <c:v>25576</c:v>
                </c:pt>
                <c:pt idx="20">
                  <c:v>34182</c:v>
                </c:pt>
                <c:pt idx="21">
                  <c:v>30338</c:v>
                </c:pt>
                <c:pt idx="22">
                  <c:v>18704</c:v>
                </c:pt>
                <c:pt idx="23">
                  <c:v>22206</c:v>
                </c:pt>
                <c:pt idx="24">
                  <c:v>23076</c:v>
                </c:pt>
                <c:pt idx="25">
                  <c:v>31244</c:v>
                </c:pt>
                <c:pt idx="26">
                  <c:v>20319</c:v>
                </c:pt>
                <c:pt idx="27">
                  <c:v>17052</c:v>
                </c:pt>
                <c:pt idx="28">
                  <c:v>22471</c:v>
                </c:pt>
                <c:pt idx="29">
                  <c:v>21551</c:v>
                </c:pt>
                <c:pt idx="30">
                  <c:v>26732</c:v>
                </c:pt>
                <c:pt idx="31">
                  <c:v>30112</c:v>
                </c:pt>
                <c:pt idx="32">
                  <c:v>20282</c:v>
                </c:pt>
                <c:pt idx="33">
                  <c:v>30445</c:v>
                </c:pt>
                <c:pt idx="34">
                  <c:v>25524</c:v>
                </c:pt>
                <c:pt idx="35">
                  <c:v>31493</c:v>
                </c:pt>
                <c:pt idx="36">
                  <c:v>14946</c:v>
                </c:pt>
                <c:pt idx="37">
                  <c:v>19736</c:v>
                </c:pt>
                <c:pt idx="38">
                  <c:v>33650</c:v>
                </c:pt>
                <c:pt idx="39">
                  <c:v>23100</c:v>
                </c:pt>
                <c:pt idx="40">
                  <c:v>19763</c:v>
                </c:pt>
                <c:pt idx="41">
                  <c:v>30743</c:v>
                </c:pt>
                <c:pt idx="42">
                  <c:v>27347</c:v>
                </c:pt>
                <c:pt idx="43">
                  <c:v>17134</c:v>
                </c:pt>
                <c:pt idx="44">
                  <c:v>23521</c:v>
                </c:pt>
                <c:pt idx="45">
                  <c:v>27882</c:v>
                </c:pt>
                <c:pt idx="46">
                  <c:v>24797</c:v>
                </c:pt>
                <c:pt idx="47">
                  <c:v>19217</c:v>
                </c:pt>
                <c:pt idx="48">
                  <c:v>17866</c:v>
                </c:pt>
                <c:pt idx="49">
                  <c:v>21189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A-4E1E-81CC-789AEC5D2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694768"/>
        <c:axId val="506706288"/>
      </c:lineChart>
      <c:catAx>
        <c:axId val="50669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06288"/>
        <c:crosses val="autoZero"/>
        <c:auto val="1"/>
        <c:lblAlgn val="ctr"/>
        <c:lblOffset val="100"/>
        <c:noMultiLvlLbl val="0"/>
      </c:catAx>
      <c:valAx>
        <c:axId val="5067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69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Ad_Spend</a:t>
            </a:r>
            <a:r>
              <a:rPr lang="en-IN" baseline="0"/>
              <a:t> Vs Follwer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258697709165932"/>
                  <c:y val="-0.331351980140826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'Task 6.4'!$A$2:$A$51</c:f>
              <c:numCache>
                <c:formatCode>General</c:formatCode>
                <c:ptCount val="50"/>
                <c:pt idx="0">
                  <c:v>138117</c:v>
                </c:pt>
                <c:pt idx="1">
                  <c:v>150962</c:v>
                </c:pt>
                <c:pt idx="2">
                  <c:v>98040</c:v>
                </c:pt>
                <c:pt idx="3">
                  <c:v>164565</c:v>
                </c:pt>
                <c:pt idx="4">
                  <c:v>156343</c:v>
                </c:pt>
                <c:pt idx="5">
                  <c:v>111798</c:v>
                </c:pt>
                <c:pt idx="6">
                  <c:v>96330</c:v>
                </c:pt>
                <c:pt idx="7">
                  <c:v>165690</c:v>
                </c:pt>
                <c:pt idx="8">
                  <c:v>149979</c:v>
                </c:pt>
                <c:pt idx="9">
                  <c:v>137738</c:v>
                </c:pt>
                <c:pt idx="10">
                  <c:v>127141</c:v>
                </c:pt>
                <c:pt idx="11">
                  <c:v>131436</c:v>
                </c:pt>
                <c:pt idx="12">
                  <c:v>148731</c:v>
                </c:pt>
                <c:pt idx="13">
                  <c:v>138157</c:v>
                </c:pt>
                <c:pt idx="14">
                  <c:v>145141</c:v>
                </c:pt>
                <c:pt idx="15">
                  <c:v>157040</c:v>
                </c:pt>
                <c:pt idx="16">
                  <c:v>144544</c:v>
                </c:pt>
                <c:pt idx="17">
                  <c:v>91299</c:v>
                </c:pt>
                <c:pt idx="18">
                  <c:v>128380</c:v>
                </c:pt>
                <c:pt idx="19">
                  <c:v>147981</c:v>
                </c:pt>
                <c:pt idx="20">
                  <c:v>121620</c:v>
                </c:pt>
                <c:pt idx="21">
                  <c:v>181563</c:v>
                </c:pt>
                <c:pt idx="22">
                  <c:v>153596</c:v>
                </c:pt>
                <c:pt idx="23">
                  <c:v>167636</c:v>
                </c:pt>
                <c:pt idx="24">
                  <c:v>123864</c:v>
                </c:pt>
                <c:pt idx="25">
                  <c:v>196685</c:v>
                </c:pt>
                <c:pt idx="26">
                  <c:v>157140</c:v>
                </c:pt>
                <c:pt idx="27">
                  <c:v>125132</c:v>
                </c:pt>
                <c:pt idx="28">
                  <c:v>104342</c:v>
                </c:pt>
                <c:pt idx="29">
                  <c:v>142650</c:v>
                </c:pt>
                <c:pt idx="30">
                  <c:v>158939</c:v>
                </c:pt>
                <c:pt idx="31">
                  <c:v>163934</c:v>
                </c:pt>
                <c:pt idx="32">
                  <c:v>92334</c:v>
                </c:pt>
                <c:pt idx="33">
                  <c:v>143317</c:v>
                </c:pt>
                <c:pt idx="34">
                  <c:v>148558</c:v>
                </c:pt>
                <c:pt idx="35">
                  <c:v>71040</c:v>
                </c:pt>
                <c:pt idx="36">
                  <c:v>125547</c:v>
                </c:pt>
                <c:pt idx="37">
                  <c:v>123142</c:v>
                </c:pt>
                <c:pt idx="38">
                  <c:v>122105</c:v>
                </c:pt>
                <c:pt idx="39">
                  <c:v>117742</c:v>
                </c:pt>
                <c:pt idx="40">
                  <c:v>120558</c:v>
                </c:pt>
                <c:pt idx="41">
                  <c:v>195013</c:v>
                </c:pt>
                <c:pt idx="42">
                  <c:v>119089</c:v>
                </c:pt>
                <c:pt idx="43">
                  <c:v>160200</c:v>
                </c:pt>
                <c:pt idx="44">
                  <c:v>156785</c:v>
                </c:pt>
                <c:pt idx="45">
                  <c:v>143397</c:v>
                </c:pt>
                <c:pt idx="46">
                  <c:v>143322</c:v>
                </c:pt>
                <c:pt idx="47">
                  <c:v>130305</c:v>
                </c:pt>
                <c:pt idx="48">
                  <c:v>134696</c:v>
                </c:pt>
                <c:pt idx="49">
                  <c:v>153197</c:v>
                </c:pt>
              </c:numCache>
            </c:numRef>
          </c:xVal>
          <c:yVal>
            <c:numRef>
              <c:f>'Task 6.4'!$B$2:$B$51</c:f>
              <c:numCache>
                <c:formatCode>General</c:formatCode>
                <c:ptCount val="50"/>
                <c:pt idx="0">
                  <c:v>30937</c:v>
                </c:pt>
                <c:pt idx="1">
                  <c:v>24926</c:v>
                </c:pt>
                <c:pt idx="2">
                  <c:v>29033</c:v>
                </c:pt>
                <c:pt idx="3">
                  <c:v>31430</c:v>
                </c:pt>
                <c:pt idx="4">
                  <c:v>21836</c:v>
                </c:pt>
                <c:pt idx="5">
                  <c:v>20394</c:v>
                </c:pt>
                <c:pt idx="6">
                  <c:v>15600</c:v>
                </c:pt>
                <c:pt idx="7">
                  <c:v>35220</c:v>
                </c:pt>
                <c:pt idx="8">
                  <c:v>19605</c:v>
                </c:pt>
                <c:pt idx="9">
                  <c:v>15446</c:v>
                </c:pt>
                <c:pt idx="10">
                  <c:v>29373</c:v>
                </c:pt>
                <c:pt idx="11">
                  <c:v>25600</c:v>
                </c:pt>
                <c:pt idx="12">
                  <c:v>23590</c:v>
                </c:pt>
                <c:pt idx="13">
                  <c:v>25624</c:v>
                </c:pt>
                <c:pt idx="14">
                  <c:v>27016</c:v>
                </c:pt>
                <c:pt idx="15">
                  <c:v>17005</c:v>
                </c:pt>
                <c:pt idx="16">
                  <c:v>20095</c:v>
                </c:pt>
                <c:pt idx="17">
                  <c:v>20374</c:v>
                </c:pt>
                <c:pt idx="18">
                  <c:v>19886</c:v>
                </c:pt>
                <c:pt idx="19">
                  <c:v>25576</c:v>
                </c:pt>
                <c:pt idx="20">
                  <c:v>34182</c:v>
                </c:pt>
                <c:pt idx="21">
                  <c:v>30338</c:v>
                </c:pt>
                <c:pt idx="22">
                  <c:v>18704</c:v>
                </c:pt>
                <c:pt idx="23">
                  <c:v>22206</c:v>
                </c:pt>
                <c:pt idx="24">
                  <c:v>23076</c:v>
                </c:pt>
                <c:pt idx="25">
                  <c:v>31244</c:v>
                </c:pt>
                <c:pt idx="26">
                  <c:v>20319</c:v>
                </c:pt>
                <c:pt idx="27">
                  <c:v>17052</c:v>
                </c:pt>
                <c:pt idx="28">
                  <c:v>22471</c:v>
                </c:pt>
                <c:pt idx="29">
                  <c:v>21551</c:v>
                </c:pt>
                <c:pt idx="30">
                  <c:v>26732</c:v>
                </c:pt>
                <c:pt idx="31">
                  <c:v>30112</c:v>
                </c:pt>
                <c:pt idx="32">
                  <c:v>20282</c:v>
                </c:pt>
                <c:pt idx="33">
                  <c:v>30445</c:v>
                </c:pt>
                <c:pt idx="34">
                  <c:v>25524</c:v>
                </c:pt>
                <c:pt idx="35">
                  <c:v>31493</c:v>
                </c:pt>
                <c:pt idx="36">
                  <c:v>14946</c:v>
                </c:pt>
                <c:pt idx="37">
                  <c:v>19736</c:v>
                </c:pt>
                <c:pt idx="38">
                  <c:v>33650</c:v>
                </c:pt>
                <c:pt idx="39">
                  <c:v>23100</c:v>
                </c:pt>
                <c:pt idx="40">
                  <c:v>19763</c:v>
                </c:pt>
                <c:pt idx="41">
                  <c:v>30743</c:v>
                </c:pt>
                <c:pt idx="42">
                  <c:v>27347</c:v>
                </c:pt>
                <c:pt idx="43">
                  <c:v>17134</c:v>
                </c:pt>
                <c:pt idx="44">
                  <c:v>23521</c:v>
                </c:pt>
                <c:pt idx="45">
                  <c:v>27882</c:v>
                </c:pt>
                <c:pt idx="46">
                  <c:v>24797</c:v>
                </c:pt>
                <c:pt idx="47">
                  <c:v>19217</c:v>
                </c:pt>
                <c:pt idx="48">
                  <c:v>17866</c:v>
                </c:pt>
                <c:pt idx="49">
                  <c:v>21189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12-43F8-84C1-ACF452147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26160"/>
        <c:axId val="700228080"/>
      </c:scatterChart>
      <c:valAx>
        <c:axId val="70022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28080"/>
        <c:crosses val="autoZero"/>
        <c:crossBetween val="midCat"/>
      </c:valAx>
      <c:valAx>
        <c:axId val="7002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Follower</a:t>
                </a:r>
                <a:r>
                  <a:rPr lang="en-IN" sz="1600" b="1" baseline="0"/>
                  <a:t> Growth</a:t>
                </a:r>
                <a:endParaRPr lang="en-IN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2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16</xdr:row>
      <xdr:rowOff>14287</xdr:rowOff>
    </xdr:from>
    <xdr:to>
      <xdr:col>12</xdr:col>
      <xdr:colOff>676275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8CE6B-2C47-AC67-C176-ABAB45F4F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11</xdr:row>
      <xdr:rowOff>14287</xdr:rowOff>
    </xdr:from>
    <xdr:to>
      <xdr:col>15</xdr:col>
      <xdr:colOff>2352675</xdr:colOff>
      <xdr:row>25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C714CD-2837-7C00-4F95-898E53257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15</xdr:col>
      <xdr:colOff>314325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0C50F-F18F-416F-B5A3-E769A8762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15</xdr:row>
      <xdr:rowOff>109537</xdr:rowOff>
    </xdr:from>
    <xdr:to>
      <xdr:col>24</xdr:col>
      <xdr:colOff>152400</xdr:colOff>
      <xdr:row>29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5606F-E152-2867-CF01-3C79FC511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66</xdr:row>
      <xdr:rowOff>166687</xdr:rowOff>
    </xdr:from>
    <xdr:to>
      <xdr:col>19</xdr:col>
      <xdr:colOff>38100</xdr:colOff>
      <xdr:row>155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699AF-C797-04EB-B7C5-7BD64AFE3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7</xdr:row>
      <xdr:rowOff>100012</xdr:rowOff>
    </xdr:from>
    <xdr:to>
      <xdr:col>22</xdr:col>
      <xdr:colOff>5095875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24960-25A7-0C72-8D2D-24B9E8FC7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853363</xdr:colOff>
      <xdr:row>11</xdr:row>
      <xdr:rowOff>193221</xdr:rowOff>
    </xdr:from>
    <xdr:to>
      <xdr:col>22</xdr:col>
      <xdr:colOff>206052</xdr:colOff>
      <xdr:row>26</xdr:row>
      <xdr:rowOff>20605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A8638-E51D-63AF-2CD2-CAD593738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889000</xdr:colOff>
      <xdr:row>25</xdr:row>
      <xdr:rowOff>190500</xdr:rowOff>
    </xdr:from>
    <xdr:to>
      <xdr:col>22</xdr:col>
      <xdr:colOff>849312</xdr:colOff>
      <xdr:row>42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37B97-44E9-E1AE-E0E3-E4F04594E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9070</xdr:colOff>
      <xdr:row>14</xdr:row>
      <xdr:rowOff>11791</xdr:rowOff>
    </xdr:from>
    <xdr:to>
      <xdr:col>13</xdr:col>
      <xdr:colOff>1741714</xdr:colOff>
      <xdr:row>32</xdr:row>
      <xdr:rowOff>45356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13DED-0BBC-3FD2-2110-09F4EBF0E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5393</xdr:colOff>
      <xdr:row>6</xdr:row>
      <xdr:rowOff>98534</xdr:rowOff>
    </xdr:from>
    <xdr:to>
      <xdr:col>41</xdr:col>
      <xdr:colOff>25065</xdr:colOff>
      <xdr:row>39</xdr:row>
      <xdr:rowOff>82112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5919F-9CFD-5EB6-D4B3-F9470DA2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503969</xdr:colOff>
      <xdr:row>9</xdr:row>
      <xdr:rowOff>9719</xdr:rowOff>
    </xdr:from>
    <xdr:to>
      <xdr:col>31</xdr:col>
      <xdr:colOff>25066</xdr:colOff>
      <xdr:row>39</xdr:row>
      <xdr:rowOff>112796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FBDECA-BED8-AF14-3EAB-A158FF034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608203</xdr:colOff>
      <xdr:row>10</xdr:row>
      <xdr:rowOff>29317</xdr:rowOff>
    </xdr:from>
    <xdr:to>
      <xdr:col>14</xdr:col>
      <xdr:colOff>288371</xdr:colOff>
      <xdr:row>24</xdr:row>
      <xdr:rowOff>113600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AC3E2-49AD-AA13-F6DB-68C4DBC86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5</xdr:row>
      <xdr:rowOff>156380</xdr:rowOff>
    </xdr:from>
    <xdr:to>
      <xdr:col>14</xdr:col>
      <xdr:colOff>298545</xdr:colOff>
      <xdr:row>28</xdr:row>
      <xdr:rowOff>85298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E4E7A-2005-A657-780E-9DC3B219E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488488541669" createdVersion="8" refreshedVersion="8" minRefreshableVersion="3" recordCount="300" xr:uid="{2107A44F-CE3C-4422-BDE9-E66203F7AFE4}">
  <cacheSource type="worksheet">
    <worksheetSource ref="A1:M301" sheet="Task 2.1"/>
  </cacheSource>
  <cacheFields count="13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1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513126504629" createdVersion="8" refreshedVersion="8" minRefreshableVersion="3" recordCount="300" xr:uid="{15774641-E2C3-4D8A-8275-A5E699DEB1B6}">
  <cacheSource type="worksheet">
    <worksheetSource ref="A1:N301" sheet="Task 2.2"/>
  </cacheSource>
  <cacheFields count="14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/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10">
      <sharedItems containsSemiMixedTypes="0" containsString="0" containsNumber="1" minValue="1.6616512501514722E-2" maxValue="0.49054105563022848"/>
    </cacheField>
    <cacheField name="Total Engagement" numFmtId="3">
      <sharedItems containsSemiMixedTypes="0" containsString="0" containsNumber="1" containsInteger="1" minValue="2987" maxValue="26469" count="300">
        <n v="26466"/>
        <n v="6325"/>
        <n v="21421"/>
        <n v="4978"/>
        <n v="22460"/>
        <n v="15969"/>
        <n v="8705"/>
        <n v="20897"/>
        <n v="8561"/>
        <n v="21538"/>
        <n v="14087"/>
        <n v="3631"/>
        <n v="23332"/>
        <n v="8444"/>
        <n v="4795"/>
        <n v="5824"/>
        <n v="12528"/>
        <n v="16033"/>
        <n v="18533"/>
        <n v="6947"/>
        <n v="23936"/>
        <n v="10269"/>
        <n v="10580"/>
        <n v="24874"/>
        <n v="16580"/>
        <n v="23928"/>
        <n v="20690"/>
        <n v="13457"/>
        <n v="11193"/>
        <n v="11768"/>
        <n v="3790"/>
        <n v="3839"/>
        <n v="11342"/>
        <n v="18612"/>
        <n v="15963"/>
        <n v="21684"/>
        <n v="14201"/>
        <n v="9571"/>
        <n v="18267"/>
        <n v="21111"/>
        <n v="6143"/>
        <n v="14950"/>
        <n v="8019"/>
        <n v="24247"/>
        <n v="16601"/>
        <n v="19064"/>
        <n v="26198"/>
        <n v="9673"/>
        <n v="5636"/>
        <n v="16489"/>
        <n v="25186"/>
        <n v="20016"/>
        <n v="24921"/>
        <n v="8181"/>
        <n v="8689"/>
        <n v="16635"/>
        <n v="14209"/>
        <n v="7225"/>
        <n v="17432"/>
        <n v="11347"/>
        <n v="17234"/>
        <n v="19733"/>
        <n v="13672"/>
        <n v="20868"/>
        <n v="7926"/>
        <n v="14043"/>
        <n v="21288"/>
        <n v="11607"/>
        <n v="11797"/>
        <n v="7639"/>
        <n v="13397"/>
        <n v="25907"/>
        <n v="24674"/>
        <n v="22856"/>
        <n v="23326"/>
        <n v="18452"/>
        <n v="14273"/>
        <n v="4942"/>
        <n v="9703"/>
        <n v="14724"/>
        <n v="7820"/>
        <n v="24452"/>
        <n v="19401"/>
        <n v="15570"/>
        <n v="9764"/>
        <n v="10850"/>
        <n v="13354"/>
        <n v="25567"/>
        <n v="12340"/>
        <n v="10018"/>
        <n v="12910"/>
        <n v="21447"/>
        <n v="24162"/>
        <n v="12697"/>
        <n v="25025"/>
        <n v="7393"/>
        <n v="7738"/>
        <n v="22642"/>
        <n v="13842"/>
        <n v="22485"/>
        <n v="9001"/>
        <n v="11045"/>
        <n v="19778"/>
        <n v="26469"/>
        <n v="23693"/>
        <n v="24911"/>
        <n v="23282"/>
        <n v="23668"/>
        <n v="26128"/>
        <n v="7105"/>
        <n v="11508"/>
        <n v="18013"/>
        <n v="9176"/>
        <n v="8233"/>
        <n v="9157"/>
        <n v="7757"/>
        <n v="15189"/>
        <n v="15684"/>
        <n v="21836"/>
        <n v="9824"/>
        <n v="21186"/>
        <n v="10924"/>
        <n v="19350"/>
        <n v="9239"/>
        <n v="9059"/>
        <n v="15312"/>
        <n v="26206"/>
        <n v="16299"/>
        <n v="14049"/>
        <n v="11541"/>
        <n v="21069"/>
        <n v="6419"/>
        <n v="4791"/>
        <n v="7609"/>
        <n v="20474"/>
        <n v="13773"/>
        <n v="14214"/>
        <n v="24836"/>
        <n v="25774"/>
        <n v="16086"/>
        <n v="7945"/>
        <n v="7038"/>
        <n v="17194"/>
        <n v="10883"/>
        <n v="9952"/>
        <n v="20657"/>
        <n v="22047"/>
        <n v="22680"/>
        <n v="14334"/>
        <n v="17324"/>
        <n v="19468"/>
        <n v="14138"/>
        <n v="25763"/>
        <n v="9578"/>
        <n v="13149"/>
        <n v="13294"/>
        <n v="25652"/>
        <n v="15784"/>
        <n v="22799"/>
        <n v="24038"/>
        <n v="23048"/>
        <n v="8202"/>
        <n v="17280"/>
        <n v="18097"/>
        <n v="21277"/>
        <n v="25248"/>
        <n v="3291"/>
        <n v="20138"/>
        <n v="2987"/>
        <n v="16898"/>
        <n v="11937"/>
        <n v="11564"/>
        <n v="5808"/>
        <n v="15363"/>
        <n v="18722"/>
        <n v="19782"/>
        <n v="10868"/>
        <n v="8473"/>
        <n v="17555"/>
        <n v="16915"/>
        <n v="8175"/>
        <n v="8507"/>
        <n v="21403"/>
        <n v="20857"/>
        <n v="23386"/>
        <n v="25285"/>
        <n v="9464"/>
        <n v="4787"/>
        <n v="11964"/>
        <n v="23835"/>
        <n v="10912"/>
        <n v="10004"/>
        <n v="5682"/>
        <n v="7319"/>
        <n v="16204"/>
        <n v="12123"/>
        <n v="9311"/>
        <n v="16310"/>
        <n v="14243"/>
        <n v="4724"/>
        <n v="21340"/>
        <n v="21517"/>
        <n v="9358"/>
        <n v="19448"/>
        <n v="17724"/>
        <n v="7411"/>
        <n v="10508"/>
        <n v="7300"/>
        <n v="14802"/>
        <n v="9122"/>
        <n v="13567"/>
        <n v="10784"/>
        <n v="11639"/>
        <n v="20627"/>
        <n v="9879"/>
        <n v="25018"/>
        <n v="18314"/>
        <n v="15977"/>
        <n v="11553"/>
        <n v="16359"/>
        <n v="19425"/>
        <n v="9562"/>
        <n v="20083"/>
        <n v="6729"/>
        <n v="23055"/>
        <n v="25266"/>
        <n v="18820"/>
        <n v="4905"/>
        <n v="12691"/>
        <n v="13146"/>
        <n v="20922"/>
        <n v="17761"/>
        <n v="7048"/>
        <n v="21726"/>
        <n v="21973"/>
        <n v="4732"/>
        <n v="8871"/>
        <n v="10474"/>
        <n v="14772"/>
        <n v="23933"/>
        <n v="13394"/>
        <n v="17424"/>
        <n v="23660"/>
        <n v="15842"/>
        <n v="5782"/>
        <n v="20717"/>
        <n v="7607"/>
        <n v="14706"/>
        <n v="12700"/>
        <n v="9150"/>
        <n v="19714"/>
        <n v="12409"/>
        <n v="17561"/>
        <n v="25476"/>
        <n v="12763"/>
        <n v="3453"/>
        <n v="17592"/>
        <n v="22915"/>
        <n v="18596"/>
        <n v="17180"/>
        <n v="8947"/>
        <n v="23895"/>
        <n v="4540"/>
        <n v="14589"/>
        <n v="17723"/>
        <n v="18784"/>
        <n v="16843"/>
        <n v="26026"/>
        <n v="9615"/>
        <n v="12547"/>
        <n v="20311"/>
        <n v="16403"/>
        <n v="7242"/>
        <n v="9891"/>
        <n v="5729"/>
        <n v="8938"/>
        <n v="16603"/>
        <n v="16543"/>
        <n v="13187"/>
        <n v="4537"/>
        <n v="5541"/>
        <n v="23675"/>
        <n v="9982"/>
        <n v="22214"/>
        <n v="18187"/>
        <n v="23822"/>
        <n v="16049"/>
        <n v="3390"/>
        <n v="20900"/>
        <n v="25230"/>
        <n v="12425"/>
        <n v="5129"/>
        <n v="10786"/>
        <n v="20866"/>
        <n v="9213"/>
        <n v="5405"/>
        <n v="12253"/>
        <n v="4504"/>
        <n v="13382"/>
        <n v="2162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546534606481" createdVersion="8" refreshedVersion="8" minRefreshableVersion="3" recordCount="300" xr:uid="{41C2D65C-45E8-429C-ACF6-B264CBA32534}">
  <cacheSource type="worksheet">
    <worksheetSource ref="A1:N301" sheet="2.3.1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 #HealthTech"/>
        <s v="#MacBookAirM3 #AppleInnovation"/>
        <s v="#AppleDesign #Innovation"/>
        <s v="#AppleEvent #iPadPro"/>
        <s v="#ShotOniPhone"/>
        <s v="#AppleMusic #AppleLifestyle"/>
        <s v="#AppleWatch #Health"/>
        <s v="#iPhone16Launch #AppleEvent"/>
        <s v="#AppleEvent #iPhone16"/>
        <s v="#iPhonePhotography #ShotOniPhone"/>
        <s v="#MacBookProM3"/>
        <s v="#Sustainability 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10">
      <sharedItems containsSemiMixedTypes="0" containsString="0" containsNumber="1" minValue="1.6616512501514722E-2" maxValue="0.49054105563022848"/>
    </cacheField>
    <cacheField name="Total Engagement" numFmtId="3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565492013891" createdVersion="8" refreshedVersion="8" minRefreshableVersion="3" recordCount="300" xr:uid="{171FA457-2F6E-40AD-9DEF-C9003BD96F52}">
  <cacheSource type="worksheet">
    <worksheetSource ref="A1:M301" sheet="2.3.2"/>
  </cacheSource>
  <cacheFields count="13">
    <cacheField name="PostID" numFmtId="0">
      <sharedItems/>
    </cacheField>
    <cacheField name="Platform" numFmtId="0">
      <sharedItems/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Hashtags 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719424537034" createdVersion="8" refreshedVersion="8" minRefreshableVersion="3" recordCount="300" xr:uid="{E29C0D81-CD18-4089-8AEF-019E3FA2E818}">
  <cacheSource type="worksheet">
    <worksheetSource ref="A1:N301" sheet="Task 3.1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10">
      <sharedItems containsSemiMixedTypes="0" containsString="0" containsNumber="1" minValue="1.6616512501514722E-2" maxValue="0.49054105563022848"/>
    </cacheField>
    <cacheField name="Total Engagement" numFmtId="3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7.83135104167" createdVersion="8" refreshedVersion="8" minRefreshableVersion="3" recordCount="200" xr:uid="{C41537C5-4679-4C34-B17A-BD6B99BE8717}">
  <cacheSource type="worksheet">
    <worksheetSource ref="A1:H201" sheet="Task 3.2"/>
  </cacheSource>
  <cacheFields count="9">
    <cacheField name="Week_Start_Date" numFmtId="14">
      <sharedItems/>
    </cacheField>
    <cacheField name="Platform" numFmtId="0">
      <sharedItems count="4">
        <s v="Instagram"/>
        <s v="LinkedIn"/>
        <s v="Twitter"/>
        <s v="YouTube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Follwer_growth" numFmtId="0">
      <sharedItems containsSemiMixedTypes="0" containsString="0" containsNumber="1" containsInteger="1" minValue="893" maxValue="9335"/>
    </cacheField>
    <cacheField name="Follower_growth_rate" numFmtId="10">
      <sharedItems containsSemiMixedTypes="0" containsString="0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8.842170138887" createdVersion="8" refreshedVersion="8" minRefreshableVersion="3" recordCount="200" xr:uid="{072F73BA-08B0-4C6A-814D-0B192D5C7D39}">
  <cacheSource type="worksheet">
    <worksheetSource ref="A1:G201" sheet="Task 3.3"/>
  </cacheSource>
  <cacheFields count="7">
    <cacheField name="Week_Start_Date" numFmtId="164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17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9.517815740743" createdVersion="8" refreshedVersion="8" minRefreshableVersion="3" recordCount="534" xr:uid="{FF59160A-7D5D-48E0-AD3B-0152861B13BB}">
  <cacheSource type="worksheet">
    <worksheetSource ref="G1:P535" sheet="Task 4.1"/>
  </cacheSource>
  <cacheFields count="10"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8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 Rate" numFmtId="0">
      <sharedItems containsString="0" containsBlank="1" containsNumber="1" minValue="1.6616512501514722E-2" maxValue="0.49054105563022848"/>
    </cacheField>
    <cacheField name="Total Engagement" numFmtId="0">
      <sharedItems containsString="0" containsBlank="1" containsNumber="1" containsInteger="1" minValue="2987" maxValue="26469"/>
    </cacheField>
    <cacheField name="Fhashtags" numFmtId="0">
      <sharedItems count="19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  <s v="#HealthTech"/>
        <s v="#AppleInnovation"/>
        <s v="#Innovation"/>
        <s v="#iPadPro"/>
        <s v="#AppleLifestyle"/>
        <s v="#Health"/>
        <s v="#iPhone16"/>
        <s v="#AppleEar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9.667934722223" createdVersion="8" refreshedVersion="8" minRefreshableVersion="3" recordCount="567" xr:uid="{78971C3D-73DD-4A07-987A-38DDC22EC4A2}">
  <cacheSource type="worksheet">
    <worksheetSource name="Table14_1"/>
  </cacheSource>
  <cacheFields count="13">
    <cacheField name="PostID" numFmtId="0">
      <sharedItems/>
    </cacheField>
    <cacheField name="Platform" numFmtId="0">
      <sharedItems/>
    </cacheField>
    <cacheField name="Date" numFmtId="22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  <cacheField name="Hashtags" numFmtId="0">
      <sharedItems count="19">
        <s v="#AppleWatchUltra2"/>
        <s v="#HealthTech"/>
        <s v="#MacBookAirM3"/>
        <s v="#AppleInnovation"/>
        <s v="#AppleDesign"/>
        <s v="#Innovation"/>
        <s v="#AppleEvent"/>
        <s v="#iPadPro"/>
        <s v="#ShotOniPhone"/>
        <s v="#AppleMusic"/>
        <s v="#AppleLifestyle"/>
        <s v="#AppleWatch"/>
        <s v="#Health"/>
        <s v="#iPhone16Launch"/>
        <s v="#iPhone16"/>
        <s v="#iPhonePhotography"/>
        <s v="#MacBookProM3"/>
        <s v="#Sustainability"/>
        <s v="#AppleEarth"/>
      </sharedItems>
    </cacheField>
    <cacheField name="Engagement" numFmtId="0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9.712503125003" createdVersion="8" refreshedVersion="8" minRefreshableVersion="3" recordCount="567" xr:uid="{98747A1F-958B-4EA5-A941-46C2B325A6F5}">
  <cacheSource type="worksheet">
    <worksheetSource ref="A1:M568" sheet="Task 4.3"/>
  </cacheSource>
  <cacheFields count="13">
    <cacheField name="PostID" numFmtId="0">
      <sharedItems/>
    </cacheField>
    <cacheField name="Platform" numFmtId="0">
      <sharedItems/>
    </cacheField>
    <cacheField name="Date" numFmtId="22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Hashtags" numFmtId="0">
      <sharedItems count="19">
        <s v="#AppleWatchUltra2"/>
        <s v="#HealthTech"/>
        <s v="#MacBookAirM3"/>
        <s v="#AppleInnovation"/>
        <s v="#AppleDesign"/>
        <s v="#Innovation"/>
        <s v="#AppleEvent"/>
        <s v="#iPadPro"/>
        <s v="#ShotOniPhone"/>
        <s v="#AppleMusic"/>
        <s v="#AppleLifestyle"/>
        <s v="#AppleWatch"/>
        <s v="#Health"/>
        <s v="#iPhone16Launch"/>
        <s v="#iPhone16"/>
        <s v="#iPhonePhotography"/>
        <s v="#MacBookProM3"/>
        <s v="#Sustainability"/>
        <s v="#AppleEarth"/>
      </sharedItems>
    </cacheField>
    <cacheField name="Engagement" numFmtId="0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9.738358564813" createdVersion="8" refreshedVersion="8" minRefreshableVersion="3" recordCount="300" xr:uid="{88DDA3E9-C385-4F45-83B6-FA606750CC3A}">
  <cacheSource type="worksheet">
    <worksheetSource ref="A1:N301" sheet="Task 4.4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10">
      <sharedItems containsSemiMixedTypes="0" containsString="0" containsNumber="1" minValue="1.6616512501514722E-2" maxValue="0.49054105563022848"/>
    </cacheField>
    <cacheField name="Total Engagement" numFmtId="3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0.482240740741" createdVersion="8" refreshedVersion="8" minRefreshableVersion="3" recordCount="200" xr:uid="{A34CA612-90DD-4396-91AB-59FE6ED84D28}">
  <cacheSource type="worksheet">
    <worksheetSource ref="A1:I201" sheet="Task 6.1"/>
  </cacheSource>
  <cacheFields count="10">
    <cacheField name="Week_Start_Date" numFmtId="14">
      <sharedItems containsDate="1" containsMixedTypes="1" minDate="2025-05-12T00:00:00" maxDate="2025-05-13T00:00:00"/>
    </cacheField>
    <cacheField name="Date" numFmtId="167">
      <sharedItems containsSemiMixedTypes="0" containsNonDate="0" containsDate="1" containsString="0" minDate="2024-06-03T00:00:00" maxDate="2025-05-13T00:00:00" count="50">
        <d v="2025-05-12T00:00:00"/>
        <d v="2025-05-05T00:00:00"/>
        <d v="2025-04-21T00:00:00"/>
        <d v="2025-04-07T00:00:00"/>
        <d v="2025-03-31T00:00:00"/>
        <d v="2025-03-17T00:00:00"/>
        <d v="2025-03-10T00:00:00"/>
        <d v="2025-02-24T00:00:00"/>
        <d v="2025-02-17T00:00:00"/>
        <d v="2025-01-27T00:00:00"/>
        <d v="2025-01-13T00:00:00"/>
        <d v="2024-12-30T00:00:00"/>
        <d v="2024-12-23T00:00:00"/>
        <d v="2024-12-16T00:00:00"/>
        <d v="2024-12-09T00:00:00"/>
        <d v="2024-12-02T00:00:00"/>
        <d v="2024-11-25T00:00:00"/>
        <d v="2024-11-18T00:00:00"/>
        <d v="2024-10-21T00:00:00"/>
        <d v="2024-10-07T00:00:00"/>
        <d v="2024-09-30T00:00:00"/>
        <d v="2024-09-23T00:00:00"/>
        <d v="2024-09-09T00:00:00"/>
        <d v="2024-09-02T00:00:00"/>
        <d v="2024-08-26T00:00:00"/>
        <d v="2024-08-19T00:00:00"/>
        <d v="2024-08-12T00:00:00"/>
        <d v="2024-08-05T00:00:00"/>
        <d v="2024-07-15T00:00:00"/>
        <d v="2024-07-01T00:00:00"/>
        <d v="2024-06-24T00:00:00"/>
        <d v="2024-06-17T00:00:00"/>
        <d v="2024-06-10T00:00:00"/>
        <d v="2024-06-03T00:00:00"/>
        <d v="2025-04-28T00:00:00"/>
        <d v="2025-04-14T00:00:00"/>
        <d v="2025-03-24T00:00:00"/>
        <d v="2025-03-03T00:00:00"/>
        <d v="2025-02-10T00:00:00"/>
        <d v="2025-01-06T00:00:00"/>
        <d v="2024-11-11T00:00:00"/>
        <d v="2024-11-04T00:00:00"/>
        <d v="2024-10-28T00:00:00"/>
        <d v="2024-09-16T00:00:00"/>
        <d v="2024-07-29T00:00:00"/>
        <d v="2024-07-22T00:00:00"/>
        <d v="2024-07-08T00:00:00"/>
        <d v="2025-02-03T00:00:00"/>
        <d v="2025-01-20T00:00:00"/>
        <d v="2024-10-14T00:00:00"/>
      </sharedItems>
      <fieldGroup par="9"/>
    </cacheField>
    <cacheField name="Platform" numFmtId="0">
      <sharedItems count="4">
        <s v="Instagram"/>
        <s v="LinkedIn"/>
        <s v="Twitter"/>
        <s v="YouTube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Follwer_growth" numFmtId="0">
      <sharedItems containsSemiMixedTypes="0" containsString="0" containsNumber="1" containsInteger="1" minValue="893" maxValue="9335"/>
    </cacheField>
    <cacheField name="Days (Date)" numFmtId="0" databaseField="0">
      <fieldGroup base="1">
        <rangePr groupBy="days" startDate="2024-06-03T00:00:00" endDate="2025-05-13T00:00:00" groupInterval="7"/>
        <groupItems count="52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3-05-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0.909343749998" createdVersion="8" refreshedVersion="8" minRefreshableVersion="3" recordCount="200" xr:uid="{76BC5EEA-9A3A-4F60-B7CF-7CB40E1AA58E}">
  <cacheSource type="worksheet">
    <worksheetSource ref="A1:H201" sheet="Task 6.2"/>
  </cacheSource>
  <cacheFields count="8">
    <cacheField name="Week_Start_Date" numFmtId="164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Total weekly followers" numFmtId="0">
      <sharedItems containsSemiMixedTypes="0" containsString="0" containsNumber="1" containsInteger="1" minValue="14946" maxValue="35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0.937033449074" createdVersion="8" refreshedVersion="8" minRefreshableVersion="3" recordCount="200" xr:uid="{3FC50C37-E287-41B3-B9AA-104D69C68011}">
  <cacheSource type="worksheet">
    <worksheetSource ref="A1:G201" sheet="Task 6.3"/>
  </cacheSource>
  <cacheFields count="7">
    <cacheField name="Week_Start_Date" numFmtId="164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/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1.505486921298" createdVersion="8" refreshedVersion="8" minRefreshableVersion="3" recordCount="200" xr:uid="{47B1E6D3-B2A6-4008-81F6-934F9181AF2E}">
  <cacheSource type="worksheet">
    <worksheetSource ref="A1:G201" sheet="Reference sheet forTask 6.4"/>
  </cacheSource>
  <cacheFields count="7">
    <cacheField name="Week_Start_Date" numFmtId="164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/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1.576709259258" createdVersion="8" refreshedVersion="8" minRefreshableVersion="3" recordCount="300" xr:uid="{2ECE915F-3282-4E55-A091-86742A526985}">
  <cacheSource type="worksheet">
    <worksheetSource ref="A1:N301" sheet="Task 5.1.1"/>
  </cacheSource>
  <cacheFields count="14">
    <cacheField name="PostID" numFmtId="0">
      <sharedItems/>
    </cacheField>
    <cacheField name="Platform" numFmtId="0">
      <sharedItems/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10">
      <sharedItems containsSemiMixedTypes="0" containsString="0" containsNumber="1" minValue="1.6616512501514722E-2" maxValue="0.49054105563022848"/>
    </cacheField>
    <cacheField name="Total Engagement" numFmtId="3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1.803121990743" createdVersion="8" refreshedVersion="8" minRefreshableVersion="3" recordCount="300" xr:uid="{7644AB24-2531-4E2B-809B-AE8D2544C2D0}">
  <cacheSource type="worksheet">
    <worksheetSource ref="A1:N301" sheet="Task 5.2.1"/>
  </cacheSource>
  <cacheFields count="14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/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10">
      <sharedItems containsSemiMixedTypes="0" containsString="0" containsNumber="1" minValue="1.6616512501514722E-2" maxValue="0.49054105563022848"/>
    </cacheField>
    <cacheField name="Total Engagement" numFmtId="3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2.58975428241" createdVersion="8" refreshedVersion="8" minRefreshableVersion="3" recordCount="200" xr:uid="{9BCC52AC-9F75-4F4B-B59B-8D8C78F0898D}">
  <cacheSource type="worksheet">
    <worksheetSource ref="A1:I201" sheet="Task 5.2.2"/>
  </cacheSource>
  <cacheFields count="9">
    <cacheField name="Week_Start_Date" numFmtId="167">
      <sharedItems containsDate="1" containsMixedTypes="1" minDate="2024-06-03T00:00:00" maxDate="2024-06-04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Net_Followers" numFmtId="0">
      <sharedItems containsSemiMixedTypes="0" containsString="0" containsNumber="1" containsInteger="1" minValue="893" maxValue="9335"/>
    </cacheField>
    <cacheField name="Campaign Column" numFmtId="0">
      <sharedItems count="5">
        <s v="No Campaign"/>
        <s v="iPhone 16 Launch"/>
        <s v="MacBook Air M3"/>
        <s v="Apple Watch Ultra 2"/>
        <s v="Sustainability Dr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82.929954050924" createdVersion="8" refreshedVersion="8" minRefreshableVersion="3" recordCount="300" xr:uid="{FFD7DADB-654F-4EB7-A1D8-E939E78DEBE2}">
  <cacheSource type="worksheet">
    <worksheetSource ref="A1:Q301" sheet="Task 5.1.2"/>
  </cacheSource>
  <cacheFields count="17">
    <cacheField name="PostID" numFmtId="0">
      <sharedItems/>
    </cacheField>
    <cacheField name="Platform" numFmtId="0">
      <sharedItems/>
    </cacheField>
    <cacheField name="Date" numFmtId="167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10">
      <sharedItems containsSemiMixedTypes="0" containsString="0" containsNumber="1" minValue="1.6616512501514722E-2" maxValue="0.49054105563022848"/>
    </cacheField>
    <cacheField name="Total Engagement" numFmtId="3">
      <sharedItems containsSemiMixedTypes="0" containsString="0" containsNumber="1" containsInteger="1" minValue="2987" maxValue="26469"/>
    </cacheField>
    <cacheField name="Campaign_Start" numFmtId="14">
      <sharedItems containsSemiMixedTypes="0" containsNonDate="0" containsDate="1" containsString="0" minDate="2024-06-15T00:00:00" maxDate="2025-09-02T00:00:00"/>
    </cacheField>
    <cacheField name="Campaign_End" numFmtId="14">
      <sharedItems containsSemiMixedTypes="0" containsNonDate="0" containsDate="1" containsString="0" minDate="2024-07-15T00:00:00" maxDate="2025-10-01T00:00:00"/>
    </cacheField>
    <cacheField name="Phase" numFmtId="0">
      <sharedItems count="2">
        <s v="Before"/>
        <s v="Du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s v="Image"/>
    <s v="#AppleWatchUltra2 #HealthTech"/>
    <n v="24516"/>
    <n v="976"/>
    <n v="974"/>
    <n v="2675"/>
    <n v="23275"/>
    <n v="202932"/>
    <s v="Apple Watch Ultra 2 Launch"/>
    <n v="0.13041807107799658"/>
  </r>
  <r>
    <s v="A2"/>
    <x v="1"/>
    <d v="2025-09-03T00:00:00"/>
    <s v="Image"/>
    <s v="#MacBookAirM3 #AppleInnovation"/>
    <n v="4779"/>
    <n v="1110"/>
    <n v="436"/>
    <n v="1574"/>
    <n v="77167"/>
    <n v="71585"/>
    <s v="Apple Event September 2025"/>
    <n v="8.8356499266606131E-2"/>
  </r>
  <r>
    <s v="A3"/>
    <x v="2"/>
    <d v="2025-05-12T00:00:00"/>
    <s v="Tweet"/>
    <s v="#AppleDesign #Innovation"/>
    <n v="19308"/>
    <n v="1318"/>
    <n v="795"/>
    <n v="1499"/>
    <n v="52307"/>
    <n v="193087"/>
    <s v="Sustainability Awareness Drive"/>
    <n v="0.11093962825047776"/>
  </r>
  <r>
    <s v="A4"/>
    <x v="0"/>
    <d v="2024-08-12T00:00:00"/>
    <s v="Video"/>
    <s v="#AppleEvent #iPadPro"/>
    <n v="3581"/>
    <n v="517"/>
    <n v="880"/>
    <n v="1925"/>
    <n v="18636"/>
    <n v="248611"/>
    <s v="iPhone 16 Launch"/>
    <n v="2.0023249172401864E-2"/>
  </r>
  <r>
    <s v="A5"/>
    <x v="0"/>
    <d v="2025-09-04T00:00:00"/>
    <s v="Video"/>
    <s v="#AppleWatchUltra2 #HealthTech"/>
    <n v="21708"/>
    <n v="435"/>
    <n v="317"/>
    <n v="1213"/>
    <n v="70701"/>
    <n v="83585"/>
    <s v="Apple Event September 2025"/>
    <n v="0.26870850032900639"/>
  </r>
  <r>
    <s v="A6"/>
    <x v="1"/>
    <d v="2025-09-05T00:00:00"/>
    <s v="Image"/>
    <s v="#ShotOniPhone"/>
    <n v="14677"/>
    <n v="533"/>
    <n v="759"/>
    <n v="753"/>
    <n v="23275"/>
    <n v="66958"/>
    <s v="Apple Event September 2025"/>
    <n v="0.23849278652289496"/>
  </r>
  <r>
    <s v="A7"/>
    <x v="2"/>
    <d v="2024-06-24T00:00:00"/>
    <s v="Carousel"/>
    <s v="#AppleMusic #AppleLifestyle"/>
    <n v="7713"/>
    <n v="575"/>
    <n v="417"/>
    <n v="336"/>
    <n v="61660"/>
    <n v="66017"/>
    <s v="iPhone 16 Launch"/>
    <n v="0.13185997546086614"/>
  </r>
  <r>
    <s v="A8"/>
    <x v="2"/>
    <d v="2024-07-13T00:00:00"/>
    <s v="Video"/>
    <s v="#AppleWatch #Health"/>
    <n v="18639"/>
    <n v="1360"/>
    <n v="898"/>
    <n v="2011"/>
    <n v="42841"/>
    <n v="247779"/>
    <s v="iPhone 16 Launch"/>
    <n v="8.4337252148083575E-2"/>
  </r>
  <r>
    <s v="A9"/>
    <x v="0"/>
    <d v="2024-08-30T00:00:00"/>
    <s v="Carousel"/>
    <s v="#MacBookAirM3 #AppleInnovation"/>
    <n v="6804"/>
    <n v="787"/>
    <n v="970"/>
    <n v="1095"/>
    <n v="56343"/>
    <n v="164677"/>
    <s v="Apple Watch Ultra 2 Launch"/>
    <n v="5.1986616224487935E-2"/>
  </r>
  <r>
    <s v="A10"/>
    <x v="3"/>
    <d v="2025-03-11T00:00:00"/>
    <s v="Video"/>
    <s v="#iPhone16Launch #AppleEvent"/>
    <n v="20222"/>
    <n v="712"/>
    <n v="604"/>
    <n v="1272"/>
    <n v="71598"/>
    <n v="216422"/>
    <s v="Sustainability Awareness Drive"/>
    <n v="9.9518533235992648E-2"/>
  </r>
  <r>
    <s v="A11"/>
    <x v="0"/>
    <d v="2025-02-02T00:00:00"/>
    <s v="Carousel"/>
    <s v="#AppleEvent #iPadPro"/>
    <n v="12136"/>
    <n v="1117"/>
    <n v="834"/>
    <n v="892"/>
    <n v="24675"/>
    <n v="183273"/>
    <s v="Sustainability Awareness Drive"/>
    <n v="7.6863476889667326E-2"/>
  </r>
  <r>
    <s v="A12"/>
    <x v="0"/>
    <d v="2024-07-21T00:00:00"/>
    <s v="Tweet"/>
    <s v="#MacBookAirM3 #AppleInnovation"/>
    <n v="2009"/>
    <n v="1072"/>
    <n v="550"/>
    <n v="1437"/>
    <n v="22982"/>
    <n v="69426"/>
    <s v="iPhone 16 Launch"/>
    <n v="5.2300290957278256E-2"/>
  </r>
  <r>
    <s v="A13"/>
    <x v="0"/>
    <d v="2024-11-18T00:00:00"/>
    <s v="Carousel"/>
    <s v="#AppleMusic #AppleLifestyle"/>
    <n v="21255"/>
    <n v="1452"/>
    <n v="625"/>
    <n v="1624"/>
    <n v="21282"/>
    <n v="57778"/>
    <s v="MacBook Air M3 Campaign"/>
    <n v="0.40382152376337016"/>
  </r>
  <r>
    <s v="A14"/>
    <x v="0"/>
    <d v="2025-09-06T00:00:00"/>
    <s v="Tweet"/>
    <s v="#AppleWatch #Health"/>
    <n v="7124"/>
    <n v="469"/>
    <n v="851"/>
    <n v="2571"/>
    <n v="33802"/>
    <n v="216313"/>
    <s v="Apple Event September 2025"/>
    <n v="3.9036026498638549E-2"/>
  </r>
  <r>
    <s v="A15"/>
    <x v="1"/>
    <d v="2025-09-07T00:00:00"/>
    <s v="Tweet"/>
    <s v="#AppleDesign #Innovation"/>
    <n v="3015"/>
    <n v="997"/>
    <n v="783"/>
    <n v="617"/>
    <n v="77167"/>
    <n v="82229"/>
    <s v="Apple Event September 2025"/>
    <n v="5.8312760704860814E-2"/>
  </r>
  <r>
    <s v="A16"/>
    <x v="2"/>
    <d v="2024-08-26T00:00:00"/>
    <s v="Carousel"/>
    <s v="#AppleWatch #Health"/>
    <n v="4193"/>
    <n v="924"/>
    <n v="707"/>
    <n v="2696"/>
    <n v="55075"/>
    <n v="126652"/>
    <s v="iPhone 16 Launch"/>
    <n v="4.5984271863057827E-2"/>
  </r>
  <r>
    <s v="A17"/>
    <x v="1"/>
    <d v="2025-05-05T00:00:00"/>
    <s v="Tweet"/>
    <s v="#AppleEvent #iPhone16"/>
    <n v="10415"/>
    <n v="1388"/>
    <n v="725"/>
    <n v="2462"/>
    <n v="53082"/>
    <n v="168267"/>
    <s v="MacBook Air M3 Campaign"/>
    <n v="7.4453101321114656E-2"/>
  </r>
  <r>
    <s v="A18"/>
    <x v="1"/>
    <d v="2024-08-19T00:00:00"/>
    <s v="Image"/>
    <s v="#AppleWatch #Health"/>
    <n v="15550"/>
    <n v="204"/>
    <n v="279"/>
    <n v="1646"/>
    <n v="35819"/>
    <n v="219436"/>
    <s v="Apple Watch Ultra 2 Launch"/>
    <n v="7.306458375107093E-2"/>
  </r>
  <r>
    <s v="A19"/>
    <x v="1"/>
    <d v="2024-06-23T00:00:00"/>
    <s v="Tweet"/>
    <s v="#AppleEvent #iPhone16"/>
    <n v="16512"/>
    <n v="1050"/>
    <n v="971"/>
    <n v="1891"/>
    <n v="15865"/>
    <n v="166503"/>
    <s v="iPhone 16 Launch"/>
    <n v="0.1113073037723044"/>
  </r>
  <r>
    <s v="A20"/>
    <x v="0"/>
    <d v="2024-09-09T00:00:00"/>
    <s v="Video"/>
    <s v="#AppleDesign #Innovation"/>
    <n v="6158"/>
    <n v="277"/>
    <n v="512"/>
    <n v="2189"/>
    <n v="76881"/>
    <n v="124878"/>
    <s v="iPhone 16 Launch"/>
    <n v="5.563029516808405E-2"/>
  </r>
  <r>
    <s v="A21"/>
    <x v="3"/>
    <d v="2025-09-08T00:00:00"/>
    <s v="Carousel"/>
    <s v="#iPhonePhotography #ShotOniPhone"/>
    <n v="22309"/>
    <n v="773"/>
    <n v="854"/>
    <n v="2387"/>
    <n v="72396"/>
    <n v="97056"/>
    <s v="Apple Event September 2025"/>
    <n v="0.24662050774810418"/>
  </r>
  <r>
    <s v="A22"/>
    <x v="2"/>
    <d v="2025-02-27T00:00:00"/>
    <s v="Image"/>
    <s v="#AppleMusic #AppleLifestyle"/>
    <n v="8970"/>
    <n v="331"/>
    <n v="968"/>
    <n v="2296"/>
    <n v="24613"/>
    <n v="198562"/>
    <s v="iPhone 16 Launch"/>
    <n v="5.1716844109144754E-2"/>
  </r>
  <r>
    <s v="A23"/>
    <x v="3"/>
    <d v="2024-11-06T00:00:00"/>
    <s v="Carousel"/>
    <s v="#AppleEvent #iPhone16"/>
    <n v="8938"/>
    <n v="800"/>
    <n v="842"/>
    <n v="2072"/>
    <n v="31736"/>
    <n v="59975"/>
    <s v="iPhone 16 Launch"/>
    <n v="0.17640683618174238"/>
  </r>
  <r>
    <s v="A24"/>
    <x v="1"/>
    <d v="2025-01-23T00:00:00"/>
    <s v="Video"/>
    <s v="#iPhone16Launch #AppleEvent"/>
    <n v="23168"/>
    <n v="1265"/>
    <n v="441"/>
    <n v="1612"/>
    <n v="66615"/>
    <n v="197795"/>
    <s v="iPhone 16 Launch"/>
    <n v="0.12575646502692181"/>
  </r>
  <r>
    <s v="A25"/>
    <x v="1"/>
    <d v="2025-09-09T00:00:00"/>
    <s v="Video"/>
    <s v="#AppleWatch #Health"/>
    <n v="15772"/>
    <n v="288"/>
    <n v="520"/>
    <n v="1585"/>
    <n v="59182"/>
    <n v="194351"/>
    <s v="Apple Event September 2025"/>
    <n v="8.5309568769905988E-2"/>
  </r>
  <r>
    <s v="A26"/>
    <x v="3"/>
    <d v="2025-04-05T00:00:00"/>
    <s v="Video"/>
    <s v="#AppleWatch #Health"/>
    <n v="22384"/>
    <n v="601"/>
    <n v="943"/>
    <n v="515"/>
    <n v="41309"/>
    <n v="249373"/>
    <s v="Apple Watch Ultra 2 Launch"/>
    <n v="9.5952649244304716E-2"/>
  </r>
  <r>
    <s v="A27"/>
    <x v="3"/>
    <d v="2024-09-17T00:00:00"/>
    <s v="Tweet"/>
    <s v="#iPhone16Launch #AppleEvent"/>
    <n v="20017"/>
    <n v="495"/>
    <n v="178"/>
    <n v="2683"/>
    <n v="32244"/>
    <n v="182633"/>
    <s v="Apple Watch Ultra 2 Launch"/>
    <n v="0.11328730295182141"/>
  </r>
  <r>
    <s v="A28"/>
    <x v="3"/>
    <d v="2025-03-04T00:00:00"/>
    <s v="Tweet"/>
    <s v="#ShotOniPhone"/>
    <n v="12344"/>
    <n v="815"/>
    <n v="298"/>
    <n v="2439"/>
    <n v="6259"/>
    <n v="237133"/>
    <s v="iPhone 16 Launch"/>
    <n v="5.6748744375519224E-2"/>
  </r>
  <r>
    <s v="A29"/>
    <x v="1"/>
    <d v="2025-09-10T00:00:00"/>
    <s v="Carousel"/>
    <s v="#MacBookProM3"/>
    <n v="9266"/>
    <n v="999"/>
    <n v="928"/>
    <n v="2700"/>
    <n v="12264"/>
    <n v="128397"/>
    <s v="Apple Event September 2025"/>
    <n v="8.7174933993784898E-2"/>
  </r>
  <r>
    <s v="A30"/>
    <x v="1"/>
    <d v="2025-02-25T00:00:00"/>
    <s v="Carousel"/>
    <s v="#iPhonePhotography #ShotOniPhone"/>
    <n v="10702"/>
    <n v="621"/>
    <n v="445"/>
    <n v="2918"/>
    <n v="54808"/>
    <n v="220225"/>
    <s v="Apple Watch Ultra 2 Launch"/>
    <n v="5.3436258372119426E-2"/>
  </r>
  <r>
    <s v="A31"/>
    <x v="2"/>
    <d v="2024-12-16T00:00:00"/>
    <s v="Image"/>
    <s v="#AppleEvent #iPadPro"/>
    <n v="2384"/>
    <n v="1246"/>
    <n v="160"/>
    <n v="2004"/>
    <n v="2701"/>
    <n v="73142"/>
    <s v="Apple Watch Ultra 2 Launch"/>
    <n v="5.1817013480626728E-2"/>
  </r>
  <r>
    <s v="A32"/>
    <x v="2"/>
    <d v="2024-07-31T00:00:00"/>
    <s v="Image"/>
    <s v="#AppleEvent #iPhone16"/>
    <n v="2404"/>
    <n v="774"/>
    <n v="661"/>
    <n v="662"/>
    <n v="12676"/>
    <n v="66916"/>
    <s v="Apple Watch Ultra 2 Launch"/>
    <n v="5.7370434574690654E-2"/>
  </r>
  <r>
    <s v="A33"/>
    <x v="1"/>
    <d v="2025-09-11T00:00:00"/>
    <s v="Carousel"/>
    <s v="#iPhone16Launch #AppleEvent"/>
    <n v="10175"/>
    <n v="342"/>
    <n v="825"/>
    <n v="2904"/>
    <n v="15954"/>
    <n v="104324"/>
    <s v="Apple Event September 2025"/>
    <n v="0.10871899083624094"/>
  </r>
  <r>
    <s v="A34"/>
    <x v="3"/>
    <d v="2025-09-12T00:00:00"/>
    <s v="Tweet"/>
    <s v="#AppleDesign #Innovation"/>
    <n v="17158"/>
    <n v="1192"/>
    <n v="262"/>
    <n v="2016"/>
    <n v="28771"/>
    <n v="216037"/>
    <s v="Apple Event September 2025"/>
    <n v="8.6151909163708074E-2"/>
  </r>
  <r>
    <s v="A35"/>
    <x v="3"/>
    <d v="2024-11-30T00:00:00"/>
    <s v="Video"/>
    <s v="#AppleEvent #iPhone16"/>
    <n v="14763"/>
    <n v="864"/>
    <n v="336"/>
    <n v="1493"/>
    <n v="33310"/>
    <n v="165932"/>
    <s v="iPhone 16 Launch"/>
    <n v="9.6202058674637797E-2"/>
  </r>
  <r>
    <s v="A36"/>
    <x v="2"/>
    <d v="2025-04-19T00:00:00"/>
    <s v="Carousel"/>
    <s v="#MacBookProM3"/>
    <n v="20384"/>
    <n v="344"/>
    <n v="956"/>
    <n v="655"/>
    <n v="67621"/>
    <n v="175720"/>
    <s v="Sustainability Awareness Drive"/>
    <n v="0.12340086501251991"/>
  </r>
  <r>
    <s v="A37"/>
    <x v="1"/>
    <d v="2025-01-06T00:00:00"/>
    <s v="Image"/>
    <s v="#AppleDesign #Innovation"/>
    <n v="11860"/>
    <n v="1448"/>
    <n v="893"/>
    <n v="490"/>
    <n v="23518"/>
    <n v="206205"/>
    <s v="Apple Watch Ultra 2 Launch"/>
    <n v="6.8868359157149436E-2"/>
  </r>
  <r>
    <s v="A38"/>
    <x v="2"/>
    <d v="2025-02-17T00:00:00"/>
    <s v="Tweet"/>
    <s v="#MacBookAirM3 #AppleInnovation"/>
    <n v="7989"/>
    <n v="1206"/>
    <n v="376"/>
    <n v="2769"/>
    <n v="27550"/>
    <n v="221749"/>
    <s v="Sustainability Awareness Drive"/>
    <n v="4.3161412227338117E-2"/>
  </r>
  <r>
    <s v="A39"/>
    <x v="2"/>
    <d v="2025-09-13T00:00:00"/>
    <s v="Carousel"/>
    <s v="#AppleMusic #AppleLifestyle"/>
    <n v="17106"/>
    <n v="702"/>
    <n v="459"/>
    <n v="999"/>
    <n v="59627"/>
    <n v="136059"/>
    <s v="Apple Event September 2025"/>
    <n v="0.13425793222058077"/>
  </r>
  <r>
    <s v="A40"/>
    <x v="0"/>
    <d v="2025-09-14T00:00:00"/>
    <s v="Carousel"/>
    <s v="#AppleWatch #Health"/>
    <n v="19844"/>
    <n v="1020"/>
    <n v="247"/>
    <n v="2354"/>
    <n v="37792"/>
    <n v="138317"/>
    <s v="Apple Event September 2025"/>
    <n v="0.15262765965138053"/>
  </r>
  <r>
    <s v="A41"/>
    <x v="0"/>
    <d v="2025-09-15T00:00:00"/>
    <s v="Tweet"/>
    <s v="#MacBookAirM3 #AppleInnovation"/>
    <n v="5636"/>
    <n v="303"/>
    <n v="204"/>
    <n v="2480"/>
    <n v="7377"/>
    <n v="241207"/>
    <s v="Apple Event September 2025"/>
    <n v="2.5467751765081443E-2"/>
  </r>
  <r>
    <s v="A42"/>
    <x v="0"/>
    <d v="2025-03-05T00:00:00"/>
    <s v="Carousel"/>
    <s v="#AppleEvent #iPhone16"/>
    <n v="12916"/>
    <n v="1262"/>
    <n v="772"/>
    <n v="856"/>
    <n v="11496"/>
    <n v="75046"/>
    <s v="Sustainability Awareness Drive"/>
    <n v="0.19921115049436347"/>
  </r>
  <r>
    <s v="A43"/>
    <x v="3"/>
    <d v="2025-09-16T00:00:00"/>
    <s v="Tweet"/>
    <s v="#MacBookProM3"/>
    <n v="6809"/>
    <n v="397"/>
    <n v="813"/>
    <n v="1125"/>
    <n v="12206"/>
    <n v="218136"/>
    <s v="Apple Event September 2025"/>
    <n v="3.6761469908680823E-2"/>
  </r>
  <r>
    <s v="A44"/>
    <x v="1"/>
    <d v="2025-03-02T00:00:00"/>
    <s v="Video"/>
    <s v="#iPhonePhotography #ShotOniPhone"/>
    <n v="22562"/>
    <n v="778"/>
    <n v="907"/>
    <n v="1354"/>
    <n v="34475"/>
    <n v="141459"/>
    <s v="iPhone 16 Launch"/>
    <n v="0.17140655596321194"/>
  </r>
  <r>
    <s v="A45"/>
    <x v="1"/>
    <d v="2025-09-17T00:00:00"/>
    <s v="Tweet"/>
    <s v="#AppleMusic #AppleLifestyle"/>
    <n v="15456"/>
    <n v="590"/>
    <n v="555"/>
    <n v="2882"/>
    <n v="49816"/>
    <n v="240422"/>
    <s v="Apple Event September 2025"/>
    <n v="6.9049421433978589E-2"/>
  </r>
  <r>
    <s v="A46"/>
    <x v="1"/>
    <d v="2025-05-02T00:00:00"/>
    <s v="Tweet"/>
    <s v="#AppleEvent #iPhone16"/>
    <n v="17444"/>
    <n v="1402"/>
    <n v="218"/>
    <n v="725"/>
    <n v="8710"/>
    <n v="85893"/>
    <s v="MacBook Air M3 Campaign"/>
    <n v="0.22195056640238436"/>
  </r>
  <r>
    <s v="A47"/>
    <x v="1"/>
    <d v="2025-02-24T00:00:00"/>
    <s v="Tweet"/>
    <s v="#iPhone16Launch #AppleEvent"/>
    <n v="24984"/>
    <n v="753"/>
    <n v="461"/>
    <n v="2710"/>
    <n v="20792"/>
    <n v="141520"/>
    <s v="Sustainability Awareness Drive"/>
    <n v="0.18511871113623515"/>
  </r>
  <r>
    <s v="A48"/>
    <x v="0"/>
    <d v="2025-03-11T00:00:00"/>
    <s v="Carousel"/>
    <s v="#AppleWatchUltra2 #HealthTech"/>
    <n v="7997"/>
    <n v="1238"/>
    <n v="438"/>
    <n v="1874"/>
    <n v="36272"/>
    <n v="165818"/>
    <s v="MacBook Air M3 Campaign"/>
    <n v="5.8335042034037318E-2"/>
  </r>
  <r>
    <s v="A49"/>
    <x v="3"/>
    <d v="2025-09-18T00:00:00"/>
    <s v="Carousel"/>
    <s v="#AppleEvent #iPhone16"/>
    <n v="4048"/>
    <n v="677"/>
    <n v="911"/>
    <n v="2429"/>
    <n v="27361"/>
    <n v="101272"/>
    <s v="Apple Event September 2025"/>
    <n v="5.5652105221581483E-2"/>
  </r>
  <r>
    <s v="A50"/>
    <x v="3"/>
    <d v="2024-07-03T00:00:00"/>
    <s v="Tweet"/>
    <s v="#AppleMusic #AppleLifestyle"/>
    <n v="14338"/>
    <n v="1454"/>
    <n v="697"/>
    <n v="2703"/>
    <n v="21288"/>
    <n v="107649"/>
    <s v="iPhone 16 Launch"/>
    <n v="0.1531737405828201"/>
  </r>
  <r>
    <s v="A51"/>
    <x v="0"/>
    <d v="2024-06-13T00:00:00"/>
    <s v="Carousel"/>
    <s v="#AppleWatch #Health"/>
    <n v="23164"/>
    <n v="1122"/>
    <n v="900"/>
    <n v="888"/>
    <n v="36938"/>
    <n v="104674"/>
    <s v="Apple Watch Ultra 2 Launch"/>
    <n v="0.24061371496264594"/>
  </r>
  <r>
    <s v="A52"/>
    <x v="3"/>
    <d v="2025-09-19T00:00:00"/>
    <s v="Image"/>
    <s v="#AppleWatch #Health"/>
    <n v="19100"/>
    <n v="619"/>
    <n v="297"/>
    <n v="2312"/>
    <n v="9730"/>
    <n v="184832"/>
    <s v="Apple Event September 2025"/>
    <n v="0.10829293628808864"/>
  </r>
  <r>
    <s v="A53"/>
    <x v="0"/>
    <d v="2025-02-24T00:00:00"/>
    <s v="Image"/>
    <s v="#AppleEvent #iPhone16"/>
    <n v="23949"/>
    <n v="356"/>
    <n v="616"/>
    <n v="1847"/>
    <n v="3144"/>
    <n v="192999"/>
    <s v="iPhone 16 Launch"/>
    <n v="0.12912502137316773"/>
  </r>
  <r>
    <s v="A54"/>
    <x v="1"/>
    <d v="2025-03-13T00:00:00"/>
    <s v="Carousel"/>
    <s v="#AppleDesign #Innovation"/>
    <n v="6544"/>
    <n v="749"/>
    <n v="888"/>
    <n v="594"/>
    <n v="18171"/>
    <n v="126475"/>
    <s v="Sustainability Awareness Drive"/>
    <n v="6.4684720300454635E-2"/>
  </r>
  <r>
    <s v="A55"/>
    <x v="0"/>
    <d v="2024-06-17T00:00:00"/>
    <s v="Carousel"/>
    <s v="#AppleWatchUltra2 #HealthTech"/>
    <n v="6976"/>
    <n v="1320"/>
    <n v="393"/>
    <n v="2285"/>
    <n v="14049"/>
    <n v="101367"/>
    <s v="MacBook Air M3 Campaign"/>
    <n v="8.5718231771681114E-2"/>
  </r>
  <r>
    <s v="A56"/>
    <x v="1"/>
    <d v="2024-12-18T00:00:00"/>
    <s v="Tweet"/>
    <s v="#iPhone16Launch #AppleEvent"/>
    <n v="14775"/>
    <n v="1220"/>
    <n v="640"/>
    <n v="1547"/>
    <n v="28527"/>
    <n v="183660"/>
    <s v="MacBook Air M3 Campaign"/>
    <n v="9.0574975498203203E-2"/>
  </r>
  <r>
    <s v="A57"/>
    <x v="1"/>
    <d v="2024-10-21T00:00:00"/>
    <s v="Video"/>
    <s v="#AppleEvent #iPhone16"/>
    <n v="12015"/>
    <n v="1196"/>
    <n v="998"/>
    <n v="1848"/>
    <n v="44739"/>
    <n v="161750"/>
    <s v="MacBook Air M3 Campaign"/>
    <n v="8.7845440494590421E-2"/>
  </r>
  <r>
    <s v="A58"/>
    <x v="2"/>
    <d v="2025-04-15T00:00:00"/>
    <s v="Carousel"/>
    <s v="#AppleDesign #Innovation"/>
    <n v="5419"/>
    <n v="1150"/>
    <n v="656"/>
    <n v="1990"/>
    <n v="410"/>
    <n v="158154"/>
    <s v="Sustainability Awareness Drive"/>
    <n v="4.5683321319726342E-2"/>
  </r>
  <r>
    <s v="A59"/>
    <x v="0"/>
    <d v="2024-06-22T00:00:00"/>
    <s v="Image"/>
    <s v="#AppleWatch #Health"/>
    <n v="16430"/>
    <n v="488"/>
    <n v="514"/>
    <n v="1436"/>
    <n v="30059"/>
    <n v="223305"/>
    <s v="iPhone 16 Launch"/>
    <n v="7.8063634938760881E-2"/>
  </r>
  <r>
    <s v="A60"/>
    <x v="2"/>
    <d v="2025-01-28T00:00:00"/>
    <s v="Tweet"/>
    <s v="#AppleWatch #Health"/>
    <n v="9239"/>
    <n v="1477"/>
    <n v="631"/>
    <n v="1556"/>
    <n v="11580"/>
    <n v="84738"/>
    <s v="Sustainability Awareness Drive"/>
    <n v="0.13390686586891359"/>
  </r>
  <r>
    <s v="A61"/>
    <x v="0"/>
    <d v="2024-09-05T00:00:00"/>
    <s v="Carousel"/>
    <s v="#MacBookProM3"/>
    <n v="16489"/>
    <n v="395"/>
    <n v="350"/>
    <n v="2364"/>
    <n v="43239"/>
    <n v="73397"/>
    <s v="MacBook Air M3 Campaign"/>
    <n v="0.23480523727127811"/>
  </r>
  <r>
    <s v="A62"/>
    <x v="0"/>
    <d v="2025-09-20T00:00:00"/>
    <s v="Image"/>
    <s v="#AppleEvent #iPhone16"/>
    <n v="18633"/>
    <n v="797"/>
    <n v="303"/>
    <n v="659"/>
    <n v="7"/>
    <n v="122189"/>
    <s v="Apple Event September 2025"/>
    <n v="0.16149571565361859"/>
  </r>
  <r>
    <s v="A63"/>
    <x v="2"/>
    <d v="2024-07-31T00:00:00"/>
    <s v="Image"/>
    <s v="#AppleWatchUltra2 #HealthTech"/>
    <n v="12357"/>
    <n v="716"/>
    <n v="599"/>
    <n v="999"/>
    <n v="89591"/>
    <n v="116367"/>
    <s v="Apple Watch Ultra 2 Launch"/>
    <n v="0.11749035379446063"/>
  </r>
  <r>
    <s v="A64"/>
    <x v="2"/>
    <d v="2024-08-17T00:00:00"/>
    <s v="Video"/>
    <s v="#ShotOniPhone"/>
    <n v="19154"/>
    <n v="1064"/>
    <n v="650"/>
    <n v="747"/>
    <n v="42667"/>
    <n v="242332"/>
    <s v="Sustainability Awareness Drive"/>
    <n v="8.6113266097750191E-2"/>
  </r>
  <r>
    <s v="A65"/>
    <x v="0"/>
    <d v="2025-03-28T00:00:00"/>
    <s v="Tweet"/>
    <s v="#AppleWatchUltra2 #HealthTech"/>
    <n v="6363"/>
    <n v="1341"/>
    <n v="222"/>
    <n v="2712"/>
    <n v="19987"/>
    <n v="160585"/>
    <s v="Sustainability Awareness Drive"/>
    <n v="4.9357038328611019E-2"/>
  </r>
  <r>
    <s v="A66"/>
    <x v="3"/>
    <d v="2024-07-26T00:00:00"/>
    <s v="Tweet"/>
    <s v="#AppleWatch #Health"/>
    <n v="12176"/>
    <n v="1005"/>
    <n v="862"/>
    <n v="974"/>
    <n v="2285"/>
    <n v="116619"/>
    <s v="iPhone 16 Launch"/>
    <n v="0.12041777068916729"/>
  </r>
  <r>
    <s v="A67"/>
    <x v="1"/>
    <d v="2025-03-29T00:00:00"/>
    <s v="Video"/>
    <s v="#AppleWatch #Health"/>
    <n v="19461"/>
    <n v="1382"/>
    <n v="445"/>
    <n v="1307"/>
    <n v="84691"/>
    <n v="151453"/>
    <s v="iPhone 16 Launch"/>
    <n v="0.14055845707909384"/>
  </r>
  <r>
    <s v="A68"/>
    <x v="2"/>
    <d v="2024-12-08T00:00:00"/>
    <s v="Video"/>
    <s v="#MacBookAirM3 #AppleInnovation"/>
    <n v="10427"/>
    <n v="1014"/>
    <n v="166"/>
    <n v="1649"/>
    <n v="15145"/>
    <n v="59816"/>
    <s v="Sustainability Awareness Drive"/>
    <n v="0.19404507155276179"/>
  </r>
  <r>
    <s v="A69"/>
    <x v="1"/>
    <d v="2025-03-08T00:00:00"/>
    <s v="Tweet"/>
    <s v="#AppleWatch #Health"/>
    <n v="10580"/>
    <n v="427"/>
    <n v="790"/>
    <n v="2814"/>
    <n v="24916"/>
    <n v="213312"/>
    <s v="MacBook Air M3 Campaign"/>
    <n v="5.530396789678968E-2"/>
  </r>
  <r>
    <s v="A70"/>
    <x v="3"/>
    <d v="2025-04-02T00:00:00"/>
    <s v="Tweet"/>
    <s v="#iPhone16Launch #AppleEvent"/>
    <n v="6858"/>
    <n v="415"/>
    <n v="366"/>
    <n v="2761"/>
    <n v="2988"/>
    <n v="177348"/>
    <s v="Apple Watch Ultra 2 Launch"/>
    <n v="4.3073505198818141E-2"/>
  </r>
  <r>
    <s v="A71"/>
    <x v="3"/>
    <d v="2024-09-02T00:00:00"/>
    <s v="Carousel"/>
    <s v="#AppleEvent #iPadPro"/>
    <n v="12040"/>
    <n v="1147"/>
    <n v="210"/>
    <n v="885"/>
    <n v="30360"/>
    <n v="119530"/>
    <s v="iPhone 16 Launch"/>
    <n v="0.1120806492094035"/>
  </r>
  <r>
    <s v="A72"/>
    <x v="3"/>
    <d v="2025-03-03T00:00:00"/>
    <s v="Carousel"/>
    <s v="#AppleEvent #iPhone16"/>
    <n v="24928"/>
    <n v="214"/>
    <n v="765"/>
    <n v="1556"/>
    <n v="5239"/>
    <n v="194571"/>
    <s v="MacBook Air M3 Campaign"/>
    <n v="0.13314933880177415"/>
  </r>
  <r>
    <s v="A73"/>
    <x v="2"/>
    <d v="2025-09-21T00:00:00"/>
    <s v="Video"/>
    <s v="#AppleWatchUltra2 #HealthTech"/>
    <n v="23103"/>
    <n v="1380"/>
    <n v="191"/>
    <n v="1547"/>
    <n v="77798"/>
    <n v="148856"/>
    <s v="Apple Event September 2025"/>
    <n v="0.16575751061428495"/>
  </r>
  <r>
    <s v="A74"/>
    <x v="3"/>
    <d v="2024-10-28T00:00:00"/>
    <s v="Carousel"/>
    <s v="#AppleEvent #iPadPro"/>
    <n v="21198"/>
    <n v="1484"/>
    <n v="174"/>
    <n v="1293"/>
    <n v="16330"/>
    <n v="111635"/>
    <s v="iPhone 16 Launch"/>
    <n v="0.20473865723115511"/>
  </r>
  <r>
    <s v="A75"/>
    <x v="2"/>
    <d v="2024-08-01T00:00:00"/>
    <s v="Image"/>
    <s v="#AppleDesign #Innovation"/>
    <n v="21758"/>
    <n v="1380"/>
    <n v="188"/>
    <n v="1735"/>
    <n v="20998"/>
    <n v="147803"/>
    <s v="MacBook Air M3 Campaign"/>
    <n v="0.15781817689762725"/>
  </r>
  <r>
    <s v="A76"/>
    <x v="3"/>
    <d v="2024-11-07T00:00:00"/>
    <s v="Carousel"/>
    <s v="#ShotOniPhone"/>
    <n v="17254"/>
    <n v="246"/>
    <n v="952"/>
    <n v="871"/>
    <n v="14957"/>
    <n v="75946"/>
    <s v="MacBook Air M3 Campaign"/>
    <n v="0.24296210465330631"/>
  </r>
  <r>
    <s v="A77"/>
    <x v="1"/>
    <d v="2025-03-04T00:00:00"/>
    <s v="Carousel"/>
    <s v="#iPhone16Launch #AppleEvent"/>
    <n v="13470"/>
    <n v="523"/>
    <n v="280"/>
    <n v="2682"/>
    <n v="8538"/>
    <n v="95204"/>
    <s v="Apple Watch Ultra 2 Launch"/>
    <n v="0.14992017142136885"/>
  </r>
  <r>
    <s v="A78"/>
    <x v="1"/>
    <d v="2024-06-17T00:00:00"/>
    <s v="Image"/>
    <s v="#AppleMusic #AppleLifestyle"/>
    <n v="3252"/>
    <n v="1043"/>
    <n v="647"/>
    <n v="1545"/>
    <n v="18859"/>
    <n v="222958"/>
    <s v="Apple Watch Ultra 2 Launch"/>
    <n v="2.2165609666394567E-2"/>
  </r>
  <r>
    <s v="A79"/>
    <x v="0"/>
    <d v="2025-09-22T00:00:00"/>
    <s v="Video"/>
    <s v="#Sustainability #AppleEarth"/>
    <n v="8996"/>
    <n v="329"/>
    <n v="378"/>
    <n v="2384"/>
    <n v="39404"/>
    <n v="242724"/>
    <s v="Apple Event September 2025"/>
    <n v="3.9975445361810122E-2"/>
  </r>
  <r>
    <s v="A80"/>
    <x v="1"/>
    <d v="2024-06-13T00:00:00"/>
    <s v="Image"/>
    <s v="#AppleWatchUltra2 #HealthTech"/>
    <n v="14173"/>
    <n v="294"/>
    <n v="257"/>
    <n v="1288"/>
    <n v="39466"/>
    <n v="55563"/>
    <s v="MacBook Air M3 Campaign"/>
    <n v="0.26499649047027696"/>
  </r>
  <r>
    <s v="A81"/>
    <x v="0"/>
    <d v="2024-10-19T00:00:00"/>
    <s v="Carousel"/>
    <s v="#AppleEvent #iPadPro"/>
    <n v="6673"/>
    <n v="826"/>
    <n v="321"/>
    <n v="577"/>
    <n v="19262"/>
    <n v="132324"/>
    <s v="MacBook Air M3 Campaign"/>
    <n v="5.9097367068710133E-2"/>
  </r>
  <r>
    <s v="A82"/>
    <x v="1"/>
    <d v="2024-07-24T00:00:00"/>
    <s v="Video"/>
    <s v="#AppleMusic #AppleLifestyle"/>
    <n v="22914"/>
    <n v="954"/>
    <n v="584"/>
    <n v="1519"/>
    <n v="13637"/>
    <n v="49847"/>
    <s v="Apple Watch Ultra 2 Launch"/>
    <n v="0.49054105563022848"/>
  </r>
  <r>
    <s v="A83"/>
    <x v="2"/>
    <d v="2024-10-15T00:00:00"/>
    <s v="Carousel"/>
    <s v="#ShotOniPhone"/>
    <n v="17781"/>
    <n v="993"/>
    <n v="627"/>
    <n v="2187"/>
    <n v="9609"/>
    <n v="66155"/>
    <s v="iPhone 16 Launch"/>
    <n v="0.29326581513113142"/>
  </r>
  <r>
    <s v="A84"/>
    <x v="1"/>
    <d v="2024-12-09T00:00:00"/>
    <s v="Image"/>
    <s v="#MacBookAirM3 #AppleInnovation"/>
    <n v="15051"/>
    <n v="268"/>
    <n v="251"/>
    <n v="783"/>
    <n v="34154"/>
    <n v="119671"/>
    <s v="iPhone 16 Launch"/>
    <n v="0.13010670922779954"/>
  </r>
  <r>
    <s v="A85"/>
    <x v="0"/>
    <d v="2025-04-19T00:00:00"/>
    <s v="Image"/>
    <s v="#AppleMusic #AppleLifestyle"/>
    <n v="8881"/>
    <n v="210"/>
    <n v="673"/>
    <n v="1565"/>
    <n v="24847"/>
    <n v="156891"/>
    <s v="Sustainability Awareness Drive"/>
    <n v="6.223429004850501E-2"/>
  </r>
  <r>
    <s v="A86"/>
    <x v="0"/>
    <d v="2025-01-27T00:00:00"/>
    <s v="Carousel"/>
    <s v="#iPhone16Launch #AppleEvent"/>
    <n v="8949"/>
    <n v="1477"/>
    <n v="424"/>
    <n v="1030"/>
    <n v="58052"/>
    <n v="123310"/>
    <s v="Apple Watch Ultra 2 Launch"/>
    <n v="8.7989619657773091E-2"/>
  </r>
  <r>
    <s v="A87"/>
    <x v="3"/>
    <d v="2024-06-06T00:00:00"/>
    <s v="Tweet"/>
    <s v="#iPhone16Launch #AppleEvent"/>
    <n v="11521"/>
    <n v="1071"/>
    <n v="762"/>
    <n v="2539"/>
    <n v="12701"/>
    <n v="238350"/>
    <s v="Sustainability Awareness Drive"/>
    <n v="5.6026851269142017E-2"/>
  </r>
  <r>
    <s v="A88"/>
    <x v="2"/>
    <d v="2024-07-07T00:00:00"/>
    <s v="Tweet"/>
    <s v="#MacBookAirM3 #AppleInnovation"/>
    <n v="24625"/>
    <n v="749"/>
    <n v="193"/>
    <n v="1340"/>
    <n v="4890"/>
    <n v="189381"/>
    <s v="Apple Watch Ultra 2 Launch"/>
    <n v="0.13500298340382616"/>
  </r>
  <r>
    <s v="A89"/>
    <x v="1"/>
    <d v="2025-09-23T00:00:00"/>
    <s v="Image"/>
    <s v="#Sustainability #AppleEarth"/>
    <n v="10017"/>
    <n v="1357"/>
    <n v="966"/>
    <n v="2871"/>
    <n v="14800"/>
    <n v="171691"/>
    <s v="Apple Event September 2025"/>
    <n v="7.1873307278774071E-2"/>
  </r>
  <r>
    <s v="A90"/>
    <x v="3"/>
    <d v="2024-06-03T00:00:00"/>
    <s v="Image"/>
    <s v="#AppleEvent #iPhone16"/>
    <n v="8941"/>
    <n v="911"/>
    <n v="166"/>
    <n v="1217"/>
    <n v="68817"/>
    <n v="221180"/>
    <s v="MacBook Air M3 Campaign"/>
    <n v="4.5293426168731353E-2"/>
  </r>
  <r>
    <s v="A91"/>
    <x v="1"/>
    <d v="2025-09-24T00:00:00"/>
    <s v="Tweet"/>
    <s v="#AppleMusic #AppleLifestyle"/>
    <n v="12209"/>
    <n v="222"/>
    <n v="479"/>
    <n v="2748"/>
    <n v="24615"/>
    <n v="74707"/>
    <s v="Apple Event September 2025"/>
    <n v="0.17280843829895459"/>
  </r>
  <r>
    <s v="A92"/>
    <x v="1"/>
    <d v="2024-10-21T00:00:00"/>
    <s v="Tweet"/>
    <s v="#MacBookAirM3 #AppleInnovation"/>
    <n v="19715"/>
    <n v="1014"/>
    <n v="718"/>
    <n v="1185"/>
    <n v="37625"/>
    <n v="191409"/>
    <s v="Apple Watch Ultra 2 Launch"/>
    <n v="0.11204802282024356"/>
  </r>
  <r>
    <s v="A93"/>
    <x v="3"/>
    <d v="2024-12-11T00:00:00"/>
    <s v="Carousel"/>
    <s v="#iPhone16Launch #AppleEvent"/>
    <n v="22645"/>
    <n v="545"/>
    <n v="972"/>
    <n v="321"/>
    <n v="8396"/>
    <n v="121537"/>
    <s v="MacBook Air M3 Campaign"/>
    <n v="0.19880365649966678"/>
  </r>
  <r>
    <s v="A94"/>
    <x v="3"/>
    <d v="2024-11-07T00:00:00"/>
    <s v="Carousel"/>
    <s v="#iPhone16Launch #AppleEvent"/>
    <n v="11550"/>
    <n v="501"/>
    <n v="646"/>
    <n v="773"/>
    <n v="17841"/>
    <n v="237576"/>
    <s v="iPhone 16 Launch"/>
    <n v="5.3443950567397383E-2"/>
  </r>
  <r>
    <s v="A95"/>
    <x v="3"/>
    <d v="2024-11-08T00:00:00"/>
    <s v="Tweet"/>
    <s v="#AppleEvent #iPadPro"/>
    <n v="23499"/>
    <n v="562"/>
    <n v="964"/>
    <n v="2557"/>
    <n v="56890"/>
    <n v="218686"/>
    <s v="iPhone 16 Launch"/>
    <n v="0.11443347996671026"/>
  </r>
  <r>
    <s v="A96"/>
    <x v="3"/>
    <d v="2024-09-10T00:00:00"/>
    <s v="Carousel"/>
    <s v="#AppleWatch #Health"/>
    <n v="6637"/>
    <n v="595"/>
    <n v="161"/>
    <n v="2653"/>
    <n v="19334"/>
    <n v="131155"/>
    <s v="Sustainability Awareness Drive"/>
    <n v="5.6368419046166747E-2"/>
  </r>
  <r>
    <s v="A97"/>
    <x v="3"/>
    <d v="2024-08-13T00:00:00"/>
    <s v="Carousel"/>
    <s v="#Sustainability #AppleEarth"/>
    <n v="6854"/>
    <n v="417"/>
    <n v="467"/>
    <n v="1003"/>
    <n v="61333"/>
    <n v="40281"/>
    <s v="Apple Watch Ultra 2 Launch"/>
    <n v="0.19210049402944315"/>
  </r>
  <r>
    <s v="A98"/>
    <x v="1"/>
    <d v="2024-06-10T00:00:00"/>
    <s v="Video"/>
    <s v="#AppleMusic #AppleLifestyle"/>
    <n v="21561"/>
    <n v="340"/>
    <n v="741"/>
    <n v="986"/>
    <n v="24826"/>
    <n v="198492"/>
    <s v="Apple Watch Ultra 2 Launch"/>
    <n v="0.11407008846704149"/>
  </r>
  <r>
    <s v="A99"/>
    <x v="3"/>
    <d v="2024-07-02T00:00:00"/>
    <s v="Carousel"/>
    <s v="#AppleMusic #AppleLifestyle"/>
    <n v="12320"/>
    <n v="1157"/>
    <n v="365"/>
    <n v="584"/>
    <n v="66634"/>
    <n v="210102"/>
    <s v="iPhone 16 Launch"/>
    <n v="6.5882285746922925E-2"/>
  </r>
  <r>
    <s v="A100"/>
    <x v="2"/>
    <d v="2025-09-25T00:00:00"/>
    <s v="Image"/>
    <s v="#ShotOniPhone"/>
    <n v="20564"/>
    <n v="1433"/>
    <n v="488"/>
    <n v="1015"/>
    <n v="24333"/>
    <n v="172130"/>
    <s v="Apple Event September 2025"/>
    <n v="0.13062801371056759"/>
  </r>
  <r>
    <s v="A101"/>
    <x v="0"/>
    <d v="2024-10-18T00:00:00"/>
    <s v="Carousel"/>
    <s v="#MacBookAirM3 #AppleInnovation"/>
    <n v="6892"/>
    <n v="1184"/>
    <n v="925"/>
    <n v="1062"/>
    <n v="75008"/>
    <n v="116260"/>
    <s v="MacBook Air M3 Campaign"/>
    <n v="7.7421297092723204E-2"/>
  </r>
  <r>
    <s v="A102"/>
    <x v="3"/>
    <d v="2025-09-26T00:00:00"/>
    <s v="Carousel"/>
    <s v="#ShotOniPhone"/>
    <n v="9043"/>
    <n v="1192"/>
    <n v="810"/>
    <n v="1550"/>
    <n v="5221"/>
    <n v="199476"/>
    <s v="Apple Event September 2025"/>
    <n v="5.5370069582305642E-2"/>
  </r>
  <r>
    <s v="A103"/>
    <x v="3"/>
    <d v="2025-09-27T00:00:00"/>
    <s v="Tweet"/>
    <s v="#MacBookAirM3 #AppleInnovation"/>
    <n v="18521"/>
    <n v="1027"/>
    <n v="230"/>
    <n v="1247"/>
    <n v="39588"/>
    <n v="200928"/>
    <s v="Apple Event September 2025"/>
    <n v="9.8433269628921807E-2"/>
  </r>
  <r>
    <s v="A104"/>
    <x v="1"/>
    <d v="2025-03-23T00:00:00"/>
    <s v="Image"/>
    <s v="#AppleDesign #Innovation"/>
    <n v="24711"/>
    <n v="882"/>
    <n v="876"/>
    <n v="2728"/>
    <n v="32015"/>
    <n v="180272"/>
    <s v="iPhone 16 Launch"/>
    <n v="0.1468281263867933"/>
  </r>
  <r>
    <s v="A105"/>
    <x v="3"/>
    <d v="2024-06-14T00:00:00"/>
    <s v="Carousel"/>
    <s v="#iPhone16Launch #AppleEvent"/>
    <n v="21856"/>
    <n v="1203"/>
    <n v="634"/>
    <n v="2807"/>
    <n v="3647"/>
    <n v="104178"/>
    <s v="iPhone 16 Launch"/>
    <n v="0.22742805582752595"/>
  </r>
  <r>
    <s v="A106"/>
    <x v="3"/>
    <d v="2025-02-04T00:00:00"/>
    <s v="Carousel"/>
    <s v="#AppleWatch #Health"/>
    <n v="23833"/>
    <n v="555"/>
    <n v="523"/>
    <n v="1330"/>
    <n v="69141"/>
    <n v="73997"/>
    <s v="iPhone 16 Launch"/>
    <n v="0.33664878305877266"/>
  </r>
  <r>
    <s v="A107"/>
    <x v="3"/>
    <d v="2024-06-21T00:00:00"/>
    <s v="Video"/>
    <s v="#AppleEvent #iPadPro"/>
    <n v="21216"/>
    <n v="1207"/>
    <n v="859"/>
    <n v="328"/>
    <n v="91296"/>
    <n v="196683"/>
    <s v="Sustainability Awareness Drive"/>
    <n v="0.1183732198512327"/>
  </r>
  <r>
    <s v="A108"/>
    <x v="1"/>
    <d v="2025-09-28T00:00:00"/>
    <s v="Carousel"/>
    <s v="#AppleWatch #Health"/>
    <n v="21963"/>
    <n v="1356"/>
    <n v="349"/>
    <n v="1206"/>
    <n v="51755"/>
    <n v="159273"/>
    <s v="Apple Event September 2025"/>
    <n v="0.14860020216860359"/>
  </r>
  <r>
    <s v="A109"/>
    <x v="3"/>
    <d v="2024-08-08T00:00:00"/>
    <s v="Carousel"/>
    <s v="#AppleWatch #Health"/>
    <n v="24355"/>
    <n v="1087"/>
    <n v="686"/>
    <n v="2426"/>
    <n v="24963"/>
    <n v="212307"/>
    <s v="Apple Watch Ultra 2 Launch"/>
    <n v="0.1230670679723231"/>
  </r>
  <r>
    <s v="A110"/>
    <x v="0"/>
    <d v="2024-07-29T00:00:00"/>
    <s v="Video"/>
    <s v="#AppleWatch #Health"/>
    <n v="6164"/>
    <n v="326"/>
    <n v="615"/>
    <n v="2806"/>
    <n v="38579"/>
    <n v="206129"/>
    <s v="MacBook Air M3 Campaign"/>
    <n v="3.4468706489625425E-2"/>
  </r>
  <r>
    <s v="A111"/>
    <x v="1"/>
    <d v="2024-11-23T00:00:00"/>
    <s v="Tweet"/>
    <s v="#ShotOniPhone"/>
    <n v="9941"/>
    <n v="1329"/>
    <n v="238"/>
    <n v="869"/>
    <n v="40281"/>
    <n v="172311"/>
    <s v="Sustainability Awareness Drive"/>
    <n v="6.6786217943137702E-2"/>
  </r>
  <r>
    <s v="A112"/>
    <x v="0"/>
    <d v="2024-10-05T00:00:00"/>
    <s v="Carousel"/>
    <s v="#MacBookAirM3 #AppleInnovation"/>
    <n v="16388"/>
    <n v="1208"/>
    <n v="417"/>
    <n v="2306"/>
    <n v="16865"/>
    <n v="236733"/>
    <s v="Apple Watch Ultra 2 Launch"/>
    <n v="7.6089940988370866E-2"/>
  </r>
  <r>
    <s v="A113"/>
    <x v="1"/>
    <d v="2025-09-29T00:00:00"/>
    <s v="Video"/>
    <s v="#iPhonePhotography #ShotOniPhone"/>
    <n v="7569"/>
    <n v="803"/>
    <n v="804"/>
    <n v="1753"/>
    <n v="43582"/>
    <n v="166945"/>
    <s v="Apple Event September 2025"/>
    <n v="5.4964209769684629E-2"/>
  </r>
  <r>
    <s v="A114"/>
    <x v="3"/>
    <d v="2024-11-14T00:00:00"/>
    <s v="Image"/>
    <s v="#AppleDesign #Innovation"/>
    <n v="6300"/>
    <n v="1213"/>
    <n v="720"/>
    <n v="1037"/>
    <n v="39569"/>
    <n v="85272"/>
    <s v="iPhone 16 Launch"/>
    <n v="9.6549863964724647E-2"/>
  </r>
  <r>
    <s v="A115"/>
    <x v="0"/>
    <d v="2025-09-30T00:00:00"/>
    <s v="Tweet"/>
    <s v="#AppleWatchUltra2 #HealthTech"/>
    <n v="8269"/>
    <n v="250"/>
    <n v="638"/>
    <n v="815"/>
    <n v="41991"/>
    <n v="129393"/>
    <s v="Apple Event September 2025"/>
    <n v="7.0768897853825175E-2"/>
  </r>
  <r>
    <s v="A116"/>
    <x v="1"/>
    <d v="2025-03-18T00:00:00"/>
    <s v="Image"/>
    <s v="#AppleWatch #Health"/>
    <n v="5818"/>
    <n v="1252"/>
    <n v="687"/>
    <n v="2300"/>
    <n v="25081"/>
    <n v="101212"/>
    <s v="MacBook Air M3 Campaign"/>
    <n v="7.6641109749832043E-2"/>
  </r>
  <r>
    <s v="A117"/>
    <x v="2"/>
    <d v="2024-11-04T00:00:00"/>
    <s v="Image"/>
    <s v="#AppleEvent #iPhone16"/>
    <n v="14015"/>
    <n v="978"/>
    <n v="196"/>
    <n v="2744"/>
    <n v="20190"/>
    <n v="186470"/>
    <s v="Sustainability Awareness Drive"/>
    <n v="8.1455462004611998E-2"/>
  </r>
  <r>
    <s v="A118"/>
    <x v="3"/>
    <d v="2024-11-04T00:00:00"/>
    <s v="Video"/>
    <s v="#ShotOniPhone"/>
    <n v="14234"/>
    <n v="1013"/>
    <n v="437"/>
    <n v="338"/>
    <n v="67754"/>
    <n v="160030"/>
    <s v="Sustainability Awareness Drive"/>
    <n v="9.8006623758045364E-2"/>
  </r>
  <r>
    <s v="A119"/>
    <x v="1"/>
    <d v="2025-02-07T00:00:00"/>
    <s v="Carousel"/>
    <s v="#Sustainability #AppleEarth"/>
    <n v="20290"/>
    <n v="619"/>
    <n v="927"/>
    <n v="1186"/>
    <n v="8924"/>
    <n v="96503"/>
    <s v="MacBook Air M3 Campaign"/>
    <n v="0.22627275835984373"/>
  </r>
  <r>
    <s v="A120"/>
    <x v="2"/>
    <d v="2024-10-21T00:00:00"/>
    <s v="Video"/>
    <s v="#AppleEvent #iPadPro"/>
    <n v="8254"/>
    <n v="1405"/>
    <n v="165"/>
    <n v="2504"/>
    <n v="8081"/>
    <n v="177710"/>
    <s v="Apple Watch Ultra 2 Launch"/>
    <n v="5.5281075910190762E-2"/>
  </r>
  <r>
    <s v="A121"/>
    <x v="1"/>
    <d v="2024-07-29T00:00:00"/>
    <s v="Video"/>
    <s v="#AppleWatchUltra2 #HealthTech"/>
    <n v="19144"/>
    <n v="1182"/>
    <n v="860"/>
    <n v="1398"/>
    <n v="4185"/>
    <n v="46570"/>
    <s v="Apple Watch Ultra 2 Launch"/>
    <n v="0.454928065278076"/>
  </r>
  <r>
    <s v="A122"/>
    <x v="2"/>
    <d v="2024-10-02T00:00:00"/>
    <s v="Video"/>
    <s v="#iPhonePhotography #ShotOniPhone"/>
    <n v="9350"/>
    <n v="1024"/>
    <n v="550"/>
    <n v="2123"/>
    <n v="53916"/>
    <n v="108785"/>
    <s v="Sustainability Awareness Drive"/>
    <n v="0.10041825619340902"/>
  </r>
  <r>
    <s v="A123"/>
    <x v="3"/>
    <d v="2024-06-14T00:00:00"/>
    <s v="Video"/>
    <s v="#AppleEvent #iPhone16"/>
    <n v="17183"/>
    <n v="1224"/>
    <n v="943"/>
    <n v="2010"/>
    <n v="21481"/>
    <n v="49110"/>
    <s v="Sustainability Awareness Drive"/>
    <n v="0.39401343921808185"/>
  </r>
  <r>
    <s v="A124"/>
    <x v="0"/>
    <d v="2025-04-06T00:00:00"/>
    <s v="Tweet"/>
    <s v="#iPhonePhotography #ShotOniPhone"/>
    <n v="8238"/>
    <n v="766"/>
    <n v="235"/>
    <n v="1273"/>
    <n v="4706"/>
    <n v="119141"/>
    <s v="iPhone 16 Launch"/>
    <n v="7.7546772311798629E-2"/>
  </r>
  <r>
    <s v="A125"/>
    <x v="2"/>
    <d v="2024-09-08T00:00:00"/>
    <s v="Carousel"/>
    <s v="#AppleWatchUltra2 #HealthTech"/>
    <n v="8090"/>
    <n v="570"/>
    <n v="399"/>
    <n v="1862"/>
    <n v="34088"/>
    <n v="52115"/>
    <s v="Apple Watch Ultra 2 Launch"/>
    <n v="0.17382711311522595"/>
  </r>
  <r>
    <s v="A126"/>
    <x v="1"/>
    <d v="2025-03-28T00:00:00"/>
    <s v="Image"/>
    <s v="#AppleWatch #Health"/>
    <n v="13637"/>
    <n v="1135"/>
    <n v="540"/>
    <n v="1288"/>
    <n v="45183"/>
    <n v="79062"/>
    <s v="MacBook Air M3 Campaign"/>
    <n v="0.19367079001290127"/>
  </r>
  <r>
    <s v="A127"/>
    <x v="3"/>
    <d v="2025-01-27T00:00:00"/>
    <s v="Image"/>
    <s v="#AppleEvent #iPhone16"/>
    <n v="24415"/>
    <n v="860"/>
    <n v="931"/>
    <n v="320"/>
    <n v="65049"/>
    <n v="62911"/>
    <s v="Apple Watch Ultra 2 Launch"/>
    <n v="0.41655672298962027"/>
  </r>
  <r>
    <s v="A128"/>
    <x v="2"/>
    <d v="2025-01-10T00:00:00"/>
    <s v="Carousel"/>
    <s v="#iPhonePhotography #ShotOniPhone"/>
    <n v="14647"/>
    <n v="1168"/>
    <n v="484"/>
    <n v="2650"/>
    <n v="27217"/>
    <n v="144061"/>
    <s v="iPhone 16 Launch"/>
    <n v="0.11313957281984714"/>
  </r>
  <r>
    <s v="A129"/>
    <x v="1"/>
    <d v="2024-07-21T00:00:00"/>
    <s v="Image"/>
    <s v="#AppleEvent #iPadPro"/>
    <n v="11911"/>
    <n v="1360"/>
    <n v="778"/>
    <n v="1168"/>
    <n v="16483"/>
    <n v="72556"/>
    <s v="Sustainability Awareness Drive"/>
    <n v="0.19362974805667346"/>
  </r>
  <r>
    <s v="A130"/>
    <x v="1"/>
    <d v="2024-09-29T00:00:00"/>
    <s v="Carousel"/>
    <s v="#MacBookAirM3 #AppleInnovation"/>
    <n v="10472"/>
    <n v="401"/>
    <n v="668"/>
    <n v="383"/>
    <n v="37571"/>
    <n v="249203"/>
    <s v="Sustainability Awareness Drive"/>
    <n v="4.6311641513143903E-2"/>
  </r>
  <r>
    <s v="A131"/>
    <x v="1"/>
    <d v="2024-10-21T00:00:00"/>
    <s v="Image"/>
    <s v="#iPhone16Launch #AppleEvent"/>
    <n v="20271"/>
    <n v="512"/>
    <n v="286"/>
    <n v="1982"/>
    <n v="43225"/>
    <n v="168335"/>
    <s v="iPhone 16 Launch"/>
    <n v="0.12516113701844536"/>
  </r>
  <r>
    <s v="A132"/>
    <x v="2"/>
    <d v="2025-03-04T00:00:00"/>
    <s v="Video"/>
    <s v="#MacBookAirM3 #AppleInnovation"/>
    <n v="5266"/>
    <n v="316"/>
    <n v="837"/>
    <n v="2276"/>
    <n v="20967"/>
    <n v="41969"/>
    <s v="MacBook Air M3 Campaign"/>
    <n v="0.1529462222116324"/>
  </r>
  <r>
    <s v="A133"/>
    <x v="2"/>
    <d v="2025-02-06T00:00:00"/>
    <s v="Image"/>
    <s v="#AppleWatchUltra2 #HealthTech"/>
    <n v="2666"/>
    <n v="1136"/>
    <n v="989"/>
    <n v="1710"/>
    <n v="36467"/>
    <n v="83753"/>
    <s v="Sustainability Awareness Drive"/>
    <n v="5.7203921053574198E-2"/>
  </r>
  <r>
    <s v="A134"/>
    <x v="2"/>
    <d v="2025-10-01T00:00:00"/>
    <s v="Carousel"/>
    <s v="#ShotOniPhone"/>
    <n v="6188"/>
    <n v="774"/>
    <n v="647"/>
    <n v="1830"/>
    <n v="55436"/>
    <n v="175542"/>
    <s v="Apple Event September 2025"/>
    <n v="4.3345752013763089E-2"/>
  </r>
  <r>
    <s v="A135"/>
    <x v="0"/>
    <d v="2024-11-28T00:00:00"/>
    <s v="Carousel"/>
    <s v="#iPhone16Launch #AppleEvent"/>
    <n v="19055"/>
    <n v="443"/>
    <n v="976"/>
    <n v="869"/>
    <n v="75437"/>
    <n v="161863"/>
    <s v="Sustainability Awareness Drive"/>
    <n v="0.12648968572187591"/>
  </r>
  <r>
    <s v="A136"/>
    <x v="2"/>
    <d v="2025-10-02T00:00:00"/>
    <s v="Carousel"/>
    <s v="#AppleDesign #Innovation"/>
    <n v="12161"/>
    <n v="736"/>
    <n v="876"/>
    <n v="1233"/>
    <n v="21337"/>
    <n v="50225"/>
    <s v="Apple Event September 2025"/>
    <n v="0.27422598307615731"/>
  </r>
  <r>
    <s v="A137"/>
    <x v="2"/>
    <d v="2024-07-31T00:00:00"/>
    <s v="Carousel"/>
    <s v="#AppleEvent #iPadPro"/>
    <n v="13314"/>
    <n v="274"/>
    <n v="626"/>
    <n v="2280"/>
    <n v="14639"/>
    <n v="163008"/>
    <s v="iPhone 16 Launch"/>
    <n v="8.7198174322732622E-2"/>
  </r>
  <r>
    <s v="A138"/>
    <x v="2"/>
    <d v="2025-03-29T00:00:00"/>
    <s v="Carousel"/>
    <s v="#AppleDesign #Innovation"/>
    <n v="23508"/>
    <n v="585"/>
    <n v="743"/>
    <n v="2155"/>
    <n v="3704"/>
    <n v="194268"/>
    <s v="iPhone 16 Launch"/>
    <n v="0.1278440093067309"/>
  </r>
  <r>
    <s v="A139"/>
    <x v="0"/>
    <d v="2024-10-29T00:00:00"/>
    <s v="Tweet"/>
    <s v="#AppleEvent #iPhone16"/>
    <n v="23969"/>
    <n v="1433"/>
    <n v="372"/>
    <n v="1092"/>
    <n v="32147"/>
    <n v="145823"/>
    <s v="Sustainability Awareness Drive"/>
    <n v="0.17674852389540743"/>
  </r>
  <r>
    <s v="A140"/>
    <x v="2"/>
    <d v="2024-07-15T00:00:00"/>
    <s v="Tweet"/>
    <s v="#AppleMusic #AppleLifestyle"/>
    <n v="14891"/>
    <n v="674"/>
    <n v="521"/>
    <n v="1091"/>
    <n v="18101"/>
    <n v="53669"/>
    <s v="Apple Watch Ultra 2 Launch"/>
    <n v="0.29972609886526674"/>
  </r>
  <r>
    <s v="A141"/>
    <x v="1"/>
    <d v="2025-10-03T00:00:00"/>
    <s v="Image"/>
    <s v="#iPhone16Launch #AppleEvent"/>
    <n v="6777"/>
    <n v="617"/>
    <n v="551"/>
    <n v="2109"/>
    <n v="18559"/>
    <n v="208452"/>
    <s v="Apple Event September 2025"/>
    <n v="3.8114290100358834E-2"/>
  </r>
  <r>
    <s v="A142"/>
    <x v="2"/>
    <d v="2025-03-25T00:00:00"/>
    <s v="Carousel"/>
    <s v="#AppleDesign #Innovation"/>
    <n v="5900"/>
    <n v="546"/>
    <n v="592"/>
    <n v="1594"/>
    <n v="38627"/>
    <n v="164398"/>
    <s v="MacBook Air M3 Campaign"/>
    <n v="4.2810739790021778E-2"/>
  </r>
  <r>
    <s v="A143"/>
    <x v="1"/>
    <d v="2024-10-02T00:00:00"/>
    <s v="Image"/>
    <s v="#AppleDesign #Innovation"/>
    <n v="15716"/>
    <n v="839"/>
    <n v="639"/>
    <n v="2839"/>
    <n v="349"/>
    <n v="150677"/>
    <s v="Sustainability Awareness Drive"/>
    <n v="0.11411164278556117"/>
  </r>
  <r>
    <s v="A144"/>
    <x v="1"/>
    <d v="2024-10-28T00:00:00"/>
    <s v="Carousel"/>
    <s v="#iPhonePhotography #ShotOniPhone"/>
    <n v="8981"/>
    <n v="1138"/>
    <n v="764"/>
    <n v="2555"/>
    <n v="92810"/>
    <n v="88320"/>
    <s v="MacBook Air M3 Campaign"/>
    <n v="0.1232223731884058"/>
  </r>
  <r>
    <s v="A145"/>
    <x v="1"/>
    <d v="2024-08-12T00:00:00"/>
    <s v="Carousel"/>
    <s v="#MacBookAirM3 #AppleInnovation"/>
    <n v="8376"/>
    <n v="1154"/>
    <n v="422"/>
    <n v="1907"/>
    <n v="36874"/>
    <n v="218486"/>
    <s v="Sustainability Awareness Drive"/>
    <n v="4.5549829279679245E-2"/>
  </r>
  <r>
    <s v="A146"/>
    <x v="0"/>
    <d v="2024-06-05T00:00:00"/>
    <s v="Tweet"/>
    <s v="#iPhonePhotography #ShotOniPhone"/>
    <n v="18907"/>
    <n v="1075"/>
    <n v="675"/>
    <n v="1383"/>
    <n v="17875"/>
    <n v="186649"/>
    <s v="Apple Watch Ultra 2 Launch"/>
    <n v="0.11067297440650634"/>
  </r>
  <r>
    <s v="A147"/>
    <x v="0"/>
    <d v="2024-10-21T00:00:00"/>
    <s v="Tweet"/>
    <s v="#iPhone16Launch #AppleEvent"/>
    <n v="20777"/>
    <n v="962"/>
    <n v="308"/>
    <n v="2777"/>
    <n v="25529"/>
    <n v="165354"/>
    <s v="Apple Watch Ultra 2 Launch"/>
    <n v="0.13333212380710477"/>
  </r>
  <r>
    <s v="A148"/>
    <x v="0"/>
    <d v="2025-04-15T00:00:00"/>
    <s v="Video"/>
    <s v="#iPhone16Launch #AppleEvent"/>
    <n v="20977"/>
    <n v="1402"/>
    <n v="301"/>
    <n v="1284"/>
    <n v="24620"/>
    <n v="128009"/>
    <s v="Apple Watch Ultra 2 Launch"/>
    <n v="0.17717504237983267"/>
  </r>
  <r>
    <s v="A149"/>
    <x v="2"/>
    <d v="2024-06-16T00:00:00"/>
    <s v="Tweet"/>
    <s v="#AppleWatchUltra2 #HealthTech"/>
    <n v="12160"/>
    <n v="1405"/>
    <n v="769"/>
    <n v="1980"/>
    <n v="33174"/>
    <n v="226481"/>
    <s v="Apple Watch Ultra 2 Launch"/>
    <n v="6.329007731332871E-2"/>
  </r>
  <r>
    <s v="A150"/>
    <x v="1"/>
    <d v="2024-08-22T00:00:00"/>
    <s v="Video"/>
    <s v="#iPhonePhotography #ShotOniPhone"/>
    <n v="16124"/>
    <n v="863"/>
    <n v="337"/>
    <n v="819"/>
    <n v="85788"/>
    <n v="68625"/>
    <s v="iPhone 16 Launch"/>
    <n v="0.25244444444444447"/>
  </r>
  <r>
    <s v="A151"/>
    <x v="0"/>
    <d v="2024-07-26T00:00:00"/>
    <s v="Video"/>
    <s v="#MacBookProM3"/>
    <n v="18282"/>
    <n v="224"/>
    <n v="962"/>
    <n v="890"/>
    <n v="35105"/>
    <n v="64089"/>
    <s v="iPhone 16 Launch"/>
    <n v="0.30376507669022768"/>
  </r>
  <r>
    <s v="A152"/>
    <x v="0"/>
    <d v="2025-10-04T00:00:00"/>
    <s v="Video"/>
    <s v="#Sustainability #AppleEarth"/>
    <n v="12488"/>
    <n v="1403"/>
    <n v="247"/>
    <n v="1350"/>
    <n v="28370"/>
    <n v="76487"/>
    <s v="Apple Event September 2025"/>
    <n v="0.18484186855282597"/>
  </r>
  <r>
    <s v="A153"/>
    <x v="2"/>
    <d v="2025-01-01T00:00:00"/>
    <s v="Video"/>
    <s v="#MacBookAirM3 #AppleInnovation"/>
    <n v="24574"/>
    <n v="909"/>
    <n v="280"/>
    <n v="2009"/>
    <n v="6221"/>
    <n v="236910"/>
    <s v="MacBook Air M3 Campaign"/>
    <n v="0.10874593727575872"/>
  </r>
  <r>
    <s v="A154"/>
    <x v="0"/>
    <d v="2024-10-09T00:00:00"/>
    <s v="Video"/>
    <s v="#iPhone16Launch #AppleEvent"/>
    <n v="7240"/>
    <n v="1384"/>
    <n v="954"/>
    <n v="2335"/>
    <n v="6757"/>
    <n v="150448"/>
    <s v="Sustainability Awareness Drive"/>
    <n v="6.3663192598106988E-2"/>
  </r>
  <r>
    <s v="A155"/>
    <x v="2"/>
    <d v="2024-12-21T00:00:00"/>
    <s v="Image"/>
    <s v="#AppleWatchUltra2 #HealthTech"/>
    <n v="12453"/>
    <n v="376"/>
    <n v="320"/>
    <n v="2546"/>
    <n v="22617"/>
    <n v="90138"/>
    <s v="Sustainability Awareness Drive"/>
    <n v="0.14587632297144379"/>
  </r>
  <r>
    <s v="A156"/>
    <x v="3"/>
    <d v="2024-10-22T00:00:00"/>
    <s v="Tweet"/>
    <s v="#AppleMusic #AppleLifestyle"/>
    <n v="12478"/>
    <n v="484"/>
    <n v="332"/>
    <n v="2734"/>
    <n v="43338"/>
    <n v="213895"/>
    <s v="iPhone 16 Launch"/>
    <n v="6.2151990462610156E-2"/>
  </r>
  <r>
    <s v="A157"/>
    <x v="0"/>
    <d v="2024-07-23T00:00:00"/>
    <s v="Video"/>
    <s v="#iPhonePhotography #ShotOniPhone"/>
    <n v="24877"/>
    <n v="262"/>
    <n v="513"/>
    <n v="648"/>
    <n v="47544"/>
    <n v="208280"/>
    <s v="Sustainability Awareness Drive"/>
    <n v="0.12316112924908777"/>
  </r>
  <r>
    <s v="A158"/>
    <x v="3"/>
    <d v="2024-08-11T00:00:00"/>
    <s v="Carousel"/>
    <s v="#MacBookAirM3 #AppleInnovation"/>
    <n v="14394"/>
    <n v="1202"/>
    <n v="188"/>
    <n v="1259"/>
    <n v="21925"/>
    <n v="94061"/>
    <s v="iPhone 16 Launch"/>
    <n v="0.1678059982351878"/>
  </r>
  <r>
    <s v="A159"/>
    <x v="2"/>
    <d v="2025-10-05T00:00:00"/>
    <s v="Tweet"/>
    <s v="#AppleMusic #AppleLifestyle"/>
    <n v="21262"/>
    <n v="861"/>
    <n v="676"/>
    <n v="2263"/>
    <n v="12085"/>
    <n v="201731"/>
    <s v="Apple Event September 2025"/>
    <n v="0.11301683925623726"/>
  </r>
  <r>
    <s v="A160"/>
    <x v="1"/>
    <d v="2024-08-24T00:00:00"/>
    <s v="Tweet"/>
    <s v="#iPhonePhotography #ShotOniPhone"/>
    <n v="22527"/>
    <n v="865"/>
    <n v="646"/>
    <n v="992"/>
    <n v="18654"/>
    <n v="141376"/>
    <s v="MacBook Air M3 Campaign"/>
    <n v="0.17002885921231325"/>
  </r>
  <r>
    <s v="A161"/>
    <x v="0"/>
    <d v="2025-10-06T00:00:00"/>
    <s v="Video"/>
    <s v="#AppleDesign #Innovation"/>
    <n v="22028"/>
    <n v="355"/>
    <n v="665"/>
    <n v="1859"/>
    <n v="50565"/>
    <n v="202962"/>
    <s v="Apple Event September 2025"/>
    <n v="0.11355820301337197"/>
  </r>
  <r>
    <s v="A162"/>
    <x v="2"/>
    <d v="2025-04-01T00:00:00"/>
    <s v="Image"/>
    <s v="#AppleMusic #AppleLifestyle"/>
    <n v="6432"/>
    <n v="1272"/>
    <n v="498"/>
    <n v="677"/>
    <n v="47305"/>
    <n v="119134"/>
    <s v="Apple Watch Ultra 2 Launch"/>
    <n v="6.8846844729464299E-2"/>
  </r>
  <r>
    <s v="A163"/>
    <x v="1"/>
    <d v="2025-04-08T00:00:00"/>
    <s v="Video"/>
    <s v="#AppleWatchUltra2 #HealthTech"/>
    <n v="15568"/>
    <n v="1166"/>
    <n v="546"/>
    <n v="826"/>
    <n v="21836"/>
    <n v="87055"/>
    <s v="Apple Watch Ultra 2 Launch"/>
    <n v="0.19849520418126471"/>
  </r>
  <r>
    <s v="A164"/>
    <x v="1"/>
    <d v="2025-02-27T00:00:00"/>
    <s v="Image"/>
    <s v="#MacBookAirM3 #AppleInnovation"/>
    <n v="16178"/>
    <n v="1048"/>
    <n v="871"/>
    <n v="2553"/>
    <n v="39025"/>
    <n v="59508"/>
    <s v="Apple Watch Ultra 2 Launch"/>
    <n v="0.30411037171472743"/>
  </r>
  <r>
    <s v="A165"/>
    <x v="3"/>
    <d v="2025-10-07T00:00:00"/>
    <s v="Carousel"/>
    <s v="#AppleWatch #Health"/>
    <n v="19660"/>
    <n v="1307"/>
    <n v="310"/>
    <n v="2802"/>
    <n v="22171"/>
    <n v="213359"/>
    <s v="Apple Event September 2025"/>
    <n v="9.9723939463533293E-2"/>
  </r>
  <r>
    <s v="A166"/>
    <x v="2"/>
    <d v="2025-02-16T00:00:00"/>
    <s v="Tweet"/>
    <s v="#AppleEvent #iPhone16"/>
    <n v="24195"/>
    <n v="888"/>
    <n v="165"/>
    <n v="1559"/>
    <n v="11596"/>
    <n v="249988"/>
    <s v="Sustainability Awareness Drive"/>
    <n v="0.10099684784869674"/>
  </r>
  <r>
    <s v="A167"/>
    <x v="1"/>
    <d v="2024-11-28T00:00:00"/>
    <s v="Carousel"/>
    <s v="#AppleEvent #iPhone16"/>
    <n v="2302"/>
    <n v="347"/>
    <n v="642"/>
    <n v="2175"/>
    <n v="56378"/>
    <n v="198056"/>
    <s v="MacBook Air M3 Campaign"/>
    <n v="1.6616512501514722E-2"/>
  </r>
  <r>
    <s v="A168"/>
    <x v="0"/>
    <d v="2024-11-12T00:00:00"/>
    <s v="Image"/>
    <s v="#MacBookAirM3 #AppleInnovation"/>
    <n v="19022"/>
    <n v="541"/>
    <n v="575"/>
    <n v="2063"/>
    <n v="42743"/>
    <n v="150169"/>
    <s v="Apple Watch Ultra 2 Launch"/>
    <n v="0.13410224480418728"/>
  </r>
  <r>
    <s v="A169"/>
    <x v="0"/>
    <d v="2024-12-03T00:00:00"/>
    <s v="Image"/>
    <s v="#AppleMusic #AppleLifestyle"/>
    <n v="2055"/>
    <n v="675"/>
    <n v="257"/>
    <n v="820"/>
    <n v="33534"/>
    <n v="48125"/>
    <s v="Apple Watch Ultra 2 Launch"/>
    <n v="6.2067532467532466E-2"/>
  </r>
  <r>
    <s v="A170"/>
    <x v="3"/>
    <d v="2025-04-28T00:00:00"/>
    <s v="Carousel"/>
    <s v="#iPhonePhotography #ShotOniPhone"/>
    <n v="15013"/>
    <n v="1286"/>
    <n v="599"/>
    <n v="2001"/>
    <n v="67839"/>
    <n v="76059"/>
    <s v="Apple Watch Ultra 2 Launch"/>
    <n v="0.22216963147030594"/>
  </r>
  <r>
    <s v="A171"/>
    <x v="1"/>
    <d v="2024-12-31T00:00:00"/>
    <s v="Image"/>
    <s v="#AppleWatchUltra2 #HealthTech"/>
    <n v="10717"/>
    <n v="760"/>
    <n v="460"/>
    <n v="1316"/>
    <n v="18164"/>
    <n v="240641"/>
    <s v="MacBook Air M3 Campaign"/>
    <n v="4.9605013277039242E-2"/>
  </r>
  <r>
    <s v="A172"/>
    <x v="2"/>
    <d v="2024-08-14T00:00:00"/>
    <s v="Carousel"/>
    <s v="#Sustainability #AppleEarth"/>
    <n v="10150"/>
    <n v="526"/>
    <n v="888"/>
    <n v="1313"/>
    <n v="51605"/>
    <n v="143409"/>
    <s v="Apple Watch Ultra 2 Launch"/>
    <n v="8.0636501195880311E-2"/>
  </r>
  <r>
    <s v="A173"/>
    <x v="0"/>
    <d v="2024-12-05T00:00:00"/>
    <s v="Tweet"/>
    <s v="#AppleEvent #iPhone16"/>
    <n v="4125"/>
    <n v="1364"/>
    <n v="319"/>
    <n v="2848"/>
    <n v="15379"/>
    <n v="188159"/>
    <s v="MacBook Air M3 Campaign"/>
    <n v="3.0867510988047343E-2"/>
  </r>
  <r>
    <s v="A174"/>
    <x v="1"/>
    <d v="2024-06-22T00:00:00"/>
    <s v="Carousel"/>
    <s v="#AppleWatchUltra2 #HealthTech"/>
    <n v="13479"/>
    <n v="1189"/>
    <n v="695"/>
    <n v="416"/>
    <n v="30229"/>
    <n v="45704"/>
    <s v="Apple Watch Ultra 2 Launch"/>
    <n v="0.33614125678277612"/>
  </r>
  <r>
    <s v="A175"/>
    <x v="1"/>
    <d v="2025-10-08T00:00:00"/>
    <s v="Tweet"/>
    <s v="#AppleEvent #iPhone16"/>
    <n v="17745"/>
    <n v="414"/>
    <n v="563"/>
    <n v="2733"/>
    <n v="995"/>
    <n v="231648"/>
    <s v="Apple Event September 2025"/>
    <n v="8.0820900676889074E-2"/>
  </r>
  <r>
    <s v="A176"/>
    <x v="3"/>
    <d v="2025-10-09T00:00:00"/>
    <s v="Carousel"/>
    <s v="#AppleDesign #Innovation"/>
    <n v="18748"/>
    <n v="634"/>
    <n v="400"/>
    <n v="1667"/>
    <n v="75813"/>
    <n v="244456"/>
    <s v="Apple Event September 2025"/>
    <n v="8.0922538207284747E-2"/>
  </r>
  <r>
    <s v="A177"/>
    <x v="0"/>
    <d v="2024-07-10T00:00:00"/>
    <s v="Image"/>
    <s v="#iPhonePhotography #ShotOniPhone"/>
    <n v="8809"/>
    <n v="1151"/>
    <n v="908"/>
    <n v="883"/>
    <n v="42921"/>
    <n v="151279"/>
    <s v="MacBook Air M3 Campaign"/>
    <n v="7.1840771025720687E-2"/>
  </r>
  <r>
    <s v="A178"/>
    <x v="0"/>
    <d v="2025-10-10T00:00:00"/>
    <s v="Carousel"/>
    <s v="#AppleDesign #Innovation"/>
    <n v="6621"/>
    <n v="922"/>
    <n v="930"/>
    <n v="694"/>
    <n v="839"/>
    <n v="243532"/>
    <s v="Apple Event September 2025"/>
    <n v="3.479214230573395E-2"/>
  </r>
  <r>
    <s v="A179"/>
    <x v="2"/>
    <d v="2024-07-15T00:00:00"/>
    <s v="Image"/>
    <s v="#AppleEvent #iPhone16"/>
    <n v="17034"/>
    <n v="231"/>
    <n v="290"/>
    <n v="1387"/>
    <n v="63550"/>
    <n v="198280"/>
    <s v="MacBook Air M3 Campaign"/>
    <n v="8.8536413153116805E-2"/>
  </r>
  <r>
    <s v="A180"/>
    <x v="0"/>
    <d v="2025-10-11T00:00:00"/>
    <s v="Carousel"/>
    <s v="#AppleWatch #Health"/>
    <n v="15623"/>
    <n v="869"/>
    <n v="423"/>
    <n v="371"/>
    <n v="47579"/>
    <n v="158516"/>
    <s v="Apple Event September 2025"/>
    <n v="0.10670847106916652"/>
  </r>
  <r>
    <s v="A181"/>
    <x v="2"/>
    <d v="2025-10-12T00:00:00"/>
    <s v="Carousel"/>
    <s v="#AppleWatch #Health"/>
    <n v="7126"/>
    <n v="484"/>
    <n v="565"/>
    <n v="573"/>
    <n v="7389"/>
    <n v="237096"/>
    <s v="Apple Event September 2025"/>
    <n v="3.4479704423524646E-2"/>
  </r>
  <r>
    <s v="A182"/>
    <x v="0"/>
    <d v="2024-07-31T00:00:00"/>
    <s v="Video"/>
    <s v="#AppleDesign #Innovation"/>
    <n v="7122"/>
    <n v="628"/>
    <n v="757"/>
    <n v="2313"/>
    <n v="50924"/>
    <n v="210954"/>
    <s v="MacBook Air M3 Campaign"/>
    <n v="4.0326327066564277E-2"/>
  </r>
  <r>
    <s v="A183"/>
    <x v="3"/>
    <d v="2024-12-17T00:00:00"/>
    <s v="Image"/>
    <s v="#AppleWatch #Health"/>
    <n v="20030"/>
    <n v="485"/>
    <n v="888"/>
    <n v="1643"/>
    <n v="4322"/>
    <n v="196995"/>
    <s v="Sustainability Awareness Drive"/>
    <n v="0.10864742759968526"/>
  </r>
  <r>
    <s v="A184"/>
    <x v="0"/>
    <d v="2025-10-13T00:00:00"/>
    <s v="Video"/>
    <s v="#AppleEvent #iPhone16"/>
    <n v="19302"/>
    <n v="1367"/>
    <n v="188"/>
    <n v="637"/>
    <n v="31404"/>
    <n v="154044"/>
    <s v="Apple Event September 2025"/>
    <n v="0.13539638025499209"/>
  </r>
  <r>
    <s v="A185"/>
    <x v="2"/>
    <d v="2025-01-11T00:00:00"/>
    <s v="Image"/>
    <s v="#MacBookAirM3 #AppleInnovation"/>
    <n v="21181"/>
    <n v="1242"/>
    <n v="963"/>
    <n v="1689"/>
    <n v="49329"/>
    <n v="69165"/>
    <s v="Apple Watch Ultra 2 Launch"/>
    <n v="0.33811899081905589"/>
  </r>
  <r>
    <s v="A186"/>
    <x v="2"/>
    <d v="2024-08-24T00:00:00"/>
    <s v="Video"/>
    <s v="#AppleDesign #Innovation"/>
    <n v="24890"/>
    <n v="217"/>
    <n v="178"/>
    <n v="906"/>
    <n v="54826"/>
    <n v="107203"/>
    <s v="Sustainability Awareness Drive"/>
    <n v="0.23586093672751696"/>
  </r>
  <r>
    <s v="A187"/>
    <x v="3"/>
    <d v="2024-12-22T00:00:00"/>
    <s v="Tweet"/>
    <s v="#Sustainability #AppleEarth"/>
    <n v="7870"/>
    <n v="968"/>
    <n v="626"/>
    <n v="465"/>
    <n v="27184"/>
    <n v="44114"/>
    <s v="MacBook Air M3 Campaign"/>
    <n v="0.2145350682323072"/>
  </r>
  <r>
    <s v="A188"/>
    <x v="0"/>
    <d v="2024-06-06T00:00:00"/>
    <s v="Carousel"/>
    <s v="#Sustainability #AppleEarth"/>
    <n v="3531"/>
    <n v="789"/>
    <n v="467"/>
    <n v="1867"/>
    <n v="40816"/>
    <n v="236037"/>
    <s v="Sustainability Awareness Drive"/>
    <n v="2.0280718700881641E-2"/>
  </r>
  <r>
    <s v="A189"/>
    <x v="0"/>
    <d v="2025-03-24T00:00:00"/>
    <s v="Image"/>
    <s v="#ShotOniPhone"/>
    <n v="10172"/>
    <n v="1398"/>
    <n v="394"/>
    <n v="2358"/>
    <n v="59610"/>
    <n v="76321"/>
    <s v="iPhone 16 Launch"/>
    <n v="0.15675895231980713"/>
  </r>
  <r>
    <s v="A190"/>
    <x v="3"/>
    <d v="2024-10-04T00:00:00"/>
    <s v="Image"/>
    <s v="#AppleMusic #AppleLifestyle"/>
    <n v="21729"/>
    <n v="1209"/>
    <n v="897"/>
    <n v="1624"/>
    <n v="38771"/>
    <n v="113297"/>
    <s v="iPhone 16 Launch"/>
    <n v="0.21037626768581694"/>
  </r>
  <r>
    <s v="A191"/>
    <x v="0"/>
    <d v="2025-10-14T00:00:00"/>
    <s v="Carousel"/>
    <s v="#iPhonePhotography #ShotOniPhone"/>
    <n v="9673"/>
    <n v="393"/>
    <n v="846"/>
    <n v="1028"/>
    <n v="55556"/>
    <n v="136652"/>
    <s v="Apple Event September 2025"/>
    <n v="7.9852471972601938E-2"/>
  </r>
  <r>
    <s v="A192"/>
    <x v="0"/>
    <d v="2025-10-15T00:00:00"/>
    <s v="Image"/>
    <s v="#AppleWatch #Health"/>
    <n v="8882"/>
    <n v="701"/>
    <n v="421"/>
    <n v="2343"/>
    <n v="13588"/>
    <n v="139304"/>
    <s v="Apple Event September 2025"/>
    <n v="7.1814161833113191E-2"/>
  </r>
  <r>
    <s v="A193"/>
    <x v="2"/>
    <d v="2024-09-11T00:00:00"/>
    <s v="Image"/>
    <s v="#AppleWatch #Health"/>
    <n v="3906"/>
    <n v="1187"/>
    <n v="589"/>
    <n v="401"/>
    <n v="52687"/>
    <n v="196498"/>
    <s v="Apple Watch Ultra 2 Launch"/>
    <n v="2.8916324848090057E-2"/>
  </r>
  <r>
    <s v="A194"/>
    <x v="0"/>
    <d v="2024-10-02T00:00:00"/>
    <s v="Video"/>
    <s v="#AppleMusic #AppleLifestyle"/>
    <n v="5086"/>
    <n v="1336"/>
    <n v="897"/>
    <n v="1715"/>
    <n v="60592"/>
    <n v="57772"/>
    <s v="Sustainability Awareness Drive"/>
    <n v="0.12668766876687668"/>
  </r>
  <r>
    <s v="A195"/>
    <x v="0"/>
    <d v="2024-08-15T00:00:00"/>
    <s v="Image"/>
    <s v="#iPhone16Launch #AppleEvent"/>
    <n v="15503"/>
    <n v="313"/>
    <n v="388"/>
    <n v="1078"/>
    <n v="11500"/>
    <n v="143754"/>
    <s v="iPhone 16 Launch"/>
    <n v="0.1127203416948398"/>
  </r>
  <r>
    <s v="A196"/>
    <x v="3"/>
    <d v="2025-09-18T00:00:00"/>
    <s v="Tweet"/>
    <s v="#MacBookProM3"/>
    <n v="10152"/>
    <n v="1445"/>
    <n v="526"/>
    <n v="513"/>
    <n v="18959"/>
    <n v="43712"/>
    <s v="Apple Event September 2025"/>
    <n v="0.27733803074670571"/>
  </r>
  <r>
    <s v="A197"/>
    <x v="3"/>
    <d v="2024-10-22T00:00:00"/>
    <s v="Tweet"/>
    <s v="#AppleDesign #Innovation"/>
    <n v="7750"/>
    <n v="1146"/>
    <n v="415"/>
    <n v="1411"/>
    <n v="85339"/>
    <n v="172439"/>
    <s v="Sustainability Awareness Drive"/>
    <n v="5.3995905798572247E-2"/>
  </r>
  <r>
    <s v="A198"/>
    <x v="1"/>
    <d v="2025-09-19T00:00:00"/>
    <s v="Carousel"/>
    <s v="#AppleEvent #iPadPro"/>
    <n v="14772"/>
    <n v="1030"/>
    <n v="508"/>
    <n v="1876"/>
    <n v="8882"/>
    <n v="155142"/>
    <s v="Apple Event September 2025"/>
    <n v="0.10512949426976577"/>
  </r>
  <r>
    <s v="A199"/>
    <x v="2"/>
    <d v="2025-09-20T00:00:00"/>
    <s v="Image"/>
    <s v="#AppleWatch #Health"/>
    <n v="12267"/>
    <n v="1487"/>
    <n v="489"/>
    <n v="2748"/>
    <n v="34685"/>
    <n v="131736"/>
    <s v="Apple Event September 2025"/>
    <n v="0.1081177506528208"/>
  </r>
  <r>
    <s v="A200"/>
    <x v="0"/>
    <d v="2025-04-07T00:00:00"/>
    <s v="Carousel"/>
    <s v="#iPhonePhotography #ShotOniPhone"/>
    <n v="3062"/>
    <n v="1124"/>
    <n v="538"/>
    <n v="2935"/>
    <n v="69749"/>
    <n v="91924"/>
    <s v="iPhone 16 Launch"/>
    <n v="5.1390278926069365E-2"/>
  </r>
  <r>
    <s v="A201"/>
    <x v="0"/>
    <d v="2025-01-15T00:00:00"/>
    <s v="Tweet"/>
    <s v="#ShotOniPhone"/>
    <n v="20360"/>
    <n v="254"/>
    <n v="726"/>
    <n v="1995"/>
    <n v="14280"/>
    <n v="43726"/>
    <s v="iPhone 16 Launch"/>
    <n v="0.48803915290673738"/>
  </r>
  <r>
    <s v="A202"/>
    <x v="1"/>
    <d v="2025-09-21T00:00:00"/>
    <s v="Image"/>
    <s v="#Sustainability #AppleEarth"/>
    <n v="19680"/>
    <n v="999"/>
    <n v="838"/>
    <n v="891"/>
    <n v="29576"/>
    <n v="129152"/>
    <s v="Apple Event September 2025"/>
    <n v="0.16660214321110009"/>
  </r>
  <r>
    <s v="A203"/>
    <x v="0"/>
    <d v="2024-11-21T00:00:00"/>
    <s v="Image"/>
    <s v="#AppleWatch #Health"/>
    <n v="8229"/>
    <n v="977"/>
    <n v="152"/>
    <n v="1633"/>
    <n v="71447"/>
    <n v="67723"/>
    <s v="MacBook Air M3 Campaign"/>
    <n v="0.13818052950991538"/>
  </r>
  <r>
    <s v="A204"/>
    <x v="2"/>
    <d v="2025-09-22T00:00:00"/>
    <s v="Carousel"/>
    <s v="#ShotOniPhone"/>
    <n v="18509"/>
    <n v="361"/>
    <n v="578"/>
    <n v="1409"/>
    <n v="10569"/>
    <n v="166969"/>
    <s v="Apple Event September 2025"/>
    <n v="0.11647671124580011"/>
  </r>
  <r>
    <s v="A205"/>
    <x v="1"/>
    <d v="2025-09-23T00:00:00"/>
    <s v="Tweet"/>
    <s v="#AppleEvent #iPhone16"/>
    <n v="17147"/>
    <n v="286"/>
    <n v="291"/>
    <n v="2439"/>
    <n v="45631"/>
    <n v="140494"/>
    <s v="Apple Event September 2025"/>
    <n v="0.12615485358805359"/>
  </r>
  <r>
    <s v="A206"/>
    <x v="2"/>
    <d v="2024-06-24T00:00:00"/>
    <s v="Image"/>
    <s v="#AppleEvent #iPhone16"/>
    <n v="6632"/>
    <n v="254"/>
    <n v="525"/>
    <n v="1013"/>
    <n v="13838"/>
    <n v="180180"/>
    <s v="Apple Watch Ultra 2 Launch"/>
    <n v="4.1131091131091133E-2"/>
  </r>
  <r>
    <s v="A207"/>
    <x v="1"/>
    <d v="2024-12-29T00:00:00"/>
    <s v="Carousel"/>
    <s v="#MacBookProM3"/>
    <n v="8288"/>
    <n v="1401"/>
    <n v="819"/>
    <n v="1235"/>
    <n v="33446"/>
    <n v="248786"/>
    <s v="Apple Watch Ultra 2 Launch"/>
    <n v="4.2237103373984064E-2"/>
  </r>
  <r>
    <s v="A208"/>
    <x v="1"/>
    <d v="2024-06-24T00:00:00"/>
    <s v="Tweet"/>
    <s v="#MacBookAirM3 #AppleInnovation"/>
    <n v="5596"/>
    <n v="1231"/>
    <n v="473"/>
    <n v="2251"/>
    <n v="43705"/>
    <n v="75643"/>
    <s v="Apple Watch Ultra 2 Launch"/>
    <n v="9.6505955607260427E-2"/>
  </r>
  <r>
    <s v="A209"/>
    <x v="3"/>
    <d v="2025-03-19T00:00:00"/>
    <s v="Carousel"/>
    <s v="#AppleEvent #iPadPro"/>
    <n v="13475"/>
    <n v="1032"/>
    <n v="295"/>
    <n v="541"/>
    <n v="43666"/>
    <n v="202396"/>
    <s v="MacBook Air M3 Campaign"/>
    <n v="7.3133856400324118E-2"/>
  </r>
  <r>
    <s v="A210"/>
    <x v="2"/>
    <d v="2025-02-19T00:00:00"/>
    <s v="Video"/>
    <s v="#iPhone16Launch #AppleEvent"/>
    <n v="8168"/>
    <n v="512"/>
    <n v="442"/>
    <n v="2343"/>
    <n v="2753"/>
    <n v="143896"/>
    <s v="MacBook Air M3 Campaign"/>
    <n v="6.3393006059932172E-2"/>
  </r>
  <r>
    <s v="A211"/>
    <x v="0"/>
    <d v="2025-09-24T00:00:00"/>
    <s v="Image"/>
    <s v="#MacBookProM3"/>
    <n v="11795"/>
    <n v="958"/>
    <n v="814"/>
    <n v="301"/>
    <n v="12564"/>
    <n v="179999"/>
    <s v="Apple Event September 2025"/>
    <n v="7.5372640959116444E-2"/>
  </r>
  <r>
    <s v="A212"/>
    <x v="0"/>
    <d v="2025-03-03T00:00:00"/>
    <s v="Video"/>
    <s v="#AppleWatchUltra2 #HealthTech"/>
    <n v="9561"/>
    <n v="642"/>
    <n v="581"/>
    <n v="2572"/>
    <n v="38552"/>
    <n v="133680"/>
    <s v="Apple Watch Ultra 2 Launch"/>
    <n v="8.0670257330939563E-2"/>
  </r>
  <r>
    <s v="A213"/>
    <x v="2"/>
    <d v="2025-05-01T00:00:00"/>
    <s v="Tweet"/>
    <s v="#iPhone16Launch #AppleEvent"/>
    <n v="10258"/>
    <n v="527"/>
    <n v="854"/>
    <n v="2068"/>
    <n v="45632"/>
    <n v="136546"/>
    <s v="MacBook Air M3 Campaign"/>
    <n v="8.5238674146441498E-2"/>
  </r>
  <r>
    <s v="A214"/>
    <x v="0"/>
    <d v="2024-12-23T00:00:00"/>
    <s v="Video"/>
    <s v="#AppleDesign #Innovation"/>
    <n v="18616"/>
    <n v="1277"/>
    <n v="734"/>
    <n v="2249"/>
    <n v="3399"/>
    <n v="193515"/>
    <s v="iPhone 16 Launch"/>
    <n v="0.10659122031883833"/>
  </r>
  <r>
    <s v="A215"/>
    <x v="0"/>
    <d v="2025-09-25T00:00:00"/>
    <s v="Video"/>
    <s v="#iPhonePhotography #ShotOniPhone"/>
    <n v="8371"/>
    <n v="960"/>
    <n v="548"/>
    <n v="2936"/>
    <n v="82543"/>
    <n v="119973"/>
    <s v="Apple Event September 2025"/>
    <n v="8.2343527293641069E-2"/>
  </r>
  <r>
    <s v="A216"/>
    <x v="2"/>
    <d v="2024-07-29T00:00:00"/>
    <s v="Tweet"/>
    <s v="#AppleWatchUltra2 #HealthTech"/>
    <n v="22590"/>
    <n v="1462"/>
    <n v="966"/>
    <n v="2463"/>
    <n v="29689"/>
    <n v="103449"/>
    <s v="Sustainability Awareness Drive"/>
    <n v="0.24183897379385011"/>
  </r>
  <r>
    <s v="A217"/>
    <x v="1"/>
    <d v="2025-09-26T00:00:00"/>
    <s v="Carousel"/>
    <s v="#AppleWatchUltra2 #HealthTech"/>
    <n v="16369"/>
    <n v="1452"/>
    <n v="493"/>
    <n v="1217"/>
    <n v="91440"/>
    <n v="149834"/>
    <s v="Apple Event September 2025"/>
    <n v="0.12222859965027964"/>
  </r>
  <r>
    <s v="A218"/>
    <x v="2"/>
    <d v="2024-06-11T00:00:00"/>
    <s v="Video"/>
    <s v="#MacBookProM3"/>
    <n v="14910"/>
    <n v="778"/>
    <n v="289"/>
    <n v="2541"/>
    <n v="14309"/>
    <n v="247815"/>
    <s v="Sustainability Awareness Drive"/>
    <n v="6.4471480741682297E-2"/>
  </r>
  <r>
    <s v="A219"/>
    <x v="1"/>
    <d v="2025-01-28T00:00:00"/>
    <s v="Carousel"/>
    <s v="#AppleMusic #AppleLifestyle"/>
    <n v="9943"/>
    <n v="1274"/>
    <n v="336"/>
    <n v="389"/>
    <n v="6145"/>
    <n v="231305"/>
    <s v="Apple Watch Ultra 2 Launch"/>
    <n v="4.9947039623008581E-2"/>
  </r>
  <r>
    <s v="A220"/>
    <x v="0"/>
    <d v="2024-06-02T00:00:00"/>
    <s v="Video"/>
    <s v="#MacBookAirM3 #AppleInnovation"/>
    <n v="14199"/>
    <n v="1206"/>
    <n v="954"/>
    <n v="2009"/>
    <n v="8"/>
    <n v="65537"/>
    <s v="Sustainability Awareness Drive"/>
    <n v="0.24961472145505592"/>
  </r>
  <r>
    <s v="A221"/>
    <x v="0"/>
    <d v="2025-03-23T00:00:00"/>
    <s v="Carousel"/>
    <s v="#AppleMusic #AppleLifestyle"/>
    <n v="17728"/>
    <n v="1487"/>
    <n v="210"/>
    <n v="2469"/>
    <n v="30565"/>
    <n v="117576"/>
    <s v="Apple Watch Ultra 2 Launch"/>
    <n v="0.16521228822208614"/>
  </r>
  <r>
    <s v="A222"/>
    <x v="0"/>
    <d v="2024-10-08T00:00:00"/>
    <s v="Tweet"/>
    <s v="#MacBookProM3"/>
    <n v="8738"/>
    <n v="295"/>
    <n v="529"/>
    <n v="442"/>
    <n v="25286"/>
    <n v="147522"/>
    <s v="iPhone 16 Launch"/>
    <n v="6.4817450956467515E-2"/>
  </r>
  <r>
    <s v="A223"/>
    <x v="3"/>
    <d v="2024-11-12T00:00:00"/>
    <s v="Video"/>
    <s v="#AppleDesign #Innovation"/>
    <n v="17913"/>
    <n v="1311"/>
    <n v="859"/>
    <n v="405"/>
    <n v="59842"/>
    <n v="62612"/>
    <s v="Sustainability Awareness Drive"/>
    <n v="0.32075321024723696"/>
  </r>
  <r>
    <s v="A224"/>
    <x v="1"/>
    <d v="2025-09-07T00:00:00"/>
    <s v="Tweet"/>
    <s v="#Sustainability #AppleEarth"/>
    <n v="4472"/>
    <n v="1301"/>
    <n v="956"/>
    <n v="1186"/>
    <n v="3363"/>
    <n v="46471"/>
    <s v="Apple Event September 2025"/>
    <n v="0.14479998278496267"/>
  </r>
  <r>
    <s v="A225"/>
    <x v="3"/>
    <d v="2024-06-20T00:00:00"/>
    <s v="Video"/>
    <s v="#AppleWatch #Health"/>
    <n v="21123"/>
    <n v="1343"/>
    <n v="589"/>
    <n v="727"/>
    <n v="87833"/>
    <n v="206703"/>
    <s v="Apple Watch Ultra 2 Launch"/>
    <n v="0.11153684271636116"/>
  </r>
  <r>
    <s v="A226"/>
    <x v="3"/>
    <d v="2025-09-08T00:00:00"/>
    <s v="Tweet"/>
    <s v="#AppleWatch #Health"/>
    <n v="23785"/>
    <n v="1013"/>
    <n v="468"/>
    <n v="1628"/>
    <n v="8272"/>
    <n v="71348"/>
    <s v="Apple Event September 2025"/>
    <n v="0.35412345125301342"/>
  </r>
  <r>
    <s v="A227"/>
    <x v="2"/>
    <d v="2024-06-12T00:00:00"/>
    <s v="Tweet"/>
    <s v="#MacBookAirM3 #AppleInnovation"/>
    <n v="17679"/>
    <n v="690"/>
    <n v="451"/>
    <n v="2195"/>
    <n v="4390"/>
    <n v="235804"/>
    <s v="MacBook Air M3 Campaign"/>
    <n v="7.9812047293514959E-2"/>
  </r>
  <r>
    <s v="A228"/>
    <x v="3"/>
    <d v="2024-07-01T00:00:00"/>
    <s v="Video"/>
    <s v="#AppleDesign #Innovation"/>
    <n v="3761"/>
    <n v="651"/>
    <n v="493"/>
    <n v="2294"/>
    <n v="71696"/>
    <n v="41177"/>
    <s v="Apple Watch Ultra 2 Launch"/>
    <n v="0.11911989702989532"/>
  </r>
  <r>
    <s v="A229"/>
    <x v="2"/>
    <d v="2024-07-03T00:00:00"/>
    <s v="Video"/>
    <s v="#MacBookAirM3 #AppleInnovation"/>
    <n v="12167"/>
    <n v="364"/>
    <n v="160"/>
    <n v="616"/>
    <n v="42228"/>
    <n v="175832"/>
    <s v="Sustainability Awareness Drive"/>
    <n v="7.2176850630146963E-2"/>
  </r>
  <r>
    <s v="A230"/>
    <x v="2"/>
    <d v="2024-07-15T00:00:00"/>
    <s v="Video"/>
    <s v="#ShotOniPhone"/>
    <n v="12554"/>
    <n v="381"/>
    <n v="211"/>
    <n v="2286"/>
    <n v="50567"/>
    <n v="72779"/>
    <s v="Apple Watch Ultra 2 Launch"/>
    <n v="0.18062902760411656"/>
  </r>
  <r>
    <s v="A231"/>
    <x v="3"/>
    <d v="2025-09-09T00:00:00"/>
    <s v="Image"/>
    <s v="#AppleMusic #AppleLifestyle"/>
    <n v="19260"/>
    <n v="668"/>
    <n v="994"/>
    <n v="934"/>
    <n v="20509"/>
    <n v="61636"/>
    <s v="Apple Event September 2025"/>
    <n v="0.33944448049841003"/>
  </r>
  <r>
    <s v="A232"/>
    <x v="1"/>
    <d v="2025-04-29T00:00:00"/>
    <s v="Carousel"/>
    <s v="#AppleWatch #Health"/>
    <n v="16277"/>
    <n v="1109"/>
    <n v="375"/>
    <n v="2225"/>
    <n v="1044"/>
    <n v="121889"/>
    <s v="iPhone 16 Launch"/>
    <n v="0.14571454356012437"/>
  </r>
  <r>
    <s v="A233"/>
    <x v="1"/>
    <d v="2025-03-08T00:00:00"/>
    <s v="Image"/>
    <s v="#AppleWatchUltra2 #HealthTech"/>
    <n v="5812"/>
    <n v="934"/>
    <n v="302"/>
    <n v="2356"/>
    <n v="37437"/>
    <n v="93551"/>
    <s v="Apple Watch Ultra 2 Launch"/>
    <n v="7.5338585370546551E-2"/>
  </r>
  <r>
    <s v="A234"/>
    <x v="1"/>
    <d v="2024-06-01T00:00:00"/>
    <s v="Image"/>
    <s v="#AppleMusic #AppleLifestyle"/>
    <n v="19844"/>
    <n v="1022"/>
    <n v="860"/>
    <n v="2570"/>
    <n v="23719"/>
    <n v="182628"/>
    <s v="Sustainability Awareness Drive"/>
    <n v="0.11896313818253498"/>
  </r>
  <r>
    <s v="A235"/>
    <x v="1"/>
    <d v="2024-12-22T00:00:00"/>
    <s v="Tweet"/>
    <s v="#AppleEvent #iPadPro"/>
    <n v="20117"/>
    <n v="1143"/>
    <n v="713"/>
    <n v="1739"/>
    <n v="34444"/>
    <n v="198670"/>
    <s v="MacBook Air M3 Campaign"/>
    <n v="0.11060049328031409"/>
  </r>
  <r>
    <s v="A236"/>
    <x v="1"/>
    <d v="2024-08-19T00:00:00"/>
    <s v="Video"/>
    <s v="#iPhonePhotography #ShotOniPhone"/>
    <n v="3605"/>
    <n v="206"/>
    <n v="921"/>
    <n v="852"/>
    <n v="11660"/>
    <n v="182635"/>
    <s v="iPhone 16 Launch"/>
    <n v="2.590960111698196E-2"/>
  </r>
  <r>
    <s v="A237"/>
    <x v="3"/>
    <d v="2024-10-22T00:00:00"/>
    <s v="Carousel"/>
    <s v="#AppleDesign #Innovation"/>
    <n v="7622"/>
    <n v="529"/>
    <n v="720"/>
    <n v="1015"/>
    <n v="71322"/>
    <n v="86819"/>
    <s v="MacBook Air M3 Campaign"/>
    <n v="0.10217809465669957"/>
  </r>
  <r>
    <s v="A238"/>
    <x v="3"/>
    <d v="2024-07-16T00:00:00"/>
    <s v="Tweet"/>
    <s v="#iPhone16Launch #AppleEvent"/>
    <n v="8767"/>
    <n v="974"/>
    <n v="733"/>
    <n v="1587"/>
    <n v="74927"/>
    <n v="113770"/>
    <s v="Apple Watch Ultra 2 Launch"/>
    <n v="9.2062933989628198E-2"/>
  </r>
  <r>
    <s v="A239"/>
    <x v="0"/>
    <d v="2025-09-10T00:00:00"/>
    <s v="Image"/>
    <s v="#MacBookAirM3 #AppleInnovation"/>
    <n v="13613"/>
    <n v="350"/>
    <n v="809"/>
    <n v="2013"/>
    <n v="20471"/>
    <n v="198038"/>
    <s v="Apple Event September 2025"/>
    <n v="7.4591745018632791E-2"/>
  </r>
  <r>
    <s v="A240"/>
    <x v="1"/>
    <d v="2025-09-11T00:00:00"/>
    <s v="Video"/>
    <s v="#AppleMusic #AppleLifestyle"/>
    <n v="21901"/>
    <n v="1308"/>
    <n v="724"/>
    <n v="2183"/>
    <n v="15996"/>
    <n v="230961"/>
    <s v="Apple Event September 2025"/>
    <n v="0.10362355549205277"/>
  </r>
  <r>
    <s v="A241"/>
    <x v="3"/>
    <d v="2025-01-18T00:00:00"/>
    <s v="Tweet"/>
    <s v="#iPhonePhotography #ShotOniPhone"/>
    <n v="12589"/>
    <n v="346"/>
    <n v="459"/>
    <n v="1407"/>
    <n v="29254"/>
    <n v="198059"/>
    <s v="Sustainability Awareness Drive"/>
    <n v="6.7626313371268162E-2"/>
  </r>
  <r>
    <s v="A242"/>
    <x v="0"/>
    <d v="2025-09-12T00:00:00"/>
    <s v="Video"/>
    <s v="#AppleMusic #AppleLifestyle"/>
    <n v="15918"/>
    <n v="1114"/>
    <n v="392"/>
    <n v="1641"/>
    <n v="28044"/>
    <n v="118714"/>
    <s v="Apple Event September 2025"/>
    <n v="0.14677291642097814"/>
  </r>
  <r>
    <s v="A243"/>
    <x v="1"/>
    <d v="2025-03-06T00:00:00"/>
    <s v="Tweet"/>
    <s v="#iPhone16Launch #AppleEvent"/>
    <n v="22119"/>
    <n v="899"/>
    <n v="642"/>
    <n v="410"/>
    <n v="49490"/>
    <n v="229420"/>
    <s v="iPhone 16 Launch"/>
    <n v="0.10312963124400662"/>
  </r>
  <r>
    <s v="A244"/>
    <x v="2"/>
    <d v="2025-09-13T00:00:00"/>
    <s v="Video"/>
    <s v="#iPhonePhotography #ShotOniPhone"/>
    <n v="15046"/>
    <n v="281"/>
    <n v="515"/>
    <n v="550"/>
    <n v="22583"/>
    <n v="64596"/>
    <s v="Apple Event September 2025"/>
    <n v="0.24524738373893121"/>
  </r>
  <r>
    <s v="A245"/>
    <x v="0"/>
    <d v="2025-01-12T00:00:00"/>
    <s v="Image"/>
    <s v="#AppleEvent #iPadPro"/>
    <n v="4590"/>
    <n v="713"/>
    <n v="479"/>
    <n v="2730"/>
    <n v="41050"/>
    <n v="204246"/>
    <s v="Sustainability Awareness Drive"/>
    <n v="2.8308999931455206E-2"/>
  </r>
  <r>
    <s v="A246"/>
    <x v="3"/>
    <d v="2024-10-11T00:00:00"/>
    <s v="Carousel"/>
    <s v="#iPhone16Launch #AppleEvent"/>
    <n v="19447"/>
    <n v="1014"/>
    <n v="256"/>
    <n v="2354"/>
    <n v="5472"/>
    <n v="104106"/>
    <s v="Apple Watch Ultra 2 Launch"/>
    <n v="0.19899909707413599"/>
  </r>
  <r>
    <s v="A247"/>
    <x v="2"/>
    <d v="2024-08-27T00:00:00"/>
    <s v="Image"/>
    <s v="#MacBookProM3"/>
    <n v="6324"/>
    <n v="908"/>
    <n v="375"/>
    <n v="758"/>
    <n v="34850"/>
    <n v="241039"/>
    <s v="Apple Watch Ultra 2 Launch"/>
    <n v="3.1559208260903839E-2"/>
  </r>
  <r>
    <s v="A248"/>
    <x v="2"/>
    <d v="2025-09-14T00:00:00"/>
    <s v="Carousel"/>
    <s v="#AppleEvent #iPhone16"/>
    <n v="12787"/>
    <n v="945"/>
    <n v="974"/>
    <n v="1407"/>
    <n v="4037"/>
    <n v="99182"/>
    <s v="Apple Event September 2025"/>
    <n v="0.14827287209372669"/>
  </r>
  <r>
    <s v="A249"/>
    <x v="2"/>
    <d v="2024-07-18T00:00:00"/>
    <s v="Video"/>
    <s v="#MacBookProM3"/>
    <n v="11111"/>
    <n v="1222"/>
    <n v="367"/>
    <n v="507"/>
    <n v="14129"/>
    <n v="127163"/>
    <s v="MacBook Air M3 Campaign"/>
    <n v="9.9871818060284834E-2"/>
  </r>
  <r>
    <s v="A250"/>
    <x v="0"/>
    <d v="2024-06-22T00:00:00"/>
    <s v="Tweet"/>
    <s v="#AppleWatch #Health"/>
    <n v="7342"/>
    <n v="906"/>
    <n v="902"/>
    <n v="1199"/>
    <n v="68488"/>
    <n v="79310"/>
    <s v="Apple Watch Ultra 2 Launch"/>
    <n v="0.1153700668263775"/>
  </r>
  <r>
    <s v="A251"/>
    <x v="3"/>
    <d v="2025-09-15T00:00:00"/>
    <s v="Image"/>
    <s v="#AppleMusic #AppleLifestyle"/>
    <n v="18389"/>
    <n v="670"/>
    <n v="655"/>
    <n v="321"/>
    <n v="21869"/>
    <n v="96088"/>
    <s v="Apple Event September 2025"/>
    <n v="0.2051660977437349"/>
  </r>
  <r>
    <s v="A252"/>
    <x v="2"/>
    <d v="2025-04-28T00:00:00"/>
    <s v="Carousel"/>
    <s v="#AppleEvent #iPhone16"/>
    <n v="10659"/>
    <n v="1342"/>
    <n v="408"/>
    <n v="709"/>
    <n v="16309"/>
    <n v="168803"/>
    <s v="Sustainability Awareness Drive"/>
    <n v="7.3511726687321907E-2"/>
  </r>
  <r>
    <s v="A253"/>
    <x v="1"/>
    <d v="2025-09-16T00:00:00"/>
    <s v="Image"/>
    <s v="#MacBookProM3"/>
    <n v="16043"/>
    <n v="595"/>
    <n v="923"/>
    <n v="1194"/>
    <n v="52613"/>
    <n v="179978"/>
    <s v="Apple Event September 2025"/>
    <n v="9.757303670448611E-2"/>
  </r>
  <r>
    <s v="A254"/>
    <x v="2"/>
    <d v="2025-01-14T00:00:00"/>
    <s v="Carousel"/>
    <s v="#AppleEvent #iPhone16"/>
    <n v="24350"/>
    <n v="460"/>
    <n v="666"/>
    <n v="814"/>
    <n v="21120"/>
    <n v="76914"/>
    <s v="Apple Watch Ultra 2 Launch"/>
    <n v="0.33122708479600593"/>
  </r>
  <r>
    <s v="A255"/>
    <x v="2"/>
    <d v="2025-04-03T00:00:00"/>
    <s v="Image"/>
    <s v="#Sustainability #AppleEarth"/>
    <n v="10837"/>
    <n v="1004"/>
    <n v="922"/>
    <n v="1108"/>
    <n v="36807"/>
    <n v="150350"/>
    <s v="Sustainability Awareness Drive"/>
    <n v="8.4888593282341204E-2"/>
  </r>
  <r>
    <s v="A256"/>
    <x v="0"/>
    <d v="2025-09-17T00:00:00"/>
    <s v="Carousel"/>
    <s v="#AppleMusic #AppleLifestyle"/>
    <n v="2117"/>
    <n v="1133"/>
    <n v="203"/>
    <n v="1173"/>
    <n v="40125"/>
    <n v="85379"/>
    <s v="Apple Event September 2025"/>
    <n v="4.0443200318579509E-2"/>
  </r>
  <r>
    <s v="A257"/>
    <x v="0"/>
    <d v="2025-04-06T00:00:00"/>
    <s v="Carousel"/>
    <s v="#AppleEvent #iPhone16"/>
    <n v="15917"/>
    <n v="1479"/>
    <n v="196"/>
    <n v="313"/>
    <n v="48524"/>
    <n v="249684"/>
    <s v="iPhone 16 Launch"/>
    <n v="7.0457057720959296E-2"/>
  </r>
  <r>
    <s v="A258"/>
    <x v="3"/>
    <d v="2024-08-05T00:00:00"/>
    <s v="Video"/>
    <s v="#AppleWatchUltra2 #HealthTech"/>
    <n v="20935"/>
    <n v="1104"/>
    <n v="876"/>
    <n v="1270"/>
    <n v="21454"/>
    <n v="208722"/>
    <s v="Sustainability Awareness Drive"/>
    <n v="0.10978718103506099"/>
  </r>
  <r>
    <s v="A259"/>
    <x v="1"/>
    <d v="2025-02-10T00:00:00"/>
    <s v="Carousel"/>
    <s v="#MacBookAirM3 #AppleInnovation"/>
    <n v="16309"/>
    <n v="1449"/>
    <n v="838"/>
    <n v="2434"/>
    <n v="2940"/>
    <n v="217953"/>
    <s v="iPhone 16 Launch"/>
    <n v="8.5321147219813445E-2"/>
  </r>
  <r>
    <s v="A260"/>
    <x v="0"/>
    <d v="2025-02-12T00:00:00"/>
    <s v="Video"/>
    <s v="#MacBookAirM3 #AppleInnovation"/>
    <n v="15234"/>
    <n v="1276"/>
    <n v="670"/>
    <n v="1860"/>
    <n v="60397"/>
    <n v="86413"/>
    <s v="MacBook Air M3 Campaign"/>
    <n v="0.19881267864788862"/>
  </r>
  <r>
    <s v="A261"/>
    <x v="2"/>
    <d v="2024-10-27T00:00:00"/>
    <s v="Carousel"/>
    <s v="#AppleWatchUltra2 #HealthTech"/>
    <n v="7560"/>
    <n v="1139"/>
    <n v="248"/>
    <n v="1624"/>
    <n v="72237"/>
    <n v="177084"/>
    <s v="Sustainability Awareness Drive"/>
    <n v="5.0524045085947912E-2"/>
  </r>
  <r>
    <s v="A262"/>
    <x v="3"/>
    <d v="2025-01-18T00:00:00"/>
    <s v="Tweet"/>
    <s v="#iPhonePhotography #ShotOniPhone"/>
    <n v="22673"/>
    <n v="1053"/>
    <n v="169"/>
    <n v="1566"/>
    <n v="9417"/>
    <n v="221187"/>
    <s v="iPhone 16 Launch"/>
    <n v="0.10803076130152314"/>
  </r>
  <r>
    <s v="A263"/>
    <x v="2"/>
    <d v="2024-08-20T00:00:00"/>
    <s v="Tweet"/>
    <s v="#ShotOniPhone"/>
    <n v="2846"/>
    <n v="792"/>
    <n v="902"/>
    <n v="2469"/>
    <n v="12130"/>
    <n v="47151"/>
    <s v="Apple Watch Ultra 2 Launch"/>
    <n v="9.6286399015927546E-2"/>
  </r>
  <r>
    <s v="A264"/>
    <x v="2"/>
    <d v="2025-01-30T00:00:00"/>
    <s v="Tweet"/>
    <s v="#iPhonePhotography #ShotOniPhone"/>
    <n v="12954"/>
    <n v="913"/>
    <n v="722"/>
    <n v="1049"/>
    <n v="475"/>
    <n v="97716"/>
    <s v="Apple Watch Ultra 2 Launch"/>
    <n v="0.14930001228048631"/>
  </r>
  <r>
    <s v="A265"/>
    <x v="0"/>
    <d v="2025-02-20T00:00:00"/>
    <s v="Carousel"/>
    <s v="#iPhone16Launch #AppleEvent"/>
    <n v="15703"/>
    <n v="1381"/>
    <n v="639"/>
    <n v="984"/>
    <n v="10967"/>
    <n v="133747"/>
    <s v="MacBook Air M3 Campaign"/>
    <n v="0.13251138343289942"/>
  </r>
  <r>
    <s v="A266"/>
    <x v="3"/>
    <d v="2024-11-25T00:00:00"/>
    <s v="Video"/>
    <s v="#iPhone16Launch #AppleEvent"/>
    <n v="17385"/>
    <n v="831"/>
    <n v="568"/>
    <n v="2227"/>
    <n v="49351"/>
    <n v="207450"/>
    <s v="Sustainability Awareness Drive"/>
    <n v="9.0547119787900698E-2"/>
  </r>
  <r>
    <s v="A267"/>
    <x v="1"/>
    <d v="2024-10-04T00:00:00"/>
    <s v="Video"/>
    <s v="#AppleEvent #iPhone16"/>
    <n v="15746"/>
    <n v="258"/>
    <n v="839"/>
    <n v="2656"/>
    <n v="66614"/>
    <n v="213724"/>
    <s v="Sustainability Awareness Drive"/>
    <n v="7.8807246729426739E-2"/>
  </r>
  <r>
    <s v="A268"/>
    <x v="1"/>
    <d v="2025-04-13T00:00:00"/>
    <s v="Carousel"/>
    <s v="#MacBookProM3"/>
    <n v="24700"/>
    <n v="327"/>
    <n v="999"/>
    <n v="994"/>
    <n v="59400"/>
    <n v="243502"/>
    <s v="Sustainability Awareness Drive"/>
    <n v="0.10688207899729776"/>
  </r>
  <r>
    <s v="A269"/>
    <x v="0"/>
    <d v="2024-11-05T00:00:00"/>
    <s v="Tweet"/>
    <s v="#MacBookProM3"/>
    <n v="8469"/>
    <n v="935"/>
    <n v="211"/>
    <n v="2635"/>
    <n v="21890"/>
    <n v="184539"/>
    <s v="MacBook Air M3 Campaign"/>
    <n v="5.2102807536618279E-2"/>
  </r>
  <r>
    <s v="A270"/>
    <x v="0"/>
    <d v="2025-01-15T00:00:00"/>
    <s v="Tweet"/>
    <s v="#MacBookAirM3 #AppleInnovation"/>
    <n v="11333"/>
    <n v="920"/>
    <n v="294"/>
    <n v="606"/>
    <n v="59490"/>
    <n v="202082"/>
    <s v="Sustainability Awareness Drive"/>
    <n v="6.2088657079799291E-2"/>
  </r>
  <r>
    <s v="A271"/>
    <x v="3"/>
    <d v="2024-10-17T00:00:00"/>
    <s v="Video"/>
    <s v="#AppleDesign #Innovation"/>
    <n v="18608"/>
    <n v="1338"/>
    <n v="365"/>
    <n v="2289"/>
    <n v="20785"/>
    <n v="161999"/>
    <s v="Apple Watch Ultra 2 Launch"/>
    <n v="0.12537731714393299"/>
  </r>
  <r>
    <s v="A272"/>
    <x v="1"/>
    <d v="2025-03-27T00:00:00"/>
    <s v="Tweet"/>
    <s v="#iPhonePhotography #ShotOniPhone"/>
    <n v="14819"/>
    <n v="1432"/>
    <n v="152"/>
    <n v="961"/>
    <n v="39154"/>
    <n v="154793"/>
    <s v="iPhone 16 Launch"/>
    <n v="0.10596732410380315"/>
  </r>
  <r>
    <s v="A273"/>
    <x v="1"/>
    <d v="2024-10-12T00:00:00"/>
    <s v="Image"/>
    <s v="#Sustainability #AppleEarth"/>
    <n v="6208"/>
    <n v="725"/>
    <n v="309"/>
    <n v="848"/>
    <n v="39319"/>
    <n v="225763"/>
    <s v="Apple Watch Ultra 2 Launch"/>
    <n v="3.207788698768177E-2"/>
  </r>
  <r>
    <s v="A274"/>
    <x v="1"/>
    <d v="2025-01-01T00:00:00"/>
    <s v="Video"/>
    <s v="#AppleMusic #AppleLifestyle"/>
    <n v="8283"/>
    <n v="720"/>
    <n v="888"/>
    <n v="611"/>
    <n v="52791"/>
    <n v="235229"/>
    <s v="Apple Watch Ultra 2 Launch"/>
    <n v="4.2048386891072105E-2"/>
  </r>
  <r>
    <s v="A275"/>
    <x v="2"/>
    <d v="2024-08-05T00:00:00"/>
    <s v="Tweet"/>
    <s v="#AppleWatch #Health"/>
    <n v="4048"/>
    <n v="751"/>
    <n v="930"/>
    <n v="1382"/>
    <n v="16844"/>
    <n v="148177"/>
    <s v="iPhone 16 Launch"/>
    <n v="3.8663220337839206E-2"/>
  </r>
  <r>
    <s v="A276"/>
    <x v="1"/>
    <d v="2024-06-07T00:00:00"/>
    <s v="Video"/>
    <s v="#AppleEvent #iPadPro"/>
    <n v="8233"/>
    <n v="436"/>
    <n v="269"/>
    <n v="2037"/>
    <n v="8875"/>
    <n v="52289"/>
    <s v="Apple Watch Ultra 2 Launch"/>
    <n v="0.17093461339861157"/>
  </r>
  <r>
    <s v="A277"/>
    <x v="2"/>
    <d v="2025-04-06T00:00:00"/>
    <s v="Image"/>
    <s v="#MacBookProM3"/>
    <n v="14941"/>
    <n v="1424"/>
    <n v="238"/>
    <n v="1054"/>
    <n v="20516"/>
    <n v="216048"/>
    <s v="MacBook Air M3 Campaign"/>
    <n v="7.6848663260016298E-2"/>
  </r>
  <r>
    <s v="A278"/>
    <x v="3"/>
    <d v="2024-11-26T00:00:00"/>
    <s v="Video"/>
    <s v="#AppleMusic #AppleLifestyle"/>
    <n v="14607"/>
    <n v="1458"/>
    <n v="478"/>
    <n v="334"/>
    <n v="49257"/>
    <n v="214668"/>
    <s v="iPhone 16 Launch"/>
    <n v="7.7063185942944451E-2"/>
  </r>
  <r>
    <s v="A279"/>
    <x v="2"/>
    <d v="2024-09-02T00:00:00"/>
    <s v="Video"/>
    <s v="#AppleEvent #iPadPro"/>
    <n v="11765"/>
    <n v="693"/>
    <n v="729"/>
    <n v="744"/>
    <n v="97772"/>
    <n v="194243"/>
    <s v="Apple Watch Ultra 2 Launch"/>
    <n v="6.7889190344053579E-2"/>
  </r>
  <r>
    <s v="A280"/>
    <x v="3"/>
    <d v="2025-09-18T00:00:00"/>
    <s v="Video"/>
    <s v="#AppleMusic #AppleLifestyle"/>
    <n v="3828"/>
    <n v="203"/>
    <n v="506"/>
    <n v="2440"/>
    <n v="63650"/>
    <n v="126365"/>
    <s v="Apple Event September 2025"/>
    <n v="3.5903929094290347E-2"/>
  </r>
  <r>
    <s v="A281"/>
    <x v="1"/>
    <d v="2025-03-22T00:00:00"/>
    <s v="Video"/>
    <s v="#AppleEvent #iPhone16"/>
    <n v="3917"/>
    <n v="865"/>
    <n v="759"/>
    <n v="2282"/>
    <n v="56125"/>
    <n v="154014"/>
    <s v="Apple Watch Ultra 2 Launch"/>
    <n v="3.5977248821535704E-2"/>
  </r>
  <r>
    <s v="A282"/>
    <x v="1"/>
    <d v="2024-10-03T00:00:00"/>
    <s v="Image"/>
    <s v="#AppleEvent #iPadPro"/>
    <n v="22618"/>
    <n v="641"/>
    <n v="416"/>
    <n v="1530"/>
    <n v="18395"/>
    <n v="215211"/>
    <s v="MacBook Air M3 Campaign"/>
    <n v="0.1100083174187193"/>
  </r>
  <r>
    <s v="A283"/>
    <x v="3"/>
    <d v="2025-05-09T00:00:00"/>
    <s v="Carousel"/>
    <s v="#AppleWatch #Health"/>
    <n v="8988"/>
    <n v="228"/>
    <n v="766"/>
    <n v="652"/>
    <n v="63789"/>
    <n v="219785"/>
    <s v="Sustainability Awareness Drive"/>
    <n v="4.541711217781013E-2"/>
  </r>
  <r>
    <s v="A284"/>
    <x v="0"/>
    <d v="2024-09-17T00:00:00"/>
    <s v="Video"/>
    <s v="#AppleMusic #AppleLifestyle"/>
    <n v="20410"/>
    <n v="1332"/>
    <n v="472"/>
    <n v="1202"/>
    <n v="9418"/>
    <n v="200806"/>
    <s v="Apple Watch Ultra 2 Launch"/>
    <n v="0.11062418453631864"/>
  </r>
  <r>
    <s v="A285"/>
    <x v="3"/>
    <d v="2024-07-18T00:00:00"/>
    <s v="Video"/>
    <s v="#AppleWatchUltra2 #HealthTech"/>
    <n v="16594"/>
    <n v="809"/>
    <n v="784"/>
    <n v="1655"/>
    <n v="35505"/>
    <n v="112588"/>
    <s v="Sustainability Awareness Drive"/>
    <n v="0.16153586527871533"/>
  </r>
  <r>
    <s v="A286"/>
    <x v="0"/>
    <d v="2025-09-19T00:00:00"/>
    <s v="Tweet"/>
    <s v="#AppleWatch #Health"/>
    <n v="22128"/>
    <n v="1004"/>
    <n v="690"/>
    <n v="2048"/>
    <n v="19443"/>
    <n v="103646"/>
    <s v="Apple Event September 2025"/>
    <n v="0.22984003241803833"/>
  </r>
  <r>
    <s v="A287"/>
    <x v="2"/>
    <d v="2024-08-15T00:00:00"/>
    <s v="Video"/>
    <s v="#AppleEvent #iPadPro"/>
    <n v="14977"/>
    <n v="274"/>
    <n v="798"/>
    <n v="458"/>
    <n v="6636"/>
    <n v="43654"/>
    <s v="Apple Watch Ultra 2 Launch"/>
    <n v="0.36764099509781462"/>
  </r>
  <r>
    <s v="A288"/>
    <x v="2"/>
    <d v="2025-04-17T00:00:00"/>
    <s v="Tweet"/>
    <s v="#AppleWatch #Health"/>
    <n v="2009"/>
    <n v="1037"/>
    <n v="344"/>
    <n v="2277"/>
    <n v="85743"/>
    <n v="58743"/>
    <s v="iPhone 16 Launch"/>
    <n v="5.7709003625963942E-2"/>
  </r>
  <r>
    <s v="A289"/>
    <x v="2"/>
    <d v="2024-11-28T00:00:00"/>
    <s v="Carousel"/>
    <s v="#AppleMusic #AppleLifestyle"/>
    <n v="18644"/>
    <n v="1369"/>
    <n v="887"/>
    <n v="1256"/>
    <n v="43415"/>
    <n v="88368"/>
    <s v="Sustainability Awareness Drive"/>
    <n v="0.23651095419156257"/>
  </r>
  <r>
    <s v="A290"/>
    <x v="1"/>
    <d v="2025-09-20T00:00:00"/>
    <s v="Image"/>
    <s v="#ShotOniPhone"/>
    <n v="24422"/>
    <n v="327"/>
    <n v="481"/>
    <n v="2371"/>
    <n v="35340"/>
    <n v="245244"/>
    <s v="Apple Event September 2025"/>
    <n v="0.10287713460879777"/>
  </r>
  <r>
    <s v="A291"/>
    <x v="2"/>
    <d v="2024-11-06T00:00:00"/>
    <s v="Image"/>
    <s v="#AppleMusic #AppleLifestyle"/>
    <n v="11865"/>
    <n v="241"/>
    <n v="319"/>
    <n v="703"/>
    <n v="69596"/>
    <n v="177513"/>
    <s v="iPhone 16 Launch"/>
    <n v="6.999487361489018E-2"/>
  </r>
  <r>
    <s v="A292"/>
    <x v="0"/>
    <d v="2024-11-17T00:00:00"/>
    <s v="Carousel"/>
    <s v="#AppleMusic #AppleLifestyle"/>
    <n v="4219"/>
    <n v="240"/>
    <n v="670"/>
    <n v="815"/>
    <n v="11978"/>
    <n v="159735"/>
    <s v="iPhone 16 Launch"/>
    <n v="3.2109431245500357E-2"/>
  </r>
  <r>
    <s v="A293"/>
    <x v="2"/>
    <d v="2025-05-14T00:00:00"/>
    <s v="Image"/>
    <s v="#AppleEvent #iPhone16"/>
    <n v="9041"/>
    <n v="1133"/>
    <n v="612"/>
    <n v="1687"/>
    <n v="28102"/>
    <n v="195683"/>
    <s v="iPhone 16 Launch"/>
    <n v="5.5119760020032396E-2"/>
  </r>
  <r>
    <s v="A294"/>
    <x v="3"/>
    <d v="2024-06-19T00:00:00"/>
    <s v="Carousel"/>
    <s v="#iPhonePhotography #ShotOniPhone"/>
    <n v="20444"/>
    <n v="233"/>
    <n v="189"/>
    <n v="2879"/>
    <n v="28185"/>
    <n v="159891"/>
    <s v="iPhone 16 Launch"/>
    <n v="0.13050140408153055"/>
  </r>
  <r>
    <s v="A295"/>
    <x v="3"/>
    <d v="2025-05-06T00:00:00"/>
    <s v="Carousel"/>
    <s v="#AppleWatchUltra2 #HealthTech"/>
    <n v="7287"/>
    <n v="1240"/>
    <n v="686"/>
    <n v="1255"/>
    <n v="15403"/>
    <n v="147971"/>
    <s v="Apple Watch Ultra 2 Launch"/>
    <n v="6.2262200025680704E-2"/>
  </r>
  <r>
    <s v="A296"/>
    <x v="1"/>
    <d v="2025-02-11T00:00:00"/>
    <s v="Carousel"/>
    <s v="#Sustainability #AppleEarth"/>
    <n v="3619"/>
    <n v="1376"/>
    <n v="410"/>
    <n v="2499"/>
    <n v="58146"/>
    <n v="52149"/>
    <s v="Apple Watch Ultra 2 Launch"/>
    <n v="0.10364532397553165"/>
  </r>
  <r>
    <s v="A297"/>
    <x v="3"/>
    <d v="2024-12-24T00:00:00"/>
    <s v="Image"/>
    <s v="#MacBookProM3"/>
    <n v="10512"/>
    <n v="1197"/>
    <n v="544"/>
    <n v="2012"/>
    <n v="10245"/>
    <n v="140102"/>
    <s v="Apple Watch Ultra 2 Launch"/>
    <n v="8.745770938316369E-2"/>
  </r>
  <r>
    <s v="A298"/>
    <x v="0"/>
    <d v="2025-09-24T00:00:00"/>
    <s v="Tweet"/>
    <s v="#iPhone16Launch #AppleEvent"/>
    <n v="3342"/>
    <n v="787"/>
    <n v="375"/>
    <n v="907"/>
    <n v="85823"/>
    <n v="99189"/>
    <s v="Apple Event September 2025"/>
    <n v="4.5408260996683103E-2"/>
  </r>
  <r>
    <s v="A299"/>
    <x v="2"/>
    <d v="2025-09-25T00:00:00"/>
    <s v="Carousel"/>
    <s v="#iPhonePhotography #ShotOniPhone"/>
    <n v="12568"/>
    <n v="541"/>
    <n v="273"/>
    <n v="2767"/>
    <n v="22331"/>
    <n v="192747"/>
    <s v="Apple Event September 2025"/>
    <n v="6.9427799135654514E-2"/>
  </r>
  <r>
    <s v="A300"/>
    <x v="1"/>
    <d v="2025-09-26T00:00:00"/>
    <s v="Video"/>
    <s v="#iPhone16Launch #AppleEvent"/>
    <n v="21216"/>
    <n v="226"/>
    <n v="187"/>
    <n v="1573"/>
    <n v="62688"/>
    <n v="111031"/>
    <s v="Apple Event September 2025"/>
    <n v="0.194801451846781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YouTube"/>
    <d v="2024-12-23T00:00:00"/>
    <s v="Image"/>
    <s v="#AppleWatchUltra2 #HealthTech"/>
    <n v="24516"/>
    <n v="976"/>
    <n v="974"/>
    <n v="2675"/>
    <n v="23275"/>
    <n v="202932"/>
    <s v="Apple Watch Ultra 2 Launch"/>
    <n v="0.13041807107799658"/>
    <x v="0"/>
  </r>
  <r>
    <x v="1"/>
    <s v="LinkedIn"/>
    <d v="2025-09-03T00:00:00"/>
    <s v="Image"/>
    <s v="#MacBookAirM3 #AppleInnovation"/>
    <n v="4779"/>
    <n v="1110"/>
    <n v="436"/>
    <n v="1574"/>
    <n v="77167"/>
    <n v="71585"/>
    <s v="Apple Event September 2025"/>
    <n v="8.8356499266606131E-2"/>
    <x v="1"/>
  </r>
  <r>
    <x v="2"/>
    <s v="Instagram"/>
    <d v="2025-05-12T00:00:00"/>
    <s v="Tweet"/>
    <s v="#AppleDesign #Innovation"/>
    <n v="19308"/>
    <n v="1318"/>
    <n v="795"/>
    <n v="1499"/>
    <n v="52307"/>
    <n v="193087"/>
    <s v="Sustainability Awareness Drive"/>
    <n v="0.11093962825047776"/>
    <x v="2"/>
  </r>
  <r>
    <x v="3"/>
    <s v="YouTube"/>
    <d v="2024-08-12T00:00:00"/>
    <s v="Video"/>
    <s v="#AppleEvent #iPadPro"/>
    <n v="3581"/>
    <n v="517"/>
    <n v="880"/>
    <n v="1925"/>
    <n v="18636"/>
    <n v="248611"/>
    <s v="iPhone 16 Launch"/>
    <n v="2.0023249172401864E-2"/>
    <x v="3"/>
  </r>
  <r>
    <x v="4"/>
    <s v="YouTube"/>
    <d v="2025-09-04T00:00:00"/>
    <s v="Video"/>
    <s v="#AppleWatchUltra2 #HealthTech"/>
    <n v="21708"/>
    <n v="435"/>
    <n v="317"/>
    <n v="1213"/>
    <n v="70701"/>
    <n v="83585"/>
    <s v="Apple Event September 2025"/>
    <n v="0.26870850032900639"/>
    <x v="4"/>
  </r>
  <r>
    <x v="5"/>
    <s v="LinkedIn"/>
    <d v="2025-09-05T00:00:00"/>
    <s v="Image"/>
    <s v="#ShotOniPhone"/>
    <n v="14677"/>
    <n v="533"/>
    <n v="759"/>
    <n v="753"/>
    <n v="23275"/>
    <n v="66958"/>
    <s v="Apple Event September 2025"/>
    <n v="0.23849278652289496"/>
    <x v="5"/>
  </r>
  <r>
    <x v="6"/>
    <s v="Instagram"/>
    <d v="2024-06-24T00:00:00"/>
    <s v="Carousel"/>
    <s v="#AppleMusic #AppleLifestyle"/>
    <n v="7713"/>
    <n v="575"/>
    <n v="417"/>
    <n v="336"/>
    <n v="61660"/>
    <n v="66017"/>
    <s v="iPhone 16 Launch"/>
    <n v="0.13185997546086614"/>
    <x v="6"/>
  </r>
  <r>
    <x v="7"/>
    <s v="Instagram"/>
    <d v="2024-07-13T00:00:00"/>
    <s v="Video"/>
    <s v="#AppleWatch #Health"/>
    <n v="18639"/>
    <n v="1360"/>
    <n v="898"/>
    <n v="2011"/>
    <n v="42841"/>
    <n v="247779"/>
    <s v="iPhone 16 Launch"/>
    <n v="8.4337252148083575E-2"/>
    <x v="7"/>
  </r>
  <r>
    <x v="8"/>
    <s v="YouTube"/>
    <d v="2024-08-30T00:00:00"/>
    <s v="Carousel"/>
    <s v="#MacBookAirM3 #AppleInnovation"/>
    <n v="6804"/>
    <n v="787"/>
    <n v="970"/>
    <n v="1095"/>
    <n v="56343"/>
    <n v="164677"/>
    <s v="Apple Watch Ultra 2 Launch"/>
    <n v="5.1986616224487935E-2"/>
    <x v="8"/>
  </r>
  <r>
    <x v="9"/>
    <s v="Twitter"/>
    <d v="2025-03-11T00:00:00"/>
    <s v="Video"/>
    <s v="#iPhone16Launch #AppleEvent"/>
    <n v="20222"/>
    <n v="712"/>
    <n v="604"/>
    <n v="1272"/>
    <n v="71598"/>
    <n v="216422"/>
    <s v="Sustainability Awareness Drive"/>
    <n v="9.9518533235992648E-2"/>
    <x v="9"/>
  </r>
  <r>
    <x v="10"/>
    <s v="YouTube"/>
    <d v="2025-02-02T00:00:00"/>
    <s v="Carousel"/>
    <s v="#AppleEvent #iPadPro"/>
    <n v="12136"/>
    <n v="1117"/>
    <n v="834"/>
    <n v="892"/>
    <n v="24675"/>
    <n v="183273"/>
    <s v="Sustainability Awareness Drive"/>
    <n v="7.6863476889667326E-2"/>
    <x v="10"/>
  </r>
  <r>
    <x v="11"/>
    <s v="YouTube"/>
    <d v="2024-07-21T00:00:00"/>
    <s v="Tweet"/>
    <s v="#MacBookAirM3 #AppleInnovation"/>
    <n v="2009"/>
    <n v="1072"/>
    <n v="550"/>
    <n v="1437"/>
    <n v="22982"/>
    <n v="69426"/>
    <s v="iPhone 16 Launch"/>
    <n v="5.2300290957278256E-2"/>
    <x v="11"/>
  </r>
  <r>
    <x v="12"/>
    <s v="YouTube"/>
    <d v="2024-11-18T00:00:00"/>
    <s v="Carousel"/>
    <s v="#AppleMusic #AppleLifestyle"/>
    <n v="21255"/>
    <n v="1452"/>
    <n v="625"/>
    <n v="1624"/>
    <n v="21282"/>
    <n v="57778"/>
    <s v="MacBook Air M3 Campaign"/>
    <n v="0.40382152376337016"/>
    <x v="12"/>
  </r>
  <r>
    <x v="13"/>
    <s v="YouTube"/>
    <d v="2025-09-06T00:00:00"/>
    <s v="Tweet"/>
    <s v="#AppleWatch #Health"/>
    <n v="7124"/>
    <n v="469"/>
    <n v="851"/>
    <n v="2571"/>
    <n v="33802"/>
    <n v="216313"/>
    <s v="Apple Event September 2025"/>
    <n v="3.9036026498638549E-2"/>
    <x v="13"/>
  </r>
  <r>
    <x v="14"/>
    <s v="LinkedIn"/>
    <d v="2025-09-07T00:00:00"/>
    <s v="Tweet"/>
    <s v="#AppleDesign #Innovation"/>
    <n v="3015"/>
    <n v="997"/>
    <n v="783"/>
    <n v="617"/>
    <n v="77167"/>
    <n v="82229"/>
    <s v="Apple Event September 2025"/>
    <n v="5.8312760704860814E-2"/>
    <x v="14"/>
  </r>
  <r>
    <x v="15"/>
    <s v="Instagram"/>
    <d v="2024-08-26T00:00:00"/>
    <s v="Carousel"/>
    <s v="#AppleWatch #Health"/>
    <n v="4193"/>
    <n v="924"/>
    <n v="707"/>
    <n v="2696"/>
    <n v="55075"/>
    <n v="126652"/>
    <s v="iPhone 16 Launch"/>
    <n v="4.5984271863057827E-2"/>
    <x v="15"/>
  </r>
  <r>
    <x v="16"/>
    <s v="LinkedIn"/>
    <d v="2025-05-05T00:00:00"/>
    <s v="Tweet"/>
    <s v="#AppleEvent #iPhone16"/>
    <n v="10415"/>
    <n v="1388"/>
    <n v="725"/>
    <n v="2462"/>
    <n v="53082"/>
    <n v="168267"/>
    <s v="MacBook Air M3 Campaign"/>
    <n v="7.4453101321114656E-2"/>
    <x v="16"/>
  </r>
  <r>
    <x v="17"/>
    <s v="LinkedIn"/>
    <d v="2024-08-19T00:00:00"/>
    <s v="Image"/>
    <s v="#AppleWatch #Health"/>
    <n v="15550"/>
    <n v="204"/>
    <n v="279"/>
    <n v="1646"/>
    <n v="35819"/>
    <n v="219436"/>
    <s v="Apple Watch Ultra 2 Launch"/>
    <n v="7.306458375107093E-2"/>
    <x v="17"/>
  </r>
  <r>
    <x v="18"/>
    <s v="LinkedIn"/>
    <d v="2024-06-23T00:00:00"/>
    <s v="Tweet"/>
    <s v="#AppleEvent #iPhone16"/>
    <n v="16512"/>
    <n v="1050"/>
    <n v="971"/>
    <n v="1891"/>
    <n v="15865"/>
    <n v="166503"/>
    <s v="iPhone 16 Launch"/>
    <n v="0.1113073037723044"/>
    <x v="18"/>
  </r>
  <r>
    <x v="19"/>
    <s v="YouTube"/>
    <d v="2024-09-09T00:00:00"/>
    <s v="Video"/>
    <s v="#AppleDesign #Innovation"/>
    <n v="6158"/>
    <n v="277"/>
    <n v="512"/>
    <n v="2189"/>
    <n v="76881"/>
    <n v="124878"/>
    <s v="iPhone 16 Launch"/>
    <n v="5.563029516808405E-2"/>
    <x v="19"/>
  </r>
  <r>
    <x v="20"/>
    <s v="Twitter"/>
    <d v="2025-09-08T00:00:00"/>
    <s v="Carousel"/>
    <s v="#iPhonePhotography #ShotOniPhone"/>
    <n v="22309"/>
    <n v="773"/>
    <n v="854"/>
    <n v="2387"/>
    <n v="72396"/>
    <n v="97056"/>
    <s v="Apple Event September 2025"/>
    <n v="0.24662050774810418"/>
    <x v="20"/>
  </r>
  <r>
    <x v="21"/>
    <s v="Instagram"/>
    <d v="2025-02-27T00:00:00"/>
    <s v="Image"/>
    <s v="#AppleMusic #AppleLifestyle"/>
    <n v="8970"/>
    <n v="331"/>
    <n v="968"/>
    <n v="2296"/>
    <n v="24613"/>
    <n v="198562"/>
    <s v="iPhone 16 Launch"/>
    <n v="5.1716844109144754E-2"/>
    <x v="21"/>
  </r>
  <r>
    <x v="22"/>
    <s v="Twitter"/>
    <d v="2024-11-06T00:00:00"/>
    <s v="Carousel"/>
    <s v="#AppleEvent #iPhone16"/>
    <n v="8938"/>
    <n v="800"/>
    <n v="842"/>
    <n v="2072"/>
    <n v="31736"/>
    <n v="59975"/>
    <s v="iPhone 16 Launch"/>
    <n v="0.17640683618174238"/>
    <x v="22"/>
  </r>
  <r>
    <x v="23"/>
    <s v="LinkedIn"/>
    <d v="2025-01-23T00:00:00"/>
    <s v="Video"/>
    <s v="#iPhone16Launch #AppleEvent"/>
    <n v="23168"/>
    <n v="1265"/>
    <n v="441"/>
    <n v="1612"/>
    <n v="66615"/>
    <n v="197795"/>
    <s v="iPhone 16 Launch"/>
    <n v="0.12575646502692181"/>
    <x v="23"/>
  </r>
  <r>
    <x v="24"/>
    <s v="LinkedIn"/>
    <d v="2025-09-09T00:00:00"/>
    <s v="Video"/>
    <s v="#AppleWatch #Health"/>
    <n v="15772"/>
    <n v="288"/>
    <n v="520"/>
    <n v="1585"/>
    <n v="59182"/>
    <n v="194351"/>
    <s v="Apple Event September 2025"/>
    <n v="8.5309568769905988E-2"/>
    <x v="24"/>
  </r>
  <r>
    <x v="25"/>
    <s v="Twitter"/>
    <d v="2025-04-05T00:00:00"/>
    <s v="Video"/>
    <s v="#AppleWatch #Health"/>
    <n v="22384"/>
    <n v="601"/>
    <n v="943"/>
    <n v="515"/>
    <n v="41309"/>
    <n v="249373"/>
    <s v="Apple Watch Ultra 2 Launch"/>
    <n v="9.5952649244304716E-2"/>
    <x v="25"/>
  </r>
  <r>
    <x v="26"/>
    <s v="Twitter"/>
    <d v="2024-09-17T00:00:00"/>
    <s v="Tweet"/>
    <s v="#iPhone16Launch #AppleEvent"/>
    <n v="20017"/>
    <n v="495"/>
    <n v="178"/>
    <n v="2683"/>
    <n v="32244"/>
    <n v="182633"/>
    <s v="Apple Watch Ultra 2 Launch"/>
    <n v="0.11328730295182141"/>
    <x v="26"/>
  </r>
  <r>
    <x v="27"/>
    <s v="Twitter"/>
    <d v="2025-03-04T00:00:00"/>
    <s v="Tweet"/>
    <s v="#ShotOniPhone"/>
    <n v="12344"/>
    <n v="815"/>
    <n v="298"/>
    <n v="2439"/>
    <n v="6259"/>
    <n v="237133"/>
    <s v="iPhone 16 Launch"/>
    <n v="5.6748744375519224E-2"/>
    <x v="27"/>
  </r>
  <r>
    <x v="28"/>
    <s v="LinkedIn"/>
    <d v="2025-09-10T00:00:00"/>
    <s v="Carousel"/>
    <s v="#MacBookProM3"/>
    <n v="9266"/>
    <n v="999"/>
    <n v="928"/>
    <n v="2700"/>
    <n v="12264"/>
    <n v="128397"/>
    <s v="Apple Event September 2025"/>
    <n v="8.7174933993784898E-2"/>
    <x v="28"/>
  </r>
  <r>
    <x v="29"/>
    <s v="LinkedIn"/>
    <d v="2025-02-25T00:00:00"/>
    <s v="Carousel"/>
    <s v="#iPhonePhotography #ShotOniPhone"/>
    <n v="10702"/>
    <n v="621"/>
    <n v="445"/>
    <n v="2918"/>
    <n v="54808"/>
    <n v="220225"/>
    <s v="Apple Watch Ultra 2 Launch"/>
    <n v="5.3436258372119426E-2"/>
    <x v="29"/>
  </r>
  <r>
    <x v="30"/>
    <s v="Instagram"/>
    <d v="2024-12-16T00:00:00"/>
    <s v="Image"/>
    <s v="#AppleEvent #iPadPro"/>
    <n v="2384"/>
    <n v="1246"/>
    <n v="160"/>
    <n v="2004"/>
    <n v="2701"/>
    <n v="73142"/>
    <s v="Apple Watch Ultra 2 Launch"/>
    <n v="5.1817013480626728E-2"/>
    <x v="30"/>
  </r>
  <r>
    <x v="31"/>
    <s v="Instagram"/>
    <d v="2024-07-31T00:00:00"/>
    <s v="Image"/>
    <s v="#AppleEvent #iPhone16"/>
    <n v="2404"/>
    <n v="774"/>
    <n v="661"/>
    <n v="662"/>
    <n v="12676"/>
    <n v="66916"/>
    <s v="Apple Watch Ultra 2 Launch"/>
    <n v="5.7370434574690654E-2"/>
    <x v="31"/>
  </r>
  <r>
    <x v="32"/>
    <s v="LinkedIn"/>
    <d v="2025-09-11T00:00:00"/>
    <s v="Carousel"/>
    <s v="#iPhone16Launch #AppleEvent"/>
    <n v="10175"/>
    <n v="342"/>
    <n v="825"/>
    <n v="2904"/>
    <n v="15954"/>
    <n v="104324"/>
    <s v="Apple Event September 2025"/>
    <n v="0.10871899083624094"/>
    <x v="32"/>
  </r>
  <r>
    <x v="33"/>
    <s v="Twitter"/>
    <d v="2025-09-12T00:00:00"/>
    <s v="Tweet"/>
    <s v="#AppleDesign #Innovation"/>
    <n v="17158"/>
    <n v="1192"/>
    <n v="262"/>
    <n v="2016"/>
    <n v="28771"/>
    <n v="216037"/>
    <s v="Apple Event September 2025"/>
    <n v="8.6151909163708074E-2"/>
    <x v="33"/>
  </r>
  <r>
    <x v="34"/>
    <s v="Twitter"/>
    <d v="2024-11-30T00:00:00"/>
    <s v="Video"/>
    <s v="#AppleEvent #iPhone16"/>
    <n v="14763"/>
    <n v="864"/>
    <n v="336"/>
    <n v="1493"/>
    <n v="33310"/>
    <n v="165932"/>
    <s v="iPhone 16 Launch"/>
    <n v="9.6202058674637797E-2"/>
    <x v="34"/>
  </r>
  <r>
    <x v="35"/>
    <s v="Instagram"/>
    <d v="2025-04-19T00:00:00"/>
    <s v="Carousel"/>
    <s v="#MacBookProM3"/>
    <n v="20384"/>
    <n v="344"/>
    <n v="956"/>
    <n v="655"/>
    <n v="67621"/>
    <n v="175720"/>
    <s v="Sustainability Awareness Drive"/>
    <n v="0.12340086501251991"/>
    <x v="35"/>
  </r>
  <r>
    <x v="36"/>
    <s v="LinkedIn"/>
    <d v="2025-01-06T00:00:00"/>
    <s v="Image"/>
    <s v="#AppleDesign #Innovation"/>
    <n v="11860"/>
    <n v="1448"/>
    <n v="893"/>
    <n v="490"/>
    <n v="23518"/>
    <n v="206205"/>
    <s v="Apple Watch Ultra 2 Launch"/>
    <n v="6.8868359157149436E-2"/>
    <x v="36"/>
  </r>
  <r>
    <x v="37"/>
    <s v="Instagram"/>
    <d v="2025-02-17T00:00:00"/>
    <s v="Tweet"/>
    <s v="#MacBookAirM3 #AppleInnovation"/>
    <n v="7989"/>
    <n v="1206"/>
    <n v="376"/>
    <n v="2769"/>
    <n v="27550"/>
    <n v="221749"/>
    <s v="Sustainability Awareness Drive"/>
    <n v="4.3161412227338117E-2"/>
    <x v="37"/>
  </r>
  <r>
    <x v="38"/>
    <s v="Instagram"/>
    <d v="2025-09-13T00:00:00"/>
    <s v="Carousel"/>
    <s v="#AppleMusic #AppleLifestyle"/>
    <n v="17106"/>
    <n v="702"/>
    <n v="459"/>
    <n v="999"/>
    <n v="59627"/>
    <n v="136059"/>
    <s v="Apple Event September 2025"/>
    <n v="0.13425793222058077"/>
    <x v="38"/>
  </r>
  <r>
    <x v="39"/>
    <s v="YouTube"/>
    <d v="2025-09-14T00:00:00"/>
    <s v="Carousel"/>
    <s v="#AppleWatch #Health"/>
    <n v="19844"/>
    <n v="1020"/>
    <n v="247"/>
    <n v="2354"/>
    <n v="37792"/>
    <n v="138317"/>
    <s v="Apple Event September 2025"/>
    <n v="0.15262765965138053"/>
    <x v="39"/>
  </r>
  <r>
    <x v="40"/>
    <s v="YouTube"/>
    <d v="2025-09-15T00:00:00"/>
    <s v="Tweet"/>
    <s v="#MacBookAirM3 #AppleInnovation"/>
    <n v="5636"/>
    <n v="303"/>
    <n v="204"/>
    <n v="2480"/>
    <n v="7377"/>
    <n v="241207"/>
    <s v="Apple Event September 2025"/>
    <n v="2.5467751765081443E-2"/>
    <x v="40"/>
  </r>
  <r>
    <x v="41"/>
    <s v="YouTube"/>
    <d v="2025-03-05T00:00:00"/>
    <s v="Carousel"/>
    <s v="#AppleEvent #iPhone16"/>
    <n v="12916"/>
    <n v="1262"/>
    <n v="772"/>
    <n v="856"/>
    <n v="11496"/>
    <n v="75046"/>
    <s v="Sustainability Awareness Drive"/>
    <n v="0.19921115049436347"/>
    <x v="41"/>
  </r>
  <r>
    <x v="42"/>
    <s v="Twitter"/>
    <d v="2025-09-16T00:00:00"/>
    <s v="Tweet"/>
    <s v="#MacBookProM3"/>
    <n v="6809"/>
    <n v="397"/>
    <n v="813"/>
    <n v="1125"/>
    <n v="12206"/>
    <n v="218136"/>
    <s v="Apple Event September 2025"/>
    <n v="3.6761469908680823E-2"/>
    <x v="42"/>
  </r>
  <r>
    <x v="43"/>
    <s v="LinkedIn"/>
    <d v="2025-03-02T00:00:00"/>
    <s v="Video"/>
    <s v="#iPhonePhotography #ShotOniPhone"/>
    <n v="22562"/>
    <n v="778"/>
    <n v="907"/>
    <n v="1354"/>
    <n v="34475"/>
    <n v="141459"/>
    <s v="iPhone 16 Launch"/>
    <n v="0.17140655596321194"/>
    <x v="43"/>
  </r>
  <r>
    <x v="44"/>
    <s v="LinkedIn"/>
    <d v="2025-09-17T00:00:00"/>
    <s v="Tweet"/>
    <s v="#AppleMusic #AppleLifestyle"/>
    <n v="15456"/>
    <n v="590"/>
    <n v="555"/>
    <n v="2882"/>
    <n v="49816"/>
    <n v="240422"/>
    <s v="Apple Event September 2025"/>
    <n v="6.9049421433978589E-2"/>
    <x v="44"/>
  </r>
  <r>
    <x v="45"/>
    <s v="LinkedIn"/>
    <d v="2025-05-02T00:00:00"/>
    <s v="Tweet"/>
    <s v="#AppleEvent #iPhone16"/>
    <n v="17444"/>
    <n v="1402"/>
    <n v="218"/>
    <n v="725"/>
    <n v="8710"/>
    <n v="85893"/>
    <s v="MacBook Air M3 Campaign"/>
    <n v="0.22195056640238436"/>
    <x v="45"/>
  </r>
  <r>
    <x v="46"/>
    <s v="LinkedIn"/>
    <d v="2025-02-24T00:00:00"/>
    <s v="Tweet"/>
    <s v="#iPhone16Launch #AppleEvent"/>
    <n v="24984"/>
    <n v="753"/>
    <n v="461"/>
    <n v="2710"/>
    <n v="20792"/>
    <n v="141520"/>
    <s v="Sustainability Awareness Drive"/>
    <n v="0.18511871113623515"/>
    <x v="46"/>
  </r>
  <r>
    <x v="47"/>
    <s v="YouTube"/>
    <d v="2025-03-11T00:00:00"/>
    <s v="Carousel"/>
    <s v="#AppleWatchUltra2 #HealthTech"/>
    <n v="7997"/>
    <n v="1238"/>
    <n v="438"/>
    <n v="1874"/>
    <n v="36272"/>
    <n v="165818"/>
    <s v="MacBook Air M3 Campaign"/>
    <n v="5.8335042034037318E-2"/>
    <x v="47"/>
  </r>
  <r>
    <x v="48"/>
    <s v="Twitter"/>
    <d v="2025-09-18T00:00:00"/>
    <s v="Carousel"/>
    <s v="#AppleEvent #iPhone16"/>
    <n v="4048"/>
    <n v="677"/>
    <n v="911"/>
    <n v="2429"/>
    <n v="27361"/>
    <n v="101272"/>
    <s v="Apple Event September 2025"/>
    <n v="5.5652105221581483E-2"/>
    <x v="48"/>
  </r>
  <r>
    <x v="49"/>
    <s v="Twitter"/>
    <d v="2024-07-03T00:00:00"/>
    <s v="Tweet"/>
    <s v="#AppleMusic #AppleLifestyle"/>
    <n v="14338"/>
    <n v="1454"/>
    <n v="697"/>
    <n v="2703"/>
    <n v="21288"/>
    <n v="107649"/>
    <s v="iPhone 16 Launch"/>
    <n v="0.1531737405828201"/>
    <x v="49"/>
  </r>
  <r>
    <x v="50"/>
    <s v="YouTube"/>
    <d v="2024-06-13T00:00:00"/>
    <s v="Carousel"/>
    <s v="#AppleWatch #Health"/>
    <n v="23164"/>
    <n v="1122"/>
    <n v="900"/>
    <n v="888"/>
    <n v="36938"/>
    <n v="104674"/>
    <s v="Apple Watch Ultra 2 Launch"/>
    <n v="0.24061371496264594"/>
    <x v="50"/>
  </r>
  <r>
    <x v="51"/>
    <s v="Twitter"/>
    <d v="2025-09-19T00:00:00"/>
    <s v="Image"/>
    <s v="#AppleWatch #Health"/>
    <n v="19100"/>
    <n v="619"/>
    <n v="297"/>
    <n v="2312"/>
    <n v="9730"/>
    <n v="184832"/>
    <s v="Apple Event September 2025"/>
    <n v="0.10829293628808864"/>
    <x v="51"/>
  </r>
  <r>
    <x v="52"/>
    <s v="YouTube"/>
    <d v="2025-02-24T00:00:00"/>
    <s v="Image"/>
    <s v="#AppleEvent #iPhone16"/>
    <n v="23949"/>
    <n v="356"/>
    <n v="616"/>
    <n v="1847"/>
    <n v="3144"/>
    <n v="192999"/>
    <s v="iPhone 16 Launch"/>
    <n v="0.12912502137316773"/>
    <x v="52"/>
  </r>
  <r>
    <x v="53"/>
    <s v="LinkedIn"/>
    <d v="2025-03-13T00:00:00"/>
    <s v="Carousel"/>
    <s v="#AppleDesign #Innovation"/>
    <n v="6544"/>
    <n v="749"/>
    <n v="888"/>
    <n v="594"/>
    <n v="18171"/>
    <n v="126475"/>
    <s v="Sustainability Awareness Drive"/>
    <n v="6.4684720300454635E-2"/>
    <x v="53"/>
  </r>
  <r>
    <x v="54"/>
    <s v="YouTube"/>
    <d v="2024-06-17T00:00:00"/>
    <s v="Carousel"/>
    <s v="#AppleWatchUltra2 #HealthTech"/>
    <n v="6976"/>
    <n v="1320"/>
    <n v="393"/>
    <n v="2285"/>
    <n v="14049"/>
    <n v="101367"/>
    <s v="MacBook Air M3 Campaign"/>
    <n v="8.5718231771681114E-2"/>
    <x v="54"/>
  </r>
  <r>
    <x v="55"/>
    <s v="LinkedIn"/>
    <d v="2024-12-18T00:00:00"/>
    <s v="Tweet"/>
    <s v="#iPhone16Launch #AppleEvent"/>
    <n v="14775"/>
    <n v="1220"/>
    <n v="640"/>
    <n v="1547"/>
    <n v="28527"/>
    <n v="183660"/>
    <s v="MacBook Air M3 Campaign"/>
    <n v="9.0574975498203203E-2"/>
    <x v="55"/>
  </r>
  <r>
    <x v="56"/>
    <s v="LinkedIn"/>
    <d v="2024-10-21T00:00:00"/>
    <s v="Video"/>
    <s v="#AppleEvent #iPhone16"/>
    <n v="12015"/>
    <n v="1196"/>
    <n v="998"/>
    <n v="1848"/>
    <n v="44739"/>
    <n v="161750"/>
    <s v="MacBook Air M3 Campaign"/>
    <n v="8.7845440494590421E-2"/>
    <x v="56"/>
  </r>
  <r>
    <x v="57"/>
    <s v="Instagram"/>
    <d v="2025-04-15T00:00:00"/>
    <s v="Carousel"/>
    <s v="#AppleDesign #Innovation"/>
    <n v="5419"/>
    <n v="1150"/>
    <n v="656"/>
    <n v="1990"/>
    <n v="410"/>
    <n v="158154"/>
    <s v="Sustainability Awareness Drive"/>
    <n v="4.5683321319726342E-2"/>
    <x v="57"/>
  </r>
  <r>
    <x v="58"/>
    <s v="YouTube"/>
    <d v="2024-06-22T00:00:00"/>
    <s v="Image"/>
    <s v="#AppleWatch #Health"/>
    <n v="16430"/>
    <n v="488"/>
    <n v="514"/>
    <n v="1436"/>
    <n v="30059"/>
    <n v="223305"/>
    <s v="iPhone 16 Launch"/>
    <n v="7.8063634938760881E-2"/>
    <x v="58"/>
  </r>
  <r>
    <x v="59"/>
    <s v="Instagram"/>
    <d v="2025-01-28T00:00:00"/>
    <s v="Tweet"/>
    <s v="#AppleWatch #Health"/>
    <n v="9239"/>
    <n v="1477"/>
    <n v="631"/>
    <n v="1556"/>
    <n v="11580"/>
    <n v="84738"/>
    <s v="Sustainability Awareness Drive"/>
    <n v="0.13390686586891359"/>
    <x v="59"/>
  </r>
  <r>
    <x v="60"/>
    <s v="YouTube"/>
    <d v="2024-09-05T00:00:00"/>
    <s v="Carousel"/>
    <s v="#MacBookProM3"/>
    <n v="16489"/>
    <n v="395"/>
    <n v="350"/>
    <n v="2364"/>
    <n v="43239"/>
    <n v="73397"/>
    <s v="MacBook Air M3 Campaign"/>
    <n v="0.23480523727127811"/>
    <x v="60"/>
  </r>
  <r>
    <x v="61"/>
    <s v="YouTube"/>
    <d v="2025-09-20T00:00:00"/>
    <s v="Image"/>
    <s v="#AppleEvent #iPhone16"/>
    <n v="18633"/>
    <n v="797"/>
    <n v="303"/>
    <n v="659"/>
    <n v="7"/>
    <n v="122189"/>
    <s v="Apple Event September 2025"/>
    <n v="0.16149571565361859"/>
    <x v="61"/>
  </r>
  <r>
    <x v="62"/>
    <s v="Instagram"/>
    <d v="2024-07-31T00:00:00"/>
    <s v="Image"/>
    <s v="#AppleWatchUltra2 #HealthTech"/>
    <n v="12357"/>
    <n v="716"/>
    <n v="599"/>
    <n v="999"/>
    <n v="89591"/>
    <n v="116367"/>
    <s v="Apple Watch Ultra 2 Launch"/>
    <n v="0.11749035379446063"/>
    <x v="62"/>
  </r>
  <r>
    <x v="63"/>
    <s v="Instagram"/>
    <d v="2024-08-17T00:00:00"/>
    <s v="Video"/>
    <s v="#ShotOniPhone"/>
    <n v="19154"/>
    <n v="1064"/>
    <n v="650"/>
    <n v="747"/>
    <n v="42667"/>
    <n v="242332"/>
    <s v="Sustainability Awareness Drive"/>
    <n v="8.6113266097750191E-2"/>
    <x v="63"/>
  </r>
  <r>
    <x v="64"/>
    <s v="YouTube"/>
    <d v="2025-03-28T00:00:00"/>
    <s v="Tweet"/>
    <s v="#AppleWatchUltra2 #HealthTech"/>
    <n v="6363"/>
    <n v="1341"/>
    <n v="222"/>
    <n v="2712"/>
    <n v="19987"/>
    <n v="160585"/>
    <s v="Sustainability Awareness Drive"/>
    <n v="4.9357038328611019E-2"/>
    <x v="64"/>
  </r>
  <r>
    <x v="65"/>
    <s v="Twitter"/>
    <d v="2024-07-26T00:00:00"/>
    <s v="Tweet"/>
    <s v="#AppleWatch #Health"/>
    <n v="12176"/>
    <n v="1005"/>
    <n v="862"/>
    <n v="974"/>
    <n v="2285"/>
    <n v="116619"/>
    <s v="iPhone 16 Launch"/>
    <n v="0.12041777068916729"/>
    <x v="65"/>
  </r>
  <r>
    <x v="66"/>
    <s v="LinkedIn"/>
    <d v="2025-03-29T00:00:00"/>
    <s v="Video"/>
    <s v="#AppleWatch #Health"/>
    <n v="19461"/>
    <n v="1382"/>
    <n v="445"/>
    <n v="1307"/>
    <n v="84691"/>
    <n v="151453"/>
    <s v="iPhone 16 Launch"/>
    <n v="0.14055845707909384"/>
    <x v="66"/>
  </r>
  <r>
    <x v="67"/>
    <s v="Instagram"/>
    <d v="2024-12-08T00:00:00"/>
    <s v="Video"/>
    <s v="#MacBookAirM3 #AppleInnovation"/>
    <n v="10427"/>
    <n v="1014"/>
    <n v="166"/>
    <n v="1649"/>
    <n v="15145"/>
    <n v="59816"/>
    <s v="Sustainability Awareness Drive"/>
    <n v="0.19404507155276179"/>
    <x v="67"/>
  </r>
  <r>
    <x v="68"/>
    <s v="LinkedIn"/>
    <d v="2025-03-08T00:00:00"/>
    <s v="Tweet"/>
    <s v="#AppleWatch #Health"/>
    <n v="10580"/>
    <n v="427"/>
    <n v="790"/>
    <n v="2814"/>
    <n v="24916"/>
    <n v="213312"/>
    <s v="MacBook Air M3 Campaign"/>
    <n v="5.530396789678968E-2"/>
    <x v="68"/>
  </r>
  <r>
    <x v="69"/>
    <s v="Twitter"/>
    <d v="2025-04-02T00:00:00"/>
    <s v="Tweet"/>
    <s v="#iPhone16Launch #AppleEvent"/>
    <n v="6858"/>
    <n v="415"/>
    <n v="366"/>
    <n v="2761"/>
    <n v="2988"/>
    <n v="177348"/>
    <s v="Apple Watch Ultra 2 Launch"/>
    <n v="4.3073505198818141E-2"/>
    <x v="69"/>
  </r>
  <r>
    <x v="70"/>
    <s v="Twitter"/>
    <d v="2024-09-02T00:00:00"/>
    <s v="Carousel"/>
    <s v="#AppleEvent #iPadPro"/>
    <n v="12040"/>
    <n v="1147"/>
    <n v="210"/>
    <n v="885"/>
    <n v="30360"/>
    <n v="119530"/>
    <s v="iPhone 16 Launch"/>
    <n v="0.1120806492094035"/>
    <x v="70"/>
  </r>
  <r>
    <x v="71"/>
    <s v="Twitter"/>
    <d v="2025-03-03T00:00:00"/>
    <s v="Carousel"/>
    <s v="#AppleEvent #iPhone16"/>
    <n v="24928"/>
    <n v="214"/>
    <n v="765"/>
    <n v="1556"/>
    <n v="5239"/>
    <n v="194571"/>
    <s v="MacBook Air M3 Campaign"/>
    <n v="0.13314933880177415"/>
    <x v="71"/>
  </r>
  <r>
    <x v="72"/>
    <s v="Instagram"/>
    <d v="2025-09-21T00:00:00"/>
    <s v="Video"/>
    <s v="#AppleWatchUltra2 #HealthTech"/>
    <n v="23103"/>
    <n v="1380"/>
    <n v="191"/>
    <n v="1547"/>
    <n v="77798"/>
    <n v="148856"/>
    <s v="Apple Event September 2025"/>
    <n v="0.16575751061428495"/>
    <x v="72"/>
  </r>
  <r>
    <x v="73"/>
    <s v="Twitter"/>
    <d v="2024-10-28T00:00:00"/>
    <s v="Carousel"/>
    <s v="#AppleEvent #iPadPro"/>
    <n v="21198"/>
    <n v="1484"/>
    <n v="174"/>
    <n v="1293"/>
    <n v="16330"/>
    <n v="111635"/>
    <s v="iPhone 16 Launch"/>
    <n v="0.20473865723115511"/>
    <x v="73"/>
  </r>
  <r>
    <x v="74"/>
    <s v="Instagram"/>
    <d v="2024-08-01T00:00:00"/>
    <s v="Image"/>
    <s v="#AppleDesign #Innovation"/>
    <n v="21758"/>
    <n v="1380"/>
    <n v="188"/>
    <n v="1735"/>
    <n v="20998"/>
    <n v="147803"/>
    <s v="MacBook Air M3 Campaign"/>
    <n v="0.15781817689762725"/>
    <x v="74"/>
  </r>
  <r>
    <x v="75"/>
    <s v="Twitter"/>
    <d v="2024-11-07T00:00:00"/>
    <s v="Carousel"/>
    <s v="#ShotOniPhone"/>
    <n v="17254"/>
    <n v="246"/>
    <n v="952"/>
    <n v="871"/>
    <n v="14957"/>
    <n v="75946"/>
    <s v="MacBook Air M3 Campaign"/>
    <n v="0.24296210465330631"/>
    <x v="75"/>
  </r>
  <r>
    <x v="76"/>
    <s v="LinkedIn"/>
    <d v="2025-03-04T00:00:00"/>
    <s v="Carousel"/>
    <s v="#iPhone16Launch #AppleEvent"/>
    <n v="13470"/>
    <n v="523"/>
    <n v="280"/>
    <n v="2682"/>
    <n v="8538"/>
    <n v="95204"/>
    <s v="Apple Watch Ultra 2 Launch"/>
    <n v="0.14992017142136885"/>
    <x v="76"/>
  </r>
  <r>
    <x v="77"/>
    <s v="LinkedIn"/>
    <d v="2024-06-17T00:00:00"/>
    <s v="Image"/>
    <s v="#AppleMusic #AppleLifestyle"/>
    <n v="3252"/>
    <n v="1043"/>
    <n v="647"/>
    <n v="1545"/>
    <n v="18859"/>
    <n v="222958"/>
    <s v="Apple Watch Ultra 2 Launch"/>
    <n v="2.2165609666394567E-2"/>
    <x v="77"/>
  </r>
  <r>
    <x v="78"/>
    <s v="YouTube"/>
    <d v="2025-09-22T00:00:00"/>
    <s v="Video"/>
    <s v="#Sustainability #AppleEarth"/>
    <n v="8996"/>
    <n v="329"/>
    <n v="378"/>
    <n v="2384"/>
    <n v="39404"/>
    <n v="242724"/>
    <s v="Apple Event September 2025"/>
    <n v="3.9975445361810122E-2"/>
    <x v="78"/>
  </r>
  <r>
    <x v="79"/>
    <s v="LinkedIn"/>
    <d v="2024-06-13T00:00:00"/>
    <s v="Image"/>
    <s v="#AppleWatchUltra2 #HealthTech"/>
    <n v="14173"/>
    <n v="294"/>
    <n v="257"/>
    <n v="1288"/>
    <n v="39466"/>
    <n v="55563"/>
    <s v="MacBook Air M3 Campaign"/>
    <n v="0.26499649047027696"/>
    <x v="79"/>
  </r>
  <r>
    <x v="80"/>
    <s v="YouTube"/>
    <d v="2024-10-19T00:00:00"/>
    <s v="Carousel"/>
    <s v="#AppleEvent #iPadPro"/>
    <n v="6673"/>
    <n v="826"/>
    <n v="321"/>
    <n v="577"/>
    <n v="19262"/>
    <n v="132324"/>
    <s v="MacBook Air M3 Campaign"/>
    <n v="5.9097367068710133E-2"/>
    <x v="80"/>
  </r>
  <r>
    <x v="81"/>
    <s v="LinkedIn"/>
    <d v="2024-07-24T00:00:00"/>
    <s v="Video"/>
    <s v="#AppleMusic #AppleLifestyle"/>
    <n v="22914"/>
    <n v="954"/>
    <n v="584"/>
    <n v="1519"/>
    <n v="13637"/>
    <n v="49847"/>
    <s v="Apple Watch Ultra 2 Launch"/>
    <n v="0.49054105563022848"/>
    <x v="81"/>
  </r>
  <r>
    <x v="82"/>
    <s v="Instagram"/>
    <d v="2024-10-15T00:00:00"/>
    <s v="Carousel"/>
    <s v="#ShotOniPhone"/>
    <n v="17781"/>
    <n v="993"/>
    <n v="627"/>
    <n v="2187"/>
    <n v="9609"/>
    <n v="66155"/>
    <s v="iPhone 16 Launch"/>
    <n v="0.29326581513113142"/>
    <x v="82"/>
  </r>
  <r>
    <x v="83"/>
    <s v="LinkedIn"/>
    <d v="2024-12-09T00:00:00"/>
    <s v="Image"/>
    <s v="#MacBookAirM3 #AppleInnovation"/>
    <n v="15051"/>
    <n v="268"/>
    <n v="251"/>
    <n v="783"/>
    <n v="34154"/>
    <n v="119671"/>
    <s v="iPhone 16 Launch"/>
    <n v="0.13010670922779954"/>
    <x v="83"/>
  </r>
  <r>
    <x v="84"/>
    <s v="YouTube"/>
    <d v="2025-04-19T00:00:00"/>
    <s v="Image"/>
    <s v="#AppleMusic #AppleLifestyle"/>
    <n v="8881"/>
    <n v="210"/>
    <n v="673"/>
    <n v="1565"/>
    <n v="24847"/>
    <n v="156891"/>
    <s v="Sustainability Awareness Drive"/>
    <n v="6.223429004850501E-2"/>
    <x v="84"/>
  </r>
  <r>
    <x v="85"/>
    <s v="YouTube"/>
    <d v="2025-01-27T00:00:00"/>
    <s v="Carousel"/>
    <s v="#iPhone16Launch #AppleEvent"/>
    <n v="8949"/>
    <n v="1477"/>
    <n v="424"/>
    <n v="1030"/>
    <n v="58052"/>
    <n v="123310"/>
    <s v="Apple Watch Ultra 2 Launch"/>
    <n v="8.7989619657773091E-2"/>
    <x v="85"/>
  </r>
  <r>
    <x v="86"/>
    <s v="Twitter"/>
    <d v="2024-06-06T00:00:00"/>
    <s v="Tweet"/>
    <s v="#iPhone16Launch #AppleEvent"/>
    <n v="11521"/>
    <n v="1071"/>
    <n v="762"/>
    <n v="2539"/>
    <n v="12701"/>
    <n v="238350"/>
    <s v="Sustainability Awareness Drive"/>
    <n v="5.6026851269142017E-2"/>
    <x v="86"/>
  </r>
  <r>
    <x v="87"/>
    <s v="Instagram"/>
    <d v="2024-07-07T00:00:00"/>
    <s v="Tweet"/>
    <s v="#MacBookAirM3 #AppleInnovation"/>
    <n v="24625"/>
    <n v="749"/>
    <n v="193"/>
    <n v="1340"/>
    <n v="4890"/>
    <n v="189381"/>
    <s v="Apple Watch Ultra 2 Launch"/>
    <n v="0.13500298340382616"/>
    <x v="87"/>
  </r>
  <r>
    <x v="88"/>
    <s v="LinkedIn"/>
    <d v="2025-09-23T00:00:00"/>
    <s v="Image"/>
    <s v="#Sustainability #AppleEarth"/>
    <n v="10017"/>
    <n v="1357"/>
    <n v="966"/>
    <n v="2871"/>
    <n v="14800"/>
    <n v="171691"/>
    <s v="Apple Event September 2025"/>
    <n v="7.1873307278774071E-2"/>
    <x v="88"/>
  </r>
  <r>
    <x v="89"/>
    <s v="Twitter"/>
    <d v="2024-06-03T00:00:00"/>
    <s v="Image"/>
    <s v="#AppleEvent #iPhone16"/>
    <n v="8941"/>
    <n v="911"/>
    <n v="166"/>
    <n v="1217"/>
    <n v="68817"/>
    <n v="221180"/>
    <s v="MacBook Air M3 Campaign"/>
    <n v="4.5293426168731353E-2"/>
    <x v="89"/>
  </r>
  <r>
    <x v="90"/>
    <s v="LinkedIn"/>
    <d v="2025-09-24T00:00:00"/>
    <s v="Tweet"/>
    <s v="#AppleMusic #AppleLifestyle"/>
    <n v="12209"/>
    <n v="222"/>
    <n v="479"/>
    <n v="2748"/>
    <n v="24615"/>
    <n v="74707"/>
    <s v="Apple Event September 2025"/>
    <n v="0.17280843829895459"/>
    <x v="90"/>
  </r>
  <r>
    <x v="91"/>
    <s v="LinkedIn"/>
    <d v="2024-10-21T00:00:00"/>
    <s v="Tweet"/>
    <s v="#MacBookAirM3 #AppleInnovation"/>
    <n v="19715"/>
    <n v="1014"/>
    <n v="718"/>
    <n v="1185"/>
    <n v="37625"/>
    <n v="191409"/>
    <s v="Apple Watch Ultra 2 Launch"/>
    <n v="0.11204802282024356"/>
    <x v="91"/>
  </r>
  <r>
    <x v="92"/>
    <s v="Twitter"/>
    <d v="2024-12-11T00:00:00"/>
    <s v="Carousel"/>
    <s v="#iPhone16Launch #AppleEvent"/>
    <n v="22645"/>
    <n v="545"/>
    <n v="972"/>
    <n v="321"/>
    <n v="8396"/>
    <n v="121537"/>
    <s v="MacBook Air M3 Campaign"/>
    <n v="0.19880365649966678"/>
    <x v="92"/>
  </r>
  <r>
    <x v="93"/>
    <s v="Twitter"/>
    <d v="2024-11-07T00:00:00"/>
    <s v="Carousel"/>
    <s v="#iPhone16Launch #AppleEvent"/>
    <n v="11550"/>
    <n v="501"/>
    <n v="646"/>
    <n v="773"/>
    <n v="17841"/>
    <n v="237576"/>
    <s v="iPhone 16 Launch"/>
    <n v="5.3443950567397383E-2"/>
    <x v="93"/>
  </r>
  <r>
    <x v="94"/>
    <s v="Twitter"/>
    <d v="2024-11-08T00:00:00"/>
    <s v="Tweet"/>
    <s v="#AppleEvent #iPadPro"/>
    <n v="23499"/>
    <n v="562"/>
    <n v="964"/>
    <n v="2557"/>
    <n v="56890"/>
    <n v="218686"/>
    <s v="iPhone 16 Launch"/>
    <n v="0.11443347996671026"/>
    <x v="94"/>
  </r>
  <r>
    <x v="95"/>
    <s v="Twitter"/>
    <d v="2024-09-10T00:00:00"/>
    <s v="Carousel"/>
    <s v="#AppleWatch #Health"/>
    <n v="6637"/>
    <n v="595"/>
    <n v="161"/>
    <n v="2653"/>
    <n v="19334"/>
    <n v="131155"/>
    <s v="Sustainability Awareness Drive"/>
    <n v="5.6368419046166747E-2"/>
    <x v="95"/>
  </r>
  <r>
    <x v="96"/>
    <s v="Twitter"/>
    <d v="2024-08-13T00:00:00"/>
    <s v="Carousel"/>
    <s v="#Sustainability #AppleEarth"/>
    <n v="6854"/>
    <n v="417"/>
    <n v="467"/>
    <n v="1003"/>
    <n v="61333"/>
    <n v="40281"/>
    <s v="Apple Watch Ultra 2 Launch"/>
    <n v="0.19210049402944315"/>
    <x v="96"/>
  </r>
  <r>
    <x v="97"/>
    <s v="LinkedIn"/>
    <d v="2024-06-10T00:00:00"/>
    <s v="Video"/>
    <s v="#AppleMusic #AppleLifestyle"/>
    <n v="21561"/>
    <n v="340"/>
    <n v="741"/>
    <n v="986"/>
    <n v="24826"/>
    <n v="198492"/>
    <s v="Apple Watch Ultra 2 Launch"/>
    <n v="0.11407008846704149"/>
    <x v="97"/>
  </r>
  <r>
    <x v="98"/>
    <s v="Twitter"/>
    <d v="2024-07-02T00:00:00"/>
    <s v="Carousel"/>
    <s v="#AppleMusic #AppleLifestyle"/>
    <n v="12320"/>
    <n v="1157"/>
    <n v="365"/>
    <n v="584"/>
    <n v="66634"/>
    <n v="210102"/>
    <s v="iPhone 16 Launch"/>
    <n v="6.5882285746922925E-2"/>
    <x v="98"/>
  </r>
  <r>
    <x v="99"/>
    <s v="Instagram"/>
    <d v="2025-09-25T00:00:00"/>
    <s v="Image"/>
    <s v="#ShotOniPhone"/>
    <n v="20564"/>
    <n v="1433"/>
    <n v="488"/>
    <n v="1015"/>
    <n v="24333"/>
    <n v="172130"/>
    <s v="Apple Event September 2025"/>
    <n v="0.13062801371056759"/>
    <x v="99"/>
  </r>
  <r>
    <x v="100"/>
    <s v="YouTube"/>
    <d v="2024-10-18T00:00:00"/>
    <s v="Carousel"/>
    <s v="#MacBookAirM3 #AppleInnovation"/>
    <n v="6892"/>
    <n v="1184"/>
    <n v="925"/>
    <n v="1062"/>
    <n v="75008"/>
    <n v="116260"/>
    <s v="MacBook Air M3 Campaign"/>
    <n v="7.7421297092723204E-2"/>
    <x v="100"/>
  </r>
  <r>
    <x v="101"/>
    <s v="Twitter"/>
    <d v="2025-09-26T00:00:00"/>
    <s v="Carousel"/>
    <s v="#ShotOniPhone"/>
    <n v="9043"/>
    <n v="1192"/>
    <n v="810"/>
    <n v="1550"/>
    <n v="5221"/>
    <n v="199476"/>
    <s v="Apple Event September 2025"/>
    <n v="5.5370069582305642E-2"/>
    <x v="101"/>
  </r>
  <r>
    <x v="102"/>
    <s v="Twitter"/>
    <d v="2025-09-27T00:00:00"/>
    <s v="Tweet"/>
    <s v="#MacBookAirM3 #AppleInnovation"/>
    <n v="18521"/>
    <n v="1027"/>
    <n v="230"/>
    <n v="1247"/>
    <n v="39588"/>
    <n v="200928"/>
    <s v="Apple Event September 2025"/>
    <n v="9.8433269628921807E-2"/>
    <x v="102"/>
  </r>
  <r>
    <x v="103"/>
    <s v="LinkedIn"/>
    <d v="2025-03-23T00:00:00"/>
    <s v="Image"/>
    <s v="#AppleDesign #Innovation"/>
    <n v="24711"/>
    <n v="882"/>
    <n v="876"/>
    <n v="2728"/>
    <n v="32015"/>
    <n v="180272"/>
    <s v="iPhone 16 Launch"/>
    <n v="0.1468281263867933"/>
    <x v="103"/>
  </r>
  <r>
    <x v="104"/>
    <s v="Twitter"/>
    <d v="2024-06-14T00:00:00"/>
    <s v="Carousel"/>
    <s v="#iPhone16Launch #AppleEvent"/>
    <n v="21856"/>
    <n v="1203"/>
    <n v="634"/>
    <n v="2807"/>
    <n v="3647"/>
    <n v="104178"/>
    <s v="iPhone 16 Launch"/>
    <n v="0.22742805582752595"/>
    <x v="104"/>
  </r>
  <r>
    <x v="105"/>
    <s v="Twitter"/>
    <d v="2025-02-04T00:00:00"/>
    <s v="Carousel"/>
    <s v="#AppleWatch #Health"/>
    <n v="23833"/>
    <n v="555"/>
    <n v="523"/>
    <n v="1330"/>
    <n v="69141"/>
    <n v="73997"/>
    <s v="iPhone 16 Launch"/>
    <n v="0.33664878305877266"/>
    <x v="105"/>
  </r>
  <r>
    <x v="106"/>
    <s v="Twitter"/>
    <d v="2024-06-21T00:00:00"/>
    <s v="Video"/>
    <s v="#AppleEvent #iPadPro"/>
    <n v="21216"/>
    <n v="1207"/>
    <n v="859"/>
    <n v="328"/>
    <n v="91296"/>
    <n v="196683"/>
    <s v="Sustainability Awareness Drive"/>
    <n v="0.1183732198512327"/>
    <x v="106"/>
  </r>
  <r>
    <x v="107"/>
    <s v="LinkedIn"/>
    <d v="2025-09-28T00:00:00"/>
    <s v="Carousel"/>
    <s v="#AppleWatch #Health"/>
    <n v="21963"/>
    <n v="1356"/>
    <n v="349"/>
    <n v="1206"/>
    <n v="51755"/>
    <n v="159273"/>
    <s v="Apple Event September 2025"/>
    <n v="0.14860020216860359"/>
    <x v="107"/>
  </r>
  <r>
    <x v="108"/>
    <s v="Twitter"/>
    <d v="2024-08-08T00:00:00"/>
    <s v="Carousel"/>
    <s v="#AppleWatch #Health"/>
    <n v="24355"/>
    <n v="1087"/>
    <n v="686"/>
    <n v="2426"/>
    <n v="24963"/>
    <n v="212307"/>
    <s v="Apple Watch Ultra 2 Launch"/>
    <n v="0.1230670679723231"/>
    <x v="108"/>
  </r>
  <r>
    <x v="109"/>
    <s v="YouTube"/>
    <d v="2024-07-29T00:00:00"/>
    <s v="Video"/>
    <s v="#AppleWatch #Health"/>
    <n v="6164"/>
    <n v="326"/>
    <n v="615"/>
    <n v="2806"/>
    <n v="38579"/>
    <n v="206129"/>
    <s v="MacBook Air M3 Campaign"/>
    <n v="3.4468706489625425E-2"/>
    <x v="109"/>
  </r>
  <r>
    <x v="110"/>
    <s v="LinkedIn"/>
    <d v="2024-11-23T00:00:00"/>
    <s v="Tweet"/>
    <s v="#ShotOniPhone"/>
    <n v="9941"/>
    <n v="1329"/>
    <n v="238"/>
    <n v="869"/>
    <n v="40281"/>
    <n v="172311"/>
    <s v="Sustainability Awareness Drive"/>
    <n v="6.6786217943137702E-2"/>
    <x v="110"/>
  </r>
  <r>
    <x v="111"/>
    <s v="YouTube"/>
    <d v="2024-10-05T00:00:00"/>
    <s v="Carousel"/>
    <s v="#MacBookAirM3 #AppleInnovation"/>
    <n v="16388"/>
    <n v="1208"/>
    <n v="417"/>
    <n v="2306"/>
    <n v="16865"/>
    <n v="236733"/>
    <s v="Apple Watch Ultra 2 Launch"/>
    <n v="7.6089940988370866E-2"/>
    <x v="111"/>
  </r>
  <r>
    <x v="112"/>
    <s v="LinkedIn"/>
    <d v="2025-09-29T00:00:00"/>
    <s v="Video"/>
    <s v="#iPhonePhotography #ShotOniPhone"/>
    <n v="7569"/>
    <n v="803"/>
    <n v="804"/>
    <n v="1753"/>
    <n v="43582"/>
    <n v="166945"/>
    <s v="Apple Event September 2025"/>
    <n v="5.4964209769684629E-2"/>
    <x v="112"/>
  </r>
  <r>
    <x v="113"/>
    <s v="Twitter"/>
    <d v="2024-11-14T00:00:00"/>
    <s v="Image"/>
    <s v="#AppleDesign #Innovation"/>
    <n v="6300"/>
    <n v="1213"/>
    <n v="720"/>
    <n v="1037"/>
    <n v="39569"/>
    <n v="85272"/>
    <s v="iPhone 16 Launch"/>
    <n v="9.6549863964724647E-2"/>
    <x v="113"/>
  </r>
  <r>
    <x v="114"/>
    <s v="YouTube"/>
    <d v="2025-09-30T00:00:00"/>
    <s v="Tweet"/>
    <s v="#AppleWatchUltra2 #HealthTech"/>
    <n v="8269"/>
    <n v="250"/>
    <n v="638"/>
    <n v="815"/>
    <n v="41991"/>
    <n v="129393"/>
    <s v="Apple Event September 2025"/>
    <n v="7.0768897853825175E-2"/>
    <x v="114"/>
  </r>
  <r>
    <x v="115"/>
    <s v="LinkedIn"/>
    <d v="2025-03-18T00:00:00"/>
    <s v="Image"/>
    <s v="#AppleWatch #Health"/>
    <n v="5818"/>
    <n v="1252"/>
    <n v="687"/>
    <n v="2300"/>
    <n v="25081"/>
    <n v="101212"/>
    <s v="MacBook Air M3 Campaign"/>
    <n v="7.6641109749832043E-2"/>
    <x v="115"/>
  </r>
  <r>
    <x v="116"/>
    <s v="Instagram"/>
    <d v="2024-11-04T00:00:00"/>
    <s v="Image"/>
    <s v="#AppleEvent #iPhone16"/>
    <n v="14015"/>
    <n v="978"/>
    <n v="196"/>
    <n v="2744"/>
    <n v="20190"/>
    <n v="186470"/>
    <s v="Sustainability Awareness Drive"/>
    <n v="8.1455462004611998E-2"/>
    <x v="116"/>
  </r>
  <r>
    <x v="117"/>
    <s v="Twitter"/>
    <d v="2024-11-04T00:00:00"/>
    <s v="Video"/>
    <s v="#ShotOniPhone"/>
    <n v="14234"/>
    <n v="1013"/>
    <n v="437"/>
    <n v="338"/>
    <n v="67754"/>
    <n v="160030"/>
    <s v="Sustainability Awareness Drive"/>
    <n v="9.8006623758045364E-2"/>
    <x v="117"/>
  </r>
  <r>
    <x v="118"/>
    <s v="LinkedIn"/>
    <d v="2025-02-07T00:00:00"/>
    <s v="Carousel"/>
    <s v="#Sustainability #AppleEarth"/>
    <n v="20290"/>
    <n v="619"/>
    <n v="927"/>
    <n v="1186"/>
    <n v="8924"/>
    <n v="96503"/>
    <s v="MacBook Air M3 Campaign"/>
    <n v="0.22627275835984373"/>
    <x v="118"/>
  </r>
  <r>
    <x v="119"/>
    <s v="Instagram"/>
    <d v="2024-10-21T00:00:00"/>
    <s v="Video"/>
    <s v="#AppleEvent #iPadPro"/>
    <n v="8254"/>
    <n v="1405"/>
    <n v="165"/>
    <n v="2504"/>
    <n v="8081"/>
    <n v="177710"/>
    <s v="Apple Watch Ultra 2 Launch"/>
    <n v="5.5281075910190762E-2"/>
    <x v="119"/>
  </r>
  <r>
    <x v="120"/>
    <s v="LinkedIn"/>
    <d v="2024-07-29T00:00:00"/>
    <s v="Video"/>
    <s v="#AppleWatchUltra2 #HealthTech"/>
    <n v="19144"/>
    <n v="1182"/>
    <n v="860"/>
    <n v="1398"/>
    <n v="4185"/>
    <n v="46570"/>
    <s v="Apple Watch Ultra 2 Launch"/>
    <n v="0.454928065278076"/>
    <x v="120"/>
  </r>
  <r>
    <x v="121"/>
    <s v="Instagram"/>
    <d v="2024-10-02T00:00:00"/>
    <s v="Video"/>
    <s v="#iPhonePhotography #ShotOniPhone"/>
    <n v="9350"/>
    <n v="1024"/>
    <n v="550"/>
    <n v="2123"/>
    <n v="53916"/>
    <n v="108785"/>
    <s v="Sustainability Awareness Drive"/>
    <n v="0.10041825619340902"/>
    <x v="121"/>
  </r>
  <r>
    <x v="122"/>
    <s v="Twitter"/>
    <d v="2024-06-14T00:00:00"/>
    <s v="Video"/>
    <s v="#AppleEvent #iPhone16"/>
    <n v="17183"/>
    <n v="1224"/>
    <n v="943"/>
    <n v="2010"/>
    <n v="21481"/>
    <n v="49110"/>
    <s v="Sustainability Awareness Drive"/>
    <n v="0.39401343921808185"/>
    <x v="122"/>
  </r>
  <r>
    <x v="123"/>
    <s v="YouTube"/>
    <d v="2025-04-06T00:00:00"/>
    <s v="Tweet"/>
    <s v="#iPhonePhotography #ShotOniPhone"/>
    <n v="8238"/>
    <n v="766"/>
    <n v="235"/>
    <n v="1273"/>
    <n v="4706"/>
    <n v="119141"/>
    <s v="iPhone 16 Launch"/>
    <n v="7.7546772311798629E-2"/>
    <x v="123"/>
  </r>
  <r>
    <x v="124"/>
    <s v="Instagram"/>
    <d v="2024-09-08T00:00:00"/>
    <s v="Carousel"/>
    <s v="#AppleWatchUltra2 #HealthTech"/>
    <n v="8090"/>
    <n v="570"/>
    <n v="399"/>
    <n v="1862"/>
    <n v="34088"/>
    <n v="52115"/>
    <s v="Apple Watch Ultra 2 Launch"/>
    <n v="0.17382711311522595"/>
    <x v="124"/>
  </r>
  <r>
    <x v="125"/>
    <s v="LinkedIn"/>
    <d v="2025-03-28T00:00:00"/>
    <s v="Image"/>
    <s v="#AppleWatch #Health"/>
    <n v="13637"/>
    <n v="1135"/>
    <n v="540"/>
    <n v="1288"/>
    <n v="45183"/>
    <n v="79062"/>
    <s v="MacBook Air M3 Campaign"/>
    <n v="0.19367079001290127"/>
    <x v="125"/>
  </r>
  <r>
    <x v="126"/>
    <s v="Twitter"/>
    <d v="2025-01-27T00:00:00"/>
    <s v="Image"/>
    <s v="#AppleEvent #iPhone16"/>
    <n v="24415"/>
    <n v="860"/>
    <n v="931"/>
    <n v="320"/>
    <n v="65049"/>
    <n v="62911"/>
    <s v="Apple Watch Ultra 2 Launch"/>
    <n v="0.41655672298962027"/>
    <x v="126"/>
  </r>
  <r>
    <x v="127"/>
    <s v="Instagram"/>
    <d v="2025-01-10T00:00:00"/>
    <s v="Carousel"/>
    <s v="#iPhonePhotography #ShotOniPhone"/>
    <n v="14647"/>
    <n v="1168"/>
    <n v="484"/>
    <n v="2650"/>
    <n v="27217"/>
    <n v="144061"/>
    <s v="iPhone 16 Launch"/>
    <n v="0.11313957281984714"/>
    <x v="127"/>
  </r>
  <r>
    <x v="128"/>
    <s v="LinkedIn"/>
    <d v="2024-07-21T00:00:00"/>
    <s v="Image"/>
    <s v="#AppleEvent #iPadPro"/>
    <n v="11911"/>
    <n v="1360"/>
    <n v="778"/>
    <n v="1168"/>
    <n v="16483"/>
    <n v="72556"/>
    <s v="Sustainability Awareness Drive"/>
    <n v="0.19362974805667346"/>
    <x v="128"/>
  </r>
  <r>
    <x v="129"/>
    <s v="LinkedIn"/>
    <d v="2024-09-29T00:00:00"/>
    <s v="Carousel"/>
    <s v="#MacBookAirM3 #AppleInnovation"/>
    <n v="10472"/>
    <n v="401"/>
    <n v="668"/>
    <n v="383"/>
    <n v="37571"/>
    <n v="249203"/>
    <s v="Sustainability Awareness Drive"/>
    <n v="4.6311641513143903E-2"/>
    <x v="129"/>
  </r>
  <r>
    <x v="130"/>
    <s v="LinkedIn"/>
    <d v="2024-10-21T00:00:00"/>
    <s v="Image"/>
    <s v="#iPhone16Launch #AppleEvent"/>
    <n v="20271"/>
    <n v="512"/>
    <n v="286"/>
    <n v="1982"/>
    <n v="43225"/>
    <n v="168335"/>
    <s v="iPhone 16 Launch"/>
    <n v="0.12516113701844536"/>
    <x v="130"/>
  </r>
  <r>
    <x v="131"/>
    <s v="Instagram"/>
    <d v="2025-03-04T00:00:00"/>
    <s v="Video"/>
    <s v="#MacBookAirM3 #AppleInnovation"/>
    <n v="5266"/>
    <n v="316"/>
    <n v="837"/>
    <n v="2276"/>
    <n v="20967"/>
    <n v="41969"/>
    <s v="MacBook Air M3 Campaign"/>
    <n v="0.1529462222116324"/>
    <x v="131"/>
  </r>
  <r>
    <x v="132"/>
    <s v="Instagram"/>
    <d v="2025-02-06T00:00:00"/>
    <s v="Image"/>
    <s v="#AppleWatchUltra2 #HealthTech"/>
    <n v="2666"/>
    <n v="1136"/>
    <n v="989"/>
    <n v="1710"/>
    <n v="36467"/>
    <n v="83753"/>
    <s v="Sustainability Awareness Drive"/>
    <n v="5.7203921053574198E-2"/>
    <x v="132"/>
  </r>
  <r>
    <x v="133"/>
    <s v="Instagram"/>
    <d v="2025-10-01T00:00:00"/>
    <s v="Carousel"/>
    <s v="#ShotOniPhone"/>
    <n v="6188"/>
    <n v="774"/>
    <n v="647"/>
    <n v="1830"/>
    <n v="55436"/>
    <n v="175542"/>
    <s v="Apple Event September 2025"/>
    <n v="4.3345752013763089E-2"/>
    <x v="133"/>
  </r>
  <r>
    <x v="134"/>
    <s v="YouTube"/>
    <d v="2024-11-28T00:00:00"/>
    <s v="Carousel"/>
    <s v="#iPhone16Launch #AppleEvent"/>
    <n v="19055"/>
    <n v="443"/>
    <n v="976"/>
    <n v="869"/>
    <n v="75437"/>
    <n v="161863"/>
    <s v="Sustainability Awareness Drive"/>
    <n v="0.12648968572187591"/>
    <x v="134"/>
  </r>
  <r>
    <x v="135"/>
    <s v="Instagram"/>
    <d v="2025-10-02T00:00:00"/>
    <s v="Carousel"/>
    <s v="#AppleDesign #Innovation"/>
    <n v="12161"/>
    <n v="736"/>
    <n v="876"/>
    <n v="1233"/>
    <n v="21337"/>
    <n v="50225"/>
    <s v="Apple Event September 2025"/>
    <n v="0.27422598307615731"/>
    <x v="135"/>
  </r>
  <r>
    <x v="136"/>
    <s v="Instagram"/>
    <d v="2024-07-31T00:00:00"/>
    <s v="Carousel"/>
    <s v="#AppleEvent #iPadPro"/>
    <n v="13314"/>
    <n v="274"/>
    <n v="626"/>
    <n v="2280"/>
    <n v="14639"/>
    <n v="163008"/>
    <s v="iPhone 16 Launch"/>
    <n v="8.7198174322732622E-2"/>
    <x v="136"/>
  </r>
  <r>
    <x v="137"/>
    <s v="Instagram"/>
    <d v="2025-03-29T00:00:00"/>
    <s v="Carousel"/>
    <s v="#AppleDesign #Innovation"/>
    <n v="23508"/>
    <n v="585"/>
    <n v="743"/>
    <n v="2155"/>
    <n v="3704"/>
    <n v="194268"/>
    <s v="iPhone 16 Launch"/>
    <n v="0.1278440093067309"/>
    <x v="137"/>
  </r>
  <r>
    <x v="138"/>
    <s v="YouTube"/>
    <d v="2024-10-29T00:00:00"/>
    <s v="Tweet"/>
    <s v="#AppleEvent #iPhone16"/>
    <n v="23969"/>
    <n v="1433"/>
    <n v="372"/>
    <n v="1092"/>
    <n v="32147"/>
    <n v="145823"/>
    <s v="Sustainability Awareness Drive"/>
    <n v="0.17674852389540743"/>
    <x v="138"/>
  </r>
  <r>
    <x v="139"/>
    <s v="Instagram"/>
    <d v="2024-07-15T00:00:00"/>
    <s v="Tweet"/>
    <s v="#AppleMusic #AppleLifestyle"/>
    <n v="14891"/>
    <n v="674"/>
    <n v="521"/>
    <n v="1091"/>
    <n v="18101"/>
    <n v="53669"/>
    <s v="Apple Watch Ultra 2 Launch"/>
    <n v="0.29972609886526674"/>
    <x v="139"/>
  </r>
  <r>
    <x v="140"/>
    <s v="LinkedIn"/>
    <d v="2025-10-03T00:00:00"/>
    <s v="Image"/>
    <s v="#iPhone16Launch #AppleEvent"/>
    <n v="6777"/>
    <n v="617"/>
    <n v="551"/>
    <n v="2109"/>
    <n v="18559"/>
    <n v="208452"/>
    <s v="Apple Event September 2025"/>
    <n v="3.8114290100358834E-2"/>
    <x v="140"/>
  </r>
  <r>
    <x v="141"/>
    <s v="Instagram"/>
    <d v="2025-03-25T00:00:00"/>
    <s v="Carousel"/>
    <s v="#AppleDesign #Innovation"/>
    <n v="5900"/>
    <n v="546"/>
    <n v="592"/>
    <n v="1594"/>
    <n v="38627"/>
    <n v="164398"/>
    <s v="MacBook Air M3 Campaign"/>
    <n v="4.2810739790021778E-2"/>
    <x v="141"/>
  </r>
  <r>
    <x v="142"/>
    <s v="LinkedIn"/>
    <d v="2024-10-02T00:00:00"/>
    <s v="Image"/>
    <s v="#AppleDesign #Innovation"/>
    <n v="15716"/>
    <n v="839"/>
    <n v="639"/>
    <n v="2839"/>
    <n v="349"/>
    <n v="150677"/>
    <s v="Sustainability Awareness Drive"/>
    <n v="0.11411164278556117"/>
    <x v="142"/>
  </r>
  <r>
    <x v="143"/>
    <s v="LinkedIn"/>
    <d v="2024-10-28T00:00:00"/>
    <s v="Carousel"/>
    <s v="#iPhonePhotography #ShotOniPhone"/>
    <n v="8981"/>
    <n v="1138"/>
    <n v="764"/>
    <n v="2555"/>
    <n v="92810"/>
    <n v="88320"/>
    <s v="MacBook Air M3 Campaign"/>
    <n v="0.1232223731884058"/>
    <x v="143"/>
  </r>
  <r>
    <x v="144"/>
    <s v="LinkedIn"/>
    <d v="2024-08-12T00:00:00"/>
    <s v="Carousel"/>
    <s v="#MacBookAirM3 #AppleInnovation"/>
    <n v="8376"/>
    <n v="1154"/>
    <n v="422"/>
    <n v="1907"/>
    <n v="36874"/>
    <n v="218486"/>
    <s v="Sustainability Awareness Drive"/>
    <n v="4.5549829279679245E-2"/>
    <x v="144"/>
  </r>
  <r>
    <x v="145"/>
    <s v="YouTube"/>
    <d v="2024-06-05T00:00:00"/>
    <s v="Tweet"/>
    <s v="#iPhonePhotography #ShotOniPhone"/>
    <n v="18907"/>
    <n v="1075"/>
    <n v="675"/>
    <n v="1383"/>
    <n v="17875"/>
    <n v="186649"/>
    <s v="Apple Watch Ultra 2 Launch"/>
    <n v="0.11067297440650634"/>
    <x v="145"/>
  </r>
  <r>
    <x v="146"/>
    <s v="YouTube"/>
    <d v="2024-10-21T00:00:00"/>
    <s v="Tweet"/>
    <s v="#iPhone16Launch #AppleEvent"/>
    <n v="20777"/>
    <n v="962"/>
    <n v="308"/>
    <n v="2777"/>
    <n v="25529"/>
    <n v="165354"/>
    <s v="Apple Watch Ultra 2 Launch"/>
    <n v="0.13333212380710477"/>
    <x v="146"/>
  </r>
  <r>
    <x v="147"/>
    <s v="YouTube"/>
    <d v="2025-04-15T00:00:00"/>
    <s v="Video"/>
    <s v="#iPhone16Launch #AppleEvent"/>
    <n v="20977"/>
    <n v="1402"/>
    <n v="301"/>
    <n v="1284"/>
    <n v="24620"/>
    <n v="128009"/>
    <s v="Apple Watch Ultra 2 Launch"/>
    <n v="0.17717504237983267"/>
    <x v="147"/>
  </r>
  <r>
    <x v="148"/>
    <s v="Instagram"/>
    <d v="2024-06-16T00:00:00"/>
    <s v="Tweet"/>
    <s v="#AppleWatchUltra2 #HealthTech"/>
    <n v="12160"/>
    <n v="1405"/>
    <n v="769"/>
    <n v="1980"/>
    <n v="33174"/>
    <n v="226481"/>
    <s v="Apple Watch Ultra 2 Launch"/>
    <n v="6.329007731332871E-2"/>
    <x v="148"/>
  </r>
  <r>
    <x v="149"/>
    <s v="LinkedIn"/>
    <d v="2024-08-22T00:00:00"/>
    <s v="Video"/>
    <s v="#iPhonePhotography #ShotOniPhone"/>
    <n v="16124"/>
    <n v="863"/>
    <n v="337"/>
    <n v="819"/>
    <n v="85788"/>
    <n v="68625"/>
    <s v="iPhone 16 Launch"/>
    <n v="0.25244444444444447"/>
    <x v="149"/>
  </r>
  <r>
    <x v="150"/>
    <s v="YouTube"/>
    <d v="2024-07-26T00:00:00"/>
    <s v="Video"/>
    <s v="#MacBookProM3"/>
    <n v="18282"/>
    <n v="224"/>
    <n v="962"/>
    <n v="890"/>
    <n v="35105"/>
    <n v="64089"/>
    <s v="iPhone 16 Launch"/>
    <n v="0.30376507669022768"/>
    <x v="150"/>
  </r>
  <r>
    <x v="151"/>
    <s v="YouTube"/>
    <d v="2025-10-04T00:00:00"/>
    <s v="Video"/>
    <s v="#Sustainability #AppleEarth"/>
    <n v="12488"/>
    <n v="1403"/>
    <n v="247"/>
    <n v="1350"/>
    <n v="28370"/>
    <n v="76487"/>
    <s v="Apple Event September 2025"/>
    <n v="0.18484186855282597"/>
    <x v="151"/>
  </r>
  <r>
    <x v="152"/>
    <s v="Instagram"/>
    <d v="2025-01-01T00:00:00"/>
    <s v="Video"/>
    <s v="#MacBookAirM3 #AppleInnovation"/>
    <n v="24574"/>
    <n v="909"/>
    <n v="280"/>
    <n v="2009"/>
    <n v="6221"/>
    <n v="236910"/>
    <s v="MacBook Air M3 Campaign"/>
    <n v="0.10874593727575872"/>
    <x v="152"/>
  </r>
  <r>
    <x v="153"/>
    <s v="YouTube"/>
    <d v="2024-10-09T00:00:00"/>
    <s v="Video"/>
    <s v="#iPhone16Launch #AppleEvent"/>
    <n v="7240"/>
    <n v="1384"/>
    <n v="954"/>
    <n v="2335"/>
    <n v="6757"/>
    <n v="150448"/>
    <s v="Sustainability Awareness Drive"/>
    <n v="6.3663192598106988E-2"/>
    <x v="153"/>
  </r>
  <r>
    <x v="154"/>
    <s v="Instagram"/>
    <d v="2024-12-21T00:00:00"/>
    <s v="Image"/>
    <s v="#AppleWatchUltra2 #HealthTech"/>
    <n v="12453"/>
    <n v="376"/>
    <n v="320"/>
    <n v="2546"/>
    <n v="22617"/>
    <n v="90138"/>
    <s v="Sustainability Awareness Drive"/>
    <n v="0.14587632297144379"/>
    <x v="154"/>
  </r>
  <r>
    <x v="155"/>
    <s v="Twitter"/>
    <d v="2024-10-22T00:00:00"/>
    <s v="Tweet"/>
    <s v="#AppleMusic #AppleLifestyle"/>
    <n v="12478"/>
    <n v="484"/>
    <n v="332"/>
    <n v="2734"/>
    <n v="43338"/>
    <n v="213895"/>
    <s v="iPhone 16 Launch"/>
    <n v="6.2151990462610156E-2"/>
    <x v="155"/>
  </r>
  <r>
    <x v="156"/>
    <s v="YouTube"/>
    <d v="2024-07-23T00:00:00"/>
    <s v="Video"/>
    <s v="#iPhonePhotography #ShotOniPhone"/>
    <n v="24877"/>
    <n v="262"/>
    <n v="513"/>
    <n v="648"/>
    <n v="47544"/>
    <n v="208280"/>
    <s v="Sustainability Awareness Drive"/>
    <n v="0.12316112924908777"/>
    <x v="156"/>
  </r>
  <r>
    <x v="157"/>
    <s v="Twitter"/>
    <d v="2024-08-11T00:00:00"/>
    <s v="Carousel"/>
    <s v="#MacBookAirM3 #AppleInnovation"/>
    <n v="14394"/>
    <n v="1202"/>
    <n v="188"/>
    <n v="1259"/>
    <n v="21925"/>
    <n v="94061"/>
    <s v="iPhone 16 Launch"/>
    <n v="0.1678059982351878"/>
    <x v="157"/>
  </r>
  <r>
    <x v="158"/>
    <s v="Instagram"/>
    <d v="2025-10-05T00:00:00"/>
    <s v="Tweet"/>
    <s v="#AppleMusic #AppleLifestyle"/>
    <n v="21262"/>
    <n v="861"/>
    <n v="676"/>
    <n v="2263"/>
    <n v="12085"/>
    <n v="201731"/>
    <s v="Apple Event September 2025"/>
    <n v="0.11301683925623726"/>
    <x v="158"/>
  </r>
  <r>
    <x v="159"/>
    <s v="LinkedIn"/>
    <d v="2024-08-24T00:00:00"/>
    <s v="Tweet"/>
    <s v="#iPhonePhotography #ShotOniPhone"/>
    <n v="22527"/>
    <n v="865"/>
    <n v="646"/>
    <n v="992"/>
    <n v="18654"/>
    <n v="141376"/>
    <s v="MacBook Air M3 Campaign"/>
    <n v="0.17002885921231325"/>
    <x v="159"/>
  </r>
  <r>
    <x v="160"/>
    <s v="YouTube"/>
    <d v="2025-10-06T00:00:00"/>
    <s v="Video"/>
    <s v="#AppleDesign #Innovation"/>
    <n v="22028"/>
    <n v="355"/>
    <n v="665"/>
    <n v="1859"/>
    <n v="50565"/>
    <n v="202962"/>
    <s v="Apple Event September 2025"/>
    <n v="0.11355820301337197"/>
    <x v="160"/>
  </r>
  <r>
    <x v="161"/>
    <s v="Instagram"/>
    <d v="2025-04-01T00:00:00"/>
    <s v="Image"/>
    <s v="#AppleMusic #AppleLifestyle"/>
    <n v="6432"/>
    <n v="1272"/>
    <n v="498"/>
    <n v="677"/>
    <n v="47305"/>
    <n v="119134"/>
    <s v="Apple Watch Ultra 2 Launch"/>
    <n v="6.8846844729464299E-2"/>
    <x v="161"/>
  </r>
  <r>
    <x v="162"/>
    <s v="LinkedIn"/>
    <d v="2025-04-08T00:00:00"/>
    <s v="Video"/>
    <s v="#AppleWatchUltra2 #HealthTech"/>
    <n v="15568"/>
    <n v="1166"/>
    <n v="546"/>
    <n v="826"/>
    <n v="21836"/>
    <n v="87055"/>
    <s v="Apple Watch Ultra 2 Launch"/>
    <n v="0.19849520418126471"/>
    <x v="162"/>
  </r>
  <r>
    <x v="163"/>
    <s v="LinkedIn"/>
    <d v="2025-02-27T00:00:00"/>
    <s v="Image"/>
    <s v="#MacBookAirM3 #AppleInnovation"/>
    <n v="16178"/>
    <n v="1048"/>
    <n v="871"/>
    <n v="2553"/>
    <n v="39025"/>
    <n v="59508"/>
    <s v="Apple Watch Ultra 2 Launch"/>
    <n v="0.30411037171472743"/>
    <x v="163"/>
  </r>
  <r>
    <x v="164"/>
    <s v="Twitter"/>
    <d v="2025-10-07T00:00:00"/>
    <s v="Carousel"/>
    <s v="#AppleWatch #Health"/>
    <n v="19660"/>
    <n v="1307"/>
    <n v="310"/>
    <n v="2802"/>
    <n v="22171"/>
    <n v="213359"/>
    <s v="Apple Event September 2025"/>
    <n v="9.9723939463533293E-2"/>
    <x v="164"/>
  </r>
  <r>
    <x v="165"/>
    <s v="Instagram"/>
    <d v="2025-02-16T00:00:00"/>
    <s v="Tweet"/>
    <s v="#AppleEvent #iPhone16"/>
    <n v="24195"/>
    <n v="888"/>
    <n v="165"/>
    <n v="1559"/>
    <n v="11596"/>
    <n v="249988"/>
    <s v="Sustainability Awareness Drive"/>
    <n v="0.10099684784869674"/>
    <x v="165"/>
  </r>
  <r>
    <x v="166"/>
    <s v="LinkedIn"/>
    <d v="2024-11-28T00:00:00"/>
    <s v="Carousel"/>
    <s v="#AppleEvent #iPhone16"/>
    <n v="2302"/>
    <n v="347"/>
    <n v="642"/>
    <n v="2175"/>
    <n v="56378"/>
    <n v="198056"/>
    <s v="MacBook Air M3 Campaign"/>
    <n v="1.6616512501514722E-2"/>
    <x v="166"/>
  </r>
  <r>
    <x v="167"/>
    <s v="YouTube"/>
    <d v="2024-11-12T00:00:00"/>
    <s v="Image"/>
    <s v="#MacBookAirM3 #AppleInnovation"/>
    <n v="19022"/>
    <n v="541"/>
    <n v="575"/>
    <n v="2063"/>
    <n v="42743"/>
    <n v="150169"/>
    <s v="Apple Watch Ultra 2 Launch"/>
    <n v="0.13410224480418728"/>
    <x v="167"/>
  </r>
  <r>
    <x v="168"/>
    <s v="YouTube"/>
    <d v="2024-12-03T00:00:00"/>
    <s v="Image"/>
    <s v="#AppleMusic #AppleLifestyle"/>
    <n v="2055"/>
    <n v="675"/>
    <n v="257"/>
    <n v="820"/>
    <n v="33534"/>
    <n v="48125"/>
    <s v="Apple Watch Ultra 2 Launch"/>
    <n v="6.2067532467532466E-2"/>
    <x v="168"/>
  </r>
  <r>
    <x v="169"/>
    <s v="Twitter"/>
    <d v="2025-04-28T00:00:00"/>
    <s v="Carousel"/>
    <s v="#iPhonePhotography #ShotOniPhone"/>
    <n v="15013"/>
    <n v="1286"/>
    <n v="599"/>
    <n v="2001"/>
    <n v="67839"/>
    <n v="76059"/>
    <s v="Apple Watch Ultra 2 Launch"/>
    <n v="0.22216963147030594"/>
    <x v="169"/>
  </r>
  <r>
    <x v="170"/>
    <s v="LinkedIn"/>
    <d v="2024-12-31T00:00:00"/>
    <s v="Image"/>
    <s v="#AppleWatchUltra2 #HealthTech"/>
    <n v="10717"/>
    <n v="760"/>
    <n v="460"/>
    <n v="1316"/>
    <n v="18164"/>
    <n v="240641"/>
    <s v="MacBook Air M3 Campaign"/>
    <n v="4.9605013277039242E-2"/>
    <x v="170"/>
  </r>
  <r>
    <x v="171"/>
    <s v="Instagram"/>
    <d v="2024-08-14T00:00:00"/>
    <s v="Carousel"/>
    <s v="#Sustainability #AppleEarth"/>
    <n v="10150"/>
    <n v="526"/>
    <n v="888"/>
    <n v="1313"/>
    <n v="51605"/>
    <n v="143409"/>
    <s v="Apple Watch Ultra 2 Launch"/>
    <n v="8.0636501195880311E-2"/>
    <x v="171"/>
  </r>
  <r>
    <x v="172"/>
    <s v="YouTube"/>
    <d v="2024-12-05T00:00:00"/>
    <s v="Tweet"/>
    <s v="#AppleEvent #iPhone16"/>
    <n v="4125"/>
    <n v="1364"/>
    <n v="319"/>
    <n v="2848"/>
    <n v="15379"/>
    <n v="188159"/>
    <s v="MacBook Air M3 Campaign"/>
    <n v="3.0867510988047343E-2"/>
    <x v="172"/>
  </r>
  <r>
    <x v="173"/>
    <s v="LinkedIn"/>
    <d v="2024-06-22T00:00:00"/>
    <s v="Carousel"/>
    <s v="#AppleWatchUltra2 #HealthTech"/>
    <n v="13479"/>
    <n v="1189"/>
    <n v="695"/>
    <n v="416"/>
    <n v="30229"/>
    <n v="45704"/>
    <s v="Apple Watch Ultra 2 Launch"/>
    <n v="0.33614125678277612"/>
    <x v="173"/>
  </r>
  <r>
    <x v="174"/>
    <s v="LinkedIn"/>
    <d v="2025-10-08T00:00:00"/>
    <s v="Tweet"/>
    <s v="#AppleEvent #iPhone16"/>
    <n v="17745"/>
    <n v="414"/>
    <n v="563"/>
    <n v="2733"/>
    <n v="995"/>
    <n v="231648"/>
    <s v="Apple Event September 2025"/>
    <n v="8.0820900676889074E-2"/>
    <x v="174"/>
  </r>
  <r>
    <x v="175"/>
    <s v="Twitter"/>
    <d v="2025-10-09T00:00:00"/>
    <s v="Carousel"/>
    <s v="#AppleDesign #Innovation"/>
    <n v="18748"/>
    <n v="634"/>
    <n v="400"/>
    <n v="1667"/>
    <n v="75813"/>
    <n v="244456"/>
    <s v="Apple Event September 2025"/>
    <n v="8.0922538207284747E-2"/>
    <x v="175"/>
  </r>
  <r>
    <x v="176"/>
    <s v="YouTube"/>
    <d v="2024-07-10T00:00:00"/>
    <s v="Image"/>
    <s v="#iPhonePhotography #ShotOniPhone"/>
    <n v="8809"/>
    <n v="1151"/>
    <n v="908"/>
    <n v="883"/>
    <n v="42921"/>
    <n v="151279"/>
    <s v="MacBook Air M3 Campaign"/>
    <n v="7.1840771025720687E-2"/>
    <x v="176"/>
  </r>
  <r>
    <x v="177"/>
    <s v="YouTube"/>
    <d v="2025-10-10T00:00:00"/>
    <s v="Carousel"/>
    <s v="#AppleDesign #Innovation"/>
    <n v="6621"/>
    <n v="922"/>
    <n v="930"/>
    <n v="694"/>
    <n v="839"/>
    <n v="243532"/>
    <s v="Apple Event September 2025"/>
    <n v="3.479214230573395E-2"/>
    <x v="177"/>
  </r>
  <r>
    <x v="178"/>
    <s v="Instagram"/>
    <d v="2024-07-15T00:00:00"/>
    <s v="Image"/>
    <s v="#AppleEvent #iPhone16"/>
    <n v="17034"/>
    <n v="231"/>
    <n v="290"/>
    <n v="1387"/>
    <n v="63550"/>
    <n v="198280"/>
    <s v="MacBook Air M3 Campaign"/>
    <n v="8.8536413153116805E-2"/>
    <x v="178"/>
  </r>
  <r>
    <x v="179"/>
    <s v="YouTube"/>
    <d v="2025-10-11T00:00:00"/>
    <s v="Carousel"/>
    <s v="#AppleWatch #Health"/>
    <n v="15623"/>
    <n v="869"/>
    <n v="423"/>
    <n v="371"/>
    <n v="47579"/>
    <n v="158516"/>
    <s v="Apple Event September 2025"/>
    <n v="0.10670847106916652"/>
    <x v="179"/>
  </r>
  <r>
    <x v="180"/>
    <s v="Instagram"/>
    <d v="2025-10-12T00:00:00"/>
    <s v="Carousel"/>
    <s v="#AppleWatch #Health"/>
    <n v="7126"/>
    <n v="484"/>
    <n v="565"/>
    <n v="573"/>
    <n v="7389"/>
    <n v="237096"/>
    <s v="Apple Event September 2025"/>
    <n v="3.4479704423524646E-2"/>
    <x v="180"/>
  </r>
  <r>
    <x v="181"/>
    <s v="YouTube"/>
    <d v="2024-07-31T00:00:00"/>
    <s v="Video"/>
    <s v="#AppleDesign #Innovation"/>
    <n v="7122"/>
    <n v="628"/>
    <n v="757"/>
    <n v="2313"/>
    <n v="50924"/>
    <n v="210954"/>
    <s v="MacBook Air M3 Campaign"/>
    <n v="4.0326327066564277E-2"/>
    <x v="181"/>
  </r>
  <r>
    <x v="182"/>
    <s v="Twitter"/>
    <d v="2024-12-17T00:00:00"/>
    <s v="Image"/>
    <s v="#AppleWatch #Health"/>
    <n v="20030"/>
    <n v="485"/>
    <n v="888"/>
    <n v="1643"/>
    <n v="4322"/>
    <n v="196995"/>
    <s v="Sustainability Awareness Drive"/>
    <n v="0.10864742759968526"/>
    <x v="182"/>
  </r>
  <r>
    <x v="183"/>
    <s v="YouTube"/>
    <d v="2025-10-13T00:00:00"/>
    <s v="Video"/>
    <s v="#AppleEvent #iPhone16"/>
    <n v="19302"/>
    <n v="1367"/>
    <n v="188"/>
    <n v="637"/>
    <n v="31404"/>
    <n v="154044"/>
    <s v="Apple Event September 2025"/>
    <n v="0.13539638025499209"/>
    <x v="183"/>
  </r>
  <r>
    <x v="184"/>
    <s v="Instagram"/>
    <d v="2025-01-11T00:00:00"/>
    <s v="Image"/>
    <s v="#MacBookAirM3 #AppleInnovation"/>
    <n v="21181"/>
    <n v="1242"/>
    <n v="963"/>
    <n v="1689"/>
    <n v="49329"/>
    <n v="69165"/>
    <s v="Apple Watch Ultra 2 Launch"/>
    <n v="0.33811899081905589"/>
    <x v="184"/>
  </r>
  <r>
    <x v="185"/>
    <s v="Instagram"/>
    <d v="2024-08-24T00:00:00"/>
    <s v="Video"/>
    <s v="#AppleDesign #Innovation"/>
    <n v="24890"/>
    <n v="217"/>
    <n v="178"/>
    <n v="906"/>
    <n v="54826"/>
    <n v="107203"/>
    <s v="Sustainability Awareness Drive"/>
    <n v="0.23586093672751696"/>
    <x v="185"/>
  </r>
  <r>
    <x v="186"/>
    <s v="Twitter"/>
    <d v="2024-12-22T00:00:00"/>
    <s v="Tweet"/>
    <s v="#Sustainability #AppleEarth"/>
    <n v="7870"/>
    <n v="968"/>
    <n v="626"/>
    <n v="465"/>
    <n v="27184"/>
    <n v="44114"/>
    <s v="MacBook Air M3 Campaign"/>
    <n v="0.2145350682323072"/>
    <x v="186"/>
  </r>
  <r>
    <x v="187"/>
    <s v="YouTube"/>
    <d v="2024-06-06T00:00:00"/>
    <s v="Carousel"/>
    <s v="#Sustainability #AppleEarth"/>
    <n v="3531"/>
    <n v="789"/>
    <n v="467"/>
    <n v="1867"/>
    <n v="40816"/>
    <n v="236037"/>
    <s v="Sustainability Awareness Drive"/>
    <n v="2.0280718700881641E-2"/>
    <x v="187"/>
  </r>
  <r>
    <x v="188"/>
    <s v="YouTube"/>
    <d v="2025-03-24T00:00:00"/>
    <s v="Image"/>
    <s v="#ShotOniPhone"/>
    <n v="10172"/>
    <n v="1398"/>
    <n v="394"/>
    <n v="2358"/>
    <n v="59610"/>
    <n v="76321"/>
    <s v="iPhone 16 Launch"/>
    <n v="0.15675895231980713"/>
    <x v="188"/>
  </r>
  <r>
    <x v="189"/>
    <s v="Twitter"/>
    <d v="2024-10-04T00:00:00"/>
    <s v="Image"/>
    <s v="#AppleMusic #AppleLifestyle"/>
    <n v="21729"/>
    <n v="1209"/>
    <n v="897"/>
    <n v="1624"/>
    <n v="38771"/>
    <n v="113297"/>
    <s v="iPhone 16 Launch"/>
    <n v="0.21037626768581694"/>
    <x v="189"/>
  </r>
  <r>
    <x v="190"/>
    <s v="YouTube"/>
    <d v="2025-10-14T00:00:00"/>
    <s v="Carousel"/>
    <s v="#iPhonePhotography #ShotOniPhone"/>
    <n v="9673"/>
    <n v="393"/>
    <n v="846"/>
    <n v="1028"/>
    <n v="55556"/>
    <n v="136652"/>
    <s v="Apple Event September 2025"/>
    <n v="7.9852471972601938E-2"/>
    <x v="190"/>
  </r>
  <r>
    <x v="191"/>
    <s v="YouTube"/>
    <d v="2025-10-15T00:00:00"/>
    <s v="Image"/>
    <s v="#AppleWatch #Health"/>
    <n v="8882"/>
    <n v="701"/>
    <n v="421"/>
    <n v="2343"/>
    <n v="13588"/>
    <n v="139304"/>
    <s v="Apple Event September 2025"/>
    <n v="7.1814161833113191E-2"/>
    <x v="191"/>
  </r>
  <r>
    <x v="192"/>
    <s v="Instagram"/>
    <d v="2024-09-11T00:00:00"/>
    <s v="Image"/>
    <s v="#AppleWatch #Health"/>
    <n v="3906"/>
    <n v="1187"/>
    <n v="589"/>
    <n v="401"/>
    <n v="52687"/>
    <n v="196498"/>
    <s v="Apple Watch Ultra 2 Launch"/>
    <n v="2.8916324848090057E-2"/>
    <x v="192"/>
  </r>
  <r>
    <x v="193"/>
    <s v="YouTube"/>
    <d v="2024-10-02T00:00:00"/>
    <s v="Video"/>
    <s v="#AppleMusic #AppleLifestyle"/>
    <n v="5086"/>
    <n v="1336"/>
    <n v="897"/>
    <n v="1715"/>
    <n v="60592"/>
    <n v="57772"/>
    <s v="Sustainability Awareness Drive"/>
    <n v="0.12668766876687668"/>
    <x v="193"/>
  </r>
  <r>
    <x v="194"/>
    <s v="YouTube"/>
    <d v="2024-08-15T00:00:00"/>
    <s v="Image"/>
    <s v="#iPhone16Launch #AppleEvent"/>
    <n v="15503"/>
    <n v="313"/>
    <n v="388"/>
    <n v="1078"/>
    <n v="11500"/>
    <n v="143754"/>
    <s v="iPhone 16 Launch"/>
    <n v="0.1127203416948398"/>
    <x v="194"/>
  </r>
  <r>
    <x v="195"/>
    <s v="Twitter"/>
    <d v="2025-09-18T00:00:00"/>
    <s v="Tweet"/>
    <s v="#MacBookProM3"/>
    <n v="10152"/>
    <n v="1445"/>
    <n v="526"/>
    <n v="513"/>
    <n v="18959"/>
    <n v="43712"/>
    <s v="Apple Event September 2025"/>
    <n v="0.27733803074670571"/>
    <x v="195"/>
  </r>
  <r>
    <x v="196"/>
    <s v="Twitter"/>
    <d v="2024-10-22T00:00:00"/>
    <s v="Tweet"/>
    <s v="#AppleDesign #Innovation"/>
    <n v="7750"/>
    <n v="1146"/>
    <n v="415"/>
    <n v="1411"/>
    <n v="85339"/>
    <n v="172439"/>
    <s v="Sustainability Awareness Drive"/>
    <n v="5.3995905798572247E-2"/>
    <x v="196"/>
  </r>
  <r>
    <x v="197"/>
    <s v="LinkedIn"/>
    <d v="2025-09-19T00:00:00"/>
    <s v="Carousel"/>
    <s v="#AppleEvent #iPadPro"/>
    <n v="14772"/>
    <n v="1030"/>
    <n v="508"/>
    <n v="1876"/>
    <n v="8882"/>
    <n v="155142"/>
    <s v="Apple Event September 2025"/>
    <n v="0.10512949426976577"/>
    <x v="197"/>
  </r>
  <r>
    <x v="198"/>
    <s v="Instagram"/>
    <d v="2025-09-20T00:00:00"/>
    <s v="Image"/>
    <s v="#AppleWatch #Health"/>
    <n v="12267"/>
    <n v="1487"/>
    <n v="489"/>
    <n v="2748"/>
    <n v="34685"/>
    <n v="131736"/>
    <s v="Apple Event September 2025"/>
    <n v="0.1081177506528208"/>
    <x v="198"/>
  </r>
  <r>
    <x v="199"/>
    <s v="YouTube"/>
    <d v="2025-04-07T00:00:00"/>
    <s v="Carousel"/>
    <s v="#iPhonePhotography #ShotOniPhone"/>
    <n v="3062"/>
    <n v="1124"/>
    <n v="538"/>
    <n v="2935"/>
    <n v="69749"/>
    <n v="91924"/>
    <s v="iPhone 16 Launch"/>
    <n v="5.1390278926069365E-2"/>
    <x v="199"/>
  </r>
  <r>
    <x v="200"/>
    <s v="YouTube"/>
    <d v="2025-01-15T00:00:00"/>
    <s v="Tweet"/>
    <s v="#ShotOniPhone"/>
    <n v="20360"/>
    <n v="254"/>
    <n v="726"/>
    <n v="1995"/>
    <n v="14280"/>
    <n v="43726"/>
    <s v="iPhone 16 Launch"/>
    <n v="0.48803915290673738"/>
    <x v="200"/>
  </r>
  <r>
    <x v="201"/>
    <s v="LinkedIn"/>
    <d v="2025-09-21T00:00:00"/>
    <s v="Image"/>
    <s v="#Sustainability #AppleEarth"/>
    <n v="19680"/>
    <n v="999"/>
    <n v="838"/>
    <n v="891"/>
    <n v="29576"/>
    <n v="129152"/>
    <s v="Apple Event September 2025"/>
    <n v="0.16660214321110009"/>
    <x v="201"/>
  </r>
  <r>
    <x v="202"/>
    <s v="YouTube"/>
    <d v="2024-11-21T00:00:00"/>
    <s v="Image"/>
    <s v="#AppleWatch #Health"/>
    <n v="8229"/>
    <n v="977"/>
    <n v="152"/>
    <n v="1633"/>
    <n v="71447"/>
    <n v="67723"/>
    <s v="MacBook Air M3 Campaign"/>
    <n v="0.13818052950991538"/>
    <x v="202"/>
  </r>
  <r>
    <x v="203"/>
    <s v="Instagram"/>
    <d v="2025-09-22T00:00:00"/>
    <s v="Carousel"/>
    <s v="#ShotOniPhone"/>
    <n v="18509"/>
    <n v="361"/>
    <n v="578"/>
    <n v="1409"/>
    <n v="10569"/>
    <n v="166969"/>
    <s v="Apple Event September 2025"/>
    <n v="0.11647671124580011"/>
    <x v="203"/>
  </r>
  <r>
    <x v="204"/>
    <s v="LinkedIn"/>
    <d v="2025-09-23T00:00:00"/>
    <s v="Tweet"/>
    <s v="#AppleEvent #iPhone16"/>
    <n v="17147"/>
    <n v="286"/>
    <n v="291"/>
    <n v="2439"/>
    <n v="45631"/>
    <n v="140494"/>
    <s v="Apple Event September 2025"/>
    <n v="0.12615485358805359"/>
    <x v="204"/>
  </r>
  <r>
    <x v="205"/>
    <s v="Instagram"/>
    <d v="2024-06-24T00:00:00"/>
    <s v="Image"/>
    <s v="#AppleEvent #iPhone16"/>
    <n v="6632"/>
    <n v="254"/>
    <n v="525"/>
    <n v="1013"/>
    <n v="13838"/>
    <n v="180180"/>
    <s v="Apple Watch Ultra 2 Launch"/>
    <n v="4.1131091131091133E-2"/>
    <x v="205"/>
  </r>
  <r>
    <x v="206"/>
    <s v="LinkedIn"/>
    <d v="2024-12-29T00:00:00"/>
    <s v="Carousel"/>
    <s v="#MacBookProM3"/>
    <n v="8288"/>
    <n v="1401"/>
    <n v="819"/>
    <n v="1235"/>
    <n v="33446"/>
    <n v="248786"/>
    <s v="Apple Watch Ultra 2 Launch"/>
    <n v="4.2237103373984064E-2"/>
    <x v="206"/>
  </r>
  <r>
    <x v="207"/>
    <s v="LinkedIn"/>
    <d v="2024-06-24T00:00:00"/>
    <s v="Tweet"/>
    <s v="#MacBookAirM3 #AppleInnovation"/>
    <n v="5596"/>
    <n v="1231"/>
    <n v="473"/>
    <n v="2251"/>
    <n v="43705"/>
    <n v="75643"/>
    <s v="Apple Watch Ultra 2 Launch"/>
    <n v="9.6505955607260427E-2"/>
    <x v="207"/>
  </r>
  <r>
    <x v="208"/>
    <s v="Twitter"/>
    <d v="2025-03-19T00:00:00"/>
    <s v="Carousel"/>
    <s v="#AppleEvent #iPadPro"/>
    <n v="13475"/>
    <n v="1032"/>
    <n v="295"/>
    <n v="541"/>
    <n v="43666"/>
    <n v="202396"/>
    <s v="MacBook Air M3 Campaign"/>
    <n v="7.3133856400324118E-2"/>
    <x v="208"/>
  </r>
  <r>
    <x v="209"/>
    <s v="Instagram"/>
    <d v="2025-02-19T00:00:00"/>
    <s v="Video"/>
    <s v="#iPhone16Launch #AppleEvent"/>
    <n v="8168"/>
    <n v="512"/>
    <n v="442"/>
    <n v="2343"/>
    <n v="2753"/>
    <n v="143896"/>
    <s v="MacBook Air M3 Campaign"/>
    <n v="6.3393006059932172E-2"/>
    <x v="209"/>
  </r>
  <r>
    <x v="210"/>
    <s v="YouTube"/>
    <d v="2025-09-24T00:00:00"/>
    <s v="Image"/>
    <s v="#MacBookProM3"/>
    <n v="11795"/>
    <n v="958"/>
    <n v="814"/>
    <n v="301"/>
    <n v="12564"/>
    <n v="179999"/>
    <s v="Apple Event September 2025"/>
    <n v="7.5372640959116444E-2"/>
    <x v="210"/>
  </r>
  <r>
    <x v="211"/>
    <s v="YouTube"/>
    <d v="2025-03-03T00:00:00"/>
    <s v="Video"/>
    <s v="#AppleWatchUltra2 #HealthTech"/>
    <n v="9561"/>
    <n v="642"/>
    <n v="581"/>
    <n v="2572"/>
    <n v="38552"/>
    <n v="133680"/>
    <s v="Apple Watch Ultra 2 Launch"/>
    <n v="8.0670257330939563E-2"/>
    <x v="211"/>
  </r>
  <r>
    <x v="212"/>
    <s v="Instagram"/>
    <d v="2025-05-01T00:00:00"/>
    <s v="Tweet"/>
    <s v="#iPhone16Launch #AppleEvent"/>
    <n v="10258"/>
    <n v="527"/>
    <n v="854"/>
    <n v="2068"/>
    <n v="45632"/>
    <n v="136546"/>
    <s v="MacBook Air M3 Campaign"/>
    <n v="8.5238674146441498E-2"/>
    <x v="212"/>
  </r>
  <r>
    <x v="213"/>
    <s v="YouTube"/>
    <d v="2024-12-23T00:00:00"/>
    <s v="Video"/>
    <s v="#AppleDesign #Innovation"/>
    <n v="18616"/>
    <n v="1277"/>
    <n v="734"/>
    <n v="2249"/>
    <n v="3399"/>
    <n v="193515"/>
    <s v="iPhone 16 Launch"/>
    <n v="0.10659122031883833"/>
    <x v="213"/>
  </r>
  <r>
    <x v="214"/>
    <s v="YouTube"/>
    <d v="2025-09-25T00:00:00"/>
    <s v="Video"/>
    <s v="#iPhonePhotography #ShotOniPhone"/>
    <n v="8371"/>
    <n v="960"/>
    <n v="548"/>
    <n v="2936"/>
    <n v="82543"/>
    <n v="119973"/>
    <s v="Apple Event September 2025"/>
    <n v="8.2343527293641069E-2"/>
    <x v="214"/>
  </r>
  <r>
    <x v="215"/>
    <s v="Instagram"/>
    <d v="2024-07-29T00:00:00"/>
    <s v="Tweet"/>
    <s v="#AppleWatchUltra2 #HealthTech"/>
    <n v="22590"/>
    <n v="1462"/>
    <n v="966"/>
    <n v="2463"/>
    <n v="29689"/>
    <n v="103449"/>
    <s v="Sustainability Awareness Drive"/>
    <n v="0.24183897379385011"/>
    <x v="215"/>
  </r>
  <r>
    <x v="216"/>
    <s v="LinkedIn"/>
    <d v="2025-09-26T00:00:00"/>
    <s v="Carousel"/>
    <s v="#AppleWatchUltra2 #HealthTech"/>
    <n v="16369"/>
    <n v="1452"/>
    <n v="493"/>
    <n v="1217"/>
    <n v="91440"/>
    <n v="149834"/>
    <s v="Apple Event September 2025"/>
    <n v="0.12222859965027964"/>
    <x v="216"/>
  </r>
  <r>
    <x v="217"/>
    <s v="Instagram"/>
    <d v="2024-06-11T00:00:00"/>
    <s v="Video"/>
    <s v="#MacBookProM3"/>
    <n v="14910"/>
    <n v="778"/>
    <n v="289"/>
    <n v="2541"/>
    <n v="14309"/>
    <n v="247815"/>
    <s v="Sustainability Awareness Drive"/>
    <n v="6.4471480741682297E-2"/>
    <x v="217"/>
  </r>
  <r>
    <x v="218"/>
    <s v="LinkedIn"/>
    <d v="2025-01-28T00:00:00"/>
    <s v="Carousel"/>
    <s v="#AppleMusic #AppleLifestyle"/>
    <n v="9943"/>
    <n v="1274"/>
    <n v="336"/>
    <n v="389"/>
    <n v="6145"/>
    <n v="231305"/>
    <s v="Apple Watch Ultra 2 Launch"/>
    <n v="4.9947039623008581E-2"/>
    <x v="218"/>
  </r>
  <r>
    <x v="219"/>
    <s v="YouTube"/>
    <d v="2024-06-02T00:00:00"/>
    <s v="Video"/>
    <s v="#MacBookAirM3 #AppleInnovation"/>
    <n v="14199"/>
    <n v="1206"/>
    <n v="954"/>
    <n v="2009"/>
    <n v="8"/>
    <n v="65537"/>
    <s v="Sustainability Awareness Drive"/>
    <n v="0.24961472145505592"/>
    <x v="219"/>
  </r>
  <r>
    <x v="220"/>
    <s v="YouTube"/>
    <d v="2025-03-23T00:00:00"/>
    <s v="Carousel"/>
    <s v="#AppleMusic #AppleLifestyle"/>
    <n v="17728"/>
    <n v="1487"/>
    <n v="210"/>
    <n v="2469"/>
    <n v="30565"/>
    <n v="117576"/>
    <s v="Apple Watch Ultra 2 Launch"/>
    <n v="0.16521228822208614"/>
    <x v="220"/>
  </r>
  <r>
    <x v="221"/>
    <s v="YouTube"/>
    <d v="2024-10-08T00:00:00"/>
    <s v="Tweet"/>
    <s v="#MacBookProM3"/>
    <n v="8738"/>
    <n v="295"/>
    <n v="529"/>
    <n v="442"/>
    <n v="25286"/>
    <n v="147522"/>
    <s v="iPhone 16 Launch"/>
    <n v="6.4817450956467515E-2"/>
    <x v="221"/>
  </r>
  <r>
    <x v="222"/>
    <s v="Twitter"/>
    <d v="2024-11-12T00:00:00"/>
    <s v="Video"/>
    <s v="#AppleDesign #Innovation"/>
    <n v="17913"/>
    <n v="1311"/>
    <n v="859"/>
    <n v="405"/>
    <n v="59842"/>
    <n v="62612"/>
    <s v="Sustainability Awareness Drive"/>
    <n v="0.32075321024723696"/>
    <x v="222"/>
  </r>
  <r>
    <x v="223"/>
    <s v="LinkedIn"/>
    <d v="2025-09-07T00:00:00"/>
    <s v="Tweet"/>
    <s v="#Sustainability #AppleEarth"/>
    <n v="4472"/>
    <n v="1301"/>
    <n v="956"/>
    <n v="1186"/>
    <n v="3363"/>
    <n v="46471"/>
    <s v="Apple Event September 2025"/>
    <n v="0.14479998278496267"/>
    <x v="223"/>
  </r>
  <r>
    <x v="224"/>
    <s v="Twitter"/>
    <d v="2024-06-20T00:00:00"/>
    <s v="Video"/>
    <s v="#AppleWatch #Health"/>
    <n v="21123"/>
    <n v="1343"/>
    <n v="589"/>
    <n v="727"/>
    <n v="87833"/>
    <n v="206703"/>
    <s v="Apple Watch Ultra 2 Launch"/>
    <n v="0.11153684271636116"/>
    <x v="224"/>
  </r>
  <r>
    <x v="225"/>
    <s v="Twitter"/>
    <d v="2025-09-08T00:00:00"/>
    <s v="Tweet"/>
    <s v="#AppleWatch #Health"/>
    <n v="23785"/>
    <n v="1013"/>
    <n v="468"/>
    <n v="1628"/>
    <n v="8272"/>
    <n v="71348"/>
    <s v="Apple Event September 2025"/>
    <n v="0.35412345125301342"/>
    <x v="225"/>
  </r>
  <r>
    <x v="226"/>
    <s v="Instagram"/>
    <d v="2024-06-12T00:00:00"/>
    <s v="Tweet"/>
    <s v="#MacBookAirM3 #AppleInnovation"/>
    <n v="17679"/>
    <n v="690"/>
    <n v="451"/>
    <n v="2195"/>
    <n v="4390"/>
    <n v="235804"/>
    <s v="MacBook Air M3 Campaign"/>
    <n v="7.9812047293514959E-2"/>
    <x v="226"/>
  </r>
  <r>
    <x v="227"/>
    <s v="Twitter"/>
    <d v="2024-07-01T00:00:00"/>
    <s v="Video"/>
    <s v="#AppleDesign #Innovation"/>
    <n v="3761"/>
    <n v="651"/>
    <n v="493"/>
    <n v="2294"/>
    <n v="71696"/>
    <n v="41177"/>
    <s v="Apple Watch Ultra 2 Launch"/>
    <n v="0.11911989702989532"/>
    <x v="227"/>
  </r>
  <r>
    <x v="228"/>
    <s v="Instagram"/>
    <d v="2024-07-03T00:00:00"/>
    <s v="Video"/>
    <s v="#MacBookAirM3 #AppleInnovation"/>
    <n v="12167"/>
    <n v="364"/>
    <n v="160"/>
    <n v="616"/>
    <n v="42228"/>
    <n v="175832"/>
    <s v="Sustainability Awareness Drive"/>
    <n v="7.2176850630146963E-2"/>
    <x v="228"/>
  </r>
  <r>
    <x v="229"/>
    <s v="Instagram"/>
    <d v="2024-07-15T00:00:00"/>
    <s v="Video"/>
    <s v="#ShotOniPhone"/>
    <n v="12554"/>
    <n v="381"/>
    <n v="211"/>
    <n v="2286"/>
    <n v="50567"/>
    <n v="72779"/>
    <s v="Apple Watch Ultra 2 Launch"/>
    <n v="0.18062902760411656"/>
    <x v="229"/>
  </r>
  <r>
    <x v="230"/>
    <s v="Twitter"/>
    <d v="2025-09-09T00:00:00"/>
    <s v="Image"/>
    <s v="#AppleMusic #AppleLifestyle"/>
    <n v="19260"/>
    <n v="668"/>
    <n v="994"/>
    <n v="934"/>
    <n v="20509"/>
    <n v="61636"/>
    <s v="Apple Event September 2025"/>
    <n v="0.33944448049841003"/>
    <x v="230"/>
  </r>
  <r>
    <x v="231"/>
    <s v="LinkedIn"/>
    <d v="2025-04-29T00:00:00"/>
    <s v="Carousel"/>
    <s v="#AppleWatch #Health"/>
    <n v="16277"/>
    <n v="1109"/>
    <n v="375"/>
    <n v="2225"/>
    <n v="1044"/>
    <n v="121889"/>
    <s v="iPhone 16 Launch"/>
    <n v="0.14571454356012437"/>
    <x v="231"/>
  </r>
  <r>
    <x v="232"/>
    <s v="LinkedIn"/>
    <d v="2025-03-08T00:00:00"/>
    <s v="Image"/>
    <s v="#AppleWatchUltra2 #HealthTech"/>
    <n v="5812"/>
    <n v="934"/>
    <n v="302"/>
    <n v="2356"/>
    <n v="37437"/>
    <n v="93551"/>
    <s v="Apple Watch Ultra 2 Launch"/>
    <n v="7.5338585370546551E-2"/>
    <x v="232"/>
  </r>
  <r>
    <x v="233"/>
    <s v="LinkedIn"/>
    <d v="2024-06-01T00:00:00"/>
    <s v="Image"/>
    <s v="#AppleMusic #AppleLifestyle"/>
    <n v="19844"/>
    <n v="1022"/>
    <n v="860"/>
    <n v="2570"/>
    <n v="23719"/>
    <n v="182628"/>
    <s v="Sustainability Awareness Drive"/>
    <n v="0.11896313818253498"/>
    <x v="233"/>
  </r>
  <r>
    <x v="234"/>
    <s v="LinkedIn"/>
    <d v="2024-12-22T00:00:00"/>
    <s v="Tweet"/>
    <s v="#AppleEvent #iPadPro"/>
    <n v="20117"/>
    <n v="1143"/>
    <n v="713"/>
    <n v="1739"/>
    <n v="34444"/>
    <n v="198670"/>
    <s v="MacBook Air M3 Campaign"/>
    <n v="0.11060049328031409"/>
    <x v="234"/>
  </r>
  <r>
    <x v="235"/>
    <s v="LinkedIn"/>
    <d v="2024-08-19T00:00:00"/>
    <s v="Video"/>
    <s v="#iPhonePhotography #ShotOniPhone"/>
    <n v="3605"/>
    <n v="206"/>
    <n v="921"/>
    <n v="852"/>
    <n v="11660"/>
    <n v="182635"/>
    <s v="iPhone 16 Launch"/>
    <n v="2.590960111698196E-2"/>
    <x v="235"/>
  </r>
  <r>
    <x v="236"/>
    <s v="Twitter"/>
    <d v="2024-10-22T00:00:00"/>
    <s v="Carousel"/>
    <s v="#AppleDesign #Innovation"/>
    <n v="7622"/>
    <n v="529"/>
    <n v="720"/>
    <n v="1015"/>
    <n v="71322"/>
    <n v="86819"/>
    <s v="MacBook Air M3 Campaign"/>
    <n v="0.10217809465669957"/>
    <x v="236"/>
  </r>
  <r>
    <x v="237"/>
    <s v="Twitter"/>
    <d v="2024-07-16T00:00:00"/>
    <s v="Tweet"/>
    <s v="#iPhone16Launch #AppleEvent"/>
    <n v="8767"/>
    <n v="974"/>
    <n v="733"/>
    <n v="1587"/>
    <n v="74927"/>
    <n v="113770"/>
    <s v="Apple Watch Ultra 2 Launch"/>
    <n v="9.2062933989628198E-2"/>
    <x v="237"/>
  </r>
  <r>
    <x v="238"/>
    <s v="YouTube"/>
    <d v="2025-09-10T00:00:00"/>
    <s v="Image"/>
    <s v="#MacBookAirM3 #AppleInnovation"/>
    <n v="13613"/>
    <n v="350"/>
    <n v="809"/>
    <n v="2013"/>
    <n v="20471"/>
    <n v="198038"/>
    <s v="Apple Event September 2025"/>
    <n v="7.4591745018632791E-2"/>
    <x v="238"/>
  </r>
  <r>
    <x v="239"/>
    <s v="LinkedIn"/>
    <d v="2025-09-11T00:00:00"/>
    <s v="Video"/>
    <s v="#AppleMusic #AppleLifestyle"/>
    <n v="21901"/>
    <n v="1308"/>
    <n v="724"/>
    <n v="2183"/>
    <n v="15996"/>
    <n v="230961"/>
    <s v="Apple Event September 2025"/>
    <n v="0.10362355549205277"/>
    <x v="239"/>
  </r>
  <r>
    <x v="240"/>
    <s v="Twitter"/>
    <d v="2025-01-18T00:00:00"/>
    <s v="Tweet"/>
    <s v="#iPhonePhotography #ShotOniPhone"/>
    <n v="12589"/>
    <n v="346"/>
    <n v="459"/>
    <n v="1407"/>
    <n v="29254"/>
    <n v="198059"/>
    <s v="Sustainability Awareness Drive"/>
    <n v="6.7626313371268162E-2"/>
    <x v="240"/>
  </r>
  <r>
    <x v="241"/>
    <s v="YouTube"/>
    <d v="2025-09-12T00:00:00"/>
    <s v="Video"/>
    <s v="#AppleMusic #AppleLifestyle"/>
    <n v="15918"/>
    <n v="1114"/>
    <n v="392"/>
    <n v="1641"/>
    <n v="28044"/>
    <n v="118714"/>
    <s v="Apple Event September 2025"/>
    <n v="0.14677291642097814"/>
    <x v="241"/>
  </r>
  <r>
    <x v="242"/>
    <s v="LinkedIn"/>
    <d v="2025-03-06T00:00:00"/>
    <s v="Tweet"/>
    <s v="#iPhone16Launch #AppleEvent"/>
    <n v="22119"/>
    <n v="899"/>
    <n v="642"/>
    <n v="410"/>
    <n v="49490"/>
    <n v="229420"/>
    <s v="iPhone 16 Launch"/>
    <n v="0.10312963124400662"/>
    <x v="242"/>
  </r>
  <r>
    <x v="243"/>
    <s v="Instagram"/>
    <d v="2025-09-13T00:00:00"/>
    <s v="Video"/>
    <s v="#iPhonePhotography #ShotOniPhone"/>
    <n v="15046"/>
    <n v="281"/>
    <n v="515"/>
    <n v="550"/>
    <n v="22583"/>
    <n v="64596"/>
    <s v="Apple Event September 2025"/>
    <n v="0.24524738373893121"/>
    <x v="243"/>
  </r>
  <r>
    <x v="244"/>
    <s v="YouTube"/>
    <d v="2025-01-12T00:00:00"/>
    <s v="Image"/>
    <s v="#AppleEvent #iPadPro"/>
    <n v="4590"/>
    <n v="713"/>
    <n v="479"/>
    <n v="2730"/>
    <n v="41050"/>
    <n v="204246"/>
    <s v="Sustainability Awareness Drive"/>
    <n v="2.8308999931455206E-2"/>
    <x v="244"/>
  </r>
  <r>
    <x v="245"/>
    <s v="Twitter"/>
    <d v="2024-10-11T00:00:00"/>
    <s v="Carousel"/>
    <s v="#iPhone16Launch #AppleEvent"/>
    <n v="19447"/>
    <n v="1014"/>
    <n v="256"/>
    <n v="2354"/>
    <n v="5472"/>
    <n v="104106"/>
    <s v="Apple Watch Ultra 2 Launch"/>
    <n v="0.19899909707413599"/>
    <x v="245"/>
  </r>
  <r>
    <x v="246"/>
    <s v="Instagram"/>
    <d v="2024-08-27T00:00:00"/>
    <s v="Image"/>
    <s v="#MacBookProM3"/>
    <n v="6324"/>
    <n v="908"/>
    <n v="375"/>
    <n v="758"/>
    <n v="34850"/>
    <n v="241039"/>
    <s v="Apple Watch Ultra 2 Launch"/>
    <n v="3.1559208260903839E-2"/>
    <x v="246"/>
  </r>
  <r>
    <x v="247"/>
    <s v="Instagram"/>
    <d v="2025-09-14T00:00:00"/>
    <s v="Carousel"/>
    <s v="#AppleEvent #iPhone16"/>
    <n v="12787"/>
    <n v="945"/>
    <n v="974"/>
    <n v="1407"/>
    <n v="4037"/>
    <n v="99182"/>
    <s v="Apple Event September 2025"/>
    <n v="0.14827287209372669"/>
    <x v="247"/>
  </r>
  <r>
    <x v="248"/>
    <s v="Instagram"/>
    <d v="2024-07-18T00:00:00"/>
    <s v="Video"/>
    <s v="#MacBookProM3"/>
    <n v="11111"/>
    <n v="1222"/>
    <n v="367"/>
    <n v="507"/>
    <n v="14129"/>
    <n v="127163"/>
    <s v="MacBook Air M3 Campaign"/>
    <n v="9.9871818060284834E-2"/>
    <x v="248"/>
  </r>
  <r>
    <x v="249"/>
    <s v="YouTube"/>
    <d v="2024-06-22T00:00:00"/>
    <s v="Tweet"/>
    <s v="#AppleWatch #Health"/>
    <n v="7342"/>
    <n v="906"/>
    <n v="902"/>
    <n v="1199"/>
    <n v="68488"/>
    <n v="79310"/>
    <s v="Apple Watch Ultra 2 Launch"/>
    <n v="0.1153700668263775"/>
    <x v="249"/>
  </r>
  <r>
    <x v="250"/>
    <s v="Twitter"/>
    <d v="2025-09-15T00:00:00"/>
    <s v="Image"/>
    <s v="#AppleMusic #AppleLifestyle"/>
    <n v="18389"/>
    <n v="670"/>
    <n v="655"/>
    <n v="321"/>
    <n v="21869"/>
    <n v="96088"/>
    <s v="Apple Event September 2025"/>
    <n v="0.2051660977437349"/>
    <x v="250"/>
  </r>
  <r>
    <x v="251"/>
    <s v="Instagram"/>
    <d v="2025-04-28T00:00:00"/>
    <s v="Carousel"/>
    <s v="#AppleEvent #iPhone16"/>
    <n v="10659"/>
    <n v="1342"/>
    <n v="408"/>
    <n v="709"/>
    <n v="16309"/>
    <n v="168803"/>
    <s v="Sustainability Awareness Drive"/>
    <n v="7.3511726687321907E-2"/>
    <x v="251"/>
  </r>
  <r>
    <x v="252"/>
    <s v="LinkedIn"/>
    <d v="2025-09-16T00:00:00"/>
    <s v="Image"/>
    <s v="#MacBookProM3"/>
    <n v="16043"/>
    <n v="595"/>
    <n v="923"/>
    <n v="1194"/>
    <n v="52613"/>
    <n v="179978"/>
    <s v="Apple Event September 2025"/>
    <n v="9.757303670448611E-2"/>
    <x v="252"/>
  </r>
  <r>
    <x v="253"/>
    <s v="Instagram"/>
    <d v="2025-01-14T00:00:00"/>
    <s v="Carousel"/>
    <s v="#AppleEvent #iPhone16"/>
    <n v="24350"/>
    <n v="460"/>
    <n v="666"/>
    <n v="814"/>
    <n v="21120"/>
    <n v="76914"/>
    <s v="Apple Watch Ultra 2 Launch"/>
    <n v="0.33122708479600593"/>
    <x v="253"/>
  </r>
  <r>
    <x v="254"/>
    <s v="Instagram"/>
    <d v="2025-04-03T00:00:00"/>
    <s v="Image"/>
    <s v="#Sustainability #AppleEarth"/>
    <n v="10837"/>
    <n v="1004"/>
    <n v="922"/>
    <n v="1108"/>
    <n v="36807"/>
    <n v="150350"/>
    <s v="Sustainability Awareness Drive"/>
    <n v="8.4888593282341204E-2"/>
    <x v="254"/>
  </r>
  <r>
    <x v="255"/>
    <s v="YouTube"/>
    <d v="2025-09-17T00:00:00"/>
    <s v="Carousel"/>
    <s v="#AppleMusic #AppleLifestyle"/>
    <n v="2117"/>
    <n v="1133"/>
    <n v="203"/>
    <n v="1173"/>
    <n v="40125"/>
    <n v="85379"/>
    <s v="Apple Event September 2025"/>
    <n v="4.0443200318579509E-2"/>
    <x v="255"/>
  </r>
  <r>
    <x v="256"/>
    <s v="YouTube"/>
    <d v="2025-04-06T00:00:00"/>
    <s v="Carousel"/>
    <s v="#AppleEvent #iPhone16"/>
    <n v="15917"/>
    <n v="1479"/>
    <n v="196"/>
    <n v="313"/>
    <n v="48524"/>
    <n v="249684"/>
    <s v="iPhone 16 Launch"/>
    <n v="7.0457057720959296E-2"/>
    <x v="256"/>
  </r>
  <r>
    <x v="257"/>
    <s v="Twitter"/>
    <d v="2024-08-05T00:00:00"/>
    <s v="Video"/>
    <s v="#AppleWatchUltra2 #HealthTech"/>
    <n v="20935"/>
    <n v="1104"/>
    <n v="876"/>
    <n v="1270"/>
    <n v="21454"/>
    <n v="208722"/>
    <s v="Sustainability Awareness Drive"/>
    <n v="0.10978718103506099"/>
    <x v="257"/>
  </r>
  <r>
    <x v="258"/>
    <s v="LinkedIn"/>
    <d v="2025-02-10T00:00:00"/>
    <s v="Carousel"/>
    <s v="#MacBookAirM3 #AppleInnovation"/>
    <n v="16309"/>
    <n v="1449"/>
    <n v="838"/>
    <n v="2434"/>
    <n v="2940"/>
    <n v="217953"/>
    <s v="iPhone 16 Launch"/>
    <n v="8.5321147219813445E-2"/>
    <x v="258"/>
  </r>
  <r>
    <x v="259"/>
    <s v="YouTube"/>
    <d v="2025-02-12T00:00:00"/>
    <s v="Video"/>
    <s v="#MacBookAirM3 #AppleInnovation"/>
    <n v="15234"/>
    <n v="1276"/>
    <n v="670"/>
    <n v="1860"/>
    <n v="60397"/>
    <n v="86413"/>
    <s v="MacBook Air M3 Campaign"/>
    <n v="0.19881267864788862"/>
    <x v="259"/>
  </r>
  <r>
    <x v="260"/>
    <s v="Instagram"/>
    <d v="2024-10-27T00:00:00"/>
    <s v="Carousel"/>
    <s v="#AppleWatchUltra2 #HealthTech"/>
    <n v="7560"/>
    <n v="1139"/>
    <n v="248"/>
    <n v="1624"/>
    <n v="72237"/>
    <n v="177084"/>
    <s v="Sustainability Awareness Drive"/>
    <n v="5.0524045085947912E-2"/>
    <x v="260"/>
  </r>
  <r>
    <x v="261"/>
    <s v="Twitter"/>
    <d v="2025-01-18T00:00:00"/>
    <s v="Tweet"/>
    <s v="#iPhonePhotography #ShotOniPhone"/>
    <n v="22673"/>
    <n v="1053"/>
    <n v="169"/>
    <n v="1566"/>
    <n v="9417"/>
    <n v="221187"/>
    <s v="iPhone 16 Launch"/>
    <n v="0.10803076130152314"/>
    <x v="261"/>
  </r>
  <r>
    <x v="262"/>
    <s v="Instagram"/>
    <d v="2024-08-20T00:00:00"/>
    <s v="Tweet"/>
    <s v="#ShotOniPhone"/>
    <n v="2846"/>
    <n v="792"/>
    <n v="902"/>
    <n v="2469"/>
    <n v="12130"/>
    <n v="47151"/>
    <s v="Apple Watch Ultra 2 Launch"/>
    <n v="9.6286399015927546E-2"/>
    <x v="262"/>
  </r>
  <r>
    <x v="263"/>
    <s v="Instagram"/>
    <d v="2025-01-30T00:00:00"/>
    <s v="Tweet"/>
    <s v="#iPhonePhotography #ShotOniPhone"/>
    <n v="12954"/>
    <n v="913"/>
    <n v="722"/>
    <n v="1049"/>
    <n v="475"/>
    <n v="97716"/>
    <s v="Apple Watch Ultra 2 Launch"/>
    <n v="0.14930001228048631"/>
    <x v="263"/>
  </r>
  <r>
    <x v="264"/>
    <s v="YouTube"/>
    <d v="2025-02-20T00:00:00"/>
    <s v="Carousel"/>
    <s v="#iPhone16Launch #AppleEvent"/>
    <n v="15703"/>
    <n v="1381"/>
    <n v="639"/>
    <n v="984"/>
    <n v="10967"/>
    <n v="133747"/>
    <s v="MacBook Air M3 Campaign"/>
    <n v="0.13251138343289942"/>
    <x v="264"/>
  </r>
  <r>
    <x v="265"/>
    <s v="Twitter"/>
    <d v="2024-11-25T00:00:00"/>
    <s v="Video"/>
    <s v="#iPhone16Launch #AppleEvent"/>
    <n v="17385"/>
    <n v="831"/>
    <n v="568"/>
    <n v="2227"/>
    <n v="49351"/>
    <n v="207450"/>
    <s v="Sustainability Awareness Drive"/>
    <n v="9.0547119787900698E-2"/>
    <x v="265"/>
  </r>
  <r>
    <x v="266"/>
    <s v="LinkedIn"/>
    <d v="2024-10-04T00:00:00"/>
    <s v="Video"/>
    <s v="#AppleEvent #iPhone16"/>
    <n v="15746"/>
    <n v="258"/>
    <n v="839"/>
    <n v="2656"/>
    <n v="66614"/>
    <n v="213724"/>
    <s v="Sustainability Awareness Drive"/>
    <n v="7.8807246729426739E-2"/>
    <x v="266"/>
  </r>
  <r>
    <x v="267"/>
    <s v="LinkedIn"/>
    <d v="2025-04-13T00:00:00"/>
    <s v="Carousel"/>
    <s v="#MacBookProM3"/>
    <n v="24700"/>
    <n v="327"/>
    <n v="999"/>
    <n v="994"/>
    <n v="59400"/>
    <n v="243502"/>
    <s v="Sustainability Awareness Drive"/>
    <n v="0.10688207899729776"/>
    <x v="267"/>
  </r>
  <r>
    <x v="268"/>
    <s v="YouTube"/>
    <d v="2024-11-05T00:00:00"/>
    <s v="Tweet"/>
    <s v="#MacBookProM3"/>
    <n v="8469"/>
    <n v="935"/>
    <n v="211"/>
    <n v="2635"/>
    <n v="21890"/>
    <n v="184539"/>
    <s v="MacBook Air M3 Campaign"/>
    <n v="5.2102807536618279E-2"/>
    <x v="268"/>
  </r>
  <r>
    <x v="269"/>
    <s v="YouTube"/>
    <d v="2025-01-15T00:00:00"/>
    <s v="Tweet"/>
    <s v="#MacBookAirM3 #AppleInnovation"/>
    <n v="11333"/>
    <n v="920"/>
    <n v="294"/>
    <n v="606"/>
    <n v="59490"/>
    <n v="202082"/>
    <s v="Sustainability Awareness Drive"/>
    <n v="6.2088657079799291E-2"/>
    <x v="269"/>
  </r>
  <r>
    <x v="270"/>
    <s v="Twitter"/>
    <d v="2024-10-17T00:00:00"/>
    <s v="Video"/>
    <s v="#AppleDesign #Innovation"/>
    <n v="18608"/>
    <n v="1338"/>
    <n v="365"/>
    <n v="2289"/>
    <n v="20785"/>
    <n v="161999"/>
    <s v="Apple Watch Ultra 2 Launch"/>
    <n v="0.12537731714393299"/>
    <x v="270"/>
  </r>
  <r>
    <x v="271"/>
    <s v="LinkedIn"/>
    <d v="2025-03-27T00:00:00"/>
    <s v="Tweet"/>
    <s v="#iPhonePhotography #ShotOniPhone"/>
    <n v="14819"/>
    <n v="1432"/>
    <n v="152"/>
    <n v="961"/>
    <n v="39154"/>
    <n v="154793"/>
    <s v="iPhone 16 Launch"/>
    <n v="0.10596732410380315"/>
    <x v="271"/>
  </r>
  <r>
    <x v="272"/>
    <s v="LinkedIn"/>
    <d v="2024-10-12T00:00:00"/>
    <s v="Image"/>
    <s v="#Sustainability #AppleEarth"/>
    <n v="6208"/>
    <n v="725"/>
    <n v="309"/>
    <n v="848"/>
    <n v="39319"/>
    <n v="225763"/>
    <s v="Apple Watch Ultra 2 Launch"/>
    <n v="3.207788698768177E-2"/>
    <x v="272"/>
  </r>
  <r>
    <x v="273"/>
    <s v="LinkedIn"/>
    <d v="2025-01-01T00:00:00"/>
    <s v="Video"/>
    <s v="#AppleMusic #AppleLifestyle"/>
    <n v="8283"/>
    <n v="720"/>
    <n v="888"/>
    <n v="611"/>
    <n v="52791"/>
    <n v="235229"/>
    <s v="Apple Watch Ultra 2 Launch"/>
    <n v="4.2048386891072105E-2"/>
    <x v="273"/>
  </r>
  <r>
    <x v="274"/>
    <s v="Instagram"/>
    <d v="2024-08-05T00:00:00"/>
    <s v="Tweet"/>
    <s v="#AppleWatch #Health"/>
    <n v="4048"/>
    <n v="751"/>
    <n v="930"/>
    <n v="1382"/>
    <n v="16844"/>
    <n v="148177"/>
    <s v="iPhone 16 Launch"/>
    <n v="3.8663220337839206E-2"/>
    <x v="274"/>
  </r>
  <r>
    <x v="275"/>
    <s v="LinkedIn"/>
    <d v="2024-06-07T00:00:00"/>
    <s v="Video"/>
    <s v="#AppleEvent #iPadPro"/>
    <n v="8233"/>
    <n v="436"/>
    <n v="269"/>
    <n v="2037"/>
    <n v="8875"/>
    <n v="52289"/>
    <s v="Apple Watch Ultra 2 Launch"/>
    <n v="0.17093461339861157"/>
    <x v="275"/>
  </r>
  <r>
    <x v="276"/>
    <s v="Instagram"/>
    <d v="2025-04-06T00:00:00"/>
    <s v="Image"/>
    <s v="#MacBookProM3"/>
    <n v="14941"/>
    <n v="1424"/>
    <n v="238"/>
    <n v="1054"/>
    <n v="20516"/>
    <n v="216048"/>
    <s v="MacBook Air M3 Campaign"/>
    <n v="7.6848663260016298E-2"/>
    <x v="276"/>
  </r>
  <r>
    <x v="277"/>
    <s v="Twitter"/>
    <d v="2024-11-26T00:00:00"/>
    <s v="Video"/>
    <s v="#AppleMusic #AppleLifestyle"/>
    <n v="14607"/>
    <n v="1458"/>
    <n v="478"/>
    <n v="334"/>
    <n v="49257"/>
    <n v="214668"/>
    <s v="iPhone 16 Launch"/>
    <n v="7.7063185942944451E-2"/>
    <x v="277"/>
  </r>
  <r>
    <x v="278"/>
    <s v="Instagram"/>
    <d v="2024-09-02T00:00:00"/>
    <s v="Video"/>
    <s v="#AppleEvent #iPadPro"/>
    <n v="11765"/>
    <n v="693"/>
    <n v="729"/>
    <n v="744"/>
    <n v="97772"/>
    <n v="194243"/>
    <s v="Apple Watch Ultra 2 Launch"/>
    <n v="6.7889190344053579E-2"/>
    <x v="278"/>
  </r>
  <r>
    <x v="279"/>
    <s v="Twitter"/>
    <d v="2025-09-18T00:00:00"/>
    <s v="Video"/>
    <s v="#AppleMusic #AppleLifestyle"/>
    <n v="3828"/>
    <n v="203"/>
    <n v="506"/>
    <n v="2440"/>
    <n v="63650"/>
    <n v="126365"/>
    <s v="Apple Event September 2025"/>
    <n v="3.5903929094290347E-2"/>
    <x v="279"/>
  </r>
  <r>
    <x v="280"/>
    <s v="LinkedIn"/>
    <d v="2025-03-22T00:00:00"/>
    <s v="Video"/>
    <s v="#AppleEvent #iPhone16"/>
    <n v="3917"/>
    <n v="865"/>
    <n v="759"/>
    <n v="2282"/>
    <n v="56125"/>
    <n v="154014"/>
    <s v="Apple Watch Ultra 2 Launch"/>
    <n v="3.5977248821535704E-2"/>
    <x v="280"/>
  </r>
  <r>
    <x v="281"/>
    <s v="LinkedIn"/>
    <d v="2024-10-03T00:00:00"/>
    <s v="Image"/>
    <s v="#AppleEvent #iPadPro"/>
    <n v="22618"/>
    <n v="641"/>
    <n v="416"/>
    <n v="1530"/>
    <n v="18395"/>
    <n v="215211"/>
    <s v="MacBook Air M3 Campaign"/>
    <n v="0.1100083174187193"/>
    <x v="281"/>
  </r>
  <r>
    <x v="282"/>
    <s v="Twitter"/>
    <d v="2025-05-09T00:00:00"/>
    <s v="Carousel"/>
    <s v="#AppleWatch #Health"/>
    <n v="8988"/>
    <n v="228"/>
    <n v="766"/>
    <n v="652"/>
    <n v="63789"/>
    <n v="219785"/>
    <s v="Sustainability Awareness Drive"/>
    <n v="4.541711217781013E-2"/>
    <x v="282"/>
  </r>
  <r>
    <x v="283"/>
    <s v="YouTube"/>
    <d v="2024-09-17T00:00:00"/>
    <s v="Video"/>
    <s v="#AppleMusic #AppleLifestyle"/>
    <n v="20410"/>
    <n v="1332"/>
    <n v="472"/>
    <n v="1202"/>
    <n v="9418"/>
    <n v="200806"/>
    <s v="Apple Watch Ultra 2 Launch"/>
    <n v="0.11062418453631864"/>
    <x v="283"/>
  </r>
  <r>
    <x v="284"/>
    <s v="Twitter"/>
    <d v="2024-07-18T00:00:00"/>
    <s v="Video"/>
    <s v="#AppleWatchUltra2 #HealthTech"/>
    <n v="16594"/>
    <n v="809"/>
    <n v="784"/>
    <n v="1655"/>
    <n v="35505"/>
    <n v="112588"/>
    <s v="Sustainability Awareness Drive"/>
    <n v="0.16153586527871533"/>
    <x v="284"/>
  </r>
  <r>
    <x v="285"/>
    <s v="YouTube"/>
    <d v="2025-09-19T00:00:00"/>
    <s v="Tweet"/>
    <s v="#AppleWatch #Health"/>
    <n v="22128"/>
    <n v="1004"/>
    <n v="690"/>
    <n v="2048"/>
    <n v="19443"/>
    <n v="103646"/>
    <s v="Apple Event September 2025"/>
    <n v="0.22984003241803833"/>
    <x v="285"/>
  </r>
  <r>
    <x v="286"/>
    <s v="Instagram"/>
    <d v="2024-08-15T00:00:00"/>
    <s v="Video"/>
    <s v="#AppleEvent #iPadPro"/>
    <n v="14977"/>
    <n v="274"/>
    <n v="798"/>
    <n v="458"/>
    <n v="6636"/>
    <n v="43654"/>
    <s v="Apple Watch Ultra 2 Launch"/>
    <n v="0.36764099509781462"/>
    <x v="286"/>
  </r>
  <r>
    <x v="287"/>
    <s v="Instagram"/>
    <d v="2025-04-17T00:00:00"/>
    <s v="Tweet"/>
    <s v="#AppleWatch #Health"/>
    <n v="2009"/>
    <n v="1037"/>
    <n v="344"/>
    <n v="2277"/>
    <n v="85743"/>
    <n v="58743"/>
    <s v="iPhone 16 Launch"/>
    <n v="5.7709003625963942E-2"/>
    <x v="287"/>
  </r>
  <r>
    <x v="288"/>
    <s v="Instagram"/>
    <d v="2024-11-28T00:00:00"/>
    <s v="Carousel"/>
    <s v="#AppleMusic #AppleLifestyle"/>
    <n v="18644"/>
    <n v="1369"/>
    <n v="887"/>
    <n v="1256"/>
    <n v="43415"/>
    <n v="88368"/>
    <s v="Sustainability Awareness Drive"/>
    <n v="0.23651095419156257"/>
    <x v="288"/>
  </r>
  <r>
    <x v="289"/>
    <s v="LinkedIn"/>
    <d v="2025-09-20T00:00:00"/>
    <s v="Image"/>
    <s v="#ShotOniPhone"/>
    <n v="24422"/>
    <n v="327"/>
    <n v="481"/>
    <n v="2371"/>
    <n v="35340"/>
    <n v="245244"/>
    <s v="Apple Event September 2025"/>
    <n v="0.10287713460879777"/>
    <x v="289"/>
  </r>
  <r>
    <x v="290"/>
    <s v="Instagram"/>
    <d v="2024-11-06T00:00:00"/>
    <s v="Image"/>
    <s v="#AppleMusic #AppleLifestyle"/>
    <n v="11865"/>
    <n v="241"/>
    <n v="319"/>
    <n v="703"/>
    <n v="69596"/>
    <n v="177513"/>
    <s v="iPhone 16 Launch"/>
    <n v="6.999487361489018E-2"/>
    <x v="290"/>
  </r>
  <r>
    <x v="291"/>
    <s v="YouTube"/>
    <d v="2024-11-17T00:00:00"/>
    <s v="Carousel"/>
    <s v="#AppleMusic #AppleLifestyle"/>
    <n v="4219"/>
    <n v="240"/>
    <n v="670"/>
    <n v="815"/>
    <n v="11978"/>
    <n v="159735"/>
    <s v="iPhone 16 Launch"/>
    <n v="3.2109431245500357E-2"/>
    <x v="291"/>
  </r>
  <r>
    <x v="292"/>
    <s v="Instagram"/>
    <d v="2025-05-14T00:00:00"/>
    <s v="Image"/>
    <s v="#AppleEvent #iPhone16"/>
    <n v="9041"/>
    <n v="1133"/>
    <n v="612"/>
    <n v="1687"/>
    <n v="28102"/>
    <n v="195683"/>
    <s v="iPhone 16 Launch"/>
    <n v="5.5119760020032396E-2"/>
    <x v="292"/>
  </r>
  <r>
    <x v="293"/>
    <s v="Twitter"/>
    <d v="2024-06-19T00:00:00"/>
    <s v="Carousel"/>
    <s v="#iPhonePhotography #ShotOniPhone"/>
    <n v="20444"/>
    <n v="233"/>
    <n v="189"/>
    <n v="2879"/>
    <n v="28185"/>
    <n v="159891"/>
    <s v="iPhone 16 Launch"/>
    <n v="0.13050140408153055"/>
    <x v="293"/>
  </r>
  <r>
    <x v="294"/>
    <s v="Twitter"/>
    <d v="2025-05-06T00:00:00"/>
    <s v="Carousel"/>
    <s v="#AppleWatchUltra2 #HealthTech"/>
    <n v="7287"/>
    <n v="1240"/>
    <n v="686"/>
    <n v="1255"/>
    <n v="15403"/>
    <n v="147971"/>
    <s v="Apple Watch Ultra 2 Launch"/>
    <n v="6.2262200025680704E-2"/>
    <x v="294"/>
  </r>
  <r>
    <x v="295"/>
    <s v="LinkedIn"/>
    <d v="2025-02-11T00:00:00"/>
    <s v="Carousel"/>
    <s v="#Sustainability #AppleEarth"/>
    <n v="3619"/>
    <n v="1376"/>
    <n v="410"/>
    <n v="2499"/>
    <n v="58146"/>
    <n v="52149"/>
    <s v="Apple Watch Ultra 2 Launch"/>
    <n v="0.10364532397553165"/>
    <x v="295"/>
  </r>
  <r>
    <x v="296"/>
    <s v="Twitter"/>
    <d v="2024-12-24T00:00:00"/>
    <s v="Image"/>
    <s v="#MacBookProM3"/>
    <n v="10512"/>
    <n v="1197"/>
    <n v="544"/>
    <n v="2012"/>
    <n v="10245"/>
    <n v="140102"/>
    <s v="Apple Watch Ultra 2 Launch"/>
    <n v="8.745770938316369E-2"/>
    <x v="296"/>
  </r>
  <r>
    <x v="297"/>
    <s v="YouTube"/>
    <d v="2025-09-24T00:00:00"/>
    <s v="Tweet"/>
    <s v="#iPhone16Launch #AppleEvent"/>
    <n v="3342"/>
    <n v="787"/>
    <n v="375"/>
    <n v="907"/>
    <n v="85823"/>
    <n v="99189"/>
    <s v="Apple Event September 2025"/>
    <n v="4.5408260996683103E-2"/>
    <x v="297"/>
  </r>
  <r>
    <x v="298"/>
    <s v="Instagram"/>
    <d v="2025-09-25T00:00:00"/>
    <s v="Carousel"/>
    <s v="#iPhonePhotography #ShotOniPhone"/>
    <n v="12568"/>
    <n v="541"/>
    <n v="273"/>
    <n v="2767"/>
    <n v="22331"/>
    <n v="192747"/>
    <s v="Apple Event September 2025"/>
    <n v="6.9427799135654514E-2"/>
    <x v="298"/>
  </r>
  <r>
    <x v="299"/>
    <s v="LinkedIn"/>
    <d v="2025-09-26T00:00:00"/>
    <s v="Video"/>
    <s v="#iPhone16Launch #AppleEvent"/>
    <n v="21216"/>
    <n v="226"/>
    <n v="187"/>
    <n v="1573"/>
    <n v="62688"/>
    <n v="111031"/>
    <s v="Apple Event September 2025"/>
    <n v="0.19480145184678152"/>
    <x v="2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x v="0"/>
    <n v="24516"/>
    <n v="976"/>
    <n v="974"/>
    <n v="2675"/>
    <n v="23275"/>
    <n v="202932"/>
    <s v="Apple Watch Ultra 2 Launch"/>
    <n v="0.13041807107799658"/>
    <n v="26466"/>
  </r>
  <r>
    <s v="A2"/>
    <x v="1"/>
    <d v="2025-09-03T00:00:00"/>
    <x v="0"/>
    <x v="1"/>
    <n v="4779"/>
    <n v="1110"/>
    <n v="436"/>
    <n v="1574"/>
    <n v="77167"/>
    <n v="71585"/>
    <s v="Apple Event September 2025"/>
    <n v="8.8356499266606131E-2"/>
    <n v="6325"/>
  </r>
  <r>
    <s v="A3"/>
    <x v="2"/>
    <d v="2025-05-12T00:00:00"/>
    <x v="1"/>
    <x v="2"/>
    <n v="19308"/>
    <n v="1318"/>
    <n v="795"/>
    <n v="1499"/>
    <n v="52307"/>
    <n v="193087"/>
    <s v="Sustainability Awareness Drive"/>
    <n v="0.11093962825047776"/>
    <n v="21421"/>
  </r>
  <r>
    <s v="A4"/>
    <x v="0"/>
    <d v="2024-08-12T00:00:00"/>
    <x v="2"/>
    <x v="3"/>
    <n v="3581"/>
    <n v="517"/>
    <n v="880"/>
    <n v="1925"/>
    <n v="18636"/>
    <n v="248611"/>
    <s v="iPhone 16 Launch"/>
    <n v="2.0023249172401864E-2"/>
    <n v="4978"/>
  </r>
  <r>
    <s v="A5"/>
    <x v="0"/>
    <d v="2025-09-04T00:00:00"/>
    <x v="2"/>
    <x v="0"/>
    <n v="21708"/>
    <n v="435"/>
    <n v="317"/>
    <n v="1213"/>
    <n v="70701"/>
    <n v="83585"/>
    <s v="Apple Event September 2025"/>
    <n v="0.26870850032900639"/>
    <n v="22460"/>
  </r>
  <r>
    <s v="A6"/>
    <x v="1"/>
    <d v="2025-09-05T00:00:00"/>
    <x v="0"/>
    <x v="4"/>
    <n v="14677"/>
    <n v="533"/>
    <n v="759"/>
    <n v="753"/>
    <n v="23275"/>
    <n v="66958"/>
    <s v="Apple Event September 2025"/>
    <n v="0.23849278652289496"/>
    <n v="15969"/>
  </r>
  <r>
    <s v="A7"/>
    <x v="2"/>
    <d v="2024-06-24T00:00:00"/>
    <x v="3"/>
    <x v="5"/>
    <n v="7713"/>
    <n v="575"/>
    <n v="417"/>
    <n v="336"/>
    <n v="61660"/>
    <n v="66017"/>
    <s v="iPhone 16 Launch"/>
    <n v="0.13185997546086614"/>
    <n v="8705"/>
  </r>
  <r>
    <s v="A8"/>
    <x v="2"/>
    <d v="2024-07-13T00:00:00"/>
    <x v="2"/>
    <x v="6"/>
    <n v="18639"/>
    <n v="1360"/>
    <n v="898"/>
    <n v="2011"/>
    <n v="42841"/>
    <n v="247779"/>
    <s v="iPhone 16 Launch"/>
    <n v="8.4337252148083575E-2"/>
    <n v="20897"/>
  </r>
  <r>
    <s v="A9"/>
    <x v="0"/>
    <d v="2024-08-30T00:00:00"/>
    <x v="3"/>
    <x v="1"/>
    <n v="6804"/>
    <n v="787"/>
    <n v="970"/>
    <n v="1095"/>
    <n v="56343"/>
    <n v="164677"/>
    <s v="Apple Watch Ultra 2 Launch"/>
    <n v="5.1986616224487935E-2"/>
    <n v="8561"/>
  </r>
  <r>
    <s v="A10"/>
    <x v="3"/>
    <d v="2025-03-11T00:00:00"/>
    <x v="2"/>
    <x v="7"/>
    <n v="20222"/>
    <n v="712"/>
    <n v="604"/>
    <n v="1272"/>
    <n v="71598"/>
    <n v="216422"/>
    <s v="Sustainability Awareness Drive"/>
    <n v="9.9518533235992648E-2"/>
    <n v="21538"/>
  </r>
  <r>
    <s v="A11"/>
    <x v="0"/>
    <d v="2025-02-02T00:00:00"/>
    <x v="3"/>
    <x v="3"/>
    <n v="12136"/>
    <n v="1117"/>
    <n v="834"/>
    <n v="892"/>
    <n v="24675"/>
    <n v="183273"/>
    <s v="Sustainability Awareness Drive"/>
    <n v="7.6863476889667326E-2"/>
    <n v="14087"/>
  </r>
  <r>
    <s v="A12"/>
    <x v="0"/>
    <d v="2024-07-21T00:00:00"/>
    <x v="1"/>
    <x v="1"/>
    <n v="2009"/>
    <n v="1072"/>
    <n v="550"/>
    <n v="1437"/>
    <n v="22982"/>
    <n v="69426"/>
    <s v="iPhone 16 Launch"/>
    <n v="5.2300290957278256E-2"/>
    <n v="3631"/>
  </r>
  <r>
    <s v="A13"/>
    <x v="0"/>
    <d v="2024-11-18T00:00:00"/>
    <x v="3"/>
    <x v="5"/>
    <n v="21255"/>
    <n v="1452"/>
    <n v="625"/>
    <n v="1624"/>
    <n v="21282"/>
    <n v="57778"/>
    <s v="MacBook Air M3 Campaign"/>
    <n v="0.40382152376337016"/>
    <n v="23332"/>
  </r>
  <r>
    <s v="A14"/>
    <x v="0"/>
    <d v="2025-09-06T00:00:00"/>
    <x v="1"/>
    <x v="6"/>
    <n v="7124"/>
    <n v="469"/>
    <n v="851"/>
    <n v="2571"/>
    <n v="33802"/>
    <n v="216313"/>
    <s v="Apple Event September 2025"/>
    <n v="3.9036026498638549E-2"/>
    <n v="8444"/>
  </r>
  <r>
    <s v="A15"/>
    <x v="1"/>
    <d v="2025-09-07T00:00:00"/>
    <x v="1"/>
    <x v="2"/>
    <n v="3015"/>
    <n v="997"/>
    <n v="783"/>
    <n v="617"/>
    <n v="77167"/>
    <n v="82229"/>
    <s v="Apple Event September 2025"/>
    <n v="5.8312760704860814E-2"/>
    <n v="4795"/>
  </r>
  <r>
    <s v="A16"/>
    <x v="2"/>
    <d v="2024-08-26T00:00:00"/>
    <x v="3"/>
    <x v="6"/>
    <n v="4193"/>
    <n v="924"/>
    <n v="707"/>
    <n v="2696"/>
    <n v="55075"/>
    <n v="126652"/>
    <s v="iPhone 16 Launch"/>
    <n v="4.5984271863057827E-2"/>
    <n v="5824"/>
  </r>
  <r>
    <s v="A17"/>
    <x v="1"/>
    <d v="2025-05-05T00:00:00"/>
    <x v="1"/>
    <x v="8"/>
    <n v="10415"/>
    <n v="1388"/>
    <n v="725"/>
    <n v="2462"/>
    <n v="53082"/>
    <n v="168267"/>
    <s v="MacBook Air M3 Campaign"/>
    <n v="7.4453101321114656E-2"/>
    <n v="12528"/>
  </r>
  <r>
    <s v="A18"/>
    <x v="1"/>
    <d v="2024-08-19T00:00:00"/>
    <x v="0"/>
    <x v="6"/>
    <n v="15550"/>
    <n v="204"/>
    <n v="279"/>
    <n v="1646"/>
    <n v="35819"/>
    <n v="219436"/>
    <s v="Apple Watch Ultra 2 Launch"/>
    <n v="7.306458375107093E-2"/>
    <n v="16033"/>
  </r>
  <r>
    <s v="A19"/>
    <x v="1"/>
    <d v="2024-06-23T00:00:00"/>
    <x v="1"/>
    <x v="8"/>
    <n v="16512"/>
    <n v="1050"/>
    <n v="971"/>
    <n v="1891"/>
    <n v="15865"/>
    <n v="166503"/>
    <s v="iPhone 16 Launch"/>
    <n v="0.1113073037723044"/>
    <n v="18533"/>
  </r>
  <r>
    <s v="A20"/>
    <x v="0"/>
    <d v="2024-09-09T00:00:00"/>
    <x v="2"/>
    <x v="2"/>
    <n v="6158"/>
    <n v="277"/>
    <n v="512"/>
    <n v="2189"/>
    <n v="76881"/>
    <n v="124878"/>
    <s v="iPhone 16 Launch"/>
    <n v="5.563029516808405E-2"/>
    <n v="6947"/>
  </r>
  <r>
    <s v="A21"/>
    <x v="3"/>
    <d v="2025-09-08T00:00:00"/>
    <x v="3"/>
    <x v="9"/>
    <n v="22309"/>
    <n v="773"/>
    <n v="854"/>
    <n v="2387"/>
    <n v="72396"/>
    <n v="97056"/>
    <s v="Apple Event September 2025"/>
    <n v="0.24662050774810418"/>
    <n v="23936"/>
  </r>
  <r>
    <s v="A22"/>
    <x v="2"/>
    <d v="2025-02-27T00:00:00"/>
    <x v="0"/>
    <x v="5"/>
    <n v="8970"/>
    <n v="331"/>
    <n v="968"/>
    <n v="2296"/>
    <n v="24613"/>
    <n v="198562"/>
    <s v="iPhone 16 Launch"/>
    <n v="5.1716844109144754E-2"/>
    <n v="10269"/>
  </r>
  <r>
    <s v="A23"/>
    <x v="3"/>
    <d v="2024-11-06T00:00:00"/>
    <x v="3"/>
    <x v="8"/>
    <n v="8938"/>
    <n v="800"/>
    <n v="842"/>
    <n v="2072"/>
    <n v="31736"/>
    <n v="59975"/>
    <s v="iPhone 16 Launch"/>
    <n v="0.17640683618174238"/>
    <n v="10580"/>
  </r>
  <r>
    <s v="A24"/>
    <x v="1"/>
    <d v="2025-01-23T00:00:00"/>
    <x v="2"/>
    <x v="7"/>
    <n v="23168"/>
    <n v="1265"/>
    <n v="441"/>
    <n v="1612"/>
    <n v="66615"/>
    <n v="197795"/>
    <s v="iPhone 16 Launch"/>
    <n v="0.12575646502692181"/>
    <n v="24874"/>
  </r>
  <r>
    <s v="A25"/>
    <x v="1"/>
    <d v="2025-09-09T00:00:00"/>
    <x v="2"/>
    <x v="6"/>
    <n v="15772"/>
    <n v="288"/>
    <n v="520"/>
    <n v="1585"/>
    <n v="59182"/>
    <n v="194351"/>
    <s v="Apple Event September 2025"/>
    <n v="8.5309568769905988E-2"/>
    <n v="16580"/>
  </r>
  <r>
    <s v="A26"/>
    <x v="3"/>
    <d v="2025-04-05T00:00:00"/>
    <x v="2"/>
    <x v="6"/>
    <n v="22384"/>
    <n v="601"/>
    <n v="943"/>
    <n v="515"/>
    <n v="41309"/>
    <n v="249373"/>
    <s v="Apple Watch Ultra 2 Launch"/>
    <n v="9.5952649244304716E-2"/>
    <n v="23928"/>
  </r>
  <r>
    <s v="A27"/>
    <x v="3"/>
    <d v="2024-09-17T00:00:00"/>
    <x v="1"/>
    <x v="7"/>
    <n v="20017"/>
    <n v="495"/>
    <n v="178"/>
    <n v="2683"/>
    <n v="32244"/>
    <n v="182633"/>
    <s v="Apple Watch Ultra 2 Launch"/>
    <n v="0.11328730295182141"/>
    <n v="20690"/>
  </r>
  <r>
    <s v="A28"/>
    <x v="3"/>
    <d v="2025-03-04T00:00:00"/>
    <x v="1"/>
    <x v="4"/>
    <n v="12344"/>
    <n v="815"/>
    <n v="298"/>
    <n v="2439"/>
    <n v="6259"/>
    <n v="237133"/>
    <s v="iPhone 16 Launch"/>
    <n v="5.6748744375519224E-2"/>
    <n v="13457"/>
  </r>
  <r>
    <s v="A29"/>
    <x v="1"/>
    <d v="2025-09-10T00:00:00"/>
    <x v="3"/>
    <x v="10"/>
    <n v="9266"/>
    <n v="999"/>
    <n v="928"/>
    <n v="2700"/>
    <n v="12264"/>
    <n v="128397"/>
    <s v="Apple Event September 2025"/>
    <n v="8.7174933993784898E-2"/>
    <n v="11193"/>
  </r>
  <r>
    <s v="A30"/>
    <x v="1"/>
    <d v="2025-02-25T00:00:00"/>
    <x v="3"/>
    <x v="9"/>
    <n v="10702"/>
    <n v="621"/>
    <n v="445"/>
    <n v="2918"/>
    <n v="54808"/>
    <n v="220225"/>
    <s v="Apple Watch Ultra 2 Launch"/>
    <n v="5.3436258372119426E-2"/>
    <n v="11768"/>
  </r>
  <r>
    <s v="A31"/>
    <x v="2"/>
    <d v="2024-12-16T00:00:00"/>
    <x v="0"/>
    <x v="3"/>
    <n v="2384"/>
    <n v="1246"/>
    <n v="160"/>
    <n v="2004"/>
    <n v="2701"/>
    <n v="73142"/>
    <s v="Apple Watch Ultra 2 Launch"/>
    <n v="5.1817013480626728E-2"/>
    <n v="3790"/>
  </r>
  <r>
    <s v="A32"/>
    <x v="2"/>
    <d v="2024-07-31T00:00:00"/>
    <x v="0"/>
    <x v="8"/>
    <n v="2404"/>
    <n v="774"/>
    <n v="661"/>
    <n v="662"/>
    <n v="12676"/>
    <n v="66916"/>
    <s v="Apple Watch Ultra 2 Launch"/>
    <n v="5.7370434574690654E-2"/>
    <n v="3839"/>
  </r>
  <r>
    <s v="A33"/>
    <x v="1"/>
    <d v="2025-09-11T00:00:00"/>
    <x v="3"/>
    <x v="7"/>
    <n v="10175"/>
    <n v="342"/>
    <n v="825"/>
    <n v="2904"/>
    <n v="15954"/>
    <n v="104324"/>
    <s v="Apple Event September 2025"/>
    <n v="0.10871899083624094"/>
    <n v="11342"/>
  </r>
  <r>
    <s v="A34"/>
    <x v="3"/>
    <d v="2025-09-12T00:00:00"/>
    <x v="1"/>
    <x v="2"/>
    <n v="17158"/>
    <n v="1192"/>
    <n v="262"/>
    <n v="2016"/>
    <n v="28771"/>
    <n v="216037"/>
    <s v="Apple Event September 2025"/>
    <n v="8.6151909163708074E-2"/>
    <n v="18612"/>
  </r>
  <r>
    <s v="A35"/>
    <x v="3"/>
    <d v="2024-11-30T00:00:00"/>
    <x v="2"/>
    <x v="8"/>
    <n v="14763"/>
    <n v="864"/>
    <n v="336"/>
    <n v="1493"/>
    <n v="33310"/>
    <n v="165932"/>
    <s v="iPhone 16 Launch"/>
    <n v="9.6202058674637797E-2"/>
    <n v="15963"/>
  </r>
  <r>
    <s v="A36"/>
    <x v="2"/>
    <d v="2025-04-19T00:00:00"/>
    <x v="3"/>
    <x v="10"/>
    <n v="20384"/>
    <n v="344"/>
    <n v="956"/>
    <n v="655"/>
    <n v="67621"/>
    <n v="175720"/>
    <s v="Sustainability Awareness Drive"/>
    <n v="0.12340086501251991"/>
    <n v="21684"/>
  </r>
  <r>
    <s v="A37"/>
    <x v="1"/>
    <d v="2025-01-06T00:00:00"/>
    <x v="0"/>
    <x v="2"/>
    <n v="11860"/>
    <n v="1448"/>
    <n v="893"/>
    <n v="490"/>
    <n v="23518"/>
    <n v="206205"/>
    <s v="Apple Watch Ultra 2 Launch"/>
    <n v="6.8868359157149436E-2"/>
    <n v="14201"/>
  </r>
  <r>
    <s v="A38"/>
    <x v="2"/>
    <d v="2025-02-17T00:00:00"/>
    <x v="1"/>
    <x v="1"/>
    <n v="7989"/>
    <n v="1206"/>
    <n v="376"/>
    <n v="2769"/>
    <n v="27550"/>
    <n v="221749"/>
    <s v="Sustainability Awareness Drive"/>
    <n v="4.3161412227338117E-2"/>
    <n v="9571"/>
  </r>
  <r>
    <s v="A39"/>
    <x v="2"/>
    <d v="2025-09-13T00:00:00"/>
    <x v="3"/>
    <x v="5"/>
    <n v="17106"/>
    <n v="702"/>
    <n v="459"/>
    <n v="999"/>
    <n v="59627"/>
    <n v="136059"/>
    <s v="Apple Event September 2025"/>
    <n v="0.13425793222058077"/>
    <n v="18267"/>
  </r>
  <r>
    <s v="A40"/>
    <x v="0"/>
    <d v="2025-09-14T00:00:00"/>
    <x v="3"/>
    <x v="6"/>
    <n v="19844"/>
    <n v="1020"/>
    <n v="247"/>
    <n v="2354"/>
    <n v="37792"/>
    <n v="138317"/>
    <s v="Apple Event September 2025"/>
    <n v="0.15262765965138053"/>
    <n v="21111"/>
  </r>
  <r>
    <s v="A41"/>
    <x v="0"/>
    <d v="2025-09-15T00:00:00"/>
    <x v="1"/>
    <x v="1"/>
    <n v="5636"/>
    <n v="303"/>
    <n v="204"/>
    <n v="2480"/>
    <n v="7377"/>
    <n v="241207"/>
    <s v="Apple Event September 2025"/>
    <n v="2.5467751765081443E-2"/>
    <n v="6143"/>
  </r>
  <r>
    <s v="A42"/>
    <x v="0"/>
    <d v="2025-03-05T00:00:00"/>
    <x v="3"/>
    <x v="8"/>
    <n v="12916"/>
    <n v="1262"/>
    <n v="772"/>
    <n v="856"/>
    <n v="11496"/>
    <n v="75046"/>
    <s v="Sustainability Awareness Drive"/>
    <n v="0.19921115049436347"/>
    <n v="14950"/>
  </r>
  <r>
    <s v="A43"/>
    <x v="3"/>
    <d v="2025-09-16T00:00:00"/>
    <x v="1"/>
    <x v="10"/>
    <n v="6809"/>
    <n v="397"/>
    <n v="813"/>
    <n v="1125"/>
    <n v="12206"/>
    <n v="218136"/>
    <s v="Apple Event September 2025"/>
    <n v="3.6761469908680823E-2"/>
    <n v="8019"/>
  </r>
  <r>
    <s v="A44"/>
    <x v="1"/>
    <d v="2025-03-02T00:00:00"/>
    <x v="2"/>
    <x v="9"/>
    <n v="22562"/>
    <n v="778"/>
    <n v="907"/>
    <n v="1354"/>
    <n v="34475"/>
    <n v="141459"/>
    <s v="iPhone 16 Launch"/>
    <n v="0.17140655596321194"/>
    <n v="24247"/>
  </r>
  <r>
    <s v="A45"/>
    <x v="1"/>
    <d v="2025-09-17T00:00:00"/>
    <x v="1"/>
    <x v="5"/>
    <n v="15456"/>
    <n v="590"/>
    <n v="555"/>
    <n v="2882"/>
    <n v="49816"/>
    <n v="240422"/>
    <s v="Apple Event September 2025"/>
    <n v="6.9049421433978589E-2"/>
    <n v="16601"/>
  </r>
  <r>
    <s v="A46"/>
    <x v="1"/>
    <d v="2025-05-02T00:00:00"/>
    <x v="1"/>
    <x v="8"/>
    <n v="17444"/>
    <n v="1402"/>
    <n v="218"/>
    <n v="725"/>
    <n v="8710"/>
    <n v="85893"/>
    <s v="MacBook Air M3 Campaign"/>
    <n v="0.22195056640238436"/>
    <n v="19064"/>
  </r>
  <r>
    <s v="A47"/>
    <x v="1"/>
    <d v="2025-02-24T00:00:00"/>
    <x v="1"/>
    <x v="7"/>
    <n v="24984"/>
    <n v="753"/>
    <n v="461"/>
    <n v="2710"/>
    <n v="20792"/>
    <n v="141520"/>
    <s v="Sustainability Awareness Drive"/>
    <n v="0.18511871113623515"/>
    <n v="26198"/>
  </r>
  <r>
    <s v="A48"/>
    <x v="0"/>
    <d v="2025-03-11T00:00:00"/>
    <x v="3"/>
    <x v="0"/>
    <n v="7997"/>
    <n v="1238"/>
    <n v="438"/>
    <n v="1874"/>
    <n v="36272"/>
    <n v="165818"/>
    <s v="MacBook Air M3 Campaign"/>
    <n v="5.8335042034037318E-2"/>
    <n v="9673"/>
  </r>
  <r>
    <s v="A49"/>
    <x v="3"/>
    <d v="2025-09-18T00:00:00"/>
    <x v="3"/>
    <x v="8"/>
    <n v="4048"/>
    <n v="677"/>
    <n v="911"/>
    <n v="2429"/>
    <n v="27361"/>
    <n v="101272"/>
    <s v="Apple Event September 2025"/>
    <n v="5.5652105221581483E-2"/>
    <n v="5636"/>
  </r>
  <r>
    <s v="A50"/>
    <x v="3"/>
    <d v="2024-07-03T00:00:00"/>
    <x v="1"/>
    <x v="5"/>
    <n v="14338"/>
    <n v="1454"/>
    <n v="697"/>
    <n v="2703"/>
    <n v="21288"/>
    <n v="107649"/>
    <s v="iPhone 16 Launch"/>
    <n v="0.1531737405828201"/>
    <n v="16489"/>
  </r>
  <r>
    <s v="A51"/>
    <x v="0"/>
    <d v="2024-06-13T00:00:00"/>
    <x v="3"/>
    <x v="6"/>
    <n v="23164"/>
    <n v="1122"/>
    <n v="900"/>
    <n v="888"/>
    <n v="36938"/>
    <n v="104674"/>
    <s v="Apple Watch Ultra 2 Launch"/>
    <n v="0.24061371496264594"/>
    <n v="25186"/>
  </r>
  <r>
    <s v="A52"/>
    <x v="3"/>
    <d v="2025-09-19T00:00:00"/>
    <x v="0"/>
    <x v="6"/>
    <n v="19100"/>
    <n v="619"/>
    <n v="297"/>
    <n v="2312"/>
    <n v="9730"/>
    <n v="184832"/>
    <s v="Apple Event September 2025"/>
    <n v="0.10829293628808864"/>
    <n v="20016"/>
  </r>
  <r>
    <s v="A53"/>
    <x v="0"/>
    <d v="2025-02-24T00:00:00"/>
    <x v="0"/>
    <x v="8"/>
    <n v="23949"/>
    <n v="356"/>
    <n v="616"/>
    <n v="1847"/>
    <n v="3144"/>
    <n v="192999"/>
    <s v="iPhone 16 Launch"/>
    <n v="0.12912502137316773"/>
    <n v="24921"/>
  </r>
  <r>
    <s v="A54"/>
    <x v="1"/>
    <d v="2025-03-13T00:00:00"/>
    <x v="3"/>
    <x v="2"/>
    <n v="6544"/>
    <n v="749"/>
    <n v="888"/>
    <n v="594"/>
    <n v="18171"/>
    <n v="126475"/>
    <s v="Sustainability Awareness Drive"/>
    <n v="6.4684720300454635E-2"/>
    <n v="8181"/>
  </r>
  <r>
    <s v="A55"/>
    <x v="0"/>
    <d v="2024-06-17T00:00:00"/>
    <x v="3"/>
    <x v="0"/>
    <n v="6976"/>
    <n v="1320"/>
    <n v="393"/>
    <n v="2285"/>
    <n v="14049"/>
    <n v="101367"/>
    <s v="MacBook Air M3 Campaign"/>
    <n v="8.5718231771681114E-2"/>
    <n v="8689"/>
  </r>
  <r>
    <s v="A56"/>
    <x v="1"/>
    <d v="2024-12-18T00:00:00"/>
    <x v="1"/>
    <x v="7"/>
    <n v="14775"/>
    <n v="1220"/>
    <n v="640"/>
    <n v="1547"/>
    <n v="28527"/>
    <n v="183660"/>
    <s v="MacBook Air M3 Campaign"/>
    <n v="9.0574975498203203E-2"/>
    <n v="16635"/>
  </r>
  <r>
    <s v="A57"/>
    <x v="1"/>
    <d v="2024-10-21T00:00:00"/>
    <x v="2"/>
    <x v="8"/>
    <n v="12015"/>
    <n v="1196"/>
    <n v="998"/>
    <n v="1848"/>
    <n v="44739"/>
    <n v="161750"/>
    <s v="MacBook Air M3 Campaign"/>
    <n v="8.7845440494590421E-2"/>
    <n v="14209"/>
  </r>
  <r>
    <s v="A58"/>
    <x v="2"/>
    <d v="2025-04-15T00:00:00"/>
    <x v="3"/>
    <x v="2"/>
    <n v="5419"/>
    <n v="1150"/>
    <n v="656"/>
    <n v="1990"/>
    <n v="410"/>
    <n v="158154"/>
    <s v="Sustainability Awareness Drive"/>
    <n v="4.5683321319726342E-2"/>
    <n v="7225"/>
  </r>
  <r>
    <s v="A59"/>
    <x v="0"/>
    <d v="2024-06-22T00:00:00"/>
    <x v="0"/>
    <x v="6"/>
    <n v="16430"/>
    <n v="488"/>
    <n v="514"/>
    <n v="1436"/>
    <n v="30059"/>
    <n v="223305"/>
    <s v="iPhone 16 Launch"/>
    <n v="7.8063634938760881E-2"/>
    <n v="17432"/>
  </r>
  <r>
    <s v="A60"/>
    <x v="2"/>
    <d v="2025-01-28T00:00:00"/>
    <x v="1"/>
    <x v="6"/>
    <n v="9239"/>
    <n v="1477"/>
    <n v="631"/>
    <n v="1556"/>
    <n v="11580"/>
    <n v="84738"/>
    <s v="Sustainability Awareness Drive"/>
    <n v="0.13390686586891359"/>
    <n v="11347"/>
  </r>
  <r>
    <s v="A61"/>
    <x v="0"/>
    <d v="2024-09-05T00:00:00"/>
    <x v="3"/>
    <x v="10"/>
    <n v="16489"/>
    <n v="395"/>
    <n v="350"/>
    <n v="2364"/>
    <n v="43239"/>
    <n v="73397"/>
    <s v="MacBook Air M3 Campaign"/>
    <n v="0.23480523727127811"/>
    <n v="17234"/>
  </r>
  <r>
    <s v="A62"/>
    <x v="0"/>
    <d v="2025-09-20T00:00:00"/>
    <x v="0"/>
    <x v="8"/>
    <n v="18633"/>
    <n v="797"/>
    <n v="303"/>
    <n v="659"/>
    <n v="7"/>
    <n v="122189"/>
    <s v="Apple Event September 2025"/>
    <n v="0.16149571565361859"/>
    <n v="19733"/>
  </r>
  <r>
    <s v="A63"/>
    <x v="2"/>
    <d v="2024-07-31T00:00:00"/>
    <x v="0"/>
    <x v="0"/>
    <n v="12357"/>
    <n v="716"/>
    <n v="599"/>
    <n v="999"/>
    <n v="89591"/>
    <n v="116367"/>
    <s v="Apple Watch Ultra 2 Launch"/>
    <n v="0.11749035379446063"/>
    <n v="13672"/>
  </r>
  <r>
    <s v="A64"/>
    <x v="2"/>
    <d v="2024-08-17T00:00:00"/>
    <x v="2"/>
    <x v="4"/>
    <n v="19154"/>
    <n v="1064"/>
    <n v="650"/>
    <n v="747"/>
    <n v="42667"/>
    <n v="242332"/>
    <s v="Sustainability Awareness Drive"/>
    <n v="8.6113266097750191E-2"/>
    <n v="20868"/>
  </r>
  <r>
    <s v="A65"/>
    <x v="0"/>
    <d v="2025-03-28T00:00:00"/>
    <x v="1"/>
    <x v="0"/>
    <n v="6363"/>
    <n v="1341"/>
    <n v="222"/>
    <n v="2712"/>
    <n v="19987"/>
    <n v="160585"/>
    <s v="Sustainability Awareness Drive"/>
    <n v="4.9357038328611019E-2"/>
    <n v="7926"/>
  </r>
  <r>
    <s v="A66"/>
    <x v="3"/>
    <d v="2024-07-26T00:00:00"/>
    <x v="1"/>
    <x v="6"/>
    <n v="12176"/>
    <n v="1005"/>
    <n v="862"/>
    <n v="974"/>
    <n v="2285"/>
    <n v="116619"/>
    <s v="iPhone 16 Launch"/>
    <n v="0.12041777068916729"/>
    <n v="14043"/>
  </r>
  <r>
    <s v="A67"/>
    <x v="1"/>
    <d v="2025-03-29T00:00:00"/>
    <x v="2"/>
    <x v="6"/>
    <n v="19461"/>
    <n v="1382"/>
    <n v="445"/>
    <n v="1307"/>
    <n v="84691"/>
    <n v="151453"/>
    <s v="iPhone 16 Launch"/>
    <n v="0.14055845707909384"/>
    <n v="21288"/>
  </r>
  <r>
    <s v="A68"/>
    <x v="2"/>
    <d v="2024-12-08T00:00:00"/>
    <x v="2"/>
    <x v="1"/>
    <n v="10427"/>
    <n v="1014"/>
    <n v="166"/>
    <n v="1649"/>
    <n v="15145"/>
    <n v="59816"/>
    <s v="Sustainability Awareness Drive"/>
    <n v="0.19404507155276179"/>
    <n v="11607"/>
  </r>
  <r>
    <s v="A69"/>
    <x v="1"/>
    <d v="2025-03-08T00:00:00"/>
    <x v="1"/>
    <x v="6"/>
    <n v="10580"/>
    <n v="427"/>
    <n v="790"/>
    <n v="2814"/>
    <n v="24916"/>
    <n v="213312"/>
    <s v="MacBook Air M3 Campaign"/>
    <n v="5.530396789678968E-2"/>
    <n v="11797"/>
  </r>
  <r>
    <s v="A70"/>
    <x v="3"/>
    <d v="2025-04-02T00:00:00"/>
    <x v="1"/>
    <x v="7"/>
    <n v="6858"/>
    <n v="415"/>
    <n v="366"/>
    <n v="2761"/>
    <n v="2988"/>
    <n v="177348"/>
    <s v="Apple Watch Ultra 2 Launch"/>
    <n v="4.3073505198818141E-2"/>
    <n v="7639"/>
  </r>
  <r>
    <s v="A71"/>
    <x v="3"/>
    <d v="2024-09-02T00:00:00"/>
    <x v="3"/>
    <x v="3"/>
    <n v="12040"/>
    <n v="1147"/>
    <n v="210"/>
    <n v="885"/>
    <n v="30360"/>
    <n v="119530"/>
    <s v="iPhone 16 Launch"/>
    <n v="0.1120806492094035"/>
    <n v="13397"/>
  </r>
  <r>
    <s v="A72"/>
    <x v="3"/>
    <d v="2025-03-03T00:00:00"/>
    <x v="3"/>
    <x v="8"/>
    <n v="24928"/>
    <n v="214"/>
    <n v="765"/>
    <n v="1556"/>
    <n v="5239"/>
    <n v="194571"/>
    <s v="MacBook Air M3 Campaign"/>
    <n v="0.13314933880177415"/>
    <n v="25907"/>
  </r>
  <r>
    <s v="A73"/>
    <x v="2"/>
    <d v="2025-09-21T00:00:00"/>
    <x v="2"/>
    <x v="0"/>
    <n v="23103"/>
    <n v="1380"/>
    <n v="191"/>
    <n v="1547"/>
    <n v="77798"/>
    <n v="148856"/>
    <s v="Apple Event September 2025"/>
    <n v="0.16575751061428495"/>
    <n v="24674"/>
  </r>
  <r>
    <s v="A74"/>
    <x v="3"/>
    <d v="2024-10-28T00:00:00"/>
    <x v="3"/>
    <x v="3"/>
    <n v="21198"/>
    <n v="1484"/>
    <n v="174"/>
    <n v="1293"/>
    <n v="16330"/>
    <n v="111635"/>
    <s v="iPhone 16 Launch"/>
    <n v="0.20473865723115511"/>
    <n v="22856"/>
  </r>
  <r>
    <s v="A75"/>
    <x v="2"/>
    <d v="2024-08-01T00:00:00"/>
    <x v="0"/>
    <x v="2"/>
    <n v="21758"/>
    <n v="1380"/>
    <n v="188"/>
    <n v="1735"/>
    <n v="20998"/>
    <n v="147803"/>
    <s v="MacBook Air M3 Campaign"/>
    <n v="0.15781817689762725"/>
    <n v="23326"/>
  </r>
  <r>
    <s v="A76"/>
    <x v="3"/>
    <d v="2024-11-07T00:00:00"/>
    <x v="3"/>
    <x v="4"/>
    <n v="17254"/>
    <n v="246"/>
    <n v="952"/>
    <n v="871"/>
    <n v="14957"/>
    <n v="75946"/>
    <s v="MacBook Air M3 Campaign"/>
    <n v="0.24296210465330631"/>
    <n v="18452"/>
  </r>
  <r>
    <s v="A77"/>
    <x v="1"/>
    <d v="2025-03-04T00:00:00"/>
    <x v="3"/>
    <x v="7"/>
    <n v="13470"/>
    <n v="523"/>
    <n v="280"/>
    <n v="2682"/>
    <n v="8538"/>
    <n v="95204"/>
    <s v="Apple Watch Ultra 2 Launch"/>
    <n v="0.14992017142136885"/>
    <n v="14273"/>
  </r>
  <r>
    <s v="A78"/>
    <x v="1"/>
    <d v="2024-06-17T00:00:00"/>
    <x v="0"/>
    <x v="5"/>
    <n v="3252"/>
    <n v="1043"/>
    <n v="647"/>
    <n v="1545"/>
    <n v="18859"/>
    <n v="222958"/>
    <s v="Apple Watch Ultra 2 Launch"/>
    <n v="2.2165609666394567E-2"/>
    <n v="4942"/>
  </r>
  <r>
    <s v="A79"/>
    <x v="0"/>
    <d v="2025-09-22T00:00:00"/>
    <x v="2"/>
    <x v="11"/>
    <n v="8996"/>
    <n v="329"/>
    <n v="378"/>
    <n v="2384"/>
    <n v="39404"/>
    <n v="242724"/>
    <s v="Apple Event September 2025"/>
    <n v="3.9975445361810122E-2"/>
    <n v="9703"/>
  </r>
  <r>
    <s v="A80"/>
    <x v="1"/>
    <d v="2024-06-13T00:00:00"/>
    <x v="0"/>
    <x v="0"/>
    <n v="14173"/>
    <n v="294"/>
    <n v="257"/>
    <n v="1288"/>
    <n v="39466"/>
    <n v="55563"/>
    <s v="MacBook Air M3 Campaign"/>
    <n v="0.26499649047027696"/>
    <n v="14724"/>
  </r>
  <r>
    <s v="A81"/>
    <x v="0"/>
    <d v="2024-10-19T00:00:00"/>
    <x v="3"/>
    <x v="3"/>
    <n v="6673"/>
    <n v="826"/>
    <n v="321"/>
    <n v="577"/>
    <n v="19262"/>
    <n v="132324"/>
    <s v="MacBook Air M3 Campaign"/>
    <n v="5.9097367068710133E-2"/>
    <n v="7820"/>
  </r>
  <r>
    <s v="A82"/>
    <x v="1"/>
    <d v="2024-07-24T00:00:00"/>
    <x v="2"/>
    <x v="5"/>
    <n v="22914"/>
    <n v="954"/>
    <n v="584"/>
    <n v="1519"/>
    <n v="13637"/>
    <n v="49847"/>
    <s v="Apple Watch Ultra 2 Launch"/>
    <n v="0.49054105563022848"/>
    <n v="24452"/>
  </r>
  <r>
    <s v="A83"/>
    <x v="2"/>
    <d v="2024-10-15T00:00:00"/>
    <x v="3"/>
    <x v="4"/>
    <n v="17781"/>
    <n v="993"/>
    <n v="627"/>
    <n v="2187"/>
    <n v="9609"/>
    <n v="66155"/>
    <s v="iPhone 16 Launch"/>
    <n v="0.29326581513113142"/>
    <n v="19401"/>
  </r>
  <r>
    <s v="A84"/>
    <x v="1"/>
    <d v="2024-12-09T00:00:00"/>
    <x v="0"/>
    <x v="1"/>
    <n v="15051"/>
    <n v="268"/>
    <n v="251"/>
    <n v="783"/>
    <n v="34154"/>
    <n v="119671"/>
    <s v="iPhone 16 Launch"/>
    <n v="0.13010670922779954"/>
    <n v="15570"/>
  </r>
  <r>
    <s v="A85"/>
    <x v="0"/>
    <d v="2025-04-19T00:00:00"/>
    <x v="0"/>
    <x v="5"/>
    <n v="8881"/>
    <n v="210"/>
    <n v="673"/>
    <n v="1565"/>
    <n v="24847"/>
    <n v="156891"/>
    <s v="Sustainability Awareness Drive"/>
    <n v="6.223429004850501E-2"/>
    <n v="9764"/>
  </r>
  <r>
    <s v="A86"/>
    <x v="0"/>
    <d v="2025-01-27T00:00:00"/>
    <x v="3"/>
    <x v="7"/>
    <n v="8949"/>
    <n v="1477"/>
    <n v="424"/>
    <n v="1030"/>
    <n v="58052"/>
    <n v="123310"/>
    <s v="Apple Watch Ultra 2 Launch"/>
    <n v="8.7989619657773091E-2"/>
    <n v="10850"/>
  </r>
  <r>
    <s v="A87"/>
    <x v="3"/>
    <d v="2024-06-06T00:00:00"/>
    <x v="1"/>
    <x v="7"/>
    <n v="11521"/>
    <n v="1071"/>
    <n v="762"/>
    <n v="2539"/>
    <n v="12701"/>
    <n v="238350"/>
    <s v="Sustainability Awareness Drive"/>
    <n v="5.6026851269142017E-2"/>
    <n v="13354"/>
  </r>
  <r>
    <s v="A88"/>
    <x v="2"/>
    <d v="2024-07-07T00:00:00"/>
    <x v="1"/>
    <x v="1"/>
    <n v="24625"/>
    <n v="749"/>
    <n v="193"/>
    <n v="1340"/>
    <n v="4890"/>
    <n v="189381"/>
    <s v="Apple Watch Ultra 2 Launch"/>
    <n v="0.13500298340382616"/>
    <n v="25567"/>
  </r>
  <r>
    <s v="A89"/>
    <x v="1"/>
    <d v="2025-09-23T00:00:00"/>
    <x v="0"/>
    <x v="11"/>
    <n v="10017"/>
    <n v="1357"/>
    <n v="966"/>
    <n v="2871"/>
    <n v="14800"/>
    <n v="171691"/>
    <s v="Apple Event September 2025"/>
    <n v="7.1873307278774071E-2"/>
    <n v="12340"/>
  </r>
  <r>
    <s v="A90"/>
    <x v="3"/>
    <d v="2024-06-03T00:00:00"/>
    <x v="0"/>
    <x v="8"/>
    <n v="8941"/>
    <n v="911"/>
    <n v="166"/>
    <n v="1217"/>
    <n v="68817"/>
    <n v="221180"/>
    <s v="MacBook Air M3 Campaign"/>
    <n v="4.5293426168731353E-2"/>
    <n v="10018"/>
  </r>
  <r>
    <s v="A91"/>
    <x v="1"/>
    <d v="2025-09-24T00:00:00"/>
    <x v="1"/>
    <x v="5"/>
    <n v="12209"/>
    <n v="222"/>
    <n v="479"/>
    <n v="2748"/>
    <n v="24615"/>
    <n v="74707"/>
    <s v="Apple Event September 2025"/>
    <n v="0.17280843829895459"/>
    <n v="12910"/>
  </r>
  <r>
    <s v="A92"/>
    <x v="1"/>
    <d v="2024-10-21T00:00:00"/>
    <x v="1"/>
    <x v="1"/>
    <n v="19715"/>
    <n v="1014"/>
    <n v="718"/>
    <n v="1185"/>
    <n v="37625"/>
    <n v="191409"/>
    <s v="Apple Watch Ultra 2 Launch"/>
    <n v="0.11204802282024356"/>
    <n v="21447"/>
  </r>
  <r>
    <s v="A93"/>
    <x v="3"/>
    <d v="2024-12-11T00:00:00"/>
    <x v="3"/>
    <x v="7"/>
    <n v="22645"/>
    <n v="545"/>
    <n v="972"/>
    <n v="321"/>
    <n v="8396"/>
    <n v="121537"/>
    <s v="MacBook Air M3 Campaign"/>
    <n v="0.19880365649966678"/>
    <n v="24162"/>
  </r>
  <r>
    <s v="A94"/>
    <x v="3"/>
    <d v="2024-11-07T00:00:00"/>
    <x v="3"/>
    <x v="7"/>
    <n v="11550"/>
    <n v="501"/>
    <n v="646"/>
    <n v="773"/>
    <n v="17841"/>
    <n v="237576"/>
    <s v="iPhone 16 Launch"/>
    <n v="5.3443950567397383E-2"/>
    <n v="12697"/>
  </r>
  <r>
    <s v="A95"/>
    <x v="3"/>
    <d v="2024-11-08T00:00:00"/>
    <x v="1"/>
    <x v="3"/>
    <n v="23499"/>
    <n v="562"/>
    <n v="964"/>
    <n v="2557"/>
    <n v="56890"/>
    <n v="218686"/>
    <s v="iPhone 16 Launch"/>
    <n v="0.11443347996671026"/>
    <n v="25025"/>
  </r>
  <r>
    <s v="A96"/>
    <x v="3"/>
    <d v="2024-09-10T00:00:00"/>
    <x v="3"/>
    <x v="6"/>
    <n v="6637"/>
    <n v="595"/>
    <n v="161"/>
    <n v="2653"/>
    <n v="19334"/>
    <n v="131155"/>
    <s v="Sustainability Awareness Drive"/>
    <n v="5.6368419046166747E-2"/>
    <n v="7393"/>
  </r>
  <r>
    <s v="A97"/>
    <x v="3"/>
    <d v="2024-08-13T00:00:00"/>
    <x v="3"/>
    <x v="11"/>
    <n v="6854"/>
    <n v="417"/>
    <n v="467"/>
    <n v="1003"/>
    <n v="61333"/>
    <n v="40281"/>
    <s v="Apple Watch Ultra 2 Launch"/>
    <n v="0.19210049402944315"/>
    <n v="7738"/>
  </r>
  <r>
    <s v="A98"/>
    <x v="1"/>
    <d v="2024-06-10T00:00:00"/>
    <x v="2"/>
    <x v="5"/>
    <n v="21561"/>
    <n v="340"/>
    <n v="741"/>
    <n v="986"/>
    <n v="24826"/>
    <n v="198492"/>
    <s v="Apple Watch Ultra 2 Launch"/>
    <n v="0.11407008846704149"/>
    <n v="22642"/>
  </r>
  <r>
    <s v="A99"/>
    <x v="3"/>
    <d v="2024-07-02T00:00:00"/>
    <x v="3"/>
    <x v="5"/>
    <n v="12320"/>
    <n v="1157"/>
    <n v="365"/>
    <n v="584"/>
    <n v="66634"/>
    <n v="210102"/>
    <s v="iPhone 16 Launch"/>
    <n v="6.5882285746922925E-2"/>
    <n v="13842"/>
  </r>
  <r>
    <s v="A100"/>
    <x v="2"/>
    <d v="2025-09-25T00:00:00"/>
    <x v="0"/>
    <x v="4"/>
    <n v="20564"/>
    <n v="1433"/>
    <n v="488"/>
    <n v="1015"/>
    <n v="24333"/>
    <n v="172130"/>
    <s v="Apple Event September 2025"/>
    <n v="0.13062801371056759"/>
    <n v="22485"/>
  </r>
  <r>
    <s v="A101"/>
    <x v="0"/>
    <d v="2024-10-18T00:00:00"/>
    <x v="3"/>
    <x v="1"/>
    <n v="6892"/>
    <n v="1184"/>
    <n v="925"/>
    <n v="1062"/>
    <n v="75008"/>
    <n v="116260"/>
    <s v="MacBook Air M3 Campaign"/>
    <n v="7.7421297092723204E-2"/>
    <n v="9001"/>
  </r>
  <r>
    <s v="A102"/>
    <x v="3"/>
    <d v="2025-09-26T00:00:00"/>
    <x v="3"/>
    <x v="4"/>
    <n v="9043"/>
    <n v="1192"/>
    <n v="810"/>
    <n v="1550"/>
    <n v="5221"/>
    <n v="199476"/>
    <s v="Apple Event September 2025"/>
    <n v="5.5370069582305642E-2"/>
    <n v="11045"/>
  </r>
  <r>
    <s v="A103"/>
    <x v="3"/>
    <d v="2025-09-27T00:00:00"/>
    <x v="1"/>
    <x v="1"/>
    <n v="18521"/>
    <n v="1027"/>
    <n v="230"/>
    <n v="1247"/>
    <n v="39588"/>
    <n v="200928"/>
    <s v="Apple Event September 2025"/>
    <n v="9.8433269628921807E-2"/>
    <n v="19778"/>
  </r>
  <r>
    <s v="A104"/>
    <x v="1"/>
    <d v="2025-03-23T00:00:00"/>
    <x v="0"/>
    <x v="2"/>
    <n v="24711"/>
    <n v="882"/>
    <n v="876"/>
    <n v="2728"/>
    <n v="32015"/>
    <n v="180272"/>
    <s v="iPhone 16 Launch"/>
    <n v="0.1468281263867933"/>
    <n v="26469"/>
  </r>
  <r>
    <s v="A105"/>
    <x v="3"/>
    <d v="2024-06-14T00:00:00"/>
    <x v="3"/>
    <x v="7"/>
    <n v="21856"/>
    <n v="1203"/>
    <n v="634"/>
    <n v="2807"/>
    <n v="3647"/>
    <n v="104178"/>
    <s v="iPhone 16 Launch"/>
    <n v="0.22742805582752595"/>
    <n v="23693"/>
  </r>
  <r>
    <s v="A106"/>
    <x v="3"/>
    <d v="2025-02-04T00:00:00"/>
    <x v="3"/>
    <x v="6"/>
    <n v="23833"/>
    <n v="555"/>
    <n v="523"/>
    <n v="1330"/>
    <n v="69141"/>
    <n v="73997"/>
    <s v="iPhone 16 Launch"/>
    <n v="0.33664878305877266"/>
    <n v="24911"/>
  </r>
  <r>
    <s v="A107"/>
    <x v="3"/>
    <d v="2024-06-21T00:00:00"/>
    <x v="2"/>
    <x v="3"/>
    <n v="21216"/>
    <n v="1207"/>
    <n v="859"/>
    <n v="328"/>
    <n v="91296"/>
    <n v="196683"/>
    <s v="Sustainability Awareness Drive"/>
    <n v="0.1183732198512327"/>
    <n v="23282"/>
  </r>
  <r>
    <s v="A108"/>
    <x v="1"/>
    <d v="2025-09-28T00:00:00"/>
    <x v="3"/>
    <x v="6"/>
    <n v="21963"/>
    <n v="1356"/>
    <n v="349"/>
    <n v="1206"/>
    <n v="51755"/>
    <n v="159273"/>
    <s v="Apple Event September 2025"/>
    <n v="0.14860020216860359"/>
    <n v="23668"/>
  </r>
  <r>
    <s v="A109"/>
    <x v="3"/>
    <d v="2024-08-08T00:00:00"/>
    <x v="3"/>
    <x v="6"/>
    <n v="24355"/>
    <n v="1087"/>
    <n v="686"/>
    <n v="2426"/>
    <n v="24963"/>
    <n v="212307"/>
    <s v="Apple Watch Ultra 2 Launch"/>
    <n v="0.1230670679723231"/>
    <n v="26128"/>
  </r>
  <r>
    <s v="A110"/>
    <x v="0"/>
    <d v="2024-07-29T00:00:00"/>
    <x v="2"/>
    <x v="6"/>
    <n v="6164"/>
    <n v="326"/>
    <n v="615"/>
    <n v="2806"/>
    <n v="38579"/>
    <n v="206129"/>
    <s v="MacBook Air M3 Campaign"/>
    <n v="3.4468706489625425E-2"/>
    <n v="7105"/>
  </r>
  <r>
    <s v="A111"/>
    <x v="1"/>
    <d v="2024-11-23T00:00:00"/>
    <x v="1"/>
    <x v="4"/>
    <n v="9941"/>
    <n v="1329"/>
    <n v="238"/>
    <n v="869"/>
    <n v="40281"/>
    <n v="172311"/>
    <s v="Sustainability Awareness Drive"/>
    <n v="6.6786217943137702E-2"/>
    <n v="11508"/>
  </r>
  <r>
    <s v="A112"/>
    <x v="0"/>
    <d v="2024-10-05T00:00:00"/>
    <x v="3"/>
    <x v="1"/>
    <n v="16388"/>
    <n v="1208"/>
    <n v="417"/>
    <n v="2306"/>
    <n v="16865"/>
    <n v="236733"/>
    <s v="Apple Watch Ultra 2 Launch"/>
    <n v="7.6089940988370866E-2"/>
    <n v="18013"/>
  </r>
  <r>
    <s v="A113"/>
    <x v="1"/>
    <d v="2025-09-29T00:00:00"/>
    <x v="2"/>
    <x v="9"/>
    <n v="7569"/>
    <n v="803"/>
    <n v="804"/>
    <n v="1753"/>
    <n v="43582"/>
    <n v="166945"/>
    <s v="Apple Event September 2025"/>
    <n v="5.4964209769684629E-2"/>
    <n v="9176"/>
  </r>
  <r>
    <s v="A114"/>
    <x v="3"/>
    <d v="2024-11-14T00:00:00"/>
    <x v="0"/>
    <x v="2"/>
    <n v="6300"/>
    <n v="1213"/>
    <n v="720"/>
    <n v="1037"/>
    <n v="39569"/>
    <n v="85272"/>
    <s v="iPhone 16 Launch"/>
    <n v="9.6549863964724647E-2"/>
    <n v="8233"/>
  </r>
  <r>
    <s v="A115"/>
    <x v="0"/>
    <d v="2025-09-30T00:00:00"/>
    <x v="1"/>
    <x v="0"/>
    <n v="8269"/>
    <n v="250"/>
    <n v="638"/>
    <n v="815"/>
    <n v="41991"/>
    <n v="129393"/>
    <s v="Apple Event September 2025"/>
    <n v="7.0768897853825175E-2"/>
    <n v="9157"/>
  </r>
  <r>
    <s v="A116"/>
    <x v="1"/>
    <d v="2025-03-18T00:00:00"/>
    <x v="0"/>
    <x v="6"/>
    <n v="5818"/>
    <n v="1252"/>
    <n v="687"/>
    <n v="2300"/>
    <n v="25081"/>
    <n v="101212"/>
    <s v="MacBook Air M3 Campaign"/>
    <n v="7.6641109749832043E-2"/>
    <n v="7757"/>
  </r>
  <r>
    <s v="A117"/>
    <x v="2"/>
    <d v="2024-11-04T00:00:00"/>
    <x v="0"/>
    <x v="8"/>
    <n v="14015"/>
    <n v="978"/>
    <n v="196"/>
    <n v="2744"/>
    <n v="20190"/>
    <n v="186470"/>
    <s v="Sustainability Awareness Drive"/>
    <n v="8.1455462004611998E-2"/>
    <n v="15189"/>
  </r>
  <r>
    <s v="A118"/>
    <x v="3"/>
    <d v="2024-11-04T00:00:00"/>
    <x v="2"/>
    <x v="4"/>
    <n v="14234"/>
    <n v="1013"/>
    <n v="437"/>
    <n v="338"/>
    <n v="67754"/>
    <n v="160030"/>
    <s v="Sustainability Awareness Drive"/>
    <n v="9.8006623758045364E-2"/>
    <n v="15684"/>
  </r>
  <r>
    <s v="A119"/>
    <x v="1"/>
    <d v="2025-02-07T00:00:00"/>
    <x v="3"/>
    <x v="11"/>
    <n v="20290"/>
    <n v="619"/>
    <n v="927"/>
    <n v="1186"/>
    <n v="8924"/>
    <n v="96503"/>
    <s v="MacBook Air M3 Campaign"/>
    <n v="0.22627275835984373"/>
    <n v="21836"/>
  </r>
  <r>
    <s v="A120"/>
    <x v="2"/>
    <d v="2024-10-21T00:00:00"/>
    <x v="2"/>
    <x v="3"/>
    <n v="8254"/>
    <n v="1405"/>
    <n v="165"/>
    <n v="2504"/>
    <n v="8081"/>
    <n v="177710"/>
    <s v="Apple Watch Ultra 2 Launch"/>
    <n v="5.5281075910190762E-2"/>
    <n v="9824"/>
  </r>
  <r>
    <s v="A121"/>
    <x v="1"/>
    <d v="2024-07-29T00:00:00"/>
    <x v="2"/>
    <x v="0"/>
    <n v="19144"/>
    <n v="1182"/>
    <n v="860"/>
    <n v="1398"/>
    <n v="4185"/>
    <n v="46570"/>
    <s v="Apple Watch Ultra 2 Launch"/>
    <n v="0.454928065278076"/>
    <n v="21186"/>
  </r>
  <r>
    <s v="A122"/>
    <x v="2"/>
    <d v="2024-10-02T00:00:00"/>
    <x v="2"/>
    <x v="9"/>
    <n v="9350"/>
    <n v="1024"/>
    <n v="550"/>
    <n v="2123"/>
    <n v="53916"/>
    <n v="108785"/>
    <s v="Sustainability Awareness Drive"/>
    <n v="0.10041825619340902"/>
    <n v="10924"/>
  </r>
  <r>
    <s v="A123"/>
    <x v="3"/>
    <d v="2024-06-14T00:00:00"/>
    <x v="2"/>
    <x v="8"/>
    <n v="17183"/>
    <n v="1224"/>
    <n v="943"/>
    <n v="2010"/>
    <n v="21481"/>
    <n v="49110"/>
    <s v="Sustainability Awareness Drive"/>
    <n v="0.39401343921808185"/>
    <n v="19350"/>
  </r>
  <r>
    <s v="A124"/>
    <x v="0"/>
    <d v="2025-04-06T00:00:00"/>
    <x v="1"/>
    <x v="9"/>
    <n v="8238"/>
    <n v="766"/>
    <n v="235"/>
    <n v="1273"/>
    <n v="4706"/>
    <n v="119141"/>
    <s v="iPhone 16 Launch"/>
    <n v="7.7546772311798629E-2"/>
    <n v="9239"/>
  </r>
  <r>
    <s v="A125"/>
    <x v="2"/>
    <d v="2024-09-08T00:00:00"/>
    <x v="3"/>
    <x v="0"/>
    <n v="8090"/>
    <n v="570"/>
    <n v="399"/>
    <n v="1862"/>
    <n v="34088"/>
    <n v="52115"/>
    <s v="Apple Watch Ultra 2 Launch"/>
    <n v="0.17382711311522595"/>
    <n v="9059"/>
  </r>
  <r>
    <s v="A126"/>
    <x v="1"/>
    <d v="2025-03-28T00:00:00"/>
    <x v="0"/>
    <x v="6"/>
    <n v="13637"/>
    <n v="1135"/>
    <n v="540"/>
    <n v="1288"/>
    <n v="45183"/>
    <n v="79062"/>
    <s v="MacBook Air M3 Campaign"/>
    <n v="0.19367079001290127"/>
    <n v="15312"/>
  </r>
  <r>
    <s v="A127"/>
    <x v="3"/>
    <d v="2025-01-27T00:00:00"/>
    <x v="0"/>
    <x v="8"/>
    <n v="24415"/>
    <n v="860"/>
    <n v="931"/>
    <n v="320"/>
    <n v="65049"/>
    <n v="62911"/>
    <s v="Apple Watch Ultra 2 Launch"/>
    <n v="0.41655672298962027"/>
    <n v="26206"/>
  </r>
  <r>
    <s v="A128"/>
    <x v="2"/>
    <d v="2025-01-10T00:00:00"/>
    <x v="3"/>
    <x v="9"/>
    <n v="14647"/>
    <n v="1168"/>
    <n v="484"/>
    <n v="2650"/>
    <n v="27217"/>
    <n v="144061"/>
    <s v="iPhone 16 Launch"/>
    <n v="0.11313957281984714"/>
    <n v="16299"/>
  </r>
  <r>
    <s v="A129"/>
    <x v="1"/>
    <d v="2024-07-21T00:00:00"/>
    <x v="0"/>
    <x v="3"/>
    <n v="11911"/>
    <n v="1360"/>
    <n v="778"/>
    <n v="1168"/>
    <n v="16483"/>
    <n v="72556"/>
    <s v="Sustainability Awareness Drive"/>
    <n v="0.19362974805667346"/>
    <n v="14049"/>
  </r>
  <r>
    <s v="A130"/>
    <x v="1"/>
    <d v="2024-09-29T00:00:00"/>
    <x v="3"/>
    <x v="1"/>
    <n v="10472"/>
    <n v="401"/>
    <n v="668"/>
    <n v="383"/>
    <n v="37571"/>
    <n v="249203"/>
    <s v="Sustainability Awareness Drive"/>
    <n v="4.6311641513143903E-2"/>
    <n v="11541"/>
  </r>
  <r>
    <s v="A131"/>
    <x v="1"/>
    <d v="2024-10-21T00:00:00"/>
    <x v="0"/>
    <x v="7"/>
    <n v="20271"/>
    <n v="512"/>
    <n v="286"/>
    <n v="1982"/>
    <n v="43225"/>
    <n v="168335"/>
    <s v="iPhone 16 Launch"/>
    <n v="0.12516113701844536"/>
    <n v="21069"/>
  </r>
  <r>
    <s v="A132"/>
    <x v="2"/>
    <d v="2025-03-04T00:00:00"/>
    <x v="2"/>
    <x v="1"/>
    <n v="5266"/>
    <n v="316"/>
    <n v="837"/>
    <n v="2276"/>
    <n v="20967"/>
    <n v="41969"/>
    <s v="MacBook Air M3 Campaign"/>
    <n v="0.1529462222116324"/>
    <n v="6419"/>
  </r>
  <r>
    <s v="A133"/>
    <x v="2"/>
    <d v="2025-02-06T00:00:00"/>
    <x v="0"/>
    <x v="0"/>
    <n v="2666"/>
    <n v="1136"/>
    <n v="989"/>
    <n v="1710"/>
    <n v="36467"/>
    <n v="83753"/>
    <s v="Sustainability Awareness Drive"/>
    <n v="5.7203921053574198E-2"/>
    <n v="4791"/>
  </r>
  <r>
    <s v="A134"/>
    <x v="2"/>
    <d v="2025-10-01T00:00:00"/>
    <x v="3"/>
    <x v="4"/>
    <n v="6188"/>
    <n v="774"/>
    <n v="647"/>
    <n v="1830"/>
    <n v="55436"/>
    <n v="175542"/>
    <s v="Apple Event September 2025"/>
    <n v="4.3345752013763089E-2"/>
    <n v="7609"/>
  </r>
  <r>
    <s v="A135"/>
    <x v="0"/>
    <d v="2024-11-28T00:00:00"/>
    <x v="3"/>
    <x v="7"/>
    <n v="19055"/>
    <n v="443"/>
    <n v="976"/>
    <n v="869"/>
    <n v="75437"/>
    <n v="161863"/>
    <s v="Sustainability Awareness Drive"/>
    <n v="0.12648968572187591"/>
    <n v="20474"/>
  </r>
  <r>
    <s v="A136"/>
    <x v="2"/>
    <d v="2025-10-02T00:00:00"/>
    <x v="3"/>
    <x v="2"/>
    <n v="12161"/>
    <n v="736"/>
    <n v="876"/>
    <n v="1233"/>
    <n v="21337"/>
    <n v="50225"/>
    <s v="Apple Event September 2025"/>
    <n v="0.27422598307615731"/>
    <n v="13773"/>
  </r>
  <r>
    <s v="A137"/>
    <x v="2"/>
    <d v="2024-07-31T00:00:00"/>
    <x v="3"/>
    <x v="3"/>
    <n v="13314"/>
    <n v="274"/>
    <n v="626"/>
    <n v="2280"/>
    <n v="14639"/>
    <n v="163008"/>
    <s v="iPhone 16 Launch"/>
    <n v="8.7198174322732622E-2"/>
    <n v="14214"/>
  </r>
  <r>
    <s v="A138"/>
    <x v="2"/>
    <d v="2025-03-29T00:00:00"/>
    <x v="3"/>
    <x v="2"/>
    <n v="23508"/>
    <n v="585"/>
    <n v="743"/>
    <n v="2155"/>
    <n v="3704"/>
    <n v="194268"/>
    <s v="iPhone 16 Launch"/>
    <n v="0.1278440093067309"/>
    <n v="24836"/>
  </r>
  <r>
    <s v="A139"/>
    <x v="0"/>
    <d v="2024-10-29T00:00:00"/>
    <x v="1"/>
    <x v="8"/>
    <n v="23969"/>
    <n v="1433"/>
    <n v="372"/>
    <n v="1092"/>
    <n v="32147"/>
    <n v="145823"/>
    <s v="Sustainability Awareness Drive"/>
    <n v="0.17674852389540743"/>
    <n v="25774"/>
  </r>
  <r>
    <s v="A140"/>
    <x v="2"/>
    <d v="2024-07-15T00:00:00"/>
    <x v="1"/>
    <x v="5"/>
    <n v="14891"/>
    <n v="674"/>
    <n v="521"/>
    <n v="1091"/>
    <n v="18101"/>
    <n v="53669"/>
    <s v="Apple Watch Ultra 2 Launch"/>
    <n v="0.29972609886526674"/>
    <n v="16086"/>
  </r>
  <r>
    <s v="A141"/>
    <x v="1"/>
    <d v="2025-10-03T00:00:00"/>
    <x v="0"/>
    <x v="7"/>
    <n v="6777"/>
    <n v="617"/>
    <n v="551"/>
    <n v="2109"/>
    <n v="18559"/>
    <n v="208452"/>
    <s v="Apple Event September 2025"/>
    <n v="3.8114290100358834E-2"/>
    <n v="7945"/>
  </r>
  <r>
    <s v="A142"/>
    <x v="2"/>
    <d v="2025-03-25T00:00:00"/>
    <x v="3"/>
    <x v="2"/>
    <n v="5900"/>
    <n v="546"/>
    <n v="592"/>
    <n v="1594"/>
    <n v="38627"/>
    <n v="164398"/>
    <s v="MacBook Air M3 Campaign"/>
    <n v="4.2810739790021778E-2"/>
    <n v="7038"/>
  </r>
  <r>
    <s v="A143"/>
    <x v="1"/>
    <d v="2024-10-02T00:00:00"/>
    <x v="0"/>
    <x v="2"/>
    <n v="15716"/>
    <n v="839"/>
    <n v="639"/>
    <n v="2839"/>
    <n v="349"/>
    <n v="150677"/>
    <s v="Sustainability Awareness Drive"/>
    <n v="0.11411164278556117"/>
    <n v="17194"/>
  </r>
  <r>
    <s v="A144"/>
    <x v="1"/>
    <d v="2024-10-28T00:00:00"/>
    <x v="3"/>
    <x v="9"/>
    <n v="8981"/>
    <n v="1138"/>
    <n v="764"/>
    <n v="2555"/>
    <n v="92810"/>
    <n v="88320"/>
    <s v="MacBook Air M3 Campaign"/>
    <n v="0.1232223731884058"/>
    <n v="10883"/>
  </r>
  <r>
    <s v="A145"/>
    <x v="1"/>
    <d v="2024-08-12T00:00:00"/>
    <x v="3"/>
    <x v="1"/>
    <n v="8376"/>
    <n v="1154"/>
    <n v="422"/>
    <n v="1907"/>
    <n v="36874"/>
    <n v="218486"/>
    <s v="Sustainability Awareness Drive"/>
    <n v="4.5549829279679245E-2"/>
    <n v="9952"/>
  </r>
  <r>
    <s v="A146"/>
    <x v="0"/>
    <d v="2024-06-05T00:00:00"/>
    <x v="1"/>
    <x v="9"/>
    <n v="18907"/>
    <n v="1075"/>
    <n v="675"/>
    <n v="1383"/>
    <n v="17875"/>
    <n v="186649"/>
    <s v="Apple Watch Ultra 2 Launch"/>
    <n v="0.11067297440650634"/>
    <n v="20657"/>
  </r>
  <r>
    <s v="A147"/>
    <x v="0"/>
    <d v="2024-10-21T00:00:00"/>
    <x v="1"/>
    <x v="7"/>
    <n v="20777"/>
    <n v="962"/>
    <n v="308"/>
    <n v="2777"/>
    <n v="25529"/>
    <n v="165354"/>
    <s v="Apple Watch Ultra 2 Launch"/>
    <n v="0.13333212380710477"/>
    <n v="22047"/>
  </r>
  <r>
    <s v="A148"/>
    <x v="0"/>
    <d v="2025-04-15T00:00:00"/>
    <x v="2"/>
    <x v="7"/>
    <n v="20977"/>
    <n v="1402"/>
    <n v="301"/>
    <n v="1284"/>
    <n v="24620"/>
    <n v="128009"/>
    <s v="Apple Watch Ultra 2 Launch"/>
    <n v="0.17717504237983267"/>
    <n v="22680"/>
  </r>
  <r>
    <s v="A149"/>
    <x v="2"/>
    <d v="2024-06-16T00:00:00"/>
    <x v="1"/>
    <x v="0"/>
    <n v="12160"/>
    <n v="1405"/>
    <n v="769"/>
    <n v="1980"/>
    <n v="33174"/>
    <n v="226481"/>
    <s v="Apple Watch Ultra 2 Launch"/>
    <n v="6.329007731332871E-2"/>
    <n v="14334"/>
  </r>
  <r>
    <s v="A150"/>
    <x v="1"/>
    <d v="2024-08-22T00:00:00"/>
    <x v="2"/>
    <x v="9"/>
    <n v="16124"/>
    <n v="863"/>
    <n v="337"/>
    <n v="819"/>
    <n v="85788"/>
    <n v="68625"/>
    <s v="iPhone 16 Launch"/>
    <n v="0.25244444444444447"/>
    <n v="17324"/>
  </r>
  <r>
    <s v="A151"/>
    <x v="0"/>
    <d v="2024-07-26T00:00:00"/>
    <x v="2"/>
    <x v="10"/>
    <n v="18282"/>
    <n v="224"/>
    <n v="962"/>
    <n v="890"/>
    <n v="35105"/>
    <n v="64089"/>
    <s v="iPhone 16 Launch"/>
    <n v="0.30376507669022768"/>
    <n v="19468"/>
  </r>
  <r>
    <s v="A152"/>
    <x v="0"/>
    <d v="2025-10-04T00:00:00"/>
    <x v="2"/>
    <x v="11"/>
    <n v="12488"/>
    <n v="1403"/>
    <n v="247"/>
    <n v="1350"/>
    <n v="28370"/>
    <n v="76487"/>
    <s v="Apple Event September 2025"/>
    <n v="0.18484186855282597"/>
    <n v="14138"/>
  </r>
  <r>
    <s v="A153"/>
    <x v="2"/>
    <d v="2025-01-01T00:00:00"/>
    <x v="2"/>
    <x v="1"/>
    <n v="24574"/>
    <n v="909"/>
    <n v="280"/>
    <n v="2009"/>
    <n v="6221"/>
    <n v="236910"/>
    <s v="MacBook Air M3 Campaign"/>
    <n v="0.10874593727575872"/>
    <n v="25763"/>
  </r>
  <r>
    <s v="A154"/>
    <x v="0"/>
    <d v="2024-10-09T00:00:00"/>
    <x v="2"/>
    <x v="7"/>
    <n v="7240"/>
    <n v="1384"/>
    <n v="954"/>
    <n v="2335"/>
    <n v="6757"/>
    <n v="150448"/>
    <s v="Sustainability Awareness Drive"/>
    <n v="6.3663192598106988E-2"/>
    <n v="9578"/>
  </r>
  <r>
    <s v="A155"/>
    <x v="2"/>
    <d v="2024-12-21T00:00:00"/>
    <x v="0"/>
    <x v="0"/>
    <n v="12453"/>
    <n v="376"/>
    <n v="320"/>
    <n v="2546"/>
    <n v="22617"/>
    <n v="90138"/>
    <s v="Sustainability Awareness Drive"/>
    <n v="0.14587632297144379"/>
    <n v="13149"/>
  </r>
  <r>
    <s v="A156"/>
    <x v="3"/>
    <d v="2024-10-22T00:00:00"/>
    <x v="1"/>
    <x v="5"/>
    <n v="12478"/>
    <n v="484"/>
    <n v="332"/>
    <n v="2734"/>
    <n v="43338"/>
    <n v="213895"/>
    <s v="iPhone 16 Launch"/>
    <n v="6.2151990462610156E-2"/>
    <n v="13294"/>
  </r>
  <r>
    <s v="A157"/>
    <x v="0"/>
    <d v="2024-07-23T00:00:00"/>
    <x v="2"/>
    <x v="9"/>
    <n v="24877"/>
    <n v="262"/>
    <n v="513"/>
    <n v="648"/>
    <n v="47544"/>
    <n v="208280"/>
    <s v="Sustainability Awareness Drive"/>
    <n v="0.12316112924908777"/>
    <n v="25652"/>
  </r>
  <r>
    <s v="A158"/>
    <x v="3"/>
    <d v="2024-08-11T00:00:00"/>
    <x v="3"/>
    <x v="1"/>
    <n v="14394"/>
    <n v="1202"/>
    <n v="188"/>
    <n v="1259"/>
    <n v="21925"/>
    <n v="94061"/>
    <s v="iPhone 16 Launch"/>
    <n v="0.1678059982351878"/>
    <n v="15784"/>
  </r>
  <r>
    <s v="A159"/>
    <x v="2"/>
    <d v="2025-10-05T00:00:00"/>
    <x v="1"/>
    <x v="5"/>
    <n v="21262"/>
    <n v="861"/>
    <n v="676"/>
    <n v="2263"/>
    <n v="12085"/>
    <n v="201731"/>
    <s v="Apple Event September 2025"/>
    <n v="0.11301683925623726"/>
    <n v="22799"/>
  </r>
  <r>
    <s v="A160"/>
    <x v="1"/>
    <d v="2024-08-24T00:00:00"/>
    <x v="1"/>
    <x v="9"/>
    <n v="22527"/>
    <n v="865"/>
    <n v="646"/>
    <n v="992"/>
    <n v="18654"/>
    <n v="141376"/>
    <s v="MacBook Air M3 Campaign"/>
    <n v="0.17002885921231325"/>
    <n v="24038"/>
  </r>
  <r>
    <s v="A161"/>
    <x v="0"/>
    <d v="2025-10-06T00:00:00"/>
    <x v="2"/>
    <x v="2"/>
    <n v="22028"/>
    <n v="355"/>
    <n v="665"/>
    <n v="1859"/>
    <n v="50565"/>
    <n v="202962"/>
    <s v="Apple Event September 2025"/>
    <n v="0.11355820301337197"/>
    <n v="23048"/>
  </r>
  <r>
    <s v="A162"/>
    <x v="2"/>
    <d v="2025-04-01T00:00:00"/>
    <x v="0"/>
    <x v="5"/>
    <n v="6432"/>
    <n v="1272"/>
    <n v="498"/>
    <n v="677"/>
    <n v="47305"/>
    <n v="119134"/>
    <s v="Apple Watch Ultra 2 Launch"/>
    <n v="6.8846844729464299E-2"/>
    <n v="8202"/>
  </r>
  <r>
    <s v="A163"/>
    <x v="1"/>
    <d v="2025-04-08T00:00:00"/>
    <x v="2"/>
    <x v="0"/>
    <n v="15568"/>
    <n v="1166"/>
    <n v="546"/>
    <n v="826"/>
    <n v="21836"/>
    <n v="87055"/>
    <s v="Apple Watch Ultra 2 Launch"/>
    <n v="0.19849520418126471"/>
    <n v="17280"/>
  </r>
  <r>
    <s v="A164"/>
    <x v="1"/>
    <d v="2025-02-27T00:00:00"/>
    <x v="0"/>
    <x v="1"/>
    <n v="16178"/>
    <n v="1048"/>
    <n v="871"/>
    <n v="2553"/>
    <n v="39025"/>
    <n v="59508"/>
    <s v="Apple Watch Ultra 2 Launch"/>
    <n v="0.30411037171472743"/>
    <n v="18097"/>
  </r>
  <r>
    <s v="A165"/>
    <x v="3"/>
    <d v="2025-10-07T00:00:00"/>
    <x v="3"/>
    <x v="6"/>
    <n v="19660"/>
    <n v="1307"/>
    <n v="310"/>
    <n v="2802"/>
    <n v="22171"/>
    <n v="213359"/>
    <s v="Apple Event September 2025"/>
    <n v="9.9723939463533293E-2"/>
    <n v="21277"/>
  </r>
  <r>
    <s v="A166"/>
    <x v="2"/>
    <d v="2025-02-16T00:00:00"/>
    <x v="1"/>
    <x v="8"/>
    <n v="24195"/>
    <n v="888"/>
    <n v="165"/>
    <n v="1559"/>
    <n v="11596"/>
    <n v="249988"/>
    <s v="Sustainability Awareness Drive"/>
    <n v="0.10099684784869674"/>
    <n v="25248"/>
  </r>
  <r>
    <s v="A167"/>
    <x v="1"/>
    <d v="2024-11-28T00:00:00"/>
    <x v="3"/>
    <x v="8"/>
    <n v="2302"/>
    <n v="347"/>
    <n v="642"/>
    <n v="2175"/>
    <n v="56378"/>
    <n v="198056"/>
    <s v="MacBook Air M3 Campaign"/>
    <n v="1.6616512501514722E-2"/>
    <n v="3291"/>
  </r>
  <r>
    <s v="A168"/>
    <x v="0"/>
    <d v="2024-11-12T00:00:00"/>
    <x v="0"/>
    <x v="1"/>
    <n v="19022"/>
    <n v="541"/>
    <n v="575"/>
    <n v="2063"/>
    <n v="42743"/>
    <n v="150169"/>
    <s v="Apple Watch Ultra 2 Launch"/>
    <n v="0.13410224480418728"/>
    <n v="20138"/>
  </r>
  <r>
    <s v="A169"/>
    <x v="0"/>
    <d v="2024-12-03T00:00:00"/>
    <x v="0"/>
    <x v="5"/>
    <n v="2055"/>
    <n v="675"/>
    <n v="257"/>
    <n v="820"/>
    <n v="33534"/>
    <n v="48125"/>
    <s v="Apple Watch Ultra 2 Launch"/>
    <n v="6.2067532467532466E-2"/>
    <n v="2987"/>
  </r>
  <r>
    <s v="A170"/>
    <x v="3"/>
    <d v="2025-04-28T00:00:00"/>
    <x v="3"/>
    <x v="9"/>
    <n v="15013"/>
    <n v="1286"/>
    <n v="599"/>
    <n v="2001"/>
    <n v="67839"/>
    <n v="76059"/>
    <s v="Apple Watch Ultra 2 Launch"/>
    <n v="0.22216963147030594"/>
    <n v="16898"/>
  </r>
  <r>
    <s v="A171"/>
    <x v="1"/>
    <d v="2024-12-31T00:00:00"/>
    <x v="0"/>
    <x v="0"/>
    <n v="10717"/>
    <n v="760"/>
    <n v="460"/>
    <n v="1316"/>
    <n v="18164"/>
    <n v="240641"/>
    <s v="MacBook Air M3 Campaign"/>
    <n v="4.9605013277039242E-2"/>
    <n v="11937"/>
  </r>
  <r>
    <s v="A172"/>
    <x v="2"/>
    <d v="2024-08-14T00:00:00"/>
    <x v="3"/>
    <x v="11"/>
    <n v="10150"/>
    <n v="526"/>
    <n v="888"/>
    <n v="1313"/>
    <n v="51605"/>
    <n v="143409"/>
    <s v="Apple Watch Ultra 2 Launch"/>
    <n v="8.0636501195880311E-2"/>
    <n v="11564"/>
  </r>
  <r>
    <s v="A173"/>
    <x v="0"/>
    <d v="2024-12-05T00:00:00"/>
    <x v="1"/>
    <x v="8"/>
    <n v="4125"/>
    <n v="1364"/>
    <n v="319"/>
    <n v="2848"/>
    <n v="15379"/>
    <n v="188159"/>
    <s v="MacBook Air M3 Campaign"/>
    <n v="3.0867510988047343E-2"/>
    <n v="5808"/>
  </r>
  <r>
    <s v="A174"/>
    <x v="1"/>
    <d v="2024-06-22T00:00:00"/>
    <x v="3"/>
    <x v="0"/>
    <n v="13479"/>
    <n v="1189"/>
    <n v="695"/>
    <n v="416"/>
    <n v="30229"/>
    <n v="45704"/>
    <s v="Apple Watch Ultra 2 Launch"/>
    <n v="0.33614125678277612"/>
    <n v="15363"/>
  </r>
  <r>
    <s v="A175"/>
    <x v="1"/>
    <d v="2025-10-08T00:00:00"/>
    <x v="1"/>
    <x v="8"/>
    <n v="17745"/>
    <n v="414"/>
    <n v="563"/>
    <n v="2733"/>
    <n v="995"/>
    <n v="231648"/>
    <s v="Apple Event September 2025"/>
    <n v="8.0820900676889074E-2"/>
    <n v="18722"/>
  </r>
  <r>
    <s v="A176"/>
    <x v="3"/>
    <d v="2025-10-09T00:00:00"/>
    <x v="3"/>
    <x v="2"/>
    <n v="18748"/>
    <n v="634"/>
    <n v="400"/>
    <n v="1667"/>
    <n v="75813"/>
    <n v="244456"/>
    <s v="Apple Event September 2025"/>
    <n v="8.0922538207284747E-2"/>
    <n v="19782"/>
  </r>
  <r>
    <s v="A177"/>
    <x v="0"/>
    <d v="2024-07-10T00:00:00"/>
    <x v="0"/>
    <x v="9"/>
    <n v="8809"/>
    <n v="1151"/>
    <n v="908"/>
    <n v="883"/>
    <n v="42921"/>
    <n v="151279"/>
    <s v="MacBook Air M3 Campaign"/>
    <n v="7.1840771025720687E-2"/>
    <n v="10868"/>
  </r>
  <r>
    <s v="A178"/>
    <x v="0"/>
    <d v="2025-10-10T00:00:00"/>
    <x v="3"/>
    <x v="2"/>
    <n v="6621"/>
    <n v="922"/>
    <n v="930"/>
    <n v="694"/>
    <n v="839"/>
    <n v="243532"/>
    <s v="Apple Event September 2025"/>
    <n v="3.479214230573395E-2"/>
    <n v="8473"/>
  </r>
  <r>
    <s v="A179"/>
    <x v="2"/>
    <d v="2024-07-15T00:00:00"/>
    <x v="0"/>
    <x v="8"/>
    <n v="17034"/>
    <n v="231"/>
    <n v="290"/>
    <n v="1387"/>
    <n v="63550"/>
    <n v="198280"/>
    <s v="MacBook Air M3 Campaign"/>
    <n v="8.8536413153116805E-2"/>
    <n v="17555"/>
  </r>
  <r>
    <s v="A180"/>
    <x v="0"/>
    <d v="2025-10-11T00:00:00"/>
    <x v="3"/>
    <x v="6"/>
    <n v="15623"/>
    <n v="869"/>
    <n v="423"/>
    <n v="371"/>
    <n v="47579"/>
    <n v="158516"/>
    <s v="Apple Event September 2025"/>
    <n v="0.10670847106916652"/>
    <n v="16915"/>
  </r>
  <r>
    <s v="A181"/>
    <x v="2"/>
    <d v="2025-10-12T00:00:00"/>
    <x v="3"/>
    <x v="6"/>
    <n v="7126"/>
    <n v="484"/>
    <n v="565"/>
    <n v="573"/>
    <n v="7389"/>
    <n v="237096"/>
    <s v="Apple Event September 2025"/>
    <n v="3.4479704423524646E-2"/>
    <n v="8175"/>
  </r>
  <r>
    <s v="A182"/>
    <x v="0"/>
    <d v="2024-07-31T00:00:00"/>
    <x v="2"/>
    <x v="2"/>
    <n v="7122"/>
    <n v="628"/>
    <n v="757"/>
    <n v="2313"/>
    <n v="50924"/>
    <n v="210954"/>
    <s v="MacBook Air M3 Campaign"/>
    <n v="4.0326327066564277E-2"/>
    <n v="8507"/>
  </r>
  <r>
    <s v="A183"/>
    <x v="3"/>
    <d v="2024-12-17T00:00:00"/>
    <x v="0"/>
    <x v="6"/>
    <n v="20030"/>
    <n v="485"/>
    <n v="888"/>
    <n v="1643"/>
    <n v="4322"/>
    <n v="196995"/>
    <s v="Sustainability Awareness Drive"/>
    <n v="0.10864742759968526"/>
    <n v="21403"/>
  </r>
  <r>
    <s v="A184"/>
    <x v="0"/>
    <d v="2025-10-13T00:00:00"/>
    <x v="2"/>
    <x v="8"/>
    <n v="19302"/>
    <n v="1367"/>
    <n v="188"/>
    <n v="637"/>
    <n v="31404"/>
    <n v="154044"/>
    <s v="Apple Event September 2025"/>
    <n v="0.13539638025499209"/>
    <n v="20857"/>
  </r>
  <r>
    <s v="A185"/>
    <x v="2"/>
    <d v="2025-01-11T00:00:00"/>
    <x v="0"/>
    <x v="1"/>
    <n v="21181"/>
    <n v="1242"/>
    <n v="963"/>
    <n v="1689"/>
    <n v="49329"/>
    <n v="69165"/>
    <s v="Apple Watch Ultra 2 Launch"/>
    <n v="0.33811899081905589"/>
    <n v="23386"/>
  </r>
  <r>
    <s v="A186"/>
    <x v="2"/>
    <d v="2024-08-24T00:00:00"/>
    <x v="2"/>
    <x v="2"/>
    <n v="24890"/>
    <n v="217"/>
    <n v="178"/>
    <n v="906"/>
    <n v="54826"/>
    <n v="107203"/>
    <s v="Sustainability Awareness Drive"/>
    <n v="0.23586093672751696"/>
    <n v="25285"/>
  </r>
  <r>
    <s v="A187"/>
    <x v="3"/>
    <d v="2024-12-22T00:00:00"/>
    <x v="1"/>
    <x v="11"/>
    <n v="7870"/>
    <n v="968"/>
    <n v="626"/>
    <n v="465"/>
    <n v="27184"/>
    <n v="44114"/>
    <s v="MacBook Air M3 Campaign"/>
    <n v="0.2145350682323072"/>
    <n v="9464"/>
  </r>
  <r>
    <s v="A188"/>
    <x v="0"/>
    <d v="2024-06-06T00:00:00"/>
    <x v="3"/>
    <x v="11"/>
    <n v="3531"/>
    <n v="789"/>
    <n v="467"/>
    <n v="1867"/>
    <n v="40816"/>
    <n v="236037"/>
    <s v="Sustainability Awareness Drive"/>
    <n v="2.0280718700881641E-2"/>
    <n v="4787"/>
  </r>
  <r>
    <s v="A189"/>
    <x v="0"/>
    <d v="2025-03-24T00:00:00"/>
    <x v="0"/>
    <x v="4"/>
    <n v="10172"/>
    <n v="1398"/>
    <n v="394"/>
    <n v="2358"/>
    <n v="59610"/>
    <n v="76321"/>
    <s v="iPhone 16 Launch"/>
    <n v="0.15675895231980713"/>
    <n v="11964"/>
  </r>
  <r>
    <s v="A190"/>
    <x v="3"/>
    <d v="2024-10-04T00:00:00"/>
    <x v="0"/>
    <x v="5"/>
    <n v="21729"/>
    <n v="1209"/>
    <n v="897"/>
    <n v="1624"/>
    <n v="38771"/>
    <n v="113297"/>
    <s v="iPhone 16 Launch"/>
    <n v="0.21037626768581694"/>
    <n v="23835"/>
  </r>
  <r>
    <s v="A191"/>
    <x v="0"/>
    <d v="2025-10-14T00:00:00"/>
    <x v="3"/>
    <x v="9"/>
    <n v="9673"/>
    <n v="393"/>
    <n v="846"/>
    <n v="1028"/>
    <n v="55556"/>
    <n v="136652"/>
    <s v="Apple Event September 2025"/>
    <n v="7.9852471972601938E-2"/>
    <n v="10912"/>
  </r>
  <r>
    <s v="A192"/>
    <x v="0"/>
    <d v="2025-10-15T00:00:00"/>
    <x v="0"/>
    <x v="6"/>
    <n v="8882"/>
    <n v="701"/>
    <n v="421"/>
    <n v="2343"/>
    <n v="13588"/>
    <n v="139304"/>
    <s v="Apple Event September 2025"/>
    <n v="7.1814161833113191E-2"/>
    <n v="10004"/>
  </r>
  <r>
    <s v="A193"/>
    <x v="2"/>
    <d v="2024-09-11T00:00:00"/>
    <x v="0"/>
    <x v="6"/>
    <n v="3906"/>
    <n v="1187"/>
    <n v="589"/>
    <n v="401"/>
    <n v="52687"/>
    <n v="196498"/>
    <s v="Apple Watch Ultra 2 Launch"/>
    <n v="2.8916324848090057E-2"/>
    <n v="5682"/>
  </r>
  <r>
    <s v="A194"/>
    <x v="0"/>
    <d v="2024-10-02T00:00:00"/>
    <x v="2"/>
    <x v="5"/>
    <n v="5086"/>
    <n v="1336"/>
    <n v="897"/>
    <n v="1715"/>
    <n v="60592"/>
    <n v="57772"/>
    <s v="Sustainability Awareness Drive"/>
    <n v="0.12668766876687668"/>
    <n v="7319"/>
  </r>
  <r>
    <s v="A195"/>
    <x v="0"/>
    <d v="2024-08-15T00:00:00"/>
    <x v="0"/>
    <x v="7"/>
    <n v="15503"/>
    <n v="313"/>
    <n v="388"/>
    <n v="1078"/>
    <n v="11500"/>
    <n v="143754"/>
    <s v="iPhone 16 Launch"/>
    <n v="0.1127203416948398"/>
    <n v="16204"/>
  </r>
  <r>
    <s v="A196"/>
    <x v="3"/>
    <d v="2025-09-18T00:00:00"/>
    <x v="1"/>
    <x v="10"/>
    <n v="10152"/>
    <n v="1445"/>
    <n v="526"/>
    <n v="513"/>
    <n v="18959"/>
    <n v="43712"/>
    <s v="Apple Event September 2025"/>
    <n v="0.27733803074670571"/>
    <n v="12123"/>
  </r>
  <r>
    <s v="A197"/>
    <x v="3"/>
    <d v="2024-10-22T00:00:00"/>
    <x v="1"/>
    <x v="2"/>
    <n v="7750"/>
    <n v="1146"/>
    <n v="415"/>
    <n v="1411"/>
    <n v="85339"/>
    <n v="172439"/>
    <s v="Sustainability Awareness Drive"/>
    <n v="5.3995905798572247E-2"/>
    <n v="9311"/>
  </r>
  <r>
    <s v="A198"/>
    <x v="1"/>
    <d v="2025-09-19T00:00:00"/>
    <x v="3"/>
    <x v="3"/>
    <n v="14772"/>
    <n v="1030"/>
    <n v="508"/>
    <n v="1876"/>
    <n v="8882"/>
    <n v="155142"/>
    <s v="Apple Event September 2025"/>
    <n v="0.10512949426976577"/>
    <n v="16310"/>
  </r>
  <r>
    <s v="A199"/>
    <x v="2"/>
    <d v="2025-09-20T00:00:00"/>
    <x v="0"/>
    <x v="6"/>
    <n v="12267"/>
    <n v="1487"/>
    <n v="489"/>
    <n v="2748"/>
    <n v="34685"/>
    <n v="131736"/>
    <s v="Apple Event September 2025"/>
    <n v="0.1081177506528208"/>
    <n v="14243"/>
  </r>
  <r>
    <s v="A200"/>
    <x v="0"/>
    <d v="2025-04-07T00:00:00"/>
    <x v="3"/>
    <x v="9"/>
    <n v="3062"/>
    <n v="1124"/>
    <n v="538"/>
    <n v="2935"/>
    <n v="69749"/>
    <n v="91924"/>
    <s v="iPhone 16 Launch"/>
    <n v="5.1390278926069365E-2"/>
    <n v="4724"/>
  </r>
  <r>
    <s v="A201"/>
    <x v="0"/>
    <d v="2025-01-15T00:00:00"/>
    <x v="1"/>
    <x v="4"/>
    <n v="20360"/>
    <n v="254"/>
    <n v="726"/>
    <n v="1995"/>
    <n v="14280"/>
    <n v="43726"/>
    <s v="iPhone 16 Launch"/>
    <n v="0.48803915290673738"/>
    <n v="21340"/>
  </r>
  <r>
    <s v="A202"/>
    <x v="1"/>
    <d v="2025-09-21T00:00:00"/>
    <x v="0"/>
    <x v="11"/>
    <n v="19680"/>
    <n v="999"/>
    <n v="838"/>
    <n v="891"/>
    <n v="29576"/>
    <n v="129152"/>
    <s v="Apple Event September 2025"/>
    <n v="0.16660214321110009"/>
    <n v="21517"/>
  </r>
  <r>
    <s v="A203"/>
    <x v="0"/>
    <d v="2024-11-21T00:00:00"/>
    <x v="0"/>
    <x v="6"/>
    <n v="8229"/>
    <n v="977"/>
    <n v="152"/>
    <n v="1633"/>
    <n v="71447"/>
    <n v="67723"/>
    <s v="MacBook Air M3 Campaign"/>
    <n v="0.13818052950991538"/>
    <n v="9358"/>
  </r>
  <r>
    <s v="A204"/>
    <x v="2"/>
    <d v="2025-09-22T00:00:00"/>
    <x v="3"/>
    <x v="4"/>
    <n v="18509"/>
    <n v="361"/>
    <n v="578"/>
    <n v="1409"/>
    <n v="10569"/>
    <n v="166969"/>
    <s v="Apple Event September 2025"/>
    <n v="0.11647671124580011"/>
    <n v="19448"/>
  </r>
  <r>
    <s v="A205"/>
    <x v="1"/>
    <d v="2025-09-23T00:00:00"/>
    <x v="1"/>
    <x v="8"/>
    <n v="17147"/>
    <n v="286"/>
    <n v="291"/>
    <n v="2439"/>
    <n v="45631"/>
    <n v="140494"/>
    <s v="Apple Event September 2025"/>
    <n v="0.12615485358805359"/>
    <n v="17724"/>
  </r>
  <r>
    <s v="A206"/>
    <x v="2"/>
    <d v="2024-06-24T00:00:00"/>
    <x v="0"/>
    <x v="8"/>
    <n v="6632"/>
    <n v="254"/>
    <n v="525"/>
    <n v="1013"/>
    <n v="13838"/>
    <n v="180180"/>
    <s v="Apple Watch Ultra 2 Launch"/>
    <n v="4.1131091131091133E-2"/>
    <n v="7411"/>
  </r>
  <r>
    <s v="A207"/>
    <x v="1"/>
    <d v="2024-12-29T00:00:00"/>
    <x v="3"/>
    <x v="10"/>
    <n v="8288"/>
    <n v="1401"/>
    <n v="819"/>
    <n v="1235"/>
    <n v="33446"/>
    <n v="248786"/>
    <s v="Apple Watch Ultra 2 Launch"/>
    <n v="4.2237103373984064E-2"/>
    <n v="10508"/>
  </r>
  <r>
    <s v="A208"/>
    <x v="1"/>
    <d v="2024-06-24T00:00:00"/>
    <x v="1"/>
    <x v="1"/>
    <n v="5596"/>
    <n v="1231"/>
    <n v="473"/>
    <n v="2251"/>
    <n v="43705"/>
    <n v="75643"/>
    <s v="Apple Watch Ultra 2 Launch"/>
    <n v="9.6505955607260427E-2"/>
    <n v="7300"/>
  </r>
  <r>
    <s v="A209"/>
    <x v="3"/>
    <d v="2025-03-19T00:00:00"/>
    <x v="3"/>
    <x v="3"/>
    <n v="13475"/>
    <n v="1032"/>
    <n v="295"/>
    <n v="541"/>
    <n v="43666"/>
    <n v="202396"/>
    <s v="MacBook Air M3 Campaign"/>
    <n v="7.3133856400324118E-2"/>
    <n v="14802"/>
  </r>
  <r>
    <s v="A210"/>
    <x v="2"/>
    <d v="2025-02-19T00:00:00"/>
    <x v="2"/>
    <x v="7"/>
    <n v="8168"/>
    <n v="512"/>
    <n v="442"/>
    <n v="2343"/>
    <n v="2753"/>
    <n v="143896"/>
    <s v="MacBook Air M3 Campaign"/>
    <n v="6.3393006059932172E-2"/>
    <n v="9122"/>
  </r>
  <r>
    <s v="A211"/>
    <x v="0"/>
    <d v="2025-09-24T00:00:00"/>
    <x v="0"/>
    <x v="10"/>
    <n v="11795"/>
    <n v="958"/>
    <n v="814"/>
    <n v="301"/>
    <n v="12564"/>
    <n v="179999"/>
    <s v="Apple Event September 2025"/>
    <n v="7.5372640959116444E-2"/>
    <n v="13567"/>
  </r>
  <r>
    <s v="A212"/>
    <x v="0"/>
    <d v="2025-03-03T00:00:00"/>
    <x v="2"/>
    <x v="0"/>
    <n v="9561"/>
    <n v="642"/>
    <n v="581"/>
    <n v="2572"/>
    <n v="38552"/>
    <n v="133680"/>
    <s v="Apple Watch Ultra 2 Launch"/>
    <n v="8.0670257330939563E-2"/>
    <n v="10784"/>
  </r>
  <r>
    <s v="A213"/>
    <x v="2"/>
    <d v="2025-05-01T00:00:00"/>
    <x v="1"/>
    <x v="7"/>
    <n v="10258"/>
    <n v="527"/>
    <n v="854"/>
    <n v="2068"/>
    <n v="45632"/>
    <n v="136546"/>
    <s v="MacBook Air M3 Campaign"/>
    <n v="8.5238674146441498E-2"/>
    <n v="11639"/>
  </r>
  <r>
    <s v="A214"/>
    <x v="0"/>
    <d v="2024-12-23T00:00:00"/>
    <x v="2"/>
    <x v="2"/>
    <n v="18616"/>
    <n v="1277"/>
    <n v="734"/>
    <n v="2249"/>
    <n v="3399"/>
    <n v="193515"/>
    <s v="iPhone 16 Launch"/>
    <n v="0.10659122031883833"/>
    <n v="20627"/>
  </r>
  <r>
    <s v="A215"/>
    <x v="0"/>
    <d v="2025-09-25T00:00:00"/>
    <x v="2"/>
    <x v="9"/>
    <n v="8371"/>
    <n v="960"/>
    <n v="548"/>
    <n v="2936"/>
    <n v="82543"/>
    <n v="119973"/>
    <s v="Apple Event September 2025"/>
    <n v="8.2343527293641069E-2"/>
    <n v="9879"/>
  </r>
  <r>
    <s v="A216"/>
    <x v="2"/>
    <d v="2024-07-29T00:00:00"/>
    <x v="1"/>
    <x v="0"/>
    <n v="22590"/>
    <n v="1462"/>
    <n v="966"/>
    <n v="2463"/>
    <n v="29689"/>
    <n v="103449"/>
    <s v="Sustainability Awareness Drive"/>
    <n v="0.24183897379385011"/>
    <n v="25018"/>
  </r>
  <r>
    <s v="A217"/>
    <x v="1"/>
    <d v="2025-09-26T00:00:00"/>
    <x v="3"/>
    <x v="0"/>
    <n v="16369"/>
    <n v="1452"/>
    <n v="493"/>
    <n v="1217"/>
    <n v="91440"/>
    <n v="149834"/>
    <s v="Apple Event September 2025"/>
    <n v="0.12222859965027964"/>
    <n v="18314"/>
  </r>
  <r>
    <s v="A218"/>
    <x v="2"/>
    <d v="2024-06-11T00:00:00"/>
    <x v="2"/>
    <x v="10"/>
    <n v="14910"/>
    <n v="778"/>
    <n v="289"/>
    <n v="2541"/>
    <n v="14309"/>
    <n v="247815"/>
    <s v="Sustainability Awareness Drive"/>
    <n v="6.4471480741682297E-2"/>
    <n v="15977"/>
  </r>
  <r>
    <s v="A219"/>
    <x v="1"/>
    <d v="2025-01-28T00:00:00"/>
    <x v="3"/>
    <x v="5"/>
    <n v="9943"/>
    <n v="1274"/>
    <n v="336"/>
    <n v="389"/>
    <n v="6145"/>
    <n v="231305"/>
    <s v="Apple Watch Ultra 2 Launch"/>
    <n v="4.9947039623008581E-2"/>
    <n v="11553"/>
  </r>
  <r>
    <s v="A220"/>
    <x v="0"/>
    <d v="2024-06-02T00:00:00"/>
    <x v="2"/>
    <x v="1"/>
    <n v="14199"/>
    <n v="1206"/>
    <n v="954"/>
    <n v="2009"/>
    <n v="8"/>
    <n v="65537"/>
    <s v="Sustainability Awareness Drive"/>
    <n v="0.24961472145505592"/>
    <n v="16359"/>
  </r>
  <r>
    <s v="A221"/>
    <x v="0"/>
    <d v="2025-03-23T00:00:00"/>
    <x v="3"/>
    <x v="5"/>
    <n v="17728"/>
    <n v="1487"/>
    <n v="210"/>
    <n v="2469"/>
    <n v="30565"/>
    <n v="117576"/>
    <s v="Apple Watch Ultra 2 Launch"/>
    <n v="0.16521228822208614"/>
    <n v="19425"/>
  </r>
  <r>
    <s v="A222"/>
    <x v="0"/>
    <d v="2024-10-08T00:00:00"/>
    <x v="1"/>
    <x v="10"/>
    <n v="8738"/>
    <n v="295"/>
    <n v="529"/>
    <n v="442"/>
    <n v="25286"/>
    <n v="147522"/>
    <s v="iPhone 16 Launch"/>
    <n v="6.4817450956467515E-2"/>
    <n v="9562"/>
  </r>
  <r>
    <s v="A223"/>
    <x v="3"/>
    <d v="2024-11-12T00:00:00"/>
    <x v="2"/>
    <x v="2"/>
    <n v="17913"/>
    <n v="1311"/>
    <n v="859"/>
    <n v="405"/>
    <n v="59842"/>
    <n v="62612"/>
    <s v="Sustainability Awareness Drive"/>
    <n v="0.32075321024723696"/>
    <n v="20083"/>
  </r>
  <r>
    <s v="A224"/>
    <x v="1"/>
    <d v="2025-09-07T00:00:00"/>
    <x v="1"/>
    <x v="11"/>
    <n v="4472"/>
    <n v="1301"/>
    <n v="956"/>
    <n v="1186"/>
    <n v="3363"/>
    <n v="46471"/>
    <s v="Apple Event September 2025"/>
    <n v="0.14479998278496267"/>
    <n v="6729"/>
  </r>
  <r>
    <s v="A225"/>
    <x v="3"/>
    <d v="2024-06-20T00:00:00"/>
    <x v="2"/>
    <x v="6"/>
    <n v="21123"/>
    <n v="1343"/>
    <n v="589"/>
    <n v="727"/>
    <n v="87833"/>
    <n v="206703"/>
    <s v="Apple Watch Ultra 2 Launch"/>
    <n v="0.11153684271636116"/>
    <n v="23055"/>
  </r>
  <r>
    <s v="A226"/>
    <x v="3"/>
    <d v="2025-09-08T00:00:00"/>
    <x v="1"/>
    <x v="6"/>
    <n v="23785"/>
    <n v="1013"/>
    <n v="468"/>
    <n v="1628"/>
    <n v="8272"/>
    <n v="71348"/>
    <s v="Apple Event September 2025"/>
    <n v="0.35412345125301342"/>
    <n v="25266"/>
  </r>
  <r>
    <s v="A227"/>
    <x v="2"/>
    <d v="2024-06-12T00:00:00"/>
    <x v="1"/>
    <x v="1"/>
    <n v="17679"/>
    <n v="690"/>
    <n v="451"/>
    <n v="2195"/>
    <n v="4390"/>
    <n v="235804"/>
    <s v="MacBook Air M3 Campaign"/>
    <n v="7.9812047293514959E-2"/>
    <n v="18820"/>
  </r>
  <r>
    <s v="A228"/>
    <x v="3"/>
    <d v="2024-07-01T00:00:00"/>
    <x v="2"/>
    <x v="2"/>
    <n v="3761"/>
    <n v="651"/>
    <n v="493"/>
    <n v="2294"/>
    <n v="71696"/>
    <n v="41177"/>
    <s v="Apple Watch Ultra 2 Launch"/>
    <n v="0.11911989702989532"/>
    <n v="4905"/>
  </r>
  <r>
    <s v="A229"/>
    <x v="2"/>
    <d v="2024-07-03T00:00:00"/>
    <x v="2"/>
    <x v="1"/>
    <n v="12167"/>
    <n v="364"/>
    <n v="160"/>
    <n v="616"/>
    <n v="42228"/>
    <n v="175832"/>
    <s v="Sustainability Awareness Drive"/>
    <n v="7.2176850630146963E-2"/>
    <n v="12691"/>
  </r>
  <r>
    <s v="A230"/>
    <x v="2"/>
    <d v="2024-07-15T00:00:00"/>
    <x v="2"/>
    <x v="4"/>
    <n v="12554"/>
    <n v="381"/>
    <n v="211"/>
    <n v="2286"/>
    <n v="50567"/>
    <n v="72779"/>
    <s v="Apple Watch Ultra 2 Launch"/>
    <n v="0.18062902760411656"/>
    <n v="13146"/>
  </r>
  <r>
    <s v="A231"/>
    <x v="3"/>
    <d v="2025-09-09T00:00:00"/>
    <x v="0"/>
    <x v="5"/>
    <n v="19260"/>
    <n v="668"/>
    <n v="994"/>
    <n v="934"/>
    <n v="20509"/>
    <n v="61636"/>
    <s v="Apple Event September 2025"/>
    <n v="0.33944448049841003"/>
    <n v="20922"/>
  </r>
  <r>
    <s v="A232"/>
    <x v="1"/>
    <d v="2025-04-29T00:00:00"/>
    <x v="3"/>
    <x v="6"/>
    <n v="16277"/>
    <n v="1109"/>
    <n v="375"/>
    <n v="2225"/>
    <n v="1044"/>
    <n v="121889"/>
    <s v="iPhone 16 Launch"/>
    <n v="0.14571454356012437"/>
    <n v="17761"/>
  </r>
  <r>
    <s v="A233"/>
    <x v="1"/>
    <d v="2025-03-08T00:00:00"/>
    <x v="0"/>
    <x v="0"/>
    <n v="5812"/>
    <n v="934"/>
    <n v="302"/>
    <n v="2356"/>
    <n v="37437"/>
    <n v="93551"/>
    <s v="Apple Watch Ultra 2 Launch"/>
    <n v="7.5338585370546551E-2"/>
    <n v="7048"/>
  </r>
  <r>
    <s v="A234"/>
    <x v="1"/>
    <d v="2024-06-01T00:00:00"/>
    <x v="0"/>
    <x v="5"/>
    <n v="19844"/>
    <n v="1022"/>
    <n v="860"/>
    <n v="2570"/>
    <n v="23719"/>
    <n v="182628"/>
    <s v="Sustainability Awareness Drive"/>
    <n v="0.11896313818253498"/>
    <n v="21726"/>
  </r>
  <r>
    <s v="A235"/>
    <x v="1"/>
    <d v="2024-12-22T00:00:00"/>
    <x v="1"/>
    <x v="3"/>
    <n v="20117"/>
    <n v="1143"/>
    <n v="713"/>
    <n v="1739"/>
    <n v="34444"/>
    <n v="198670"/>
    <s v="MacBook Air M3 Campaign"/>
    <n v="0.11060049328031409"/>
    <n v="21973"/>
  </r>
  <r>
    <s v="A236"/>
    <x v="1"/>
    <d v="2024-08-19T00:00:00"/>
    <x v="2"/>
    <x v="9"/>
    <n v="3605"/>
    <n v="206"/>
    <n v="921"/>
    <n v="852"/>
    <n v="11660"/>
    <n v="182635"/>
    <s v="iPhone 16 Launch"/>
    <n v="2.590960111698196E-2"/>
    <n v="4732"/>
  </r>
  <r>
    <s v="A237"/>
    <x v="3"/>
    <d v="2024-10-22T00:00:00"/>
    <x v="3"/>
    <x v="2"/>
    <n v="7622"/>
    <n v="529"/>
    <n v="720"/>
    <n v="1015"/>
    <n v="71322"/>
    <n v="86819"/>
    <s v="MacBook Air M3 Campaign"/>
    <n v="0.10217809465669957"/>
    <n v="8871"/>
  </r>
  <r>
    <s v="A238"/>
    <x v="3"/>
    <d v="2024-07-16T00:00:00"/>
    <x v="1"/>
    <x v="7"/>
    <n v="8767"/>
    <n v="974"/>
    <n v="733"/>
    <n v="1587"/>
    <n v="74927"/>
    <n v="113770"/>
    <s v="Apple Watch Ultra 2 Launch"/>
    <n v="9.2062933989628198E-2"/>
    <n v="10474"/>
  </r>
  <r>
    <s v="A239"/>
    <x v="0"/>
    <d v="2025-09-10T00:00:00"/>
    <x v="0"/>
    <x v="1"/>
    <n v="13613"/>
    <n v="350"/>
    <n v="809"/>
    <n v="2013"/>
    <n v="20471"/>
    <n v="198038"/>
    <s v="Apple Event September 2025"/>
    <n v="7.4591745018632791E-2"/>
    <n v="14772"/>
  </r>
  <r>
    <s v="A240"/>
    <x v="1"/>
    <d v="2025-09-11T00:00:00"/>
    <x v="2"/>
    <x v="5"/>
    <n v="21901"/>
    <n v="1308"/>
    <n v="724"/>
    <n v="2183"/>
    <n v="15996"/>
    <n v="230961"/>
    <s v="Apple Event September 2025"/>
    <n v="0.10362355549205277"/>
    <n v="23933"/>
  </r>
  <r>
    <s v="A241"/>
    <x v="3"/>
    <d v="2025-01-18T00:00:00"/>
    <x v="1"/>
    <x v="9"/>
    <n v="12589"/>
    <n v="346"/>
    <n v="459"/>
    <n v="1407"/>
    <n v="29254"/>
    <n v="198059"/>
    <s v="Sustainability Awareness Drive"/>
    <n v="6.7626313371268162E-2"/>
    <n v="13394"/>
  </r>
  <r>
    <s v="A242"/>
    <x v="0"/>
    <d v="2025-09-12T00:00:00"/>
    <x v="2"/>
    <x v="5"/>
    <n v="15918"/>
    <n v="1114"/>
    <n v="392"/>
    <n v="1641"/>
    <n v="28044"/>
    <n v="118714"/>
    <s v="Apple Event September 2025"/>
    <n v="0.14677291642097814"/>
    <n v="17424"/>
  </r>
  <r>
    <s v="A243"/>
    <x v="1"/>
    <d v="2025-03-06T00:00:00"/>
    <x v="1"/>
    <x v="7"/>
    <n v="22119"/>
    <n v="899"/>
    <n v="642"/>
    <n v="410"/>
    <n v="49490"/>
    <n v="229420"/>
    <s v="iPhone 16 Launch"/>
    <n v="0.10312963124400662"/>
    <n v="23660"/>
  </r>
  <r>
    <s v="A244"/>
    <x v="2"/>
    <d v="2025-09-13T00:00:00"/>
    <x v="2"/>
    <x v="9"/>
    <n v="15046"/>
    <n v="281"/>
    <n v="515"/>
    <n v="550"/>
    <n v="22583"/>
    <n v="64596"/>
    <s v="Apple Event September 2025"/>
    <n v="0.24524738373893121"/>
    <n v="15842"/>
  </r>
  <r>
    <s v="A245"/>
    <x v="0"/>
    <d v="2025-01-12T00:00:00"/>
    <x v="0"/>
    <x v="3"/>
    <n v="4590"/>
    <n v="713"/>
    <n v="479"/>
    <n v="2730"/>
    <n v="41050"/>
    <n v="204246"/>
    <s v="Sustainability Awareness Drive"/>
    <n v="2.8308999931455206E-2"/>
    <n v="5782"/>
  </r>
  <r>
    <s v="A246"/>
    <x v="3"/>
    <d v="2024-10-11T00:00:00"/>
    <x v="3"/>
    <x v="7"/>
    <n v="19447"/>
    <n v="1014"/>
    <n v="256"/>
    <n v="2354"/>
    <n v="5472"/>
    <n v="104106"/>
    <s v="Apple Watch Ultra 2 Launch"/>
    <n v="0.19899909707413599"/>
    <n v="20717"/>
  </r>
  <r>
    <s v="A247"/>
    <x v="2"/>
    <d v="2024-08-27T00:00:00"/>
    <x v="0"/>
    <x v="10"/>
    <n v="6324"/>
    <n v="908"/>
    <n v="375"/>
    <n v="758"/>
    <n v="34850"/>
    <n v="241039"/>
    <s v="Apple Watch Ultra 2 Launch"/>
    <n v="3.1559208260903839E-2"/>
    <n v="7607"/>
  </r>
  <r>
    <s v="A248"/>
    <x v="2"/>
    <d v="2025-09-14T00:00:00"/>
    <x v="3"/>
    <x v="8"/>
    <n v="12787"/>
    <n v="945"/>
    <n v="974"/>
    <n v="1407"/>
    <n v="4037"/>
    <n v="99182"/>
    <s v="Apple Event September 2025"/>
    <n v="0.14827287209372669"/>
    <n v="14706"/>
  </r>
  <r>
    <s v="A249"/>
    <x v="2"/>
    <d v="2024-07-18T00:00:00"/>
    <x v="2"/>
    <x v="10"/>
    <n v="11111"/>
    <n v="1222"/>
    <n v="367"/>
    <n v="507"/>
    <n v="14129"/>
    <n v="127163"/>
    <s v="MacBook Air M3 Campaign"/>
    <n v="9.9871818060284834E-2"/>
    <n v="12700"/>
  </r>
  <r>
    <s v="A250"/>
    <x v="0"/>
    <d v="2024-06-22T00:00:00"/>
    <x v="1"/>
    <x v="6"/>
    <n v="7342"/>
    <n v="906"/>
    <n v="902"/>
    <n v="1199"/>
    <n v="68488"/>
    <n v="79310"/>
    <s v="Apple Watch Ultra 2 Launch"/>
    <n v="0.1153700668263775"/>
    <n v="9150"/>
  </r>
  <r>
    <s v="A251"/>
    <x v="3"/>
    <d v="2025-09-15T00:00:00"/>
    <x v="0"/>
    <x v="5"/>
    <n v="18389"/>
    <n v="670"/>
    <n v="655"/>
    <n v="321"/>
    <n v="21869"/>
    <n v="96088"/>
    <s v="Apple Event September 2025"/>
    <n v="0.2051660977437349"/>
    <n v="19714"/>
  </r>
  <r>
    <s v="A252"/>
    <x v="2"/>
    <d v="2025-04-28T00:00:00"/>
    <x v="3"/>
    <x v="8"/>
    <n v="10659"/>
    <n v="1342"/>
    <n v="408"/>
    <n v="709"/>
    <n v="16309"/>
    <n v="168803"/>
    <s v="Sustainability Awareness Drive"/>
    <n v="7.3511726687321907E-2"/>
    <n v="12409"/>
  </r>
  <r>
    <s v="A253"/>
    <x v="1"/>
    <d v="2025-09-16T00:00:00"/>
    <x v="0"/>
    <x v="10"/>
    <n v="16043"/>
    <n v="595"/>
    <n v="923"/>
    <n v="1194"/>
    <n v="52613"/>
    <n v="179978"/>
    <s v="Apple Event September 2025"/>
    <n v="9.757303670448611E-2"/>
    <n v="17561"/>
  </r>
  <r>
    <s v="A254"/>
    <x v="2"/>
    <d v="2025-01-14T00:00:00"/>
    <x v="3"/>
    <x v="8"/>
    <n v="24350"/>
    <n v="460"/>
    <n v="666"/>
    <n v="814"/>
    <n v="21120"/>
    <n v="76914"/>
    <s v="Apple Watch Ultra 2 Launch"/>
    <n v="0.33122708479600593"/>
    <n v="25476"/>
  </r>
  <r>
    <s v="A255"/>
    <x v="2"/>
    <d v="2025-04-03T00:00:00"/>
    <x v="0"/>
    <x v="11"/>
    <n v="10837"/>
    <n v="1004"/>
    <n v="922"/>
    <n v="1108"/>
    <n v="36807"/>
    <n v="150350"/>
    <s v="Sustainability Awareness Drive"/>
    <n v="8.4888593282341204E-2"/>
    <n v="12763"/>
  </r>
  <r>
    <s v="A256"/>
    <x v="0"/>
    <d v="2025-09-17T00:00:00"/>
    <x v="3"/>
    <x v="5"/>
    <n v="2117"/>
    <n v="1133"/>
    <n v="203"/>
    <n v="1173"/>
    <n v="40125"/>
    <n v="85379"/>
    <s v="Apple Event September 2025"/>
    <n v="4.0443200318579509E-2"/>
    <n v="3453"/>
  </r>
  <r>
    <s v="A257"/>
    <x v="0"/>
    <d v="2025-04-06T00:00:00"/>
    <x v="3"/>
    <x v="8"/>
    <n v="15917"/>
    <n v="1479"/>
    <n v="196"/>
    <n v="313"/>
    <n v="48524"/>
    <n v="249684"/>
    <s v="iPhone 16 Launch"/>
    <n v="7.0457057720959296E-2"/>
    <n v="17592"/>
  </r>
  <r>
    <s v="A258"/>
    <x v="3"/>
    <d v="2024-08-05T00:00:00"/>
    <x v="2"/>
    <x v="0"/>
    <n v="20935"/>
    <n v="1104"/>
    <n v="876"/>
    <n v="1270"/>
    <n v="21454"/>
    <n v="208722"/>
    <s v="Sustainability Awareness Drive"/>
    <n v="0.10978718103506099"/>
    <n v="22915"/>
  </r>
  <r>
    <s v="A259"/>
    <x v="1"/>
    <d v="2025-02-10T00:00:00"/>
    <x v="3"/>
    <x v="1"/>
    <n v="16309"/>
    <n v="1449"/>
    <n v="838"/>
    <n v="2434"/>
    <n v="2940"/>
    <n v="217953"/>
    <s v="iPhone 16 Launch"/>
    <n v="8.5321147219813445E-2"/>
    <n v="18596"/>
  </r>
  <r>
    <s v="A260"/>
    <x v="0"/>
    <d v="2025-02-12T00:00:00"/>
    <x v="2"/>
    <x v="1"/>
    <n v="15234"/>
    <n v="1276"/>
    <n v="670"/>
    <n v="1860"/>
    <n v="60397"/>
    <n v="86413"/>
    <s v="MacBook Air M3 Campaign"/>
    <n v="0.19881267864788862"/>
    <n v="17180"/>
  </r>
  <r>
    <s v="A261"/>
    <x v="2"/>
    <d v="2024-10-27T00:00:00"/>
    <x v="3"/>
    <x v="0"/>
    <n v="7560"/>
    <n v="1139"/>
    <n v="248"/>
    <n v="1624"/>
    <n v="72237"/>
    <n v="177084"/>
    <s v="Sustainability Awareness Drive"/>
    <n v="5.0524045085947912E-2"/>
    <n v="8947"/>
  </r>
  <r>
    <s v="A262"/>
    <x v="3"/>
    <d v="2025-01-18T00:00:00"/>
    <x v="1"/>
    <x v="9"/>
    <n v="22673"/>
    <n v="1053"/>
    <n v="169"/>
    <n v="1566"/>
    <n v="9417"/>
    <n v="221187"/>
    <s v="iPhone 16 Launch"/>
    <n v="0.10803076130152314"/>
    <n v="23895"/>
  </r>
  <r>
    <s v="A263"/>
    <x v="2"/>
    <d v="2024-08-20T00:00:00"/>
    <x v="1"/>
    <x v="4"/>
    <n v="2846"/>
    <n v="792"/>
    <n v="902"/>
    <n v="2469"/>
    <n v="12130"/>
    <n v="47151"/>
    <s v="Apple Watch Ultra 2 Launch"/>
    <n v="9.6286399015927546E-2"/>
    <n v="4540"/>
  </r>
  <r>
    <s v="A264"/>
    <x v="2"/>
    <d v="2025-01-30T00:00:00"/>
    <x v="1"/>
    <x v="9"/>
    <n v="12954"/>
    <n v="913"/>
    <n v="722"/>
    <n v="1049"/>
    <n v="475"/>
    <n v="97716"/>
    <s v="Apple Watch Ultra 2 Launch"/>
    <n v="0.14930001228048631"/>
    <n v="14589"/>
  </r>
  <r>
    <s v="A265"/>
    <x v="0"/>
    <d v="2025-02-20T00:00:00"/>
    <x v="3"/>
    <x v="7"/>
    <n v="15703"/>
    <n v="1381"/>
    <n v="639"/>
    <n v="984"/>
    <n v="10967"/>
    <n v="133747"/>
    <s v="MacBook Air M3 Campaign"/>
    <n v="0.13251138343289942"/>
    <n v="17723"/>
  </r>
  <r>
    <s v="A266"/>
    <x v="3"/>
    <d v="2024-11-25T00:00:00"/>
    <x v="2"/>
    <x v="7"/>
    <n v="17385"/>
    <n v="831"/>
    <n v="568"/>
    <n v="2227"/>
    <n v="49351"/>
    <n v="207450"/>
    <s v="Sustainability Awareness Drive"/>
    <n v="9.0547119787900698E-2"/>
    <n v="18784"/>
  </r>
  <r>
    <s v="A267"/>
    <x v="1"/>
    <d v="2024-10-04T00:00:00"/>
    <x v="2"/>
    <x v="8"/>
    <n v="15746"/>
    <n v="258"/>
    <n v="839"/>
    <n v="2656"/>
    <n v="66614"/>
    <n v="213724"/>
    <s v="Sustainability Awareness Drive"/>
    <n v="7.8807246729426739E-2"/>
    <n v="16843"/>
  </r>
  <r>
    <s v="A268"/>
    <x v="1"/>
    <d v="2025-04-13T00:00:00"/>
    <x v="3"/>
    <x v="10"/>
    <n v="24700"/>
    <n v="327"/>
    <n v="999"/>
    <n v="994"/>
    <n v="59400"/>
    <n v="243502"/>
    <s v="Sustainability Awareness Drive"/>
    <n v="0.10688207899729776"/>
    <n v="26026"/>
  </r>
  <r>
    <s v="A269"/>
    <x v="0"/>
    <d v="2024-11-05T00:00:00"/>
    <x v="1"/>
    <x v="10"/>
    <n v="8469"/>
    <n v="935"/>
    <n v="211"/>
    <n v="2635"/>
    <n v="21890"/>
    <n v="184539"/>
    <s v="MacBook Air M3 Campaign"/>
    <n v="5.2102807536618279E-2"/>
    <n v="9615"/>
  </r>
  <r>
    <s v="A270"/>
    <x v="0"/>
    <d v="2025-01-15T00:00:00"/>
    <x v="1"/>
    <x v="1"/>
    <n v="11333"/>
    <n v="920"/>
    <n v="294"/>
    <n v="606"/>
    <n v="59490"/>
    <n v="202082"/>
    <s v="Sustainability Awareness Drive"/>
    <n v="6.2088657079799291E-2"/>
    <n v="12547"/>
  </r>
  <r>
    <s v="A271"/>
    <x v="3"/>
    <d v="2024-10-17T00:00:00"/>
    <x v="2"/>
    <x v="2"/>
    <n v="18608"/>
    <n v="1338"/>
    <n v="365"/>
    <n v="2289"/>
    <n v="20785"/>
    <n v="161999"/>
    <s v="Apple Watch Ultra 2 Launch"/>
    <n v="0.12537731714393299"/>
    <n v="20311"/>
  </r>
  <r>
    <s v="A272"/>
    <x v="1"/>
    <d v="2025-03-27T00:00:00"/>
    <x v="1"/>
    <x v="9"/>
    <n v="14819"/>
    <n v="1432"/>
    <n v="152"/>
    <n v="961"/>
    <n v="39154"/>
    <n v="154793"/>
    <s v="iPhone 16 Launch"/>
    <n v="0.10596732410380315"/>
    <n v="16403"/>
  </r>
  <r>
    <s v="A273"/>
    <x v="1"/>
    <d v="2024-10-12T00:00:00"/>
    <x v="0"/>
    <x v="11"/>
    <n v="6208"/>
    <n v="725"/>
    <n v="309"/>
    <n v="848"/>
    <n v="39319"/>
    <n v="225763"/>
    <s v="Apple Watch Ultra 2 Launch"/>
    <n v="3.207788698768177E-2"/>
    <n v="7242"/>
  </r>
  <r>
    <s v="A274"/>
    <x v="1"/>
    <d v="2025-01-01T00:00:00"/>
    <x v="2"/>
    <x v="5"/>
    <n v="8283"/>
    <n v="720"/>
    <n v="888"/>
    <n v="611"/>
    <n v="52791"/>
    <n v="235229"/>
    <s v="Apple Watch Ultra 2 Launch"/>
    <n v="4.2048386891072105E-2"/>
    <n v="9891"/>
  </r>
  <r>
    <s v="A275"/>
    <x v="2"/>
    <d v="2024-08-05T00:00:00"/>
    <x v="1"/>
    <x v="6"/>
    <n v="4048"/>
    <n v="751"/>
    <n v="930"/>
    <n v="1382"/>
    <n v="16844"/>
    <n v="148177"/>
    <s v="iPhone 16 Launch"/>
    <n v="3.8663220337839206E-2"/>
    <n v="5729"/>
  </r>
  <r>
    <s v="A276"/>
    <x v="1"/>
    <d v="2024-06-07T00:00:00"/>
    <x v="2"/>
    <x v="3"/>
    <n v="8233"/>
    <n v="436"/>
    <n v="269"/>
    <n v="2037"/>
    <n v="8875"/>
    <n v="52289"/>
    <s v="Apple Watch Ultra 2 Launch"/>
    <n v="0.17093461339861157"/>
    <n v="8938"/>
  </r>
  <r>
    <s v="A277"/>
    <x v="2"/>
    <d v="2025-04-06T00:00:00"/>
    <x v="0"/>
    <x v="10"/>
    <n v="14941"/>
    <n v="1424"/>
    <n v="238"/>
    <n v="1054"/>
    <n v="20516"/>
    <n v="216048"/>
    <s v="MacBook Air M3 Campaign"/>
    <n v="7.6848663260016298E-2"/>
    <n v="16603"/>
  </r>
  <r>
    <s v="A278"/>
    <x v="3"/>
    <d v="2024-11-26T00:00:00"/>
    <x v="2"/>
    <x v="5"/>
    <n v="14607"/>
    <n v="1458"/>
    <n v="478"/>
    <n v="334"/>
    <n v="49257"/>
    <n v="214668"/>
    <s v="iPhone 16 Launch"/>
    <n v="7.7063185942944451E-2"/>
    <n v="16543"/>
  </r>
  <r>
    <s v="A279"/>
    <x v="2"/>
    <d v="2024-09-02T00:00:00"/>
    <x v="2"/>
    <x v="3"/>
    <n v="11765"/>
    <n v="693"/>
    <n v="729"/>
    <n v="744"/>
    <n v="97772"/>
    <n v="194243"/>
    <s v="Apple Watch Ultra 2 Launch"/>
    <n v="6.7889190344053579E-2"/>
    <n v="13187"/>
  </r>
  <r>
    <s v="A280"/>
    <x v="3"/>
    <d v="2025-09-18T00:00:00"/>
    <x v="2"/>
    <x v="5"/>
    <n v="3828"/>
    <n v="203"/>
    <n v="506"/>
    <n v="2440"/>
    <n v="63650"/>
    <n v="126365"/>
    <s v="Apple Event September 2025"/>
    <n v="3.5903929094290347E-2"/>
    <n v="4537"/>
  </r>
  <r>
    <s v="A281"/>
    <x v="1"/>
    <d v="2025-03-22T00:00:00"/>
    <x v="2"/>
    <x v="8"/>
    <n v="3917"/>
    <n v="865"/>
    <n v="759"/>
    <n v="2282"/>
    <n v="56125"/>
    <n v="154014"/>
    <s v="Apple Watch Ultra 2 Launch"/>
    <n v="3.5977248821535704E-2"/>
    <n v="5541"/>
  </r>
  <r>
    <s v="A282"/>
    <x v="1"/>
    <d v="2024-10-03T00:00:00"/>
    <x v="0"/>
    <x v="3"/>
    <n v="22618"/>
    <n v="641"/>
    <n v="416"/>
    <n v="1530"/>
    <n v="18395"/>
    <n v="215211"/>
    <s v="MacBook Air M3 Campaign"/>
    <n v="0.1100083174187193"/>
    <n v="23675"/>
  </r>
  <r>
    <s v="A283"/>
    <x v="3"/>
    <d v="2025-05-09T00:00:00"/>
    <x v="3"/>
    <x v="6"/>
    <n v="8988"/>
    <n v="228"/>
    <n v="766"/>
    <n v="652"/>
    <n v="63789"/>
    <n v="219785"/>
    <s v="Sustainability Awareness Drive"/>
    <n v="4.541711217781013E-2"/>
    <n v="9982"/>
  </r>
  <r>
    <s v="A284"/>
    <x v="0"/>
    <d v="2024-09-17T00:00:00"/>
    <x v="2"/>
    <x v="5"/>
    <n v="20410"/>
    <n v="1332"/>
    <n v="472"/>
    <n v="1202"/>
    <n v="9418"/>
    <n v="200806"/>
    <s v="Apple Watch Ultra 2 Launch"/>
    <n v="0.11062418453631864"/>
    <n v="22214"/>
  </r>
  <r>
    <s v="A285"/>
    <x v="3"/>
    <d v="2024-07-18T00:00:00"/>
    <x v="2"/>
    <x v="0"/>
    <n v="16594"/>
    <n v="809"/>
    <n v="784"/>
    <n v="1655"/>
    <n v="35505"/>
    <n v="112588"/>
    <s v="Sustainability Awareness Drive"/>
    <n v="0.16153586527871533"/>
    <n v="18187"/>
  </r>
  <r>
    <s v="A286"/>
    <x v="0"/>
    <d v="2025-09-19T00:00:00"/>
    <x v="1"/>
    <x v="6"/>
    <n v="22128"/>
    <n v="1004"/>
    <n v="690"/>
    <n v="2048"/>
    <n v="19443"/>
    <n v="103646"/>
    <s v="Apple Event September 2025"/>
    <n v="0.22984003241803833"/>
    <n v="23822"/>
  </r>
  <r>
    <s v="A287"/>
    <x v="2"/>
    <d v="2024-08-15T00:00:00"/>
    <x v="2"/>
    <x v="3"/>
    <n v="14977"/>
    <n v="274"/>
    <n v="798"/>
    <n v="458"/>
    <n v="6636"/>
    <n v="43654"/>
    <s v="Apple Watch Ultra 2 Launch"/>
    <n v="0.36764099509781462"/>
    <n v="16049"/>
  </r>
  <r>
    <s v="A288"/>
    <x v="2"/>
    <d v="2025-04-17T00:00:00"/>
    <x v="1"/>
    <x v="6"/>
    <n v="2009"/>
    <n v="1037"/>
    <n v="344"/>
    <n v="2277"/>
    <n v="85743"/>
    <n v="58743"/>
    <s v="iPhone 16 Launch"/>
    <n v="5.7709003625963942E-2"/>
    <n v="3390"/>
  </r>
  <r>
    <s v="A289"/>
    <x v="2"/>
    <d v="2024-11-28T00:00:00"/>
    <x v="3"/>
    <x v="5"/>
    <n v="18644"/>
    <n v="1369"/>
    <n v="887"/>
    <n v="1256"/>
    <n v="43415"/>
    <n v="88368"/>
    <s v="Sustainability Awareness Drive"/>
    <n v="0.23651095419156257"/>
    <n v="20900"/>
  </r>
  <r>
    <s v="A290"/>
    <x v="1"/>
    <d v="2025-09-20T00:00:00"/>
    <x v="0"/>
    <x v="4"/>
    <n v="24422"/>
    <n v="327"/>
    <n v="481"/>
    <n v="2371"/>
    <n v="35340"/>
    <n v="245244"/>
    <s v="Apple Event September 2025"/>
    <n v="0.10287713460879777"/>
    <n v="25230"/>
  </r>
  <r>
    <s v="A291"/>
    <x v="2"/>
    <d v="2024-11-06T00:00:00"/>
    <x v="0"/>
    <x v="5"/>
    <n v="11865"/>
    <n v="241"/>
    <n v="319"/>
    <n v="703"/>
    <n v="69596"/>
    <n v="177513"/>
    <s v="iPhone 16 Launch"/>
    <n v="6.999487361489018E-2"/>
    <n v="12425"/>
  </r>
  <r>
    <s v="A292"/>
    <x v="0"/>
    <d v="2024-11-17T00:00:00"/>
    <x v="3"/>
    <x v="5"/>
    <n v="4219"/>
    <n v="240"/>
    <n v="670"/>
    <n v="815"/>
    <n v="11978"/>
    <n v="159735"/>
    <s v="iPhone 16 Launch"/>
    <n v="3.2109431245500357E-2"/>
    <n v="5129"/>
  </r>
  <r>
    <s v="A293"/>
    <x v="2"/>
    <d v="2025-05-14T00:00:00"/>
    <x v="0"/>
    <x v="8"/>
    <n v="9041"/>
    <n v="1133"/>
    <n v="612"/>
    <n v="1687"/>
    <n v="28102"/>
    <n v="195683"/>
    <s v="iPhone 16 Launch"/>
    <n v="5.5119760020032396E-2"/>
    <n v="10786"/>
  </r>
  <r>
    <s v="A294"/>
    <x v="3"/>
    <d v="2024-06-19T00:00:00"/>
    <x v="3"/>
    <x v="9"/>
    <n v="20444"/>
    <n v="233"/>
    <n v="189"/>
    <n v="2879"/>
    <n v="28185"/>
    <n v="159891"/>
    <s v="iPhone 16 Launch"/>
    <n v="0.13050140408153055"/>
    <n v="20866"/>
  </r>
  <r>
    <s v="A295"/>
    <x v="3"/>
    <d v="2025-05-06T00:00:00"/>
    <x v="3"/>
    <x v="0"/>
    <n v="7287"/>
    <n v="1240"/>
    <n v="686"/>
    <n v="1255"/>
    <n v="15403"/>
    <n v="147971"/>
    <s v="Apple Watch Ultra 2 Launch"/>
    <n v="6.2262200025680704E-2"/>
    <n v="9213"/>
  </r>
  <r>
    <s v="A296"/>
    <x v="1"/>
    <d v="2025-02-11T00:00:00"/>
    <x v="3"/>
    <x v="11"/>
    <n v="3619"/>
    <n v="1376"/>
    <n v="410"/>
    <n v="2499"/>
    <n v="58146"/>
    <n v="52149"/>
    <s v="Apple Watch Ultra 2 Launch"/>
    <n v="0.10364532397553165"/>
    <n v="5405"/>
  </r>
  <r>
    <s v="A297"/>
    <x v="3"/>
    <d v="2024-12-24T00:00:00"/>
    <x v="0"/>
    <x v="10"/>
    <n v="10512"/>
    <n v="1197"/>
    <n v="544"/>
    <n v="2012"/>
    <n v="10245"/>
    <n v="140102"/>
    <s v="Apple Watch Ultra 2 Launch"/>
    <n v="8.745770938316369E-2"/>
    <n v="12253"/>
  </r>
  <r>
    <s v="A298"/>
    <x v="0"/>
    <d v="2025-09-24T00:00:00"/>
    <x v="1"/>
    <x v="7"/>
    <n v="3342"/>
    <n v="787"/>
    <n v="375"/>
    <n v="907"/>
    <n v="85823"/>
    <n v="99189"/>
    <s v="Apple Event September 2025"/>
    <n v="4.5408260996683103E-2"/>
    <n v="4504"/>
  </r>
  <r>
    <s v="A299"/>
    <x v="2"/>
    <d v="2025-09-25T00:00:00"/>
    <x v="3"/>
    <x v="9"/>
    <n v="12568"/>
    <n v="541"/>
    <n v="273"/>
    <n v="2767"/>
    <n v="22331"/>
    <n v="192747"/>
    <s v="Apple Event September 2025"/>
    <n v="6.9427799135654514E-2"/>
    <n v="13382"/>
  </r>
  <r>
    <s v="A300"/>
    <x v="1"/>
    <d v="2025-09-26T00:00:00"/>
    <x v="2"/>
    <x v="7"/>
    <n v="21216"/>
    <n v="226"/>
    <n v="187"/>
    <n v="1573"/>
    <n v="62688"/>
    <n v="111031"/>
    <s v="Apple Event September 2025"/>
    <n v="0.19480145184678152"/>
    <n v="2162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d v="2024-12-23T00:00:00"/>
    <s v="Image"/>
    <x v="0"/>
    <x v="0"/>
    <n v="24516"/>
    <n v="976"/>
    <n v="974"/>
    <n v="2675"/>
    <n v="23275"/>
    <n v="202932"/>
    <s v="Apple Watch Ultra 2 Launch"/>
  </r>
  <r>
    <s v="A2"/>
    <s v="LinkedIn"/>
    <d v="2025-09-03T00:00:00"/>
    <s v="Image"/>
    <x v="1"/>
    <x v="1"/>
    <n v="4779"/>
    <n v="1110"/>
    <n v="436"/>
    <n v="1574"/>
    <n v="77167"/>
    <n v="71585"/>
    <s v="Apple Event September 2025"/>
  </r>
  <r>
    <s v="A3"/>
    <s v="Instagram"/>
    <d v="2025-05-12T00:00:00"/>
    <s v="Tweet"/>
    <x v="2"/>
    <x v="2"/>
    <n v="19308"/>
    <n v="1318"/>
    <n v="795"/>
    <n v="1499"/>
    <n v="52307"/>
    <n v="193087"/>
    <s v="Sustainability Awareness Drive"/>
  </r>
  <r>
    <s v="A4"/>
    <s v="YouTube"/>
    <d v="2024-08-12T00:00:00"/>
    <s v="Video"/>
    <x v="3"/>
    <x v="3"/>
    <n v="3581"/>
    <n v="517"/>
    <n v="880"/>
    <n v="1925"/>
    <n v="18636"/>
    <n v="248611"/>
    <s v="iPhone 16 Launch"/>
  </r>
  <r>
    <s v="A5"/>
    <s v="YouTube"/>
    <d v="2025-09-04T00:00:00"/>
    <s v="Video"/>
    <x v="0"/>
    <x v="0"/>
    <n v="21708"/>
    <n v="435"/>
    <n v="317"/>
    <n v="1213"/>
    <n v="70701"/>
    <n v="83585"/>
    <s v="Apple Event September 2025"/>
  </r>
  <r>
    <s v="A6"/>
    <s v="LinkedIn"/>
    <d v="2025-09-05T00:00:00"/>
    <s v="Image"/>
    <x v="4"/>
    <x v="4"/>
    <n v="14677"/>
    <n v="533"/>
    <n v="759"/>
    <n v="753"/>
    <n v="23275"/>
    <n v="66958"/>
    <s v="Apple Event September 2025"/>
  </r>
  <r>
    <s v="A7"/>
    <s v="Instagram"/>
    <d v="2024-06-24T00:00:00"/>
    <s v="Carousel"/>
    <x v="5"/>
    <x v="5"/>
    <n v="7713"/>
    <n v="575"/>
    <n v="417"/>
    <n v="336"/>
    <n v="61660"/>
    <n v="66017"/>
    <s v="iPhone 16 Launch"/>
  </r>
  <r>
    <s v="A8"/>
    <s v="Instagram"/>
    <d v="2024-07-13T00:00:00"/>
    <s v="Video"/>
    <x v="6"/>
    <x v="6"/>
    <n v="18639"/>
    <n v="1360"/>
    <n v="898"/>
    <n v="2011"/>
    <n v="42841"/>
    <n v="247779"/>
    <s v="iPhone 16 Launch"/>
  </r>
  <r>
    <s v="A9"/>
    <s v="YouTube"/>
    <d v="2024-08-30T00:00:00"/>
    <s v="Carousel"/>
    <x v="1"/>
    <x v="1"/>
    <n v="6804"/>
    <n v="787"/>
    <n v="970"/>
    <n v="1095"/>
    <n v="56343"/>
    <n v="164677"/>
    <s v="Apple Watch Ultra 2 Launch"/>
  </r>
  <r>
    <s v="A10"/>
    <s v="Twitter"/>
    <d v="2025-03-11T00:00:00"/>
    <s v="Video"/>
    <x v="7"/>
    <x v="7"/>
    <n v="20222"/>
    <n v="712"/>
    <n v="604"/>
    <n v="1272"/>
    <n v="71598"/>
    <n v="216422"/>
    <s v="Sustainability Awareness Drive"/>
  </r>
  <r>
    <s v="A11"/>
    <s v="YouTube"/>
    <d v="2025-02-02T00:00:00"/>
    <s v="Carousel"/>
    <x v="3"/>
    <x v="3"/>
    <n v="12136"/>
    <n v="1117"/>
    <n v="834"/>
    <n v="892"/>
    <n v="24675"/>
    <n v="183273"/>
    <s v="Sustainability Awareness Drive"/>
  </r>
  <r>
    <s v="A12"/>
    <s v="YouTube"/>
    <d v="2024-07-21T00:00:00"/>
    <s v="Tweet"/>
    <x v="1"/>
    <x v="1"/>
    <n v="2009"/>
    <n v="1072"/>
    <n v="550"/>
    <n v="1437"/>
    <n v="22982"/>
    <n v="69426"/>
    <s v="iPhone 16 Launch"/>
  </r>
  <r>
    <s v="A13"/>
    <s v="YouTube"/>
    <d v="2024-11-18T00:00:00"/>
    <s v="Carousel"/>
    <x v="5"/>
    <x v="5"/>
    <n v="21255"/>
    <n v="1452"/>
    <n v="625"/>
    <n v="1624"/>
    <n v="21282"/>
    <n v="57778"/>
    <s v="MacBook Air M3 Campaign"/>
  </r>
  <r>
    <s v="A14"/>
    <s v="YouTube"/>
    <d v="2025-09-06T00:00:00"/>
    <s v="Tweet"/>
    <x v="6"/>
    <x v="6"/>
    <n v="7124"/>
    <n v="469"/>
    <n v="851"/>
    <n v="2571"/>
    <n v="33802"/>
    <n v="216313"/>
    <s v="Apple Event September 2025"/>
  </r>
  <r>
    <s v="A15"/>
    <s v="LinkedIn"/>
    <d v="2025-09-07T00:00:00"/>
    <s v="Tweet"/>
    <x v="2"/>
    <x v="2"/>
    <n v="3015"/>
    <n v="997"/>
    <n v="783"/>
    <n v="617"/>
    <n v="77167"/>
    <n v="82229"/>
    <s v="Apple Event September 2025"/>
  </r>
  <r>
    <s v="A16"/>
    <s v="Instagram"/>
    <d v="2024-08-26T00:00:00"/>
    <s v="Carousel"/>
    <x v="6"/>
    <x v="6"/>
    <n v="4193"/>
    <n v="924"/>
    <n v="707"/>
    <n v="2696"/>
    <n v="55075"/>
    <n v="126652"/>
    <s v="iPhone 16 Launch"/>
  </r>
  <r>
    <s v="A17"/>
    <s v="LinkedIn"/>
    <d v="2025-05-05T00:00:00"/>
    <s v="Tweet"/>
    <x v="3"/>
    <x v="8"/>
    <n v="10415"/>
    <n v="1388"/>
    <n v="725"/>
    <n v="2462"/>
    <n v="53082"/>
    <n v="168267"/>
    <s v="MacBook Air M3 Campaign"/>
  </r>
  <r>
    <s v="A18"/>
    <s v="LinkedIn"/>
    <d v="2024-08-19T00:00:00"/>
    <s v="Image"/>
    <x v="6"/>
    <x v="6"/>
    <n v="15550"/>
    <n v="204"/>
    <n v="279"/>
    <n v="1646"/>
    <n v="35819"/>
    <n v="219436"/>
    <s v="Apple Watch Ultra 2 Launch"/>
  </r>
  <r>
    <s v="A19"/>
    <s v="LinkedIn"/>
    <d v="2024-06-23T00:00:00"/>
    <s v="Tweet"/>
    <x v="3"/>
    <x v="8"/>
    <n v="16512"/>
    <n v="1050"/>
    <n v="971"/>
    <n v="1891"/>
    <n v="15865"/>
    <n v="166503"/>
    <s v="iPhone 16 Launch"/>
  </r>
  <r>
    <s v="A20"/>
    <s v="YouTube"/>
    <d v="2024-09-09T00:00:00"/>
    <s v="Video"/>
    <x v="2"/>
    <x v="2"/>
    <n v="6158"/>
    <n v="277"/>
    <n v="512"/>
    <n v="2189"/>
    <n v="76881"/>
    <n v="124878"/>
    <s v="iPhone 16 Launch"/>
  </r>
  <r>
    <s v="A21"/>
    <s v="Twitter"/>
    <d v="2025-09-08T00:00:00"/>
    <s v="Carousel"/>
    <x v="8"/>
    <x v="9"/>
    <n v="22309"/>
    <n v="773"/>
    <n v="854"/>
    <n v="2387"/>
    <n v="72396"/>
    <n v="97056"/>
    <s v="Apple Event September 2025"/>
  </r>
  <r>
    <s v="A22"/>
    <s v="Instagram"/>
    <d v="2025-02-27T00:00:00"/>
    <s v="Image"/>
    <x v="5"/>
    <x v="5"/>
    <n v="8970"/>
    <n v="331"/>
    <n v="968"/>
    <n v="2296"/>
    <n v="24613"/>
    <n v="198562"/>
    <s v="iPhone 16 Launch"/>
  </r>
  <r>
    <s v="A23"/>
    <s v="Twitter"/>
    <d v="2024-11-06T00:00:00"/>
    <s v="Carousel"/>
    <x v="3"/>
    <x v="8"/>
    <n v="8938"/>
    <n v="800"/>
    <n v="842"/>
    <n v="2072"/>
    <n v="31736"/>
    <n v="59975"/>
    <s v="iPhone 16 Launch"/>
  </r>
  <r>
    <s v="A24"/>
    <s v="LinkedIn"/>
    <d v="2025-01-23T00:00:00"/>
    <s v="Video"/>
    <x v="7"/>
    <x v="7"/>
    <n v="23168"/>
    <n v="1265"/>
    <n v="441"/>
    <n v="1612"/>
    <n v="66615"/>
    <n v="197795"/>
    <s v="iPhone 16 Launch"/>
  </r>
  <r>
    <s v="A25"/>
    <s v="LinkedIn"/>
    <d v="2025-09-09T00:00:00"/>
    <s v="Video"/>
    <x v="6"/>
    <x v="6"/>
    <n v="15772"/>
    <n v="288"/>
    <n v="520"/>
    <n v="1585"/>
    <n v="59182"/>
    <n v="194351"/>
    <s v="Apple Event September 2025"/>
  </r>
  <r>
    <s v="A26"/>
    <s v="Twitter"/>
    <d v="2025-04-05T00:00:00"/>
    <s v="Video"/>
    <x v="6"/>
    <x v="6"/>
    <n v="22384"/>
    <n v="601"/>
    <n v="943"/>
    <n v="515"/>
    <n v="41309"/>
    <n v="249373"/>
    <s v="Apple Watch Ultra 2 Launch"/>
  </r>
  <r>
    <s v="A27"/>
    <s v="Twitter"/>
    <d v="2024-09-17T00:00:00"/>
    <s v="Tweet"/>
    <x v="7"/>
    <x v="7"/>
    <n v="20017"/>
    <n v="495"/>
    <n v="178"/>
    <n v="2683"/>
    <n v="32244"/>
    <n v="182633"/>
    <s v="Apple Watch Ultra 2 Launch"/>
  </r>
  <r>
    <s v="A28"/>
    <s v="Twitter"/>
    <d v="2025-03-04T00:00:00"/>
    <s v="Tweet"/>
    <x v="4"/>
    <x v="4"/>
    <n v="12344"/>
    <n v="815"/>
    <n v="298"/>
    <n v="2439"/>
    <n v="6259"/>
    <n v="237133"/>
    <s v="iPhone 16 Launch"/>
  </r>
  <r>
    <s v="A29"/>
    <s v="LinkedIn"/>
    <d v="2025-09-10T00:00:00"/>
    <s v="Carousel"/>
    <x v="9"/>
    <x v="4"/>
    <n v="9266"/>
    <n v="999"/>
    <n v="928"/>
    <n v="2700"/>
    <n v="12264"/>
    <n v="128397"/>
    <s v="Apple Event September 2025"/>
  </r>
  <r>
    <s v="A30"/>
    <s v="LinkedIn"/>
    <d v="2025-02-25T00:00:00"/>
    <s v="Carousel"/>
    <x v="8"/>
    <x v="9"/>
    <n v="10702"/>
    <n v="621"/>
    <n v="445"/>
    <n v="2918"/>
    <n v="54808"/>
    <n v="220225"/>
    <s v="Apple Watch Ultra 2 Launch"/>
  </r>
  <r>
    <s v="A31"/>
    <s v="Instagram"/>
    <d v="2024-12-16T00:00:00"/>
    <s v="Image"/>
    <x v="3"/>
    <x v="3"/>
    <n v="2384"/>
    <n v="1246"/>
    <n v="160"/>
    <n v="2004"/>
    <n v="2701"/>
    <n v="73142"/>
    <s v="Apple Watch Ultra 2 Launch"/>
  </r>
  <r>
    <s v="A32"/>
    <s v="Instagram"/>
    <d v="2024-07-31T00:00:00"/>
    <s v="Image"/>
    <x v="3"/>
    <x v="8"/>
    <n v="2404"/>
    <n v="774"/>
    <n v="661"/>
    <n v="662"/>
    <n v="12676"/>
    <n v="66916"/>
    <s v="Apple Watch Ultra 2 Launch"/>
  </r>
  <r>
    <s v="A33"/>
    <s v="LinkedIn"/>
    <d v="2025-09-11T00:00:00"/>
    <s v="Carousel"/>
    <x v="7"/>
    <x v="7"/>
    <n v="10175"/>
    <n v="342"/>
    <n v="825"/>
    <n v="2904"/>
    <n v="15954"/>
    <n v="104324"/>
    <s v="Apple Event September 2025"/>
  </r>
  <r>
    <s v="A34"/>
    <s v="Twitter"/>
    <d v="2025-09-12T00:00:00"/>
    <s v="Tweet"/>
    <x v="2"/>
    <x v="2"/>
    <n v="17158"/>
    <n v="1192"/>
    <n v="262"/>
    <n v="2016"/>
    <n v="28771"/>
    <n v="216037"/>
    <s v="Apple Event September 2025"/>
  </r>
  <r>
    <s v="A35"/>
    <s v="Twitter"/>
    <d v="2024-11-30T00:00:00"/>
    <s v="Video"/>
    <x v="3"/>
    <x v="8"/>
    <n v="14763"/>
    <n v="864"/>
    <n v="336"/>
    <n v="1493"/>
    <n v="33310"/>
    <n v="165932"/>
    <s v="iPhone 16 Launch"/>
  </r>
  <r>
    <s v="A36"/>
    <s v="Instagram"/>
    <d v="2025-04-19T00:00:00"/>
    <s v="Carousel"/>
    <x v="9"/>
    <x v="4"/>
    <n v="20384"/>
    <n v="344"/>
    <n v="956"/>
    <n v="655"/>
    <n v="67621"/>
    <n v="175720"/>
    <s v="Sustainability Awareness Drive"/>
  </r>
  <r>
    <s v="A37"/>
    <s v="LinkedIn"/>
    <d v="2025-01-06T00:00:00"/>
    <s v="Image"/>
    <x v="2"/>
    <x v="2"/>
    <n v="11860"/>
    <n v="1448"/>
    <n v="893"/>
    <n v="490"/>
    <n v="23518"/>
    <n v="206205"/>
    <s v="Apple Watch Ultra 2 Launch"/>
  </r>
  <r>
    <s v="A38"/>
    <s v="Instagram"/>
    <d v="2025-02-17T00:00:00"/>
    <s v="Tweet"/>
    <x v="1"/>
    <x v="1"/>
    <n v="7989"/>
    <n v="1206"/>
    <n v="376"/>
    <n v="2769"/>
    <n v="27550"/>
    <n v="221749"/>
    <s v="Sustainability Awareness Drive"/>
  </r>
  <r>
    <s v="A39"/>
    <s v="Instagram"/>
    <d v="2025-09-13T00:00:00"/>
    <s v="Carousel"/>
    <x v="5"/>
    <x v="5"/>
    <n v="17106"/>
    <n v="702"/>
    <n v="459"/>
    <n v="999"/>
    <n v="59627"/>
    <n v="136059"/>
    <s v="Apple Event September 2025"/>
  </r>
  <r>
    <s v="A40"/>
    <s v="YouTube"/>
    <d v="2025-09-14T00:00:00"/>
    <s v="Carousel"/>
    <x v="6"/>
    <x v="6"/>
    <n v="19844"/>
    <n v="1020"/>
    <n v="247"/>
    <n v="2354"/>
    <n v="37792"/>
    <n v="138317"/>
    <s v="Apple Event September 2025"/>
  </r>
  <r>
    <s v="A41"/>
    <s v="YouTube"/>
    <d v="2025-09-15T00:00:00"/>
    <s v="Tweet"/>
    <x v="1"/>
    <x v="1"/>
    <n v="5636"/>
    <n v="303"/>
    <n v="204"/>
    <n v="2480"/>
    <n v="7377"/>
    <n v="241207"/>
    <s v="Apple Event September 2025"/>
  </r>
  <r>
    <s v="A42"/>
    <s v="YouTube"/>
    <d v="2025-03-05T00:00:00"/>
    <s v="Carousel"/>
    <x v="3"/>
    <x v="8"/>
    <n v="12916"/>
    <n v="1262"/>
    <n v="772"/>
    <n v="856"/>
    <n v="11496"/>
    <n v="75046"/>
    <s v="Sustainability Awareness Drive"/>
  </r>
  <r>
    <s v="A43"/>
    <s v="Twitter"/>
    <d v="2025-09-16T00:00:00"/>
    <s v="Tweet"/>
    <x v="9"/>
    <x v="4"/>
    <n v="6809"/>
    <n v="397"/>
    <n v="813"/>
    <n v="1125"/>
    <n v="12206"/>
    <n v="218136"/>
    <s v="Apple Event September 2025"/>
  </r>
  <r>
    <s v="A44"/>
    <s v="LinkedIn"/>
    <d v="2025-03-02T00:00:00"/>
    <s v="Video"/>
    <x v="8"/>
    <x v="9"/>
    <n v="22562"/>
    <n v="778"/>
    <n v="907"/>
    <n v="1354"/>
    <n v="34475"/>
    <n v="141459"/>
    <s v="iPhone 16 Launch"/>
  </r>
  <r>
    <s v="A45"/>
    <s v="LinkedIn"/>
    <d v="2025-09-17T00:00:00"/>
    <s v="Tweet"/>
    <x v="5"/>
    <x v="5"/>
    <n v="15456"/>
    <n v="590"/>
    <n v="555"/>
    <n v="2882"/>
    <n v="49816"/>
    <n v="240422"/>
    <s v="Apple Event September 2025"/>
  </r>
  <r>
    <s v="A46"/>
    <s v="LinkedIn"/>
    <d v="2025-05-02T00:00:00"/>
    <s v="Tweet"/>
    <x v="3"/>
    <x v="8"/>
    <n v="17444"/>
    <n v="1402"/>
    <n v="218"/>
    <n v="725"/>
    <n v="8710"/>
    <n v="85893"/>
    <s v="MacBook Air M3 Campaign"/>
  </r>
  <r>
    <s v="A47"/>
    <s v="LinkedIn"/>
    <d v="2025-02-24T00:00:00"/>
    <s v="Tweet"/>
    <x v="7"/>
    <x v="7"/>
    <n v="24984"/>
    <n v="753"/>
    <n v="461"/>
    <n v="2710"/>
    <n v="20792"/>
    <n v="141520"/>
    <s v="Sustainability Awareness Drive"/>
  </r>
  <r>
    <s v="A48"/>
    <s v="YouTube"/>
    <d v="2025-03-11T00:00:00"/>
    <s v="Carousel"/>
    <x v="0"/>
    <x v="0"/>
    <n v="7997"/>
    <n v="1238"/>
    <n v="438"/>
    <n v="1874"/>
    <n v="36272"/>
    <n v="165818"/>
    <s v="MacBook Air M3 Campaign"/>
  </r>
  <r>
    <s v="A49"/>
    <s v="Twitter"/>
    <d v="2025-09-18T00:00:00"/>
    <s v="Carousel"/>
    <x v="3"/>
    <x v="8"/>
    <n v="4048"/>
    <n v="677"/>
    <n v="911"/>
    <n v="2429"/>
    <n v="27361"/>
    <n v="101272"/>
    <s v="Apple Event September 2025"/>
  </r>
  <r>
    <s v="A50"/>
    <s v="Twitter"/>
    <d v="2024-07-03T00:00:00"/>
    <s v="Tweet"/>
    <x v="5"/>
    <x v="5"/>
    <n v="14338"/>
    <n v="1454"/>
    <n v="697"/>
    <n v="2703"/>
    <n v="21288"/>
    <n v="107649"/>
    <s v="iPhone 16 Launch"/>
  </r>
  <r>
    <s v="A51"/>
    <s v="YouTube"/>
    <d v="2024-06-13T00:00:00"/>
    <s v="Carousel"/>
    <x v="6"/>
    <x v="6"/>
    <n v="23164"/>
    <n v="1122"/>
    <n v="900"/>
    <n v="888"/>
    <n v="36938"/>
    <n v="104674"/>
    <s v="Apple Watch Ultra 2 Launch"/>
  </r>
  <r>
    <s v="A52"/>
    <s v="Twitter"/>
    <d v="2025-09-19T00:00:00"/>
    <s v="Image"/>
    <x v="6"/>
    <x v="6"/>
    <n v="19100"/>
    <n v="619"/>
    <n v="297"/>
    <n v="2312"/>
    <n v="9730"/>
    <n v="184832"/>
    <s v="Apple Event September 2025"/>
  </r>
  <r>
    <s v="A53"/>
    <s v="YouTube"/>
    <d v="2025-02-24T00:00:00"/>
    <s v="Image"/>
    <x v="3"/>
    <x v="8"/>
    <n v="23949"/>
    <n v="356"/>
    <n v="616"/>
    <n v="1847"/>
    <n v="3144"/>
    <n v="192999"/>
    <s v="iPhone 16 Launch"/>
  </r>
  <r>
    <s v="A54"/>
    <s v="LinkedIn"/>
    <d v="2025-03-13T00:00:00"/>
    <s v="Carousel"/>
    <x v="2"/>
    <x v="2"/>
    <n v="6544"/>
    <n v="749"/>
    <n v="888"/>
    <n v="594"/>
    <n v="18171"/>
    <n v="126475"/>
    <s v="Sustainability Awareness Drive"/>
  </r>
  <r>
    <s v="A55"/>
    <s v="YouTube"/>
    <d v="2024-06-17T00:00:00"/>
    <s v="Carousel"/>
    <x v="0"/>
    <x v="0"/>
    <n v="6976"/>
    <n v="1320"/>
    <n v="393"/>
    <n v="2285"/>
    <n v="14049"/>
    <n v="101367"/>
    <s v="MacBook Air M3 Campaign"/>
  </r>
  <r>
    <s v="A56"/>
    <s v="LinkedIn"/>
    <d v="2024-12-18T00:00:00"/>
    <s v="Tweet"/>
    <x v="7"/>
    <x v="7"/>
    <n v="14775"/>
    <n v="1220"/>
    <n v="640"/>
    <n v="1547"/>
    <n v="28527"/>
    <n v="183660"/>
    <s v="MacBook Air M3 Campaign"/>
  </r>
  <r>
    <s v="A57"/>
    <s v="LinkedIn"/>
    <d v="2024-10-21T00:00:00"/>
    <s v="Video"/>
    <x v="3"/>
    <x v="8"/>
    <n v="12015"/>
    <n v="1196"/>
    <n v="998"/>
    <n v="1848"/>
    <n v="44739"/>
    <n v="161750"/>
    <s v="MacBook Air M3 Campaign"/>
  </r>
  <r>
    <s v="A58"/>
    <s v="Instagram"/>
    <d v="2025-04-15T00:00:00"/>
    <s v="Carousel"/>
    <x v="2"/>
    <x v="2"/>
    <n v="5419"/>
    <n v="1150"/>
    <n v="656"/>
    <n v="1990"/>
    <n v="410"/>
    <n v="158154"/>
    <s v="Sustainability Awareness Drive"/>
  </r>
  <r>
    <s v="A59"/>
    <s v="YouTube"/>
    <d v="2024-06-22T00:00:00"/>
    <s v="Image"/>
    <x v="6"/>
    <x v="6"/>
    <n v="16430"/>
    <n v="488"/>
    <n v="514"/>
    <n v="1436"/>
    <n v="30059"/>
    <n v="223305"/>
    <s v="iPhone 16 Launch"/>
  </r>
  <r>
    <s v="A60"/>
    <s v="Instagram"/>
    <d v="2025-01-28T00:00:00"/>
    <s v="Tweet"/>
    <x v="6"/>
    <x v="6"/>
    <n v="9239"/>
    <n v="1477"/>
    <n v="631"/>
    <n v="1556"/>
    <n v="11580"/>
    <n v="84738"/>
    <s v="Sustainability Awareness Drive"/>
  </r>
  <r>
    <s v="A61"/>
    <s v="YouTube"/>
    <d v="2024-09-05T00:00:00"/>
    <s v="Carousel"/>
    <x v="9"/>
    <x v="4"/>
    <n v="16489"/>
    <n v="395"/>
    <n v="350"/>
    <n v="2364"/>
    <n v="43239"/>
    <n v="73397"/>
    <s v="MacBook Air M3 Campaign"/>
  </r>
  <r>
    <s v="A62"/>
    <s v="YouTube"/>
    <d v="2025-09-20T00:00:00"/>
    <s v="Image"/>
    <x v="3"/>
    <x v="8"/>
    <n v="18633"/>
    <n v="797"/>
    <n v="303"/>
    <n v="659"/>
    <n v="7"/>
    <n v="122189"/>
    <s v="Apple Event September 2025"/>
  </r>
  <r>
    <s v="A63"/>
    <s v="Instagram"/>
    <d v="2024-07-31T00:00:00"/>
    <s v="Image"/>
    <x v="0"/>
    <x v="0"/>
    <n v="12357"/>
    <n v="716"/>
    <n v="599"/>
    <n v="999"/>
    <n v="89591"/>
    <n v="116367"/>
    <s v="Apple Watch Ultra 2 Launch"/>
  </r>
  <r>
    <s v="A64"/>
    <s v="Instagram"/>
    <d v="2024-08-17T00:00:00"/>
    <s v="Video"/>
    <x v="4"/>
    <x v="4"/>
    <n v="19154"/>
    <n v="1064"/>
    <n v="650"/>
    <n v="747"/>
    <n v="42667"/>
    <n v="242332"/>
    <s v="Sustainability Awareness Drive"/>
  </r>
  <r>
    <s v="A65"/>
    <s v="YouTube"/>
    <d v="2025-03-28T00:00:00"/>
    <s v="Tweet"/>
    <x v="0"/>
    <x v="0"/>
    <n v="6363"/>
    <n v="1341"/>
    <n v="222"/>
    <n v="2712"/>
    <n v="19987"/>
    <n v="160585"/>
    <s v="Sustainability Awareness Drive"/>
  </r>
  <r>
    <s v="A66"/>
    <s v="Twitter"/>
    <d v="2024-07-26T00:00:00"/>
    <s v="Tweet"/>
    <x v="6"/>
    <x v="6"/>
    <n v="12176"/>
    <n v="1005"/>
    <n v="862"/>
    <n v="974"/>
    <n v="2285"/>
    <n v="116619"/>
    <s v="iPhone 16 Launch"/>
  </r>
  <r>
    <s v="A67"/>
    <s v="LinkedIn"/>
    <d v="2025-03-29T00:00:00"/>
    <s v="Video"/>
    <x v="6"/>
    <x v="6"/>
    <n v="19461"/>
    <n v="1382"/>
    <n v="445"/>
    <n v="1307"/>
    <n v="84691"/>
    <n v="151453"/>
    <s v="iPhone 16 Launch"/>
  </r>
  <r>
    <s v="A68"/>
    <s v="Instagram"/>
    <d v="2024-12-08T00:00:00"/>
    <s v="Video"/>
    <x v="1"/>
    <x v="1"/>
    <n v="10427"/>
    <n v="1014"/>
    <n v="166"/>
    <n v="1649"/>
    <n v="15145"/>
    <n v="59816"/>
    <s v="Sustainability Awareness Drive"/>
  </r>
  <r>
    <s v="A69"/>
    <s v="LinkedIn"/>
    <d v="2025-03-08T00:00:00"/>
    <s v="Tweet"/>
    <x v="6"/>
    <x v="6"/>
    <n v="10580"/>
    <n v="427"/>
    <n v="790"/>
    <n v="2814"/>
    <n v="24916"/>
    <n v="213312"/>
    <s v="MacBook Air M3 Campaign"/>
  </r>
  <r>
    <s v="A70"/>
    <s v="Twitter"/>
    <d v="2025-04-02T00:00:00"/>
    <s v="Tweet"/>
    <x v="7"/>
    <x v="7"/>
    <n v="6858"/>
    <n v="415"/>
    <n v="366"/>
    <n v="2761"/>
    <n v="2988"/>
    <n v="177348"/>
    <s v="Apple Watch Ultra 2 Launch"/>
  </r>
  <r>
    <s v="A71"/>
    <s v="Twitter"/>
    <d v="2024-09-02T00:00:00"/>
    <s v="Carousel"/>
    <x v="3"/>
    <x v="3"/>
    <n v="12040"/>
    <n v="1147"/>
    <n v="210"/>
    <n v="885"/>
    <n v="30360"/>
    <n v="119530"/>
    <s v="iPhone 16 Launch"/>
  </r>
  <r>
    <s v="A72"/>
    <s v="Twitter"/>
    <d v="2025-03-03T00:00:00"/>
    <s v="Carousel"/>
    <x v="3"/>
    <x v="8"/>
    <n v="24928"/>
    <n v="214"/>
    <n v="765"/>
    <n v="1556"/>
    <n v="5239"/>
    <n v="194571"/>
    <s v="MacBook Air M3 Campaign"/>
  </r>
  <r>
    <s v="A73"/>
    <s v="Instagram"/>
    <d v="2025-09-21T00:00:00"/>
    <s v="Video"/>
    <x v="0"/>
    <x v="0"/>
    <n v="23103"/>
    <n v="1380"/>
    <n v="191"/>
    <n v="1547"/>
    <n v="77798"/>
    <n v="148856"/>
    <s v="Apple Event September 2025"/>
  </r>
  <r>
    <s v="A74"/>
    <s v="Twitter"/>
    <d v="2024-10-28T00:00:00"/>
    <s v="Carousel"/>
    <x v="3"/>
    <x v="3"/>
    <n v="21198"/>
    <n v="1484"/>
    <n v="174"/>
    <n v="1293"/>
    <n v="16330"/>
    <n v="111635"/>
    <s v="iPhone 16 Launch"/>
  </r>
  <r>
    <s v="A75"/>
    <s v="Instagram"/>
    <d v="2024-08-01T00:00:00"/>
    <s v="Image"/>
    <x v="2"/>
    <x v="2"/>
    <n v="21758"/>
    <n v="1380"/>
    <n v="188"/>
    <n v="1735"/>
    <n v="20998"/>
    <n v="147803"/>
    <s v="MacBook Air M3 Campaign"/>
  </r>
  <r>
    <s v="A76"/>
    <s v="Twitter"/>
    <d v="2024-11-07T00:00:00"/>
    <s v="Carousel"/>
    <x v="4"/>
    <x v="4"/>
    <n v="17254"/>
    <n v="246"/>
    <n v="952"/>
    <n v="871"/>
    <n v="14957"/>
    <n v="75946"/>
    <s v="MacBook Air M3 Campaign"/>
  </r>
  <r>
    <s v="A77"/>
    <s v="LinkedIn"/>
    <d v="2025-03-04T00:00:00"/>
    <s v="Carousel"/>
    <x v="7"/>
    <x v="7"/>
    <n v="13470"/>
    <n v="523"/>
    <n v="280"/>
    <n v="2682"/>
    <n v="8538"/>
    <n v="95204"/>
    <s v="Apple Watch Ultra 2 Launch"/>
  </r>
  <r>
    <s v="A78"/>
    <s v="LinkedIn"/>
    <d v="2024-06-17T00:00:00"/>
    <s v="Image"/>
    <x v="5"/>
    <x v="5"/>
    <n v="3252"/>
    <n v="1043"/>
    <n v="647"/>
    <n v="1545"/>
    <n v="18859"/>
    <n v="222958"/>
    <s v="Apple Watch Ultra 2 Launch"/>
  </r>
  <r>
    <s v="A79"/>
    <s v="YouTube"/>
    <d v="2025-09-22T00:00:00"/>
    <s v="Video"/>
    <x v="10"/>
    <x v="10"/>
    <n v="8996"/>
    <n v="329"/>
    <n v="378"/>
    <n v="2384"/>
    <n v="39404"/>
    <n v="242724"/>
    <s v="Apple Event September 2025"/>
  </r>
  <r>
    <s v="A80"/>
    <s v="LinkedIn"/>
    <d v="2024-06-13T00:00:00"/>
    <s v="Image"/>
    <x v="0"/>
    <x v="0"/>
    <n v="14173"/>
    <n v="294"/>
    <n v="257"/>
    <n v="1288"/>
    <n v="39466"/>
    <n v="55563"/>
    <s v="MacBook Air M3 Campaign"/>
  </r>
  <r>
    <s v="A81"/>
    <s v="YouTube"/>
    <d v="2024-10-19T00:00:00"/>
    <s v="Carousel"/>
    <x v="3"/>
    <x v="3"/>
    <n v="6673"/>
    <n v="826"/>
    <n v="321"/>
    <n v="577"/>
    <n v="19262"/>
    <n v="132324"/>
    <s v="MacBook Air M3 Campaign"/>
  </r>
  <r>
    <s v="A82"/>
    <s v="LinkedIn"/>
    <d v="2024-07-24T00:00:00"/>
    <s v="Video"/>
    <x v="5"/>
    <x v="5"/>
    <n v="22914"/>
    <n v="954"/>
    <n v="584"/>
    <n v="1519"/>
    <n v="13637"/>
    <n v="49847"/>
    <s v="Apple Watch Ultra 2 Launch"/>
  </r>
  <r>
    <s v="A83"/>
    <s v="Instagram"/>
    <d v="2024-10-15T00:00:00"/>
    <s v="Carousel"/>
    <x v="4"/>
    <x v="4"/>
    <n v="17781"/>
    <n v="993"/>
    <n v="627"/>
    <n v="2187"/>
    <n v="9609"/>
    <n v="66155"/>
    <s v="iPhone 16 Launch"/>
  </r>
  <r>
    <s v="A84"/>
    <s v="LinkedIn"/>
    <d v="2024-12-09T00:00:00"/>
    <s v="Image"/>
    <x v="1"/>
    <x v="1"/>
    <n v="15051"/>
    <n v="268"/>
    <n v="251"/>
    <n v="783"/>
    <n v="34154"/>
    <n v="119671"/>
    <s v="iPhone 16 Launch"/>
  </r>
  <r>
    <s v="A85"/>
    <s v="YouTube"/>
    <d v="2025-04-19T00:00:00"/>
    <s v="Image"/>
    <x v="5"/>
    <x v="5"/>
    <n v="8881"/>
    <n v="210"/>
    <n v="673"/>
    <n v="1565"/>
    <n v="24847"/>
    <n v="156891"/>
    <s v="Sustainability Awareness Drive"/>
  </r>
  <r>
    <s v="A86"/>
    <s v="YouTube"/>
    <d v="2025-01-27T00:00:00"/>
    <s v="Carousel"/>
    <x v="7"/>
    <x v="7"/>
    <n v="8949"/>
    <n v="1477"/>
    <n v="424"/>
    <n v="1030"/>
    <n v="58052"/>
    <n v="123310"/>
    <s v="Apple Watch Ultra 2 Launch"/>
  </r>
  <r>
    <s v="A87"/>
    <s v="Twitter"/>
    <d v="2024-06-06T00:00:00"/>
    <s v="Tweet"/>
    <x v="7"/>
    <x v="7"/>
    <n v="11521"/>
    <n v="1071"/>
    <n v="762"/>
    <n v="2539"/>
    <n v="12701"/>
    <n v="238350"/>
    <s v="Sustainability Awareness Drive"/>
  </r>
  <r>
    <s v="A88"/>
    <s v="Instagram"/>
    <d v="2024-07-07T00:00:00"/>
    <s v="Tweet"/>
    <x v="1"/>
    <x v="1"/>
    <n v="24625"/>
    <n v="749"/>
    <n v="193"/>
    <n v="1340"/>
    <n v="4890"/>
    <n v="189381"/>
    <s v="Apple Watch Ultra 2 Launch"/>
  </r>
  <r>
    <s v="A89"/>
    <s v="LinkedIn"/>
    <d v="2025-09-23T00:00:00"/>
    <s v="Image"/>
    <x v="10"/>
    <x v="10"/>
    <n v="10017"/>
    <n v="1357"/>
    <n v="966"/>
    <n v="2871"/>
    <n v="14800"/>
    <n v="171691"/>
    <s v="Apple Event September 2025"/>
  </r>
  <r>
    <s v="A90"/>
    <s v="Twitter"/>
    <d v="2024-06-03T00:00:00"/>
    <s v="Image"/>
    <x v="3"/>
    <x v="8"/>
    <n v="8941"/>
    <n v="911"/>
    <n v="166"/>
    <n v="1217"/>
    <n v="68817"/>
    <n v="221180"/>
    <s v="MacBook Air M3 Campaign"/>
  </r>
  <r>
    <s v="A91"/>
    <s v="LinkedIn"/>
    <d v="2025-09-24T00:00:00"/>
    <s v="Tweet"/>
    <x v="5"/>
    <x v="5"/>
    <n v="12209"/>
    <n v="222"/>
    <n v="479"/>
    <n v="2748"/>
    <n v="24615"/>
    <n v="74707"/>
    <s v="Apple Event September 2025"/>
  </r>
  <r>
    <s v="A92"/>
    <s v="LinkedIn"/>
    <d v="2024-10-21T00:00:00"/>
    <s v="Tweet"/>
    <x v="1"/>
    <x v="1"/>
    <n v="19715"/>
    <n v="1014"/>
    <n v="718"/>
    <n v="1185"/>
    <n v="37625"/>
    <n v="191409"/>
    <s v="Apple Watch Ultra 2 Launch"/>
  </r>
  <r>
    <s v="A93"/>
    <s v="Twitter"/>
    <d v="2024-12-11T00:00:00"/>
    <s v="Carousel"/>
    <x v="7"/>
    <x v="7"/>
    <n v="22645"/>
    <n v="545"/>
    <n v="972"/>
    <n v="321"/>
    <n v="8396"/>
    <n v="121537"/>
    <s v="MacBook Air M3 Campaign"/>
  </r>
  <r>
    <s v="A94"/>
    <s v="Twitter"/>
    <d v="2024-11-07T00:00:00"/>
    <s v="Carousel"/>
    <x v="7"/>
    <x v="7"/>
    <n v="11550"/>
    <n v="501"/>
    <n v="646"/>
    <n v="773"/>
    <n v="17841"/>
    <n v="237576"/>
    <s v="iPhone 16 Launch"/>
  </r>
  <r>
    <s v="A95"/>
    <s v="Twitter"/>
    <d v="2024-11-08T00:00:00"/>
    <s v="Tweet"/>
    <x v="3"/>
    <x v="3"/>
    <n v="23499"/>
    <n v="562"/>
    <n v="964"/>
    <n v="2557"/>
    <n v="56890"/>
    <n v="218686"/>
    <s v="iPhone 16 Launch"/>
  </r>
  <r>
    <s v="A96"/>
    <s v="Twitter"/>
    <d v="2024-09-10T00:00:00"/>
    <s v="Carousel"/>
    <x v="6"/>
    <x v="6"/>
    <n v="6637"/>
    <n v="595"/>
    <n v="161"/>
    <n v="2653"/>
    <n v="19334"/>
    <n v="131155"/>
    <s v="Sustainability Awareness Drive"/>
  </r>
  <r>
    <s v="A97"/>
    <s v="Twitter"/>
    <d v="2024-08-13T00:00:00"/>
    <s v="Carousel"/>
    <x v="10"/>
    <x v="10"/>
    <n v="6854"/>
    <n v="417"/>
    <n v="467"/>
    <n v="1003"/>
    <n v="61333"/>
    <n v="40281"/>
    <s v="Apple Watch Ultra 2 Launch"/>
  </r>
  <r>
    <s v="A98"/>
    <s v="LinkedIn"/>
    <d v="2024-06-10T00:00:00"/>
    <s v="Video"/>
    <x v="5"/>
    <x v="5"/>
    <n v="21561"/>
    <n v="340"/>
    <n v="741"/>
    <n v="986"/>
    <n v="24826"/>
    <n v="198492"/>
    <s v="Apple Watch Ultra 2 Launch"/>
  </r>
  <r>
    <s v="A99"/>
    <s v="Twitter"/>
    <d v="2024-07-02T00:00:00"/>
    <s v="Carousel"/>
    <x v="5"/>
    <x v="5"/>
    <n v="12320"/>
    <n v="1157"/>
    <n v="365"/>
    <n v="584"/>
    <n v="66634"/>
    <n v="210102"/>
    <s v="iPhone 16 Launch"/>
  </r>
  <r>
    <s v="A100"/>
    <s v="Instagram"/>
    <d v="2025-09-25T00:00:00"/>
    <s v="Image"/>
    <x v="4"/>
    <x v="4"/>
    <n v="20564"/>
    <n v="1433"/>
    <n v="488"/>
    <n v="1015"/>
    <n v="24333"/>
    <n v="172130"/>
    <s v="Apple Event September 2025"/>
  </r>
  <r>
    <s v="A101"/>
    <s v="YouTube"/>
    <d v="2024-10-18T00:00:00"/>
    <s v="Carousel"/>
    <x v="1"/>
    <x v="1"/>
    <n v="6892"/>
    <n v="1184"/>
    <n v="925"/>
    <n v="1062"/>
    <n v="75008"/>
    <n v="116260"/>
    <s v="MacBook Air M3 Campaign"/>
  </r>
  <r>
    <s v="A102"/>
    <s v="Twitter"/>
    <d v="2025-09-26T00:00:00"/>
    <s v="Carousel"/>
    <x v="4"/>
    <x v="4"/>
    <n v="9043"/>
    <n v="1192"/>
    <n v="810"/>
    <n v="1550"/>
    <n v="5221"/>
    <n v="199476"/>
    <s v="Apple Event September 2025"/>
  </r>
  <r>
    <s v="A103"/>
    <s v="Twitter"/>
    <d v="2025-09-27T00:00:00"/>
    <s v="Tweet"/>
    <x v="1"/>
    <x v="1"/>
    <n v="18521"/>
    <n v="1027"/>
    <n v="230"/>
    <n v="1247"/>
    <n v="39588"/>
    <n v="200928"/>
    <s v="Apple Event September 2025"/>
  </r>
  <r>
    <s v="A104"/>
    <s v="LinkedIn"/>
    <d v="2025-03-23T00:00:00"/>
    <s v="Image"/>
    <x v="2"/>
    <x v="2"/>
    <n v="24711"/>
    <n v="882"/>
    <n v="876"/>
    <n v="2728"/>
    <n v="32015"/>
    <n v="180272"/>
    <s v="iPhone 16 Launch"/>
  </r>
  <r>
    <s v="A105"/>
    <s v="Twitter"/>
    <d v="2024-06-14T00:00:00"/>
    <s v="Carousel"/>
    <x v="7"/>
    <x v="7"/>
    <n v="21856"/>
    <n v="1203"/>
    <n v="634"/>
    <n v="2807"/>
    <n v="3647"/>
    <n v="104178"/>
    <s v="iPhone 16 Launch"/>
  </r>
  <r>
    <s v="A106"/>
    <s v="Twitter"/>
    <d v="2025-02-04T00:00:00"/>
    <s v="Carousel"/>
    <x v="6"/>
    <x v="6"/>
    <n v="23833"/>
    <n v="555"/>
    <n v="523"/>
    <n v="1330"/>
    <n v="69141"/>
    <n v="73997"/>
    <s v="iPhone 16 Launch"/>
  </r>
  <r>
    <s v="A107"/>
    <s v="Twitter"/>
    <d v="2024-06-21T00:00:00"/>
    <s v="Video"/>
    <x v="3"/>
    <x v="3"/>
    <n v="21216"/>
    <n v="1207"/>
    <n v="859"/>
    <n v="328"/>
    <n v="91296"/>
    <n v="196683"/>
    <s v="Sustainability Awareness Drive"/>
  </r>
  <r>
    <s v="A108"/>
    <s v="LinkedIn"/>
    <d v="2025-09-28T00:00:00"/>
    <s v="Carousel"/>
    <x v="6"/>
    <x v="6"/>
    <n v="21963"/>
    <n v="1356"/>
    <n v="349"/>
    <n v="1206"/>
    <n v="51755"/>
    <n v="159273"/>
    <s v="Apple Event September 2025"/>
  </r>
  <r>
    <s v="A109"/>
    <s v="Twitter"/>
    <d v="2024-08-08T00:00:00"/>
    <s v="Carousel"/>
    <x v="6"/>
    <x v="6"/>
    <n v="24355"/>
    <n v="1087"/>
    <n v="686"/>
    <n v="2426"/>
    <n v="24963"/>
    <n v="212307"/>
    <s v="Apple Watch Ultra 2 Launch"/>
  </r>
  <r>
    <s v="A110"/>
    <s v="YouTube"/>
    <d v="2024-07-29T00:00:00"/>
    <s v="Video"/>
    <x v="6"/>
    <x v="6"/>
    <n v="6164"/>
    <n v="326"/>
    <n v="615"/>
    <n v="2806"/>
    <n v="38579"/>
    <n v="206129"/>
    <s v="MacBook Air M3 Campaign"/>
  </r>
  <r>
    <s v="A111"/>
    <s v="LinkedIn"/>
    <d v="2024-11-23T00:00:00"/>
    <s v="Tweet"/>
    <x v="4"/>
    <x v="4"/>
    <n v="9941"/>
    <n v="1329"/>
    <n v="238"/>
    <n v="869"/>
    <n v="40281"/>
    <n v="172311"/>
    <s v="Sustainability Awareness Drive"/>
  </r>
  <r>
    <s v="A112"/>
    <s v="YouTube"/>
    <d v="2024-10-05T00:00:00"/>
    <s v="Carousel"/>
    <x v="1"/>
    <x v="1"/>
    <n v="16388"/>
    <n v="1208"/>
    <n v="417"/>
    <n v="2306"/>
    <n v="16865"/>
    <n v="236733"/>
    <s v="Apple Watch Ultra 2 Launch"/>
  </r>
  <r>
    <s v="A113"/>
    <s v="LinkedIn"/>
    <d v="2025-09-29T00:00:00"/>
    <s v="Video"/>
    <x v="8"/>
    <x v="9"/>
    <n v="7569"/>
    <n v="803"/>
    <n v="804"/>
    <n v="1753"/>
    <n v="43582"/>
    <n v="166945"/>
    <s v="Apple Event September 2025"/>
  </r>
  <r>
    <s v="A114"/>
    <s v="Twitter"/>
    <d v="2024-11-14T00:00:00"/>
    <s v="Image"/>
    <x v="2"/>
    <x v="2"/>
    <n v="6300"/>
    <n v="1213"/>
    <n v="720"/>
    <n v="1037"/>
    <n v="39569"/>
    <n v="85272"/>
    <s v="iPhone 16 Launch"/>
  </r>
  <r>
    <s v="A115"/>
    <s v="YouTube"/>
    <d v="2025-09-30T00:00:00"/>
    <s v="Tweet"/>
    <x v="0"/>
    <x v="0"/>
    <n v="8269"/>
    <n v="250"/>
    <n v="638"/>
    <n v="815"/>
    <n v="41991"/>
    <n v="129393"/>
    <s v="Apple Event September 2025"/>
  </r>
  <r>
    <s v="A116"/>
    <s v="LinkedIn"/>
    <d v="2025-03-18T00:00:00"/>
    <s v="Image"/>
    <x v="6"/>
    <x v="6"/>
    <n v="5818"/>
    <n v="1252"/>
    <n v="687"/>
    <n v="2300"/>
    <n v="25081"/>
    <n v="101212"/>
    <s v="MacBook Air M3 Campaign"/>
  </r>
  <r>
    <s v="A117"/>
    <s v="Instagram"/>
    <d v="2024-11-04T00:00:00"/>
    <s v="Image"/>
    <x v="3"/>
    <x v="8"/>
    <n v="14015"/>
    <n v="978"/>
    <n v="196"/>
    <n v="2744"/>
    <n v="20190"/>
    <n v="186470"/>
    <s v="Sustainability Awareness Drive"/>
  </r>
  <r>
    <s v="A118"/>
    <s v="Twitter"/>
    <d v="2024-11-04T00:00:00"/>
    <s v="Video"/>
    <x v="4"/>
    <x v="4"/>
    <n v="14234"/>
    <n v="1013"/>
    <n v="437"/>
    <n v="338"/>
    <n v="67754"/>
    <n v="160030"/>
    <s v="Sustainability Awareness Drive"/>
  </r>
  <r>
    <s v="A119"/>
    <s v="LinkedIn"/>
    <d v="2025-02-07T00:00:00"/>
    <s v="Carousel"/>
    <x v="10"/>
    <x v="10"/>
    <n v="20290"/>
    <n v="619"/>
    <n v="927"/>
    <n v="1186"/>
    <n v="8924"/>
    <n v="96503"/>
    <s v="MacBook Air M3 Campaign"/>
  </r>
  <r>
    <s v="A120"/>
    <s v="Instagram"/>
    <d v="2024-10-21T00:00:00"/>
    <s v="Video"/>
    <x v="3"/>
    <x v="3"/>
    <n v="8254"/>
    <n v="1405"/>
    <n v="165"/>
    <n v="2504"/>
    <n v="8081"/>
    <n v="177710"/>
    <s v="Apple Watch Ultra 2 Launch"/>
  </r>
  <r>
    <s v="A121"/>
    <s v="LinkedIn"/>
    <d v="2024-07-29T00:00:00"/>
    <s v="Video"/>
    <x v="0"/>
    <x v="0"/>
    <n v="19144"/>
    <n v="1182"/>
    <n v="860"/>
    <n v="1398"/>
    <n v="4185"/>
    <n v="46570"/>
    <s v="Apple Watch Ultra 2 Launch"/>
  </r>
  <r>
    <s v="A122"/>
    <s v="Instagram"/>
    <d v="2024-10-02T00:00:00"/>
    <s v="Video"/>
    <x v="8"/>
    <x v="9"/>
    <n v="9350"/>
    <n v="1024"/>
    <n v="550"/>
    <n v="2123"/>
    <n v="53916"/>
    <n v="108785"/>
    <s v="Sustainability Awareness Drive"/>
  </r>
  <r>
    <s v="A123"/>
    <s v="Twitter"/>
    <d v="2024-06-14T00:00:00"/>
    <s v="Video"/>
    <x v="3"/>
    <x v="8"/>
    <n v="17183"/>
    <n v="1224"/>
    <n v="943"/>
    <n v="2010"/>
    <n v="21481"/>
    <n v="49110"/>
    <s v="Sustainability Awareness Drive"/>
  </r>
  <r>
    <s v="A124"/>
    <s v="YouTube"/>
    <d v="2025-04-06T00:00:00"/>
    <s v="Tweet"/>
    <x v="8"/>
    <x v="9"/>
    <n v="8238"/>
    <n v="766"/>
    <n v="235"/>
    <n v="1273"/>
    <n v="4706"/>
    <n v="119141"/>
    <s v="iPhone 16 Launch"/>
  </r>
  <r>
    <s v="A125"/>
    <s v="Instagram"/>
    <d v="2024-09-08T00:00:00"/>
    <s v="Carousel"/>
    <x v="0"/>
    <x v="0"/>
    <n v="8090"/>
    <n v="570"/>
    <n v="399"/>
    <n v="1862"/>
    <n v="34088"/>
    <n v="52115"/>
    <s v="Apple Watch Ultra 2 Launch"/>
  </r>
  <r>
    <s v="A126"/>
    <s v="LinkedIn"/>
    <d v="2025-03-28T00:00:00"/>
    <s v="Image"/>
    <x v="6"/>
    <x v="6"/>
    <n v="13637"/>
    <n v="1135"/>
    <n v="540"/>
    <n v="1288"/>
    <n v="45183"/>
    <n v="79062"/>
    <s v="MacBook Air M3 Campaign"/>
  </r>
  <r>
    <s v="A127"/>
    <s v="Twitter"/>
    <d v="2025-01-27T00:00:00"/>
    <s v="Image"/>
    <x v="3"/>
    <x v="8"/>
    <n v="24415"/>
    <n v="860"/>
    <n v="931"/>
    <n v="320"/>
    <n v="65049"/>
    <n v="62911"/>
    <s v="Apple Watch Ultra 2 Launch"/>
  </r>
  <r>
    <s v="A128"/>
    <s v="Instagram"/>
    <d v="2025-01-10T00:00:00"/>
    <s v="Carousel"/>
    <x v="8"/>
    <x v="9"/>
    <n v="14647"/>
    <n v="1168"/>
    <n v="484"/>
    <n v="2650"/>
    <n v="27217"/>
    <n v="144061"/>
    <s v="iPhone 16 Launch"/>
  </r>
  <r>
    <s v="A129"/>
    <s v="LinkedIn"/>
    <d v="2024-07-21T00:00:00"/>
    <s v="Image"/>
    <x v="3"/>
    <x v="3"/>
    <n v="11911"/>
    <n v="1360"/>
    <n v="778"/>
    <n v="1168"/>
    <n v="16483"/>
    <n v="72556"/>
    <s v="Sustainability Awareness Drive"/>
  </r>
  <r>
    <s v="A130"/>
    <s v="LinkedIn"/>
    <d v="2024-09-29T00:00:00"/>
    <s v="Carousel"/>
    <x v="1"/>
    <x v="1"/>
    <n v="10472"/>
    <n v="401"/>
    <n v="668"/>
    <n v="383"/>
    <n v="37571"/>
    <n v="249203"/>
    <s v="Sustainability Awareness Drive"/>
  </r>
  <r>
    <s v="A131"/>
    <s v="LinkedIn"/>
    <d v="2024-10-21T00:00:00"/>
    <s v="Image"/>
    <x v="7"/>
    <x v="7"/>
    <n v="20271"/>
    <n v="512"/>
    <n v="286"/>
    <n v="1982"/>
    <n v="43225"/>
    <n v="168335"/>
    <s v="iPhone 16 Launch"/>
  </r>
  <r>
    <s v="A132"/>
    <s v="Instagram"/>
    <d v="2025-03-04T00:00:00"/>
    <s v="Video"/>
    <x v="1"/>
    <x v="1"/>
    <n v="5266"/>
    <n v="316"/>
    <n v="837"/>
    <n v="2276"/>
    <n v="20967"/>
    <n v="41969"/>
    <s v="MacBook Air M3 Campaign"/>
  </r>
  <r>
    <s v="A133"/>
    <s v="Instagram"/>
    <d v="2025-02-06T00:00:00"/>
    <s v="Image"/>
    <x v="0"/>
    <x v="0"/>
    <n v="2666"/>
    <n v="1136"/>
    <n v="989"/>
    <n v="1710"/>
    <n v="36467"/>
    <n v="83753"/>
    <s v="Sustainability Awareness Drive"/>
  </r>
  <r>
    <s v="A134"/>
    <s v="Instagram"/>
    <d v="2025-10-01T00:00:00"/>
    <s v="Carousel"/>
    <x v="4"/>
    <x v="4"/>
    <n v="6188"/>
    <n v="774"/>
    <n v="647"/>
    <n v="1830"/>
    <n v="55436"/>
    <n v="175542"/>
    <s v="Apple Event September 2025"/>
  </r>
  <r>
    <s v="A135"/>
    <s v="YouTube"/>
    <d v="2024-11-28T00:00:00"/>
    <s v="Carousel"/>
    <x v="7"/>
    <x v="7"/>
    <n v="19055"/>
    <n v="443"/>
    <n v="976"/>
    <n v="869"/>
    <n v="75437"/>
    <n v="161863"/>
    <s v="Sustainability Awareness Drive"/>
  </r>
  <r>
    <s v="A136"/>
    <s v="Instagram"/>
    <d v="2025-10-02T00:00:00"/>
    <s v="Carousel"/>
    <x v="2"/>
    <x v="2"/>
    <n v="12161"/>
    <n v="736"/>
    <n v="876"/>
    <n v="1233"/>
    <n v="21337"/>
    <n v="50225"/>
    <s v="Apple Event September 2025"/>
  </r>
  <r>
    <s v="A137"/>
    <s v="Instagram"/>
    <d v="2024-07-31T00:00:00"/>
    <s v="Carousel"/>
    <x v="3"/>
    <x v="3"/>
    <n v="13314"/>
    <n v="274"/>
    <n v="626"/>
    <n v="2280"/>
    <n v="14639"/>
    <n v="163008"/>
    <s v="iPhone 16 Launch"/>
  </r>
  <r>
    <s v="A138"/>
    <s v="Instagram"/>
    <d v="2025-03-29T00:00:00"/>
    <s v="Carousel"/>
    <x v="2"/>
    <x v="2"/>
    <n v="23508"/>
    <n v="585"/>
    <n v="743"/>
    <n v="2155"/>
    <n v="3704"/>
    <n v="194268"/>
    <s v="iPhone 16 Launch"/>
  </r>
  <r>
    <s v="A139"/>
    <s v="YouTube"/>
    <d v="2024-10-29T00:00:00"/>
    <s v="Tweet"/>
    <x v="3"/>
    <x v="8"/>
    <n v="23969"/>
    <n v="1433"/>
    <n v="372"/>
    <n v="1092"/>
    <n v="32147"/>
    <n v="145823"/>
    <s v="Sustainability Awareness Drive"/>
  </r>
  <r>
    <s v="A140"/>
    <s v="Instagram"/>
    <d v="2024-07-15T00:00:00"/>
    <s v="Tweet"/>
    <x v="5"/>
    <x v="5"/>
    <n v="14891"/>
    <n v="674"/>
    <n v="521"/>
    <n v="1091"/>
    <n v="18101"/>
    <n v="53669"/>
    <s v="Apple Watch Ultra 2 Launch"/>
  </r>
  <r>
    <s v="A141"/>
    <s v="LinkedIn"/>
    <d v="2025-10-03T00:00:00"/>
    <s v="Image"/>
    <x v="7"/>
    <x v="7"/>
    <n v="6777"/>
    <n v="617"/>
    <n v="551"/>
    <n v="2109"/>
    <n v="18559"/>
    <n v="208452"/>
    <s v="Apple Event September 2025"/>
  </r>
  <r>
    <s v="A142"/>
    <s v="Instagram"/>
    <d v="2025-03-25T00:00:00"/>
    <s v="Carousel"/>
    <x v="2"/>
    <x v="2"/>
    <n v="5900"/>
    <n v="546"/>
    <n v="592"/>
    <n v="1594"/>
    <n v="38627"/>
    <n v="164398"/>
    <s v="MacBook Air M3 Campaign"/>
  </r>
  <r>
    <s v="A143"/>
    <s v="LinkedIn"/>
    <d v="2024-10-02T00:00:00"/>
    <s v="Image"/>
    <x v="2"/>
    <x v="2"/>
    <n v="15716"/>
    <n v="839"/>
    <n v="639"/>
    <n v="2839"/>
    <n v="349"/>
    <n v="150677"/>
    <s v="Sustainability Awareness Drive"/>
  </r>
  <r>
    <s v="A144"/>
    <s v="LinkedIn"/>
    <d v="2024-10-28T00:00:00"/>
    <s v="Carousel"/>
    <x v="8"/>
    <x v="9"/>
    <n v="8981"/>
    <n v="1138"/>
    <n v="764"/>
    <n v="2555"/>
    <n v="92810"/>
    <n v="88320"/>
    <s v="MacBook Air M3 Campaign"/>
  </r>
  <r>
    <s v="A145"/>
    <s v="LinkedIn"/>
    <d v="2024-08-12T00:00:00"/>
    <s v="Carousel"/>
    <x v="1"/>
    <x v="1"/>
    <n v="8376"/>
    <n v="1154"/>
    <n v="422"/>
    <n v="1907"/>
    <n v="36874"/>
    <n v="218486"/>
    <s v="Sustainability Awareness Drive"/>
  </r>
  <r>
    <s v="A146"/>
    <s v="YouTube"/>
    <d v="2024-06-05T00:00:00"/>
    <s v="Tweet"/>
    <x v="8"/>
    <x v="9"/>
    <n v="18907"/>
    <n v="1075"/>
    <n v="675"/>
    <n v="1383"/>
    <n v="17875"/>
    <n v="186649"/>
    <s v="Apple Watch Ultra 2 Launch"/>
  </r>
  <r>
    <s v="A147"/>
    <s v="YouTube"/>
    <d v="2024-10-21T00:00:00"/>
    <s v="Tweet"/>
    <x v="7"/>
    <x v="7"/>
    <n v="20777"/>
    <n v="962"/>
    <n v="308"/>
    <n v="2777"/>
    <n v="25529"/>
    <n v="165354"/>
    <s v="Apple Watch Ultra 2 Launch"/>
  </r>
  <r>
    <s v="A148"/>
    <s v="YouTube"/>
    <d v="2025-04-15T00:00:00"/>
    <s v="Video"/>
    <x v="7"/>
    <x v="7"/>
    <n v="20977"/>
    <n v="1402"/>
    <n v="301"/>
    <n v="1284"/>
    <n v="24620"/>
    <n v="128009"/>
    <s v="Apple Watch Ultra 2 Launch"/>
  </r>
  <r>
    <s v="A149"/>
    <s v="Instagram"/>
    <d v="2024-06-16T00:00:00"/>
    <s v="Tweet"/>
    <x v="0"/>
    <x v="0"/>
    <n v="12160"/>
    <n v="1405"/>
    <n v="769"/>
    <n v="1980"/>
    <n v="33174"/>
    <n v="226481"/>
    <s v="Apple Watch Ultra 2 Launch"/>
  </r>
  <r>
    <s v="A150"/>
    <s v="LinkedIn"/>
    <d v="2024-08-22T00:00:00"/>
    <s v="Video"/>
    <x v="8"/>
    <x v="9"/>
    <n v="16124"/>
    <n v="863"/>
    <n v="337"/>
    <n v="819"/>
    <n v="85788"/>
    <n v="68625"/>
    <s v="iPhone 16 Launch"/>
  </r>
  <r>
    <s v="A151"/>
    <s v="YouTube"/>
    <d v="2024-07-26T00:00:00"/>
    <s v="Video"/>
    <x v="9"/>
    <x v="4"/>
    <n v="18282"/>
    <n v="224"/>
    <n v="962"/>
    <n v="890"/>
    <n v="35105"/>
    <n v="64089"/>
    <s v="iPhone 16 Launch"/>
  </r>
  <r>
    <s v="A152"/>
    <s v="YouTube"/>
    <d v="2025-10-04T00:00:00"/>
    <s v="Video"/>
    <x v="10"/>
    <x v="10"/>
    <n v="12488"/>
    <n v="1403"/>
    <n v="247"/>
    <n v="1350"/>
    <n v="28370"/>
    <n v="76487"/>
    <s v="Apple Event September 2025"/>
  </r>
  <r>
    <s v="A153"/>
    <s v="Instagram"/>
    <d v="2025-01-01T00:00:00"/>
    <s v="Video"/>
    <x v="1"/>
    <x v="1"/>
    <n v="24574"/>
    <n v="909"/>
    <n v="280"/>
    <n v="2009"/>
    <n v="6221"/>
    <n v="236910"/>
    <s v="MacBook Air M3 Campaign"/>
  </r>
  <r>
    <s v="A154"/>
    <s v="YouTube"/>
    <d v="2024-10-09T00:00:00"/>
    <s v="Video"/>
    <x v="7"/>
    <x v="7"/>
    <n v="7240"/>
    <n v="1384"/>
    <n v="954"/>
    <n v="2335"/>
    <n v="6757"/>
    <n v="150448"/>
    <s v="Sustainability Awareness Drive"/>
  </r>
  <r>
    <s v="A155"/>
    <s v="Instagram"/>
    <d v="2024-12-21T00:00:00"/>
    <s v="Image"/>
    <x v="0"/>
    <x v="0"/>
    <n v="12453"/>
    <n v="376"/>
    <n v="320"/>
    <n v="2546"/>
    <n v="22617"/>
    <n v="90138"/>
    <s v="Sustainability Awareness Drive"/>
  </r>
  <r>
    <s v="A156"/>
    <s v="Twitter"/>
    <d v="2024-10-22T00:00:00"/>
    <s v="Tweet"/>
    <x v="5"/>
    <x v="5"/>
    <n v="12478"/>
    <n v="484"/>
    <n v="332"/>
    <n v="2734"/>
    <n v="43338"/>
    <n v="213895"/>
    <s v="iPhone 16 Launch"/>
  </r>
  <r>
    <s v="A157"/>
    <s v="YouTube"/>
    <d v="2024-07-23T00:00:00"/>
    <s v="Video"/>
    <x v="8"/>
    <x v="9"/>
    <n v="24877"/>
    <n v="262"/>
    <n v="513"/>
    <n v="648"/>
    <n v="47544"/>
    <n v="208280"/>
    <s v="Sustainability Awareness Drive"/>
  </r>
  <r>
    <s v="A158"/>
    <s v="Twitter"/>
    <d v="2024-08-11T00:00:00"/>
    <s v="Carousel"/>
    <x v="1"/>
    <x v="1"/>
    <n v="14394"/>
    <n v="1202"/>
    <n v="188"/>
    <n v="1259"/>
    <n v="21925"/>
    <n v="94061"/>
    <s v="iPhone 16 Launch"/>
  </r>
  <r>
    <s v="A159"/>
    <s v="Instagram"/>
    <d v="2025-10-05T00:00:00"/>
    <s v="Tweet"/>
    <x v="5"/>
    <x v="5"/>
    <n v="21262"/>
    <n v="861"/>
    <n v="676"/>
    <n v="2263"/>
    <n v="12085"/>
    <n v="201731"/>
    <s v="Apple Event September 2025"/>
  </r>
  <r>
    <s v="A160"/>
    <s v="LinkedIn"/>
    <d v="2024-08-24T00:00:00"/>
    <s v="Tweet"/>
    <x v="8"/>
    <x v="9"/>
    <n v="22527"/>
    <n v="865"/>
    <n v="646"/>
    <n v="992"/>
    <n v="18654"/>
    <n v="141376"/>
    <s v="MacBook Air M3 Campaign"/>
  </r>
  <r>
    <s v="A161"/>
    <s v="YouTube"/>
    <d v="2025-10-06T00:00:00"/>
    <s v="Video"/>
    <x v="2"/>
    <x v="2"/>
    <n v="22028"/>
    <n v="355"/>
    <n v="665"/>
    <n v="1859"/>
    <n v="50565"/>
    <n v="202962"/>
    <s v="Apple Event September 2025"/>
  </r>
  <r>
    <s v="A162"/>
    <s v="Instagram"/>
    <d v="2025-04-01T00:00:00"/>
    <s v="Image"/>
    <x v="5"/>
    <x v="5"/>
    <n v="6432"/>
    <n v="1272"/>
    <n v="498"/>
    <n v="677"/>
    <n v="47305"/>
    <n v="119134"/>
    <s v="Apple Watch Ultra 2 Launch"/>
  </r>
  <r>
    <s v="A163"/>
    <s v="LinkedIn"/>
    <d v="2025-04-08T00:00:00"/>
    <s v="Video"/>
    <x v="0"/>
    <x v="0"/>
    <n v="15568"/>
    <n v="1166"/>
    <n v="546"/>
    <n v="826"/>
    <n v="21836"/>
    <n v="87055"/>
    <s v="Apple Watch Ultra 2 Launch"/>
  </r>
  <r>
    <s v="A164"/>
    <s v="LinkedIn"/>
    <d v="2025-02-27T00:00:00"/>
    <s v="Image"/>
    <x v="1"/>
    <x v="1"/>
    <n v="16178"/>
    <n v="1048"/>
    <n v="871"/>
    <n v="2553"/>
    <n v="39025"/>
    <n v="59508"/>
    <s v="Apple Watch Ultra 2 Launch"/>
  </r>
  <r>
    <s v="A165"/>
    <s v="Twitter"/>
    <d v="2025-10-07T00:00:00"/>
    <s v="Carousel"/>
    <x v="6"/>
    <x v="6"/>
    <n v="19660"/>
    <n v="1307"/>
    <n v="310"/>
    <n v="2802"/>
    <n v="22171"/>
    <n v="213359"/>
    <s v="Apple Event September 2025"/>
  </r>
  <r>
    <s v="A166"/>
    <s v="Instagram"/>
    <d v="2025-02-16T00:00:00"/>
    <s v="Tweet"/>
    <x v="3"/>
    <x v="8"/>
    <n v="24195"/>
    <n v="888"/>
    <n v="165"/>
    <n v="1559"/>
    <n v="11596"/>
    <n v="249988"/>
    <s v="Sustainability Awareness Drive"/>
  </r>
  <r>
    <s v="A167"/>
    <s v="LinkedIn"/>
    <d v="2024-11-28T00:00:00"/>
    <s v="Carousel"/>
    <x v="3"/>
    <x v="8"/>
    <n v="2302"/>
    <n v="347"/>
    <n v="642"/>
    <n v="2175"/>
    <n v="56378"/>
    <n v="198056"/>
    <s v="MacBook Air M3 Campaign"/>
  </r>
  <r>
    <s v="A168"/>
    <s v="YouTube"/>
    <d v="2024-11-12T00:00:00"/>
    <s v="Image"/>
    <x v="1"/>
    <x v="1"/>
    <n v="19022"/>
    <n v="541"/>
    <n v="575"/>
    <n v="2063"/>
    <n v="42743"/>
    <n v="150169"/>
    <s v="Apple Watch Ultra 2 Launch"/>
  </r>
  <r>
    <s v="A169"/>
    <s v="YouTube"/>
    <d v="2024-12-03T00:00:00"/>
    <s v="Image"/>
    <x v="5"/>
    <x v="5"/>
    <n v="2055"/>
    <n v="675"/>
    <n v="257"/>
    <n v="820"/>
    <n v="33534"/>
    <n v="48125"/>
    <s v="Apple Watch Ultra 2 Launch"/>
  </r>
  <r>
    <s v="A170"/>
    <s v="Twitter"/>
    <d v="2025-04-28T00:00:00"/>
    <s v="Carousel"/>
    <x v="8"/>
    <x v="9"/>
    <n v="15013"/>
    <n v="1286"/>
    <n v="599"/>
    <n v="2001"/>
    <n v="67839"/>
    <n v="76059"/>
    <s v="Apple Watch Ultra 2 Launch"/>
  </r>
  <r>
    <s v="A171"/>
    <s v="LinkedIn"/>
    <d v="2024-12-31T00:00:00"/>
    <s v="Image"/>
    <x v="0"/>
    <x v="0"/>
    <n v="10717"/>
    <n v="760"/>
    <n v="460"/>
    <n v="1316"/>
    <n v="18164"/>
    <n v="240641"/>
    <s v="MacBook Air M3 Campaign"/>
  </r>
  <r>
    <s v="A172"/>
    <s v="Instagram"/>
    <d v="2024-08-14T00:00:00"/>
    <s v="Carousel"/>
    <x v="10"/>
    <x v="10"/>
    <n v="10150"/>
    <n v="526"/>
    <n v="888"/>
    <n v="1313"/>
    <n v="51605"/>
    <n v="143409"/>
    <s v="Apple Watch Ultra 2 Launch"/>
  </r>
  <r>
    <s v="A173"/>
    <s v="YouTube"/>
    <d v="2024-12-05T00:00:00"/>
    <s v="Tweet"/>
    <x v="3"/>
    <x v="8"/>
    <n v="4125"/>
    <n v="1364"/>
    <n v="319"/>
    <n v="2848"/>
    <n v="15379"/>
    <n v="188159"/>
    <s v="MacBook Air M3 Campaign"/>
  </r>
  <r>
    <s v="A174"/>
    <s v="LinkedIn"/>
    <d v="2024-06-22T00:00:00"/>
    <s v="Carousel"/>
    <x v="0"/>
    <x v="0"/>
    <n v="13479"/>
    <n v="1189"/>
    <n v="695"/>
    <n v="416"/>
    <n v="30229"/>
    <n v="45704"/>
    <s v="Apple Watch Ultra 2 Launch"/>
  </r>
  <r>
    <s v="A175"/>
    <s v="LinkedIn"/>
    <d v="2025-10-08T00:00:00"/>
    <s v="Tweet"/>
    <x v="3"/>
    <x v="8"/>
    <n v="17745"/>
    <n v="414"/>
    <n v="563"/>
    <n v="2733"/>
    <n v="995"/>
    <n v="231648"/>
    <s v="Apple Event September 2025"/>
  </r>
  <r>
    <s v="A176"/>
    <s v="Twitter"/>
    <d v="2025-10-09T00:00:00"/>
    <s v="Carousel"/>
    <x v="2"/>
    <x v="2"/>
    <n v="18748"/>
    <n v="634"/>
    <n v="400"/>
    <n v="1667"/>
    <n v="75813"/>
    <n v="244456"/>
    <s v="Apple Event September 2025"/>
  </r>
  <r>
    <s v="A177"/>
    <s v="YouTube"/>
    <d v="2024-07-10T00:00:00"/>
    <s v="Image"/>
    <x v="8"/>
    <x v="9"/>
    <n v="8809"/>
    <n v="1151"/>
    <n v="908"/>
    <n v="883"/>
    <n v="42921"/>
    <n v="151279"/>
    <s v="MacBook Air M3 Campaign"/>
  </r>
  <r>
    <s v="A178"/>
    <s v="YouTube"/>
    <d v="2025-10-10T00:00:00"/>
    <s v="Carousel"/>
    <x v="2"/>
    <x v="2"/>
    <n v="6621"/>
    <n v="922"/>
    <n v="930"/>
    <n v="694"/>
    <n v="839"/>
    <n v="243532"/>
    <s v="Apple Event September 2025"/>
  </r>
  <r>
    <s v="A179"/>
    <s v="Instagram"/>
    <d v="2024-07-15T00:00:00"/>
    <s v="Image"/>
    <x v="3"/>
    <x v="8"/>
    <n v="17034"/>
    <n v="231"/>
    <n v="290"/>
    <n v="1387"/>
    <n v="63550"/>
    <n v="198280"/>
    <s v="MacBook Air M3 Campaign"/>
  </r>
  <r>
    <s v="A180"/>
    <s v="YouTube"/>
    <d v="2025-10-11T00:00:00"/>
    <s v="Carousel"/>
    <x v="6"/>
    <x v="6"/>
    <n v="15623"/>
    <n v="869"/>
    <n v="423"/>
    <n v="371"/>
    <n v="47579"/>
    <n v="158516"/>
    <s v="Apple Event September 2025"/>
  </r>
  <r>
    <s v="A181"/>
    <s v="Instagram"/>
    <d v="2025-10-12T00:00:00"/>
    <s v="Carousel"/>
    <x v="6"/>
    <x v="6"/>
    <n v="7126"/>
    <n v="484"/>
    <n v="565"/>
    <n v="573"/>
    <n v="7389"/>
    <n v="237096"/>
    <s v="Apple Event September 2025"/>
  </r>
  <r>
    <s v="A182"/>
    <s v="YouTube"/>
    <d v="2024-07-31T00:00:00"/>
    <s v="Video"/>
    <x v="2"/>
    <x v="2"/>
    <n v="7122"/>
    <n v="628"/>
    <n v="757"/>
    <n v="2313"/>
    <n v="50924"/>
    <n v="210954"/>
    <s v="MacBook Air M3 Campaign"/>
  </r>
  <r>
    <s v="A183"/>
    <s v="Twitter"/>
    <d v="2024-12-17T00:00:00"/>
    <s v="Image"/>
    <x v="6"/>
    <x v="6"/>
    <n v="20030"/>
    <n v="485"/>
    <n v="888"/>
    <n v="1643"/>
    <n v="4322"/>
    <n v="196995"/>
    <s v="Sustainability Awareness Drive"/>
  </r>
  <r>
    <s v="A184"/>
    <s v="YouTube"/>
    <d v="2025-10-13T00:00:00"/>
    <s v="Video"/>
    <x v="3"/>
    <x v="8"/>
    <n v="19302"/>
    <n v="1367"/>
    <n v="188"/>
    <n v="637"/>
    <n v="31404"/>
    <n v="154044"/>
    <s v="Apple Event September 2025"/>
  </r>
  <r>
    <s v="A185"/>
    <s v="Instagram"/>
    <d v="2025-01-11T00:00:00"/>
    <s v="Image"/>
    <x v="1"/>
    <x v="1"/>
    <n v="21181"/>
    <n v="1242"/>
    <n v="963"/>
    <n v="1689"/>
    <n v="49329"/>
    <n v="69165"/>
    <s v="Apple Watch Ultra 2 Launch"/>
  </r>
  <r>
    <s v="A186"/>
    <s v="Instagram"/>
    <d v="2024-08-24T00:00:00"/>
    <s v="Video"/>
    <x v="2"/>
    <x v="2"/>
    <n v="24890"/>
    <n v="217"/>
    <n v="178"/>
    <n v="906"/>
    <n v="54826"/>
    <n v="107203"/>
    <s v="Sustainability Awareness Drive"/>
  </r>
  <r>
    <s v="A187"/>
    <s v="Twitter"/>
    <d v="2024-12-22T00:00:00"/>
    <s v="Tweet"/>
    <x v="10"/>
    <x v="10"/>
    <n v="7870"/>
    <n v="968"/>
    <n v="626"/>
    <n v="465"/>
    <n v="27184"/>
    <n v="44114"/>
    <s v="MacBook Air M3 Campaign"/>
  </r>
  <r>
    <s v="A188"/>
    <s v="YouTube"/>
    <d v="2024-06-06T00:00:00"/>
    <s v="Carousel"/>
    <x v="10"/>
    <x v="10"/>
    <n v="3531"/>
    <n v="789"/>
    <n v="467"/>
    <n v="1867"/>
    <n v="40816"/>
    <n v="236037"/>
    <s v="Sustainability Awareness Drive"/>
  </r>
  <r>
    <s v="A189"/>
    <s v="YouTube"/>
    <d v="2025-03-24T00:00:00"/>
    <s v="Image"/>
    <x v="4"/>
    <x v="4"/>
    <n v="10172"/>
    <n v="1398"/>
    <n v="394"/>
    <n v="2358"/>
    <n v="59610"/>
    <n v="76321"/>
    <s v="iPhone 16 Launch"/>
  </r>
  <r>
    <s v="A190"/>
    <s v="Twitter"/>
    <d v="2024-10-04T00:00:00"/>
    <s v="Image"/>
    <x v="5"/>
    <x v="5"/>
    <n v="21729"/>
    <n v="1209"/>
    <n v="897"/>
    <n v="1624"/>
    <n v="38771"/>
    <n v="113297"/>
    <s v="iPhone 16 Launch"/>
  </r>
  <r>
    <s v="A191"/>
    <s v="YouTube"/>
    <d v="2025-10-14T00:00:00"/>
    <s v="Carousel"/>
    <x v="8"/>
    <x v="9"/>
    <n v="9673"/>
    <n v="393"/>
    <n v="846"/>
    <n v="1028"/>
    <n v="55556"/>
    <n v="136652"/>
    <s v="Apple Event September 2025"/>
  </r>
  <r>
    <s v="A192"/>
    <s v="YouTube"/>
    <d v="2025-10-15T00:00:00"/>
    <s v="Image"/>
    <x v="6"/>
    <x v="6"/>
    <n v="8882"/>
    <n v="701"/>
    <n v="421"/>
    <n v="2343"/>
    <n v="13588"/>
    <n v="139304"/>
    <s v="Apple Event September 2025"/>
  </r>
  <r>
    <s v="A193"/>
    <s v="Instagram"/>
    <d v="2024-09-11T00:00:00"/>
    <s v="Image"/>
    <x v="6"/>
    <x v="6"/>
    <n v="3906"/>
    <n v="1187"/>
    <n v="589"/>
    <n v="401"/>
    <n v="52687"/>
    <n v="196498"/>
    <s v="Apple Watch Ultra 2 Launch"/>
  </r>
  <r>
    <s v="A194"/>
    <s v="YouTube"/>
    <d v="2024-10-02T00:00:00"/>
    <s v="Video"/>
    <x v="5"/>
    <x v="5"/>
    <n v="5086"/>
    <n v="1336"/>
    <n v="897"/>
    <n v="1715"/>
    <n v="60592"/>
    <n v="57772"/>
    <s v="Sustainability Awareness Drive"/>
  </r>
  <r>
    <s v="A195"/>
    <s v="YouTube"/>
    <d v="2024-08-15T00:00:00"/>
    <s v="Image"/>
    <x v="7"/>
    <x v="7"/>
    <n v="15503"/>
    <n v="313"/>
    <n v="388"/>
    <n v="1078"/>
    <n v="11500"/>
    <n v="143754"/>
    <s v="iPhone 16 Launch"/>
  </r>
  <r>
    <s v="A196"/>
    <s v="Twitter"/>
    <d v="2025-09-18T00:00:00"/>
    <s v="Tweet"/>
    <x v="9"/>
    <x v="4"/>
    <n v="10152"/>
    <n v="1445"/>
    <n v="526"/>
    <n v="513"/>
    <n v="18959"/>
    <n v="43712"/>
    <s v="Apple Event September 2025"/>
  </r>
  <r>
    <s v="A197"/>
    <s v="Twitter"/>
    <d v="2024-10-22T00:00:00"/>
    <s v="Tweet"/>
    <x v="2"/>
    <x v="2"/>
    <n v="7750"/>
    <n v="1146"/>
    <n v="415"/>
    <n v="1411"/>
    <n v="85339"/>
    <n v="172439"/>
    <s v="Sustainability Awareness Drive"/>
  </r>
  <r>
    <s v="A198"/>
    <s v="LinkedIn"/>
    <d v="2025-09-19T00:00:00"/>
    <s v="Carousel"/>
    <x v="3"/>
    <x v="3"/>
    <n v="14772"/>
    <n v="1030"/>
    <n v="508"/>
    <n v="1876"/>
    <n v="8882"/>
    <n v="155142"/>
    <s v="Apple Event September 2025"/>
  </r>
  <r>
    <s v="A199"/>
    <s v="Instagram"/>
    <d v="2025-09-20T00:00:00"/>
    <s v="Image"/>
    <x v="6"/>
    <x v="6"/>
    <n v="12267"/>
    <n v="1487"/>
    <n v="489"/>
    <n v="2748"/>
    <n v="34685"/>
    <n v="131736"/>
    <s v="Apple Event September 2025"/>
  </r>
  <r>
    <s v="A200"/>
    <s v="YouTube"/>
    <d v="2025-04-07T00:00:00"/>
    <s v="Carousel"/>
    <x v="8"/>
    <x v="9"/>
    <n v="3062"/>
    <n v="1124"/>
    <n v="538"/>
    <n v="2935"/>
    <n v="69749"/>
    <n v="91924"/>
    <s v="iPhone 16 Launch"/>
  </r>
  <r>
    <s v="A201"/>
    <s v="YouTube"/>
    <d v="2025-01-15T00:00:00"/>
    <s v="Tweet"/>
    <x v="4"/>
    <x v="4"/>
    <n v="20360"/>
    <n v="254"/>
    <n v="726"/>
    <n v="1995"/>
    <n v="14280"/>
    <n v="43726"/>
    <s v="iPhone 16 Launch"/>
  </r>
  <r>
    <s v="A202"/>
    <s v="LinkedIn"/>
    <d v="2025-09-21T00:00:00"/>
    <s v="Image"/>
    <x v="10"/>
    <x v="10"/>
    <n v="19680"/>
    <n v="999"/>
    <n v="838"/>
    <n v="891"/>
    <n v="29576"/>
    <n v="129152"/>
    <s v="Apple Event September 2025"/>
  </r>
  <r>
    <s v="A203"/>
    <s v="YouTube"/>
    <d v="2024-11-21T00:00:00"/>
    <s v="Image"/>
    <x v="6"/>
    <x v="6"/>
    <n v="8229"/>
    <n v="977"/>
    <n v="152"/>
    <n v="1633"/>
    <n v="71447"/>
    <n v="67723"/>
    <s v="MacBook Air M3 Campaign"/>
  </r>
  <r>
    <s v="A204"/>
    <s v="Instagram"/>
    <d v="2025-09-22T00:00:00"/>
    <s v="Carousel"/>
    <x v="4"/>
    <x v="4"/>
    <n v="18509"/>
    <n v="361"/>
    <n v="578"/>
    <n v="1409"/>
    <n v="10569"/>
    <n v="166969"/>
    <s v="Apple Event September 2025"/>
  </r>
  <r>
    <s v="A205"/>
    <s v="LinkedIn"/>
    <d v="2025-09-23T00:00:00"/>
    <s v="Tweet"/>
    <x v="3"/>
    <x v="8"/>
    <n v="17147"/>
    <n v="286"/>
    <n v="291"/>
    <n v="2439"/>
    <n v="45631"/>
    <n v="140494"/>
    <s v="Apple Event September 2025"/>
  </r>
  <r>
    <s v="A206"/>
    <s v="Instagram"/>
    <d v="2024-06-24T00:00:00"/>
    <s v="Image"/>
    <x v="3"/>
    <x v="8"/>
    <n v="6632"/>
    <n v="254"/>
    <n v="525"/>
    <n v="1013"/>
    <n v="13838"/>
    <n v="180180"/>
    <s v="Apple Watch Ultra 2 Launch"/>
  </r>
  <r>
    <s v="A207"/>
    <s v="LinkedIn"/>
    <d v="2024-12-29T00:00:00"/>
    <s v="Carousel"/>
    <x v="9"/>
    <x v="4"/>
    <n v="8288"/>
    <n v="1401"/>
    <n v="819"/>
    <n v="1235"/>
    <n v="33446"/>
    <n v="248786"/>
    <s v="Apple Watch Ultra 2 Launch"/>
  </r>
  <r>
    <s v="A208"/>
    <s v="LinkedIn"/>
    <d v="2024-06-24T00:00:00"/>
    <s v="Tweet"/>
    <x v="1"/>
    <x v="1"/>
    <n v="5596"/>
    <n v="1231"/>
    <n v="473"/>
    <n v="2251"/>
    <n v="43705"/>
    <n v="75643"/>
    <s v="Apple Watch Ultra 2 Launch"/>
  </r>
  <r>
    <s v="A209"/>
    <s v="Twitter"/>
    <d v="2025-03-19T00:00:00"/>
    <s v="Carousel"/>
    <x v="3"/>
    <x v="3"/>
    <n v="13475"/>
    <n v="1032"/>
    <n v="295"/>
    <n v="541"/>
    <n v="43666"/>
    <n v="202396"/>
    <s v="MacBook Air M3 Campaign"/>
  </r>
  <r>
    <s v="A210"/>
    <s v="Instagram"/>
    <d v="2025-02-19T00:00:00"/>
    <s v="Video"/>
    <x v="7"/>
    <x v="7"/>
    <n v="8168"/>
    <n v="512"/>
    <n v="442"/>
    <n v="2343"/>
    <n v="2753"/>
    <n v="143896"/>
    <s v="MacBook Air M3 Campaign"/>
  </r>
  <r>
    <s v="A211"/>
    <s v="YouTube"/>
    <d v="2025-09-24T00:00:00"/>
    <s v="Image"/>
    <x v="9"/>
    <x v="4"/>
    <n v="11795"/>
    <n v="958"/>
    <n v="814"/>
    <n v="301"/>
    <n v="12564"/>
    <n v="179999"/>
    <s v="Apple Event September 2025"/>
  </r>
  <r>
    <s v="A212"/>
    <s v="YouTube"/>
    <d v="2025-03-03T00:00:00"/>
    <s v="Video"/>
    <x v="0"/>
    <x v="0"/>
    <n v="9561"/>
    <n v="642"/>
    <n v="581"/>
    <n v="2572"/>
    <n v="38552"/>
    <n v="133680"/>
    <s v="Apple Watch Ultra 2 Launch"/>
  </r>
  <r>
    <s v="A213"/>
    <s v="Instagram"/>
    <d v="2025-05-01T00:00:00"/>
    <s v="Tweet"/>
    <x v="7"/>
    <x v="7"/>
    <n v="10258"/>
    <n v="527"/>
    <n v="854"/>
    <n v="2068"/>
    <n v="45632"/>
    <n v="136546"/>
    <s v="MacBook Air M3 Campaign"/>
  </r>
  <r>
    <s v="A214"/>
    <s v="YouTube"/>
    <d v="2024-12-23T00:00:00"/>
    <s v="Video"/>
    <x v="2"/>
    <x v="2"/>
    <n v="18616"/>
    <n v="1277"/>
    <n v="734"/>
    <n v="2249"/>
    <n v="3399"/>
    <n v="193515"/>
    <s v="iPhone 16 Launch"/>
  </r>
  <r>
    <s v="A215"/>
    <s v="YouTube"/>
    <d v="2025-09-25T00:00:00"/>
    <s v="Video"/>
    <x v="8"/>
    <x v="9"/>
    <n v="8371"/>
    <n v="960"/>
    <n v="548"/>
    <n v="2936"/>
    <n v="82543"/>
    <n v="119973"/>
    <s v="Apple Event September 2025"/>
  </r>
  <r>
    <s v="A216"/>
    <s v="Instagram"/>
    <d v="2024-07-29T00:00:00"/>
    <s v="Tweet"/>
    <x v="0"/>
    <x v="0"/>
    <n v="22590"/>
    <n v="1462"/>
    <n v="966"/>
    <n v="2463"/>
    <n v="29689"/>
    <n v="103449"/>
    <s v="Sustainability Awareness Drive"/>
  </r>
  <r>
    <s v="A217"/>
    <s v="LinkedIn"/>
    <d v="2025-09-26T00:00:00"/>
    <s v="Carousel"/>
    <x v="0"/>
    <x v="0"/>
    <n v="16369"/>
    <n v="1452"/>
    <n v="493"/>
    <n v="1217"/>
    <n v="91440"/>
    <n v="149834"/>
    <s v="Apple Event September 2025"/>
  </r>
  <r>
    <s v="A218"/>
    <s v="Instagram"/>
    <d v="2024-06-11T00:00:00"/>
    <s v="Video"/>
    <x v="9"/>
    <x v="4"/>
    <n v="14910"/>
    <n v="778"/>
    <n v="289"/>
    <n v="2541"/>
    <n v="14309"/>
    <n v="247815"/>
    <s v="Sustainability Awareness Drive"/>
  </r>
  <r>
    <s v="A219"/>
    <s v="LinkedIn"/>
    <d v="2025-01-28T00:00:00"/>
    <s v="Carousel"/>
    <x v="5"/>
    <x v="5"/>
    <n v="9943"/>
    <n v="1274"/>
    <n v="336"/>
    <n v="389"/>
    <n v="6145"/>
    <n v="231305"/>
    <s v="Apple Watch Ultra 2 Launch"/>
  </r>
  <r>
    <s v="A220"/>
    <s v="YouTube"/>
    <d v="2024-06-02T00:00:00"/>
    <s v="Video"/>
    <x v="1"/>
    <x v="1"/>
    <n v="14199"/>
    <n v="1206"/>
    <n v="954"/>
    <n v="2009"/>
    <n v="8"/>
    <n v="65537"/>
    <s v="Sustainability Awareness Drive"/>
  </r>
  <r>
    <s v="A221"/>
    <s v="YouTube"/>
    <d v="2025-03-23T00:00:00"/>
    <s v="Carousel"/>
    <x v="5"/>
    <x v="5"/>
    <n v="17728"/>
    <n v="1487"/>
    <n v="210"/>
    <n v="2469"/>
    <n v="30565"/>
    <n v="117576"/>
    <s v="Apple Watch Ultra 2 Launch"/>
  </r>
  <r>
    <s v="A222"/>
    <s v="YouTube"/>
    <d v="2024-10-08T00:00:00"/>
    <s v="Tweet"/>
    <x v="9"/>
    <x v="4"/>
    <n v="8738"/>
    <n v="295"/>
    <n v="529"/>
    <n v="442"/>
    <n v="25286"/>
    <n v="147522"/>
    <s v="iPhone 16 Launch"/>
  </r>
  <r>
    <s v="A223"/>
    <s v="Twitter"/>
    <d v="2024-11-12T00:00:00"/>
    <s v="Video"/>
    <x v="2"/>
    <x v="2"/>
    <n v="17913"/>
    <n v="1311"/>
    <n v="859"/>
    <n v="405"/>
    <n v="59842"/>
    <n v="62612"/>
    <s v="Sustainability Awareness Drive"/>
  </r>
  <r>
    <s v="A224"/>
    <s v="LinkedIn"/>
    <d v="2025-09-07T00:00:00"/>
    <s v="Tweet"/>
    <x v="10"/>
    <x v="10"/>
    <n v="4472"/>
    <n v="1301"/>
    <n v="956"/>
    <n v="1186"/>
    <n v="3363"/>
    <n v="46471"/>
    <s v="Apple Event September 2025"/>
  </r>
  <r>
    <s v="A225"/>
    <s v="Twitter"/>
    <d v="2024-06-20T00:00:00"/>
    <s v="Video"/>
    <x v="6"/>
    <x v="6"/>
    <n v="21123"/>
    <n v="1343"/>
    <n v="589"/>
    <n v="727"/>
    <n v="87833"/>
    <n v="206703"/>
    <s v="Apple Watch Ultra 2 Launch"/>
  </r>
  <r>
    <s v="A226"/>
    <s v="Twitter"/>
    <d v="2025-09-08T00:00:00"/>
    <s v="Tweet"/>
    <x v="6"/>
    <x v="6"/>
    <n v="23785"/>
    <n v="1013"/>
    <n v="468"/>
    <n v="1628"/>
    <n v="8272"/>
    <n v="71348"/>
    <s v="Apple Event September 2025"/>
  </r>
  <r>
    <s v="A227"/>
    <s v="Instagram"/>
    <d v="2024-06-12T00:00:00"/>
    <s v="Tweet"/>
    <x v="1"/>
    <x v="1"/>
    <n v="17679"/>
    <n v="690"/>
    <n v="451"/>
    <n v="2195"/>
    <n v="4390"/>
    <n v="235804"/>
    <s v="MacBook Air M3 Campaign"/>
  </r>
  <r>
    <s v="A228"/>
    <s v="Twitter"/>
    <d v="2024-07-01T00:00:00"/>
    <s v="Video"/>
    <x v="2"/>
    <x v="2"/>
    <n v="3761"/>
    <n v="651"/>
    <n v="493"/>
    <n v="2294"/>
    <n v="71696"/>
    <n v="41177"/>
    <s v="Apple Watch Ultra 2 Launch"/>
  </r>
  <r>
    <s v="A229"/>
    <s v="Instagram"/>
    <d v="2024-07-03T00:00:00"/>
    <s v="Video"/>
    <x v="1"/>
    <x v="1"/>
    <n v="12167"/>
    <n v="364"/>
    <n v="160"/>
    <n v="616"/>
    <n v="42228"/>
    <n v="175832"/>
    <s v="Sustainability Awareness Drive"/>
  </r>
  <r>
    <s v="A230"/>
    <s v="Instagram"/>
    <d v="2024-07-15T00:00:00"/>
    <s v="Video"/>
    <x v="4"/>
    <x v="4"/>
    <n v="12554"/>
    <n v="381"/>
    <n v="211"/>
    <n v="2286"/>
    <n v="50567"/>
    <n v="72779"/>
    <s v="Apple Watch Ultra 2 Launch"/>
  </r>
  <r>
    <s v="A231"/>
    <s v="Twitter"/>
    <d v="2025-09-09T00:00:00"/>
    <s v="Image"/>
    <x v="5"/>
    <x v="5"/>
    <n v="19260"/>
    <n v="668"/>
    <n v="994"/>
    <n v="934"/>
    <n v="20509"/>
    <n v="61636"/>
    <s v="Apple Event September 2025"/>
  </r>
  <r>
    <s v="A232"/>
    <s v="LinkedIn"/>
    <d v="2025-04-29T00:00:00"/>
    <s v="Carousel"/>
    <x v="6"/>
    <x v="6"/>
    <n v="16277"/>
    <n v="1109"/>
    <n v="375"/>
    <n v="2225"/>
    <n v="1044"/>
    <n v="121889"/>
    <s v="iPhone 16 Launch"/>
  </r>
  <r>
    <s v="A233"/>
    <s v="LinkedIn"/>
    <d v="2025-03-08T00:00:00"/>
    <s v="Image"/>
    <x v="0"/>
    <x v="0"/>
    <n v="5812"/>
    <n v="934"/>
    <n v="302"/>
    <n v="2356"/>
    <n v="37437"/>
    <n v="93551"/>
    <s v="Apple Watch Ultra 2 Launch"/>
  </r>
  <r>
    <s v="A234"/>
    <s v="LinkedIn"/>
    <d v="2024-06-01T00:00:00"/>
    <s v="Image"/>
    <x v="5"/>
    <x v="5"/>
    <n v="19844"/>
    <n v="1022"/>
    <n v="860"/>
    <n v="2570"/>
    <n v="23719"/>
    <n v="182628"/>
    <s v="Sustainability Awareness Drive"/>
  </r>
  <r>
    <s v="A235"/>
    <s v="LinkedIn"/>
    <d v="2024-12-22T00:00:00"/>
    <s v="Tweet"/>
    <x v="3"/>
    <x v="3"/>
    <n v="20117"/>
    <n v="1143"/>
    <n v="713"/>
    <n v="1739"/>
    <n v="34444"/>
    <n v="198670"/>
    <s v="MacBook Air M3 Campaign"/>
  </r>
  <r>
    <s v="A236"/>
    <s v="LinkedIn"/>
    <d v="2024-08-19T00:00:00"/>
    <s v="Video"/>
    <x v="8"/>
    <x v="9"/>
    <n v="3605"/>
    <n v="206"/>
    <n v="921"/>
    <n v="852"/>
    <n v="11660"/>
    <n v="182635"/>
    <s v="iPhone 16 Launch"/>
  </r>
  <r>
    <s v="A237"/>
    <s v="Twitter"/>
    <d v="2024-10-22T00:00:00"/>
    <s v="Carousel"/>
    <x v="2"/>
    <x v="2"/>
    <n v="7622"/>
    <n v="529"/>
    <n v="720"/>
    <n v="1015"/>
    <n v="71322"/>
    <n v="86819"/>
    <s v="MacBook Air M3 Campaign"/>
  </r>
  <r>
    <s v="A238"/>
    <s v="Twitter"/>
    <d v="2024-07-16T00:00:00"/>
    <s v="Tweet"/>
    <x v="7"/>
    <x v="7"/>
    <n v="8767"/>
    <n v="974"/>
    <n v="733"/>
    <n v="1587"/>
    <n v="74927"/>
    <n v="113770"/>
    <s v="Apple Watch Ultra 2 Launch"/>
  </r>
  <r>
    <s v="A239"/>
    <s v="YouTube"/>
    <d v="2025-09-10T00:00:00"/>
    <s v="Image"/>
    <x v="1"/>
    <x v="1"/>
    <n v="13613"/>
    <n v="350"/>
    <n v="809"/>
    <n v="2013"/>
    <n v="20471"/>
    <n v="198038"/>
    <s v="Apple Event September 2025"/>
  </r>
  <r>
    <s v="A240"/>
    <s v="LinkedIn"/>
    <d v="2025-09-11T00:00:00"/>
    <s v="Video"/>
    <x v="5"/>
    <x v="5"/>
    <n v="21901"/>
    <n v="1308"/>
    <n v="724"/>
    <n v="2183"/>
    <n v="15996"/>
    <n v="230961"/>
    <s v="Apple Event September 2025"/>
  </r>
  <r>
    <s v="A241"/>
    <s v="Twitter"/>
    <d v="2025-01-18T00:00:00"/>
    <s v="Tweet"/>
    <x v="8"/>
    <x v="9"/>
    <n v="12589"/>
    <n v="346"/>
    <n v="459"/>
    <n v="1407"/>
    <n v="29254"/>
    <n v="198059"/>
    <s v="Sustainability Awareness Drive"/>
  </r>
  <r>
    <s v="A242"/>
    <s v="YouTube"/>
    <d v="2025-09-12T00:00:00"/>
    <s v="Video"/>
    <x v="5"/>
    <x v="5"/>
    <n v="15918"/>
    <n v="1114"/>
    <n v="392"/>
    <n v="1641"/>
    <n v="28044"/>
    <n v="118714"/>
    <s v="Apple Event September 2025"/>
  </r>
  <r>
    <s v="A243"/>
    <s v="LinkedIn"/>
    <d v="2025-03-06T00:00:00"/>
    <s v="Tweet"/>
    <x v="7"/>
    <x v="7"/>
    <n v="22119"/>
    <n v="899"/>
    <n v="642"/>
    <n v="410"/>
    <n v="49490"/>
    <n v="229420"/>
    <s v="iPhone 16 Launch"/>
  </r>
  <r>
    <s v="A244"/>
    <s v="Instagram"/>
    <d v="2025-09-13T00:00:00"/>
    <s v="Video"/>
    <x v="8"/>
    <x v="9"/>
    <n v="15046"/>
    <n v="281"/>
    <n v="515"/>
    <n v="550"/>
    <n v="22583"/>
    <n v="64596"/>
    <s v="Apple Event September 2025"/>
  </r>
  <r>
    <s v="A245"/>
    <s v="YouTube"/>
    <d v="2025-01-12T00:00:00"/>
    <s v="Image"/>
    <x v="3"/>
    <x v="3"/>
    <n v="4590"/>
    <n v="713"/>
    <n v="479"/>
    <n v="2730"/>
    <n v="41050"/>
    <n v="204246"/>
    <s v="Sustainability Awareness Drive"/>
  </r>
  <r>
    <s v="A246"/>
    <s v="Twitter"/>
    <d v="2024-10-11T00:00:00"/>
    <s v="Carousel"/>
    <x v="7"/>
    <x v="7"/>
    <n v="19447"/>
    <n v="1014"/>
    <n v="256"/>
    <n v="2354"/>
    <n v="5472"/>
    <n v="104106"/>
    <s v="Apple Watch Ultra 2 Launch"/>
  </r>
  <r>
    <s v="A247"/>
    <s v="Instagram"/>
    <d v="2024-08-27T00:00:00"/>
    <s v="Image"/>
    <x v="9"/>
    <x v="4"/>
    <n v="6324"/>
    <n v="908"/>
    <n v="375"/>
    <n v="758"/>
    <n v="34850"/>
    <n v="241039"/>
    <s v="Apple Watch Ultra 2 Launch"/>
  </r>
  <r>
    <s v="A248"/>
    <s v="Instagram"/>
    <d v="2025-09-14T00:00:00"/>
    <s v="Carousel"/>
    <x v="3"/>
    <x v="8"/>
    <n v="12787"/>
    <n v="945"/>
    <n v="974"/>
    <n v="1407"/>
    <n v="4037"/>
    <n v="99182"/>
    <s v="Apple Event September 2025"/>
  </r>
  <r>
    <s v="A249"/>
    <s v="Instagram"/>
    <d v="2024-07-18T00:00:00"/>
    <s v="Video"/>
    <x v="9"/>
    <x v="4"/>
    <n v="11111"/>
    <n v="1222"/>
    <n v="367"/>
    <n v="507"/>
    <n v="14129"/>
    <n v="127163"/>
    <s v="MacBook Air M3 Campaign"/>
  </r>
  <r>
    <s v="A250"/>
    <s v="YouTube"/>
    <d v="2024-06-22T00:00:00"/>
    <s v="Tweet"/>
    <x v="6"/>
    <x v="6"/>
    <n v="7342"/>
    <n v="906"/>
    <n v="902"/>
    <n v="1199"/>
    <n v="68488"/>
    <n v="79310"/>
    <s v="Apple Watch Ultra 2 Launch"/>
  </r>
  <r>
    <s v="A251"/>
    <s v="Twitter"/>
    <d v="2025-09-15T00:00:00"/>
    <s v="Image"/>
    <x v="5"/>
    <x v="5"/>
    <n v="18389"/>
    <n v="670"/>
    <n v="655"/>
    <n v="321"/>
    <n v="21869"/>
    <n v="96088"/>
    <s v="Apple Event September 2025"/>
  </r>
  <r>
    <s v="A252"/>
    <s v="Instagram"/>
    <d v="2025-04-28T00:00:00"/>
    <s v="Carousel"/>
    <x v="3"/>
    <x v="8"/>
    <n v="10659"/>
    <n v="1342"/>
    <n v="408"/>
    <n v="709"/>
    <n v="16309"/>
    <n v="168803"/>
    <s v="Sustainability Awareness Drive"/>
  </r>
  <r>
    <s v="A253"/>
    <s v="LinkedIn"/>
    <d v="2025-09-16T00:00:00"/>
    <s v="Image"/>
    <x v="9"/>
    <x v="4"/>
    <n v="16043"/>
    <n v="595"/>
    <n v="923"/>
    <n v="1194"/>
    <n v="52613"/>
    <n v="179978"/>
    <s v="Apple Event September 2025"/>
  </r>
  <r>
    <s v="A254"/>
    <s v="Instagram"/>
    <d v="2025-01-14T00:00:00"/>
    <s v="Carousel"/>
    <x v="3"/>
    <x v="8"/>
    <n v="24350"/>
    <n v="460"/>
    <n v="666"/>
    <n v="814"/>
    <n v="21120"/>
    <n v="76914"/>
    <s v="Apple Watch Ultra 2 Launch"/>
  </r>
  <r>
    <s v="A255"/>
    <s v="Instagram"/>
    <d v="2025-04-03T00:00:00"/>
    <s v="Image"/>
    <x v="10"/>
    <x v="10"/>
    <n v="10837"/>
    <n v="1004"/>
    <n v="922"/>
    <n v="1108"/>
    <n v="36807"/>
    <n v="150350"/>
    <s v="Sustainability Awareness Drive"/>
  </r>
  <r>
    <s v="A256"/>
    <s v="YouTube"/>
    <d v="2025-09-17T00:00:00"/>
    <s v="Carousel"/>
    <x v="5"/>
    <x v="5"/>
    <n v="2117"/>
    <n v="1133"/>
    <n v="203"/>
    <n v="1173"/>
    <n v="40125"/>
    <n v="85379"/>
    <s v="Apple Event September 2025"/>
  </r>
  <r>
    <s v="A257"/>
    <s v="YouTube"/>
    <d v="2025-04-06T00:00:00"/>
    <s v="Carousel"/>
    <x v="3"/>
    <x v="8"/>
    <n v="15917"/>
    <n v="1479"/>
    <n v="196"/>
    <n v="313"/>
    <n v="48524"/>
    <n v="249684"/>
    <s v="iPhone 16 Launch"/>
  </r>
  <r>
    <s v="A258"/>
    <s v="Twitter"/>
    <d v="2024-08-05T00:00:00"/>
    <s v="Video"/>
    <x v="0"/>
    <x v="0"/>
    <n v="20935"/>
    <n v="1104"/>
    <n v="876"/>
    <n v="1270"/>
    <n v="21454"/>
    <n v="208722"/>
    <s v="Sustainability Awareness Drive"/>
  </r>
  <r>
    <s v="A259"/>
    <s v="LinkedIn"/>
    <d v="2025-02-10T00:00:00"/>
    <s v="Carousel"/>
    <x v="1"/>
    <x v="1"/>
    <n v="16309"/>
    <n v="1449"/>
    <n v="838"/>
    <n v="2434"/>
    <n v="2940"/>
    <n v="217953"/>
    <s v="iPhone 16 Launch"/>
  </r>
  <r>
    <s v="A260"/>
    <s v="YouTube"/>
    <d v="2025-02-12T00:00:00"/>
    <s v="Video"/>
    <x v="1"/>
    <x v="1"/>
    <n v="15234"/>
    <n v="1276"/>
    <n v="670"/>
    <n v="1860"/>
    <n v="60397"/>
    <n v="86413"/>
    <s v="MacBook Air M3 Campaign"/>
  </r>
  <r>
    <s v="A261"/>
    <s v="Instagram"/>
    <d v="2024-10-27T00:00:00"/>
    <s v="Carousel"/>
    <x v="0"/>
    <x v="0"/>
    <n v="7560"/>
    <n v="1139"/>
    <n v="248"/>
    <n v="1624"/>
    <n v="72237"/>
    <n v="177084"/>
    <s v="Sustainability Awareness Drive"/>
  </r>
  <r>
    <s v="A262"/>
    <s v="Twitter"/>
    <d v="2025-01-18T00:00:00"/>
    <s v="Tweet"/>
    <x v="8"/>
    <x v="9"/>
    <n v="22673"/>
    <n v="1053"/>
    <n v="169"/>
    <n v="1566"/>
    <n v="9417"/>
    <n v="221187"/>
    <s v="iPhone 16 Launch"/>
  </r>
  <r>
    <s v="A263"/>
    <s v="Instagram"/>
    <d v="2024-08-20T00:00:00"/>
    <s v="Tweet"/>
    <x v="4"/>
    <x v="4"/>
    <n v="2846"/>
    <n v="792"/>
    <n v="902"/>
    <n v="2469"/>
    <n v="12130"/>
    <n v="47151"/>
    <s v="Apple Watch Ultra 2 Launch"/>
  </r>
  <r>
    <s v="A264"/>
    <s v="Instagram"/>
    <d v="2025-01-30T00:00:00"/>
    <s v="Tweet"/>
    <x v="8"/>
    <x v="9"/>
    <n v="12954"/>
    <n v="913"/>
    <n v="722"/>
    <n v="1049"/>
    <n v="475"/>
    <n v="97716"/>
    <s v="Apple Watch Ultra 2 Launch"/>
  </r>
  <r>
    <s v="A265"/>
    <s v="YouTube"/>
    <d v="2025-02-20T00:00:00"/>
    <s v="Carousel"/>
    <x v="7"/>
    <x v="7"/>
    <n v="15703"/>
    <n v="1381"/>
    <n v="639"/>
    <n v="984"/>
    <n v="10967"/>
    <n v="133747"/>
    <s v="MacBook Air M3 Campaign"/>
  </r>
  <r>
    <s v="A266"/>
    <s v="Twitter"/>
    <d v="2024-11-25T00:00:00"/>
    <s v="Video"/>
    <x v="7"/>
    <x v="7"/>
    <n v="17385"/>
    <n v="831"/>
    <n v="568"/>
    <n v="2227"/>
    <n v="49351"/>
    <n v="207450"/>
    <s v="Sustainability Awareness Drive"/>
  </r>
  <r>
    <s v="A267"/>
    <s v="LinkedIn"/>
    <d v="2024-10-04T00:00:00"/>
    <s v="Video"/>
    <x v="3"/>
    <x v="8"/>
    <n v="15746"/>
    <n v="258"/>
    <n v="839"/>
    <n v="2656"/>
    <n v="66614"/>
    <n v="213724"/>
    <s v="Sustainability Awareness Drive"/>
  </r>
  <r>
    <s v="A268"/>
    <s v="LinkedIn"/>
    <d v="2025-04-13T00:00:00"/>
    <s v="Carousel"/>
    <x v="9"/>
    <x v="4"/>
    <n v="24700"/>
    <n v="327"/>
    <n v="999"/>
    <n v="994"/>
    <n v="59400"/>
    <n v="243502"/>
    <s v="Sustainability Awareness Drive"/>
  </r>
  <r>
    <s v="A269"/>
    <s v="YouTube"/>
    <d v="2024-11-05T00:00:00"/>
    <s v="Tweet"/>
    <x v="9"/>
    <x v="4"/>
    <n v="8469"/>
    <n v="935"/>
    <n v="211"/>
    <n v="2635"/>
    <n v="21890"/>
    <n v="184539"/>
    <s v="MacBook Air M3 Campaign"/>
  </r>
  <r>
    <s v="A270"/>
    <s v="YouTube"/>
    <d v="2025-01-15T00:00:00"/>
    <s v="Tweet"/>
    <x v="1"/>
    <x v="1"/>
    <n v="11333"/>
    <n v="920"/>
    <n v="294"/>
    <n v="606"/>
    <n v="59490"/>
    <n v="202082"/>
    <s v="Sustainability Awareness Drive"/>
  </r>
  <r>
    <s v="A271"/>
    <s v="Twitter"/>
    <d v="2024-10-17T00:00:00"/>
    <s v="Video"/>
    <x v="2"/>
    <x v="2"/>
    <n v="18608"/>
    <n v="1338"/>
    <n v="365"/>
    <n v="2289"/>
    <n v="20785"/>
    <n v="161999"/>
    <s v="Apple Watch Ultra 2 Launch"/>
  </r>
  <r>
    <s v="A272"/>
    <s v="LinkedIn"/>
    <d v="2025-03-27T00:00:00"/>
    <s v="Tweet"/>
    <x v="8"/>
    <x v="9"/>
    <n v="14819"/>
    <n v="1432"/>
    <n v="152"/>
    <n v="961"/>
    <n v="39154"/>
    <n v="154793"/>
    <s v="iPhone 16 Launch"/>
  </r>
  <r>
    <s v="A273"/>
    <s v="LinkedIn"/>
    <d v="2024-10-12T00:00:00"/>
    <s v="Image"/>
    <x v="10"/>
    <x v="10"/>
    <n v="6208"/>
    <n v="725"/>
    <n v="309"/>
    <n v="848"/>
    <n v="39319"/>
    <n v="225763"/>
    <s v="Apple Watch Ultra 2 Launch"/>
  </r>
  <r>
    <s v="A274"/>
    <s v="LinkedIn"/>
    <d v="2025-01-01T00:00:00"/>
    <s v="Video"/>
    <x v="5"/>
    <x v="5"/>
    <n v="8283"/>
    <n v="720"/>
    <n v="888"/>
    <n v="611"/>
    <n v="52791"/>
    <n v="235229"/>
    <s v="Apple Watch Ultra 2 Launch"/>
  </r>
  <r>
    <s v="A275"/>
    <s v="Instagram"/>
    <d v="2024-08-05T00:00:00"/>
    <s v="Tweet"/>
    <x v="6"/>
    <x v="6"/>
    <n v="4048"/>
    <n v="751"/>
    <n v="930"/>
    <n v="1382"/>
    <n v="16844"/>
    <n v="148177"/>
    <s v="iPhone 16 Launch"/>
  </r>
  <r>
    <s v="A276"/>
    <s v="LinkedIn"/>
    <d v="2024-06-07T00:00:00"/>
    <s v="Video"/>
    <x v="3"/>
    <x v="3"/>
    <n v="8233"/>
    <n v="436"/>
    <n v="269"/>
    <n v="2037"/>
    <n v="8875"/>
    <n v="52289"/>
    <s v="Apple Watch Ultra 2 Launch"/>
  </r>
  <r>
    <s v="A277"/>
    <s v="Instagram"/>
    <d v="2025-04-06T00:00:00"/>
    <s v="Image"/>
    <x v="9"/>
    <x v="4"/>
    <n v="14941"/>
    <n v="1424"/>
    <n v="238"/>
    <n v="1054"/>
    <n v="20516"/>
    <n v="216048"/>
    <s v="MacBook Air M3 Campaign"/>
  </r>
  <r>
    <s v="A278"/>
    <s v="Twitter"/>
    <d v="2024-11-26T00:00:00"/>
    <s v="Video"/>
    <x v="5"/>
    <x v="5"/>
    <n v="14607"/>
    <n v="1458"/>
    <n v="478"/>
    <n v="334"/>
    <n v="49257"/>
    <n v="214668"/>
    <s v="iPhone 16 Launch"/>
  </r>
  <r>
    <s v="A279"/>
    <s v="Instagram"/>
    <d v="2024-09-02T00:00:00"/>
    <s v="Video"/>
    <x v="3"/>
    <x v="3"/>
    <n v="11765"/>
    <n v="693"/>
    <n v="729"/>
    <n v="744"/>
    <n v="97772"/>
    <n v="194243"/>
    <s v="Apple Watch Ultra 2 Launch"/>
  </r>
  <r>
    <s v="A280"/>
    <s v="Twitter"/>
    <d v="2025-09-18T00:00:00"/>
    <s v="Video"/>
    <x v="5"/>
    <x v="5"/>
    <n v="3828"/>
    <n v="203"/>
    <n v="506"/>
    <n v="2440"/>
    <n v="63650"/>
    <n v="126365"/>
    <s v="Apple Event September 2025"/>
  </r>
  <r>
    <s v="A281"/>
    <s v="LinkedIn"/>
    <d v="2025-03-22T00:00:00"/>
    <s v="Video"/>
    <x v="3"/>
    <x v="8"/>
    <n v="3917"/>
    <n v="865"/>
    <n v="759"/>
    <n v="2282"/>
    <n v="56125"/>
    <n v="154014"/>
    <s v="Apple Watch Ultra 2 Launch"/>
  </r>
  <r>
    <s v="A282"/>
    <s v="LinkedIn"/>
    <d v="2024-10-03T00:00:00"/>
    <s v="Image"/>
    <x v="3"/>
    <x v="3"/>
    <n v="22618"/>
    <n v="641"/>
    <n v="416"/>
    <n v="1530"/>
    <n v="18395"/>
    <n v="215211"/>
    <s v="MacBook Air M3 Campaign"/>
  </r>
  <r>
    <s v="A283"/>
    <s v="Twitter"/>
    <d v="2025-05-09T00:00:00"/>
    <s v="Carousel"/>
    <x v="6"/>
    <x v="6"/>
    <n v="8988"/>
    <n v="228"/>
    <n v="766"/>
    <n v="652"/>
    <n v="63789"/>
    <n v="219785"/>
    <s v="Sustainability Awareness Drive"/>
  </r>
  <r>
    <s v="A284"/>
    <s v="YouTube"/>
    <d v="2024-09-17T00:00:00"/>
    <s v="Video"/>
    <x v="5"/>
    <x v="5"/>
    <n v="20410"/>
    <n v="1332"/>
    <n v="472"/>
    <n v="1202"/>
    <n v="9418"/>
    <n v="200806"/>
    <s v="Apple Watch Ultra 2 Launch"/>
  </r>
  <r>
    <s v="A285"/>
    <s v="Twitter"/>
    <d v="2024-07-18T00:00:00"/>
    <s v="Video"/>
    <x v="0"/>
    <x v="0"/>
    <n v="16594"/>
    <n v="809"/>
    <n v="784"/>
    <n v="1655"/>
    <n v="35505"/>
    <n v="112588"/>
    <s v="Sustainability Awareness Drive"/>
  </r>
  <r>
    <s v="A286"/>
    <s v="YouTube"/>
    <d v="2025-09-19T00:00:00"/>
    <s v="Tweet"/>
    <x v="6"/>
    <x v="6"/>
    <n v="22128"/>
    <n v="1004"/>
    <n v="690"/>
    <n v="2048"/>
    <n v="19443"/>
    <n v="103646"/>
    <s v="Apple Event September 2025"/>
  </r>
  <r>
    <s v="A287"/>
    <s v="Instagram"/>
    <d v="2024-08-15T00:00:00"/>
    <s v="Video"/>
    <x v="3"/>
    <x v="3"/>
    <n v="14977"/>
    <n v="274"/>
    <n v="798"/>
    <n v="458"/>
    <n v="6636"/>
    <n v="43654"/>
    <s v="Apple Watch Ultra 2 Launch"/>
  </r>
  <r>
    <s v="A288"/>
    <s v="Instagram"/>
    <d v="2025-04-17T00:00:00"/>
    <s v="Tweet"/>
    <x v="6"/>
    <x v="6"/>
    <n v="2009"/>
    <n v="1037"/>
    <n v="344"/>
    <n v="2277"/>
    <n v="85743"/>
    <n v="58743"/>
    <s v="iPhone 16 Launch"/>
  </r>
  <r>
    <s v="A289"/>
    <s v="Instagram"/>
    <d v="2024-11-28T00:00:00"/>
    <s v="Carousel"/>
    <x v="5"/>
    <x v="5"/>
    <n v="18644"/>
    <n v="1369"/>
    <n v="887"/>
    <n v="1256"/>
    <n v="43415"/>
    <n v="88368"/>
    <s v="Sustainability Awareness Drive"/>
  </r>
  <r>
    <s v="A290"/>
    <s v="LinkedIn"/>
    <d v="2025-09-20T00:00:00"/>
    <s v="Image"/>
    <x v="4"/>
    <x v="4"/>
    <n v="24422"/>
    <n v="327"/>
    <n v="481"/>
    <n v="2371"/>
    <n v="35340"/>
    <n v="245244"/>
    <s v="Apple Event September 2025"/>
  </r>
  <r>
    <s v="A291"/>
    <s v="Instagram"/>
    <d v="2024-11-06T00:00:00"/>
    <s v="Image"/>
    <x v="5"/>
    <x v="5"/>
    <n v="11865"/>
    <n v="241"/>
    <n v="319"/>
    <n v="703"/>
    <n v="69596"/>
    <n v="177513"/>
    <s v="iPhone 16 Launch"/>
  </r>
  <r>
    <s v="A292"/>
    <s v="YouTube"/>
    <d v="2024-11-17T00:00:00"/>
    <s v="Carousel"/>
    <x v="5"/>
    <x v="5"/>
    <n v="4219"/>
    <n v="240"/>
    <n v="670"/>
    <n v="815"/>
    <n v="11978"/>
    <n v="159735"/>
    <s v="iPhone 16 Launch"/>
  </r>
  <r>
    <s v="A293"/>
    <s v="Instagram"/>
    <d v="2025-05-14T00:00:00"/>
    <s v="Image"/>
    <x v="3"/>
    <x v="8"/>
    <n v="9041"/>
    <n v="1133"/>
    <n v="612"/>
    <n v="1687"/>
    <n v="28102"/>
    <n v="195683"/>
    <s v="iPhone 16 Launch"/>
  </r>
  <r>
    <s v="A294"/>
    <s v="Twitter"/>
    <d v="2024-06-19T00:00:00"/>
    <s v="Carousel"/>
    <x v="8"/>
    <x v="9"/>
    <n v="20444"/>
    <n v="233"/>
    <n v="189"/>
    <n v="2879"/>
    <n v="28185"/>
    <n v="159891"/>
    <s v="iPhone 16 Launch"/>
  </r>
  <r>
    <s v="A295"/>
    <s v="Twitter"/>
    <d v="2025-05-06T00:00:00"/>
    <s v="Carousel"/>
    <x v="0"/>
    <x v="0"/>
    <n v="7287"/>
    <n v="1240"/>
    <n v="686"/>
    <n v="1255"/>
    <n v="15403"/>
    <n v="147971"/>
    <s v="Apple Watch Ultra 2 Launch"/>
  </r>
  <r>
    <s v="A296"/>
    <s v="LinkedIn"/>
    <d v="2025-02-11T00:00:00"/>
    <s v="Carousel"/>
    <x v="10"/>
    <x v="10"/>
    <n v="3619"/>
    <n v="1376"/>
    <n v="410"/>
    <n v="2499"/>
    <n v="58146"/>
    <n v="52149"/>
    <s v="Apple Watch Ultra 2 Launch"/>
  </r>
  <r>
    <s v="A297"/>
    <s v="Twitter"/>
    <d v="2024-12-24T00:00:00"/>
    <s v="Image"/>
    <x v="9"/>
    <x v="4"/>
    <n v="10512"/>
    <n v="1197"/>
    <n v="544"/>
    <n v="2012"/>
    <n v="10245"/>
    <n v="140102"/>
    <s v="Apple Watch Ultra 2 Launch"/>
  </r>
  <r>
    <s v="A298"/>
    <s v="YouTube"/>
    <d v="2025-09-24T00:00:00"/>
    <s v="Tweet"/>
    <x v="7"/>
    <x v="7"/>
    <n v="3342"/>
    <n v="787"/>
    <n v="375"/>
    <n v="907"/>
    <n v="85823"/>
    <n v="99189"/>
    <s v="Apple Event September 2025"/>
  </r>
  <r>
    <s v="A299"/>
    <s v="Instagram"/>
    <d v="2025-09-25T00:00:00"/>
    <s v="Carousel"/>
    <x v="8"/>
    <x v="9"/>
    <n v="12568"/>
    <n v="541"/>
    <n v="273"/>
    <n v="2767"/>
    <n v="22331"/>
    <n v="192747"/>
    <s v="Apple Event September 2025"/>
  </r>
  <r>
    <s v="A300"/>
    <s v="LinkedIn"/>
    <d v="2025-09-26T00:00:00"/>
    <s v="Video"/>
    <x v="7"/>
    <x v="7"/>
    <n v="21216"/>
    <n v="226"/>
    <n v="187"/>
    <n v="1573"/>
    <n v="62688"/>
    <n v="111031"/>
    <s v="Apple Event September 202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s v="#AppleWatchUltra2 #HealthTech"/>
    <n v="24516"/>
    <n v="976"/>
    <n v="974"/>
    <n v="2675"/>
    <n v="23275"/>
    <n v="202932"/>
    <s v="Apple Watch Ultra 2 Launch"/>
    <n v="0.13041807107799658"/>
    <n v="26466"/>
  </r>
  <r>
    <s v="A2"/>
    <x v="1"/>
    <d v="2025-09-03T00:00:00"/>
    <x v="0"/>
    <s v="#MacBookAirM3 #AppleInnovation"/>
    <n v="4779"/>
    <n v="1110"/>
    <n v="436"/>
    <n v="1574"/>
    <n v="77167"/>
    <n v="71585"/>
    <s v="Apple Event September 2025"/>
    <n v="8.8356499266606131E-2"/>
    <n v="6325"/>
  </r>
  <r>
    <s v="A3"/>
    <x v="2"/>
    <d v="2025-05-12T00:00:00"/>
    <x v="1"/>
    <s v="#AppleDesign #Innovation"/>
    <n v="19308"/>
    <n v="1318"/>
    <n v="795"/>
    <n v="1499"/>
    <n v="52307"/>
    <n v="193087"/>
    <s v="Sustainability Awareness Drive"/>
    <n v="0.11093962825047776"/>
    <n v="21421"/>
  </r>
  <r>
    <s v="A4"/>
    <x v="0"/>
    <d v="2024-08-12T00:00:00"/>
    <x v="2"/>
    <s v="#AppleEvent #iPadPro"/>
    <n v="3581"/>
    <n v="517"/>
    <n v="880"/>
    <n v="1925"/>
    <n v="18636"/>
    <n v="248611"/>
    <s v="iPhone 16 Launch"/>
    <n v="2.0023249172401864E-2"/>
    <n v="4978"/>
  </r>
  <r>
    <s v="A5"/>
    <x v="0"/>
    <d v="2025-09-04T00:00:00"/>
    <x v="2"/>
    <s v="#AppleWatchUltra2 #HealthTech"/>
    <n v="21708"/>
    <n v="435"/>
    <n v="317"/>
    <n v="1213"/>
    <n v="70701"/>
    <n v="83585"/>
    <s v="Apple Event September 2025"/>
    <n v="0.26870850032900639"/>
    <n v="22460"/>
  </r>
  <r>
    <s v="A6"/>
    <x v="1"/>
    <d v="2025-09-05T00:00:00"/>
    <x v="0"/>
    <s v="#ShotOniPhone"/>
    <n v="14677"/>
    <n v="533"/>
    <n v="759"/>
    <n v="753"/>
    <n v="23275"/>
    <n v="66958"/>
    <s v="Apple Event September 2025"/>
    <n v="0.23849278652289496"/>
    <n v="15969"/>
  </r>
  <r>
    <s v="A7"/>
    <x v="2"/>
    <d v="2024-06-24T00:00:00"/>
    <x v="3"/>
    <s v="#AppleMusic #AppleLifestyle"/>
    <n v="7713"/>
    <n v="575"/>
    <n v="417"/>
    <n v="336"/>
    <n v="61660"/>
    <n v="66017"/>
    <s v="iPhone 16 Launch"/>
    <n v="0.13185997546086614"/>
    <n v="8705"/>
  </r>
  <r>
    <s v="A8"/>
    <x v="2"/>
    <d v="2024-07-13T00:00:00"/>
    <x v="2"/>
    <s v="#AppleWatch #Health"/>
    <n v="18639"/>
    <n v="1360"/>
    <n v="898"/>
    <n v="2011"/>
    <n v="42841"/>
    <n v="247779"/>
    <s v="iPhone 16 Launch"/>
    <n v="8.4337252148083575E-2"/>
    <n v="20897"/>
  </r>
  <r>
    <s v="A9"/>
    <x v="0"/>
    <d v="2024-08-30T00:00:00"/>
    <x v="3"/>
    <s v="#MacBookAirM3 #AppleInnovation"/>
    <n v="6804"/>
    <n v="787"/>
    <n v="970"/>
    <n v="1095"/>
    <n v="56343"/>
    <n v="164677"/>
    <s v="Apple Watch Ultra 2 Launch"/>
    <n v="5.1986616224487935E-2"/>
    <n v="8561"/>
  </r>
  <r>
    <s v="A10"/>
    <x v="3"/>
    <d v="2025-03-11T00:00:00"/>
    <x v="2"/>
    <s v="#iPhone16Launch #AppleEvent"/>
    <n v="20222"/>
    <n v="712"/>
    <n v="604"/>
    <n v="1272"/>
    <n v="71598"/>
    <n v="216422"/>
    <s v="Sustainability Awareness Drive"/>
    <n v="9.9518533235992648E-2"/>
    <n v="21538"/>
  </r>
  <r>
    <s v="A11"/>
    <x v="0"/>
    <d v="2025-02-02T00:00:00"/>
    <x v="3"/>
    <s v="#AppleEvent #iPadPro"/>
    <n v="12136"/>
    <n v="1117"/>
    <n v="834"/>
    <n v="892"/>
    <n v="24675"/>
    <n v="183273"/>
    <s v="Sustainability Awareness Drive"/>
    <n v="7.6863476889667326E-2"/>
    <n v="14087"/>
  </r>
  <r>
    <s v="A12"/>
    <x v="0"/>
    <d v="2024-07-21T00:00:00"/>
    <x v="1"/>
    <s v="#MacBookAirM3 #AppleInnovation"/>
    <n v="2009"/>
    <n v="1072"/>
    <n v="550"/>
    <n v="1437"/>
    <n v="22982"/>
    <n v="69426"/>
    <s v="iPhone 16 Launch"/>
    <n v="5.2300290957278256E-2"/>
    <n v="3631"/>
  </r>
  <r>
    <s v="A13"/>
    <x v="0"/>
    <d v="2024-11-18T00:00:00"/>
    <x v="3"/>
    <s v="#AppleMusic #AppleLifestyle"/>
    <n v="21255"/>
    <n v="1452"/>
    <n v="625"/>
    <n v="1624"/>
    <n v="21282"/>
    <n v="57778"/>
    <s v="MacBook Air M3 Campaign"/>
    <n v="0.40382152376337016"/>
    <n v="23332"/>
  </r>
  <r>
    <s v="A14"/>
    <x v="0"/>
    <d v="2025-09-06T00:00:00"/>
    <x v="1"/>
    <s v="#AppleWatch #Health"/>
    <n v="7124"/>
    <n v="469"/>
    <n v="851"/>
    <n v="2571"/>
    <n v="33802"/>
    <n v="216313"/>
    <s v="Apple Event September 2025"/>
    <n v="3.9036026498638549E-2"/>
    <n v="8444"/>
  </r>
  <r>
    <s v="A15"/>
    <x v="1"/>
    <d v="2025-09-07T00:00:00"/>
    <x v="1"/>
    <s v="#AppleDesign #Innovation"/>
    <n v="3015"/>
    <n v="997"/>
    <n v="783"/>
    <n v="617"/>
    <n v="77167"/>
    <n v="82229"/>
    <s v="Apple Event September 2025"/>
    <n v="5.8312760704860814E-2"/>
    <n v="4795"/>
  </r>
  <r>
    <s v="A16"/>
    <x v="2"/>
    <d v="2024-08-26T00:00:00"/>
    <x v="3"/>
    <s v="#AppleWatch #Health"/>
    <n v="4193"/>
    <n v="924"/>
    <n v="707"/>
    <n v="2696"/>
    <n v="55075"/>
    <n v="126652"/>
    <s v="iPhone 16 Launch"/>
    <n v="4.5984271863057827E-2"/>
    <n v="5824"/>
  </r>
  <r>
    <s v="A17"/>
    <x v="1"/>
    <d v="2025-05-05T00:00:00"/>
    <x v="1"/>
    <s v="#AppleEvent #iPhone16"/>
    <n v="10415"/>
    <n v="1388"/>
    <n v="725"/>
    <n v="2462"/>
    <n v="53082"/>
    <n v="168267"/>
    <s v="MacBook Air M3 Campaign"/>
    <n v="7.4453101321114656E-2"/>
    <n v="12528"/>
  </r>
  <r>
    <s v="A18"/>
    <x v="1"/>
    <d v="2024-08-19T00:00:00"/>
    <x v="0"/>
    <s v="#AppleWatch #Health"/>
    <n v="15550"/>
    <n v="204"/>
    <n v="279"/>
    <n v="1646"/>
    <n v="35819"/>
    <n v="219436"/>
    <s v="Apple Watch Ultra 2 Launch"/>
    <n v="7.306458375107093E-2"/>
    <n v="16033"/>
  </r>
  <r>
    <s v="A19"/>
    <x v="1"/>
    <d v="2024-06-23T00:00:00"/>
    <x v="1"/>
    <s v="#AppleEvent #iPhone16"/>
    <n v="16512"/>
    <n v="1050"/>
    <n v="971"/>
    <n v="1891"/>
    <n v="15865"/>
    <n v="166503"/>
    <s v="iPhone 16 Launch"/>
    <n v="0.1113073037723044"/>
    <n v="18533"/>
  </r>
  <r>
    <s v="A20"/>
    <x v="0"/>
    <d v="2024-09-09T00:00:00"/>
    <x v="2"/>
    <s v="#AppleDesign #Innovation"/>
    <n v="6158"/>
    <n v="277"/>
    <n v="512"/>
    <n v="2189"/>
    <n v="76881"/>
    <n v="124878"/>
    <s v="iPhone 16 Launch"/>
    <n v="5.563029516808405E-2"/>
    <n v="6947"/>
  </r>
  <r>
    <s v="A21"/>
    <x v="3"/>
    <d v="2025-09-08T00:00:00"/>
    <x v="3"/>
    <s v="#iPhonePhotography #ShotOniPhone"/>
    <n v="22309"/>
    <n v="773"/>
    <n v="854"/>
    <n v="2387"/>
    <n v="72396"/>
    <n v="97056"/>
    <s v="Apple Event September 2025"/>
    <n v="0.24662050774810418"/>
    <n v="23936"/>
  </r>
  <r>
    <s v="A22"/>
    <x v="2"/>
    <d v="2025-02-27T00:00:00"/>
    <x v="0"/>
    <s v="#AppleMusic #AppleLifestyle"/>
    <n v="8970"/>
    <n v="331"/>
    <n v="968"/>
    <n v="2296"/>
    <n v="24613"/>
    <n v="198562"/>
    <s v="iPhone 16 Launch"/>
    <n v="5.1716844109144754E-2"/>
    <n v="10269"/>
  </r>
  <r>
    <s v="A23"/>
    <x v="3"/>
    <d v="2024-11-06T00:00:00"/>
    <x v="3"/>
    <s v="#AppleEvent #iPhone16"/>
    <n v="8938"/>
    <n v="800"/>
    <n v="842"/>
    <n v="2072"/>
    <n v="31736"/>
    <n v="59975"/>
    <s v="iPhone 16 Launch"/>
    <n v="0.17640683618174238"/>
    <n v="10580"/>
  </r>
  <r>
    <s v="A24"/>
    <x v="1"/>
    <d v="2025-01-23T00:00:00"/>
    <x v="2"/>
    <s v="#iPhone16Launch #AppleEvent"/>
    <n v="23168"/>
    <n v="1265"/>
    <n v="441"/>
    <n v="1612"/>
    <n v="66615"/>
    <n v="197795"/>
    <s v="iPhone 16 Launch"/>
    <n v="0.12575646502692181"/>
    <n v="24874"/>
  </r>
  <r>
    <s v="A25"/>
    <x v="1"/>
    <d v="2025-09-09T00:00:00"/>
    <x v="2"/>
    <s v="#AppleWatch #Health"/>
    <n v="15772"/>
    <n v="288"/>
    <n v="520"/>
    <n v="1585"/>
    <n v="59182"/>
    <n v="194351"/>
    <s v="Apple Event September 2025"/>
    <n v="8.5309568769905988E-2"/>
    <n v="16580"/>
  </r>
  <r>
    <s v="A26"/>
    <x v="3"/>
    <d v="2025-04-05T00:00:00"/>
    <x v="2"/>
    <s v="#AppleWatch #Health"/>
    <n v="22384"/>
    <n v="601"/>
    <n v="943"/>
    <n v="515"/>
    <n v="41309"/>
    <n v="249373"/>
    <s v="Apple Watch Ultra 2 Launch"/>
    <n v="9.5952649244304716E-2"/>
    <n v="23928"/>
  </r>
  <r>
    <s v="A27"/>
    <x v="3"/>
    <d v="2024-09-17T00:00:00"/>
    <x v="1"/>
    <s v="#iPhone16Launch #AppleEvent"/>
    <n v="20017"/>
    <n v="495"/>
    <n v="178"/>
    <n v="2683"/>
    <n v="32244"/>
    <n v="182633"/>
    <s v="Apple Watch Ultra 2 Launch"/>
    <n v="0.11328730295182141"/>
    <n v="20690"/>
  </r>
  <r>
    <s v="A28"/>
    <x v="3"/>
    <d v="2025-03-04T00:00:00"/>
    <x v="1"/>
    <s v="#ShotOniPhone"/>
    <n v="12344"/>
    <n v="815"/>
    <n v="298"/>
    <n v="2439"/>
    <n v="6259"/>
    <n v="237133"/>
    <s v="iPhone 16 Launch"/>
    <n v="5.6748744375519224E-2"/>
    <n v="13457"/>
  </r>
  <r>
    <s v="A29"/>
    <x v="1"/>
    <d v="2025-09-10T00:00:00"/>
    <x v="3"/>
    <s v="#MacBookProM3"/>
    <n v="9266"/>
    <n v="999"/>
    <n v="928"/>
    <n v="2700"/>
    <n v="12264"/>
    <n v="128397"/>
    <s v="Apple Event September 2025"/>
    <n v="8.7174933993784898E-2"/>
    <n v="11193"/>
  </r>
  <r>
    <s v="A30"/>
    <x v="1"/>
    <d v="2025-02-25T00:00:00"/>
    <x v="3"/>
    <s v="#iPhonePhotography #ShotOniPhone"/>
    <n v="10702"/>
    <n v="621"/>
    <n v="445"/>
    <n v="2918"/>
    <n v="54808"/>
    <n v="220225"/>
    <s v="Apple Watch Ultra 2 Launch"/>
    <n v="5.3436258372119426E-2"/>
    <n v="11768"/>
  </r>
  <r>
    <s v="A31"/>
    <x v="2"/>
    <d v="2024-12-16T00:00:00"/>
    <x v="0"/>
    <s v="#AppleEvent #iPadPro"/>
    <n v="2384"/>
    <n v="1246"/>
    <n v="160"/>
    <n v="2004"/>
    <n v="2701"/>
    <n v="73142"/>
    <s v="Apple Watch Ultra 2 Launch"/>
    <n v="5.1817013480626728E-2"/>
    <n v="3790"/>
  </r>
  <r>
    <s v="A32"/>
    <x v="2"/>
    <d v="2024-07-31T00:00:00"/>
    <x v="0"/>
    <s v="#AppleEvent #iPhone16"/>
    <n v="2404"/>
    <n v="774"/>
    <n v="661"/>
    <n v="662"/>
    <n v="12676"/>
    <n v="66916"/>
    <s v="Apple Watch Ultra 2 Launch"/>
    <n v="5.7370434574690654E-2"/>
    <n v="3839"/>
  </r>
  <r>
    <s v="A33"/>
    <x v="1"/>
    <d v="2025-09-11T00:00:00"/>
    <x v="3"/>
    <s v="#iPhone16Launch #AppleEvent"/>
    <n v="10175"/>
    <n v="342"/>
    <n v="825"/>
    <n v="2904"/>
    <n v="15954"/>
    <n v="104324"/>
    <s v="Apple Event September 2025"/>
    <n v="0.10871899083624094"/>
    <n v="11342"/>
  </r>
  <r>
    <s v="A34"/>
    <x v="3"/>
    <d v="2025-09-12T00:00:00"/>
    <x v="1"/>
    <s v="#AppleDesign #Innovation"/>
    <n v="17158"/>
    <n v="1192"/>
    <n v="262"/>
    <n v="2016"/>
    <n v="28771"/>
    <n v="216037"/>
    <s v="Apple Event September 2025"/>
    <n v="8.6151909163708074E-2"/>
    <n v="18612"/>
  </r>
  <r>
    <s v="A35"/>
    <x v="3"/>
    <d v="2024-11-30T00:00:00"/>
    <x v="2"/>
    <s v="#AppleEvent #iPhone16"/>
    <n v="14763"/>
    <n v="864"/>
    <n v="336"/>
    <n v="1493"/>
    <n v="33310"/>
    <n v="165932"/>
    <s v="iPhone 16 Launch"/>
    <n v="9.6202058674637797E-2"/>
    <n v="15963"/>
  </r>
  <r>
    <s v="A36"/>
    <x v="2"/>
    <d v="2025-04-19T00:00:00"/>
    <x v="3"/>
    <s v="#MacBookProM3"/>
    <n v="20384"/>
    <n v="344"/>
    <n v="956"/>
    <n v="655"/>
    <n v="67621"/>
    <n v="175720"/>
    <s v="Sustainability Awareness Drive"/>
    <n v="0.12340086501251991"/>
    <n v="21684"/>
  </r>
  <r>
    <s v="A37"/>
    <x v="1"/>
    <d v="2025-01-06T00:00:00"/>
    <x v="0"/>
    <s v="#AppleDesign #Innovation"/>
    <n v="11860"/>
    <n v="1448"/>
    <n v="893"/>
    <n v="490"/>
    <n v="23518"/>
    <n v="206205"/>
    <s v="Apple Watch Ultra 2 Launch"/>
    <n v="6.8868359157149436E-2"/>
    <n v="14201"/>
  </r>
  <r>
    <s v="A38"/>
    <x v="2"/>
    <d v="2025-02-17T00:00:00"/>
    <x v="1"/>
    <s v="#MacBookAirM3 #AppleInnovation"/>
    <n v="7989"/>
    <n v="1206"/>
    <n v="376"/>
    <n v="2769"/>
    <n v="27550"/>
    <n v="221749"/>
    <s v="Sustainability Awareness Drive"/>
    <n v="4.3161412227338117E-2"/>
    <n v="9571"/>
  </r>
  <r>
    <s v="A39"/>
    <x v="2"/>
    <d v="2025-09-13T00:00:00"/>
    <x v="3"/>
    <s v="#AppleMusic #AppleLifestyle"/>
    <n v="17106"/>
    <n v="702"/>
    <n v="459"/>
    <n v="999"/>
    <n v="59627"/>
    <n v="136059"/>
    <s v="Apple Event September 2025"/>
    <n v="0.13425793222058077"/>
    <n v="18267"/>
  </r>
  <r>
    <s v="A40"/>
    <x v="0"/>
    <d v="2025-09-14T00:00:00"/>
    <x v="3"/>
    <s v="#AppleWatch #Health"/>
    <n v="19844"/>
    <n v="1020"/>
    <n v="247"/>
    <n v="2354"/>
    <n v="37792"/>
    <n v="138317"/>
    <s v="Apple Event September 2025"/>
    <n v="0.15262765965138053"/>
    <n v="21111"/>
  </r>
  <r>
    <s v="A41"/>
    <x v="0"/>
    <d v="2025-09-15T00:00:00"/>
    <x v="1"/>
    <s v="#MacBookAirM3 #AppleInnovation"/>
    <n v="5636"/>
    <n v="303"/>
    <n v="204"/>
    <n v="2480"/>
    <n v="7377"/>
    <n v="241207"/>
    <s v="Apple Event September 2025"/>
    <n v="2.5467751765081443E-2"/>
    <n v="6143"/>
  </r>
  <r>
    <s v="A42"/>
    <x v="0"/>
    <d v="2025-03-05T00:00:00"/>
    <x v="3"/>
    <s v="#AppleEvent #iPhone16"/>
    <n v="12916"/>
    <n v="1262"/>
    <n v="772"/>
    <n v="856"/>
    <n v="11496"/>
    <n v="75046"/>
    <s v="Sustainability Awareness Drive"/>
    <n v="0.19921115049436347"/>
    <n v="14950"/>
  </r>
  <r>
    <s v="A43"/>
    <x v="3"/>
    <d v="2025-09-16T00:00:00"/>
    <x v="1"/>
    <s v="#MacBookProM3"/>
    <n v="6809"/>
    <n v="397"/>
    <n v="813"/>
    <n v="1125"/>
    <n v="12206"/>
    <n v="218136"/>
    <s v="Apple Event September 2025"/>
    <n v="3.6761469908680823E-2"/>
    <n v="8019"/>
  </r>
  <r>
    <s v="A44"/>
    <x v="1"/>
    <d v="2025-03-02T00:00:00"/>
    <x v="2"/>
    <s v="#iPhonePhotography #ShotOniPhone"/>
    <n v="22562"/>
    <n v="778"/>
    <n v="907"/>
    <n v="1354"/>
    <n v="34475"/>
    <n v="141459"/>
    <s v="iPhone 16 Launch"/>
    <n v="0.17140655596321194"/>
    <n v="24247"/>
  </r>
  <r>
    <s v="A45"/>
    <x v="1"/>
    <d v="2025-09-17T00:00:00"/>
    <x v="1"/>
    <s v="#AppleMusic #AppleLifestyle"/>
    <n v="15456"/>
    <n v="590"/>
    <n v="555"/>
    <n v="2882"/>
    <n v="49816"/>
    <n v="240422"/>
    <s v="Apple Event September 2025"/>
    <n v="6.9049421433978589E-2"/>
    <n v="16601"/>
  </r>
  <r>
    <s v="A46"/>
    <x v="1"/>
    <d v="2025-05-02T00:00:00"/>
    <x v="1"/>
    <s v="#AppleEvent #iPhone16"/>
    <n v="17444"/>
    <n v="1402"/>
    <n v="218"/>
    <n v="725"/>
    <n v="8710"/>
    <n v="85893"/>
    <s v="MacBook Air M3 Campaign"/>
    <n v="0.22195056640238436"/>
    <n v="19064"/>
  </r>
  <r>
    <s v="A47"/>
    <x v="1"/>
    <d v="2025-02-24T00:00:00"/>
    <x v="1"/>
    <s v="#iPhone16Launch #AppleEvent"/>
    <n v="24984"/>
    <n v="753"/>
    <n v="461"/>
    <n v="2710"/>
    <n v="20792"/>
    <n v="141520"/>
    <s v="Sustainability Awareness Drive"/>
    <n v="0.18511871113623515"/>
    <n v="26198"/>
  </r>
  <r>
    <s v="A48"/>
    <x v="0"/>
    <d v="2025-03-11T00:00:00"/>
    <x v="3"/>
    <s v="#AppleWatchUltra2 #HealthTech"/>
    <n v="7997"/>
    <n v="1238"/>
    <n v="438"/>
    <n v="1874"/>
    <n v="36272"/>
    <n v="165818"/>
    <s v="MacBook Air M3 Campaign"/>
    <n v="5.8335042034037318E-2"/>
    <n v="9673"/>
  </r>
  <r>
    <s v="A49"/>
    <x v="3"/>
    <d v="2025-09-18T00:00:00"/>
    <x v="3"/>
    <s v="#AppleEvent #iPhone16"/>
    <n v="4048"/>
    <n v="677"/>
    <n v="911"/>
    <n v="2429"/>
    <n v="27361"/>
    <n v="101272"/>
    <s v="Apple Event September 2025"/>
    <n v="5.5652105221581483E-2"/>
    <n v="5636"/>
  </r>
  <r>
    <s v="A50"/>
    <x v="3"/>
    <d v="2024-07-03T00:00:00"/>
    <x v="1"/>
    <s v="#AppleMusic #AppleLifestyle"/>
    <n v="14338"/>
    <n v="1454"/>
    <n v="697"/>
    <n v="2703"/>
    <n v="21288"/>
    <n v="107649"/>
    <s v="iPhone 16 Launch"/>
    <n v="0.1531737405828201"/>
    <n v="16489"/>
  </r>
  <r>
    <s v="A51"/>
    <x v="0"/>
    <d v="2024-06-13T00:00:00"/>
    <x v="3"/>
    <s v="#AppleWatch #Health"/>
    <n v="23164"/>
    <n v="1122"/>
    <n v="900"/>
    <n v="888"/>
    <n v="36938"/>
    <n v="104674"/>
    <s v="Apple Watch Ultra 2 Launch"/>
    <n v="0.24061371496264594"/>
    <n v="25186"/>
  </r>
  <r>
    <s v="A52"/>
    <x v="3"/>
    <d v="2025-09-19T00:00:00"/>
    <x v="0"/>
    <s v="#AppleWatch #Health"/>
    <n v="19100"/>
    <n v="619"/>
    <n v="297"/>
    <n v="2312"/>
    <n v="9730"/>
    <n v="184832"/>
    <s v="Apple Event September 2025"/>
    <n v="0.10829293628808864"/>
    <n v="20016"/>
  </r>
  <r>
    <s v="A53"/>
    <x v="0"/>
    <d v="2025-02-24T00:00:00"/>
    <x v="0"/>
    <s v="#AppleEvent #iPhone16"/>
    <n v="23949"/>
    <n v="356"/>
    <n v="616"/>
    <n v="1847"/>
    <n v="3144"/>
    <n v="192999"/>
    <s v="iPhone 16 Launch"/>
    <n v="0.12912502137316773"/>
    <n v="24921"/>
  </r>
  <r>
    <s v="A54"/>
    <x v="1"/>
    <d v="2025-03-13T00:00:00"/>
    <x v="3"/>
    <s v="#AppleDesign #Innovation"/>
    <n v="6544"/>
    <n v="749"/>
    <n v="888"/>
    <n v="594"/>
    <n v="18171"/>
    <n v="126475"/>
    <s v="Sustainability Awareness Drive"/>
    <n v="6.4684720300454635E-2"/>
    <n v="8181"/>
  </r>
  <r>
    <s v="A55"/>
    <x v="0"/>
    <d v="2024-06-17T00:00:00"/>
    <x v="3"/>
    <s v="#AppleWatchUltra2 #HealthTech"/>
    <n v="6976"/>
    <n v="1320"/>
    <n v="393"/>
    <n v="2285"/>
    <n v="14049"/>
    <n v="101367"/>
    <s v="MacBook Air M3 Campaign"/>
    <n v="8.5718231771681114E-2"/>
    <n v="8689"/>
  </r>
  <r>
    <s v="A56"/>
    <x v="1"/>
    <d v="2024-12-18T00:00:00"/>
    <x v="1"/>
    <s v="#iPhone16Launch #AppleEvent"/>
    <n v="14775"/>
    <n v="1220"/>
    <n v="640"/>
    <n v="1547"/>
    <n v="28527"/>
    <n v="183660"/>
    <s v="MacBook Air M3 Campaign"/>
    <n v="9.0574975498203203E-2"/>
    <n v="16635"/>
  </r>
  <r>
    <s v="A57"/>
    <x v="1"/>
    <d v="2024-10-21T00:00:00"/>
    <x v="2"/>
    <s v="#AppleEvent #iPhone16"/>
    <n v="12015"/>
    <n v="1196"/>
    <n v="998"/>
    <n v="1848"/>
    <n v="44739"/>
    <n v="161750"/>
    <s v="MacBook Air M3 Campaign"/>
    <n v="8.7845440494590421E-2"/>
    <n v="14209"/>
  </r>
  <r>
    <s v="A58"/>
    <x v="2"/>
    <d v="2025-04-15T00:00:00"/>
    <x v="3"/>
    <s v="#AppleDesign #Innovation"/>
    <n v="5419"/>
    <n v="1150"/>
    <n v="656"/>
    <n v="1990"/>
    <n v="410"/>
    <n v="158154"/>
    <s v="Sustainability Awareness Drive"/>
    <n v="4.5683321319726342E-2"/>
    <n v="7225"/>
  </r>
  <r>
    <s v="A59"/>
    <x v="0"/>
    <d v="2024-06-22T00:00:00"/>
    <x v="0"/>
    <s v="#AppleWatch #Health"/>
    <n v="16430"/>
    <n v="488"/>
    <n v="514"/>
    <n v="1436"/>
    <n v="30059"/>
    <n v="223305"/>
    <s v="iPhone 16 Launch"/>
    <n v="7.8063634938760881E-2"/>
    <n v="17432"/>
  </r>
  <r>
    <s v="A60"/>
    <x v="2"/>
    <d v="2025-01-28T00:00:00"/>
    <x v="1"/>
    <s v="#AppleWatch #Health"/>
    <n v="9239"/>
    <n v="1477"/>
    <n v="631"/>
    <n v="1556"/>
    <n v="11580"/>
    <n v="84738"/>
    <s v="Sustainability Awareness Drive"/>
    <n v="0.13390686586891359"/>
    <n v="11347"/>
  </r>
  <r>
    <s v="A61"/>
    <x v="0"/>
    <d v="2024-09-05T00:00:00"/>
    <x v="3"/>
    <s v="#MacBookProM3"/>
    <n v="16489"/>
    <n v="395"/>
    <n v="350"/>
    <n v="2364"/>
    <n v="43239"/>
    <n v="73397"/>
    <s v="MacBook Air M3 Campaign"/>
    <n v="0.23480523727127811"/>
    <n v="17234"/>
  </r>
  <r>
    <s v="A62"/>
    <x v="0"/>
    <d v="2025-09-20T00:00:00"/>
    <x v="0"/>
    <s v="#AppleEvent #iPhone16"/>
    <n v="18633"/>
    <n v="797"/>
    <n v="303"/>
    <n v="659"/>
    <n v="7"/>
    <n v="122189"/>
    <s v="Apple Event September 2025"/>
    <n v="0.16149571565361859"/>
    <n v="19733"/>
  </r>
  <r>
    <s v="A63"/>
    <x v="2"/>
    <d v="2024-07-31T00:00:00"/>
    <x v="0"/>
    <s v="#AppleWatchUltra2 #HealthTech"/>
    <n v="12357"/>
    <n v="716"/>
    <n v="599"/>
    <n v="999"/>
    <n v="89591"/>
    <n v="116367"/>
    <s v="Apple Watch Ultra 2 Launch"/>
    <n v="0.11749035379446063"/>
    <n v="13672"/>
  </r>
  <r>
    <s v="A64"/>
    <x v="2"/>
    <d v="2024-08-17T00:00:00"/>
    <x v="2"/>
    <s v="#ShotOniPhone"/>
    <n v="19154"/>
    <n v="1064"/>
    <n v="650"/>
    <n v="747"/>
    <n v="42667"/>
    <n v="242332"/>
    <s v="Sustainability Awareness Drive"/>
    <n v="8.6113266097750191E-2"/>
    <n v="20868"/>
  </r>
  <r>
    <s v="A65"/>
    <x v="0"/>
    <d v="2025-03-28T00:00:00"/>
    <x v="1"/>
    <s v="#AppleWatchUltra2 #HealthTech"/>
    <n v="6363"/>
    <n v="1341"/>
    <n v="222"/>
    <n v="2712"/>
    <n v="19987"/>
    <n v="160585"/>
    <s v="Sustainability Awareness Drive"/>
    <n v="4.9357038328611019E-2"/>
    <n v="7926"/>
  </r>
  <r>
    <s v="A66"/>
    <x v="3"/>
    <d v="2024-07-26T00:00:00"/>
    <x v="1"/>
    <s v="#AppleWatch #Health"/>
    <n v="12176"/>
    <n v="1005"/>
    <n v="862"/>
    <n v="974"/>
    <n v="2285"/>
    <n v="116619"/>
    <s v="iPhone 16 Launch"/>
    <n v="0.12041777068916729"/>
    <n v="14043"/>
  </r>
  <r>
    <s v="A67"/>
    <x v="1"/>
    <d v="2025-03-29T00:00:00"/>
    <x v="2"/>
    <s v="#AppleWatch #Health"/>
    <n v="19461"/>
    <n v="1382"/>
    <n v="445"/>
    <n v="1307"/>
    <n v="84691"/>
    <n v="151453"/>
    <s v="iPhone 16 Launch"/>
    <n v="0.14055845707909384"/>
    <n v="21288"/>
  </r>
  <r>
    <s v="A68"/>
    <x v="2"/>
    <d v="2024-12-08T00:00:00"/>
    <x v="2"/>
    <s v="#MacBookAirM3 #AppleInnovation"/>
    <n v="10427"/>
    <n v="1014"/>
    <n v="166"/>
    <n v="1649"/>
    <n v="15145"/>
    <n v="59816"/>
    <s v="Sustainability Awareness Drive"/>
    <n v="0.19404507155276179"/>
    <n v="11607"/>
  </r>
  <r>
    <s v="A69"/>
    <x v="1"/>
    <d v="2025-03-08T00:00:00"/>
    <x v="1"/>
    <s v="#AppleWatch #Health"/>
    <n v="10580"/>
    <n v="427"/>
    <n v="790"/>
    <n v="2814"/>
    <n v="24916"/>
    <n v="213312"/>
    <s v="MacBook Air M3 Campaign"/>
    <n v="5.530396789678968E-2"/>
    <n v="11797"/>
  </r>
  <r>
    <s v="A70"/>
    <x v="3"/>
    <d v="2025-04-02T00:00:00"/>
    <x v="1"/>
    <s v="#iPhone16Launch #AppleEvent"/>
    <n v="6858"/>
    <n v="415"/>
    <n v="366"/>
    <n v="2761"/>
    <n v="2988"/>
    <n v="177348"/>
    <s v="Apple Watch Ultra 2 Launch"/>
    <n v="4.3073505198818141E-2"/>
    <n v="7639"/>
  </r>
  <r>
    <s v="A71"/>
    <x v="3"/>
    <d v="2024-09-02T00:00:00"/>
    <x v="3"/>
    <s v="#AppleEvent #iPadPro"/>
    <n v="12040"/>
    <n v="1147"/>
    <n v="210"/>
    <n v="885"/>
    <n v="30360"/>
    <n v="119530"/>
    <s v="iPhone 16 Launch"/>
    <n v="0.1120806492094035"/>
    <n v="13397"/>
  </r>
  <r>
    <s v="A72"/>
    <x v="3"/>
    <d v="2025-03-03T00:00:00"/>
    <x v="3"/>
    <s v="#AppleEvent #iPhone16"/>
    <n v="24928"/>
    <n v="214"/>
    <n v="765"/>
    <n v="1556"/>
    <n v="5239"/>
    <n v="194571"/>
    <s v="MacBook Air M3 Campaign"/>
    <n v="0.13314933880177415"/>
    <n v="25907"/>
  </r>
  <r>
    <s v="A73"/>
    <x v="2"/>
    <d v="2025-09-21T00:00:00"/>
    <x v="2"/>
    <s v="#AppleWatchUltra2 #HealthTech"/>
    <n v="23103"/>
    <n v="1380"/>
    <n v="191"/>
    <n v="1547"/>
    <n v="77798"/>
    <n v="148856"/>
    <s v="Apple Event September 2025"/>
    <n v="0.16575751061428495"/>
    <n v="24674"/>
  </r>
  <r>
    <s v="A74"/>
    <x v="3"/>
    <d v="2024-10-28T00:00:00"/>
    <x v="3"/>
    <s v="#AppleEvent #iPadPro"/>
    <n v="21198"/>
    <n v="1484"/>
    <n v="174"/>
    <n v="1293"/>
    <n v="16330"/>
    <n v="111635"/>
    <s v="iPhone 16 Launch"/>
    <n v="0.20473865723115511"/>
    <n v="22856"/>
  </r>
  <r>
    <s v="A75"/>
    <x v="2"/>
    <d v="2024-08-01T00:00:00"/>
    <x v="0"/>
    <s v="#AppleDesign #Innovation"/>
    <n v="21758"/>
    <n v="1380"/>
    <n v="188"/>
    <n v="1735"/>
    <n v="20998"/>
    <n v="147803"/>
    <s v="MacBook Air M3 Campaign"/>
    <n v="0.15781817689762725"/>
    <n v="23326"/>
  </r>
  <r>
    <s v="A76"/>
    <x v="3"/>
    <d v="2024-11-07T00:00:00"/>
    <x v="3"/>
    <s v="#ShotOniPhone"/>
    <n v="17254"/>
    <n v="246"/>
    <n v="952"/>
    <n v="871"/>
    <n v="14957"/>
    <n v="75946"/>
    <s v="MacBook Air M3 Campaign"/>
    <n v="0.24296210465330631"/>
    <n v="18452"/>
  </r>
  <r>
    <s v="A77"/>
    <x v="1"/>
    <d v="2025-03-04T00:00:00"/>
    <x v="3"/>
    <s v="#iPhone16Launch #AppleEvent"/>
    <n v="13470"/>
    <n v="523"/>
    <n v="280"/>
    <n v="2682"/>
    <n v="8538"/>
    <n v="95204"/>
    <s v="Apple Watch Ultra 2 Launch"/>
    <n v="0.14992017142136885"/>
    <n v="14273"/>
  </r>
  <r>
    <s v="A78"/>
    <x v="1"/>
    <d v="2024-06-17T00:00:00"/>
    <x v="0"/>
    <s v="#AppleMusic #AppleLifestyle"/>
    <n v="3252"/>
    <n v="1043"/>
    <n v="647"/>
    <n v="1545"/>
    <n v="18859"/>
    <n v="222958"/>
    <s v="Apple Watch Ultra 2 Launch"/>
    <n v="2.2165609666394567E-2"/>
    <n v="4942"/>
  </r>
  <r>
    <s v="A79"/>
    <x v="0"/>
    <d v="2025-09-22T00:00:00"/>
    <x v="2"/>
    <s v="#Sustainability #AppleEarth"/>
    <n v="8996"/>
    <n v="329"/>
    <n v="378"/>
    <n v="2384"/>
    <n v="39404"/>
    <n v="242724"/>
    <s v="Apple Event September 2025"/>
    <n v="3.9975445361810122E-2"/>
    <n v="9703"/>
  </r>
  <r>
    <s v="A80"/>
    <x v="1"/>
    <d v="2024-06-13T00:00:00"/>
    <x v="0"/>
    <s v="#AppleWatchUltra2 #HealthTech"/>
    <n v="14173"/>
    <n v="294"/>
    <n v="257"/>
    <n v="1288"/>
    <n v="39466"/>
    <n v="55563"/>
    <s v="MacBook Air M3 Campaign"/>
    <n v="0.26499649047027696"/>
    <n v="14724"/>
  </r>
  <r>
    <s v="A81"/>
    <x v="0"/>
    <d v="2024-10-19T00:00:00"/>
    <x v="3"/>
    <s v="#AppleEvent #iPadPro"/>
    <n v="6673"/>
    <n v="826"/>
    <n v="321"/>
    <n v="577"/>
    <n v="19262"/>
    <n v="132324"/>
    <s v="MacBook Air M3 Campaign"/>
    <n v="5.9097367068710133E-2"/>
    <n v="7820"/>
  </r>
  <r>
    <s v="A82"/>
    <x v="1"/>
    <d v="2024-07-24T00:00:00"/>
    <x v="2"/>
    <s v="#AppleMusic #AppleLifestyle"/>
    <n v="22914"/>
    <n v="954"/>
    <n v="584"/>
    <n v="1519"/>
    <n v="13637"/>
    <n v="49847"/>
    <s v="Apple Watch Ultra 2 Launch"/>
    <n v="0.49054105563022848"/>
    <n v="24452"/>
  </r>
  <r>
    <s v="A83"/>
    <x v="2"/>
    <d v="2024-10-15T00:00:00"/>
    <x v="3"/>
    <s v="#ShotOniPhone"/>
    <n v="17781"/>
    <n v="993"/>
    <n v="627"/>
    <n v="2187"/>
    <n v="9609"/>
    <n v="66155"/>
    <s v="iPhone 16 Launch"/>
    <n v="0.29326581513113142"/>
    <n v="19401"/>
  </r>
  <r>
    <s v="A84"/>
    <x v="1"/>
    <d v="2024-12-09T00:00:00"/>
    <x v="0"/>
    <s v="#MacBookAirM3 #AppleInnovation"/>
    <n v="15051"/>
    <n v="268"/>
    <n v="251"/>
    <n v="783"/>
    <n v="34154"/>
    <n v="119671"/>
    <s v="iPhone 16 Launch"/>
    <n v="0.13010670922779954"/>
    <n v="15570"/>
  </r>
  <r>
    <s v="A85"/>
    <x v="0"/>
    <d v="2025-04-19T00:00:00"/>
    <x v="0"/>
    <s v="#AppleMusic #AppleLifestyle"/>
    <n v="8881"/>
    <n v="210"/>
    <n v="673"/>
    <n v="1565"/>
    <n v="24847"/>
    <n v="156891"/>
    <s v="Sustainability Awareness Drive"/>
    <n v="6.223429004850501E-2"/>
    <n v="9764"/>
  </r>
  <r>
    <s v="A86"/>
    <x v="0"/>
    <d v="2025-01-27T00:00:00"/>
    <x v="3"/>
    <s v="#iPhone16Launch #AppleEvent"/>
    <n v="8949"/>
    <n v="1477"/>
    <n v="424"/>
    <n v="1030"/>
    <n v="58052"/>
    <n v="123310"/>
    <s v="Apple Watch Ultra 2 Launch"/>
    <n v="8.7989619657773091E-2"/>
    <n v="10850"/>
  </r>
  <r>
    <s v="A87"/>
    <x v="3"/>
    <d v="2024-06-06T00:00:00"/>
    <x v="1"/>
    <s v="#iPhone16Launch #AppleEvent"/>
    <n v="11521"/>
    <n v="1071"/>
    <n v="762"/>
    <n v="2539"/>
    <n v="12701"/>
    <n v="238350"/>
    <s v="Sustainability Awareness Drive"/>
    <n v="5.6026851269142017E-2"/>
    <n v="13354"/>
  </r>
  <r>
    <s v="A88"/>
    <x v="2"/>
    <d v="2024-07-07T00:00:00"/>
    <x v="1"/>
    <s v="#MacBookAirM3 #AppleInnovation"/>
    <n v="24625"/>
    <n v="749"/>
    <n v="193"/>
    <n v="1340"/>
    <n v="4890"/>
    <n v="189381"/>
    <s v="Apple Watch Ultra 2 Launch"/>
    <n v="0.13500298340382616"/>
    <n v="25567"/>
  </r>
  <r>
    <s v="A89"/>
    <x v="1"/>
    <d v="2025-09-23T00:00:00"/>
    <x v="0"/>
    <s v="#Sustainability #AppleEarth"/>
    <n v="10017"/>
    <n v="1357"/>
    <n v="966"/>
    <n v="2871"/>
    <n v="14800"/>
    <n v="171691"/>
    <s v="Apple Event September 2025"/>
    <n v="7.1873307278774071E-2"/>
    <n v="12340"/>
  </r>
  <r>
    <s v="A90"/>
    <x v="3"/>
    <d v="2024-06-03T00:00:00"/>
    <x v="0"/>
    <s v="#AppleEvent #iPhone16"/>
    <n v="8941"/>
    <n v="911"/>
    <n v="166"/>
    <n v="1217"/>
    <n v="68817"/>
    <n v="221180"/>
    <s v="MacBook Air M3 Campaign"/>
    <n v="4.5293426168731353E-2"/>
    <n v="10018"/>
  </r>
  <r>
    <s v="A91"/>
    <x v="1"/>
    <d v="2025-09-24T00:00:00"/>
    <x v="1"/>
    <s v="#AppleMusic #AppleLifestyle"/>
    <n v="12209"/>
    <n v="222"/>
    <n v="479"/>
    <n v="2748"/>
    <n v="24615"/>
    <n v="74707"/>
    <s v="Apple Event September 2025"/>
    <n v="0.17280843829895459"/>
    <n v="12910"/>
  </r>
  <r>
    <s v="A92"/>
    <x v="1"/>
    <d v="2024-10-21T00:00:00"/>
    <x v="1"/>
    <s v="#MacBookAirM3 #AppleInnovation"/>
    <n v="19715"/>
    <n v="1014"/>
    <n v="718"/>
    <n v="1185"/>
    <n v="37625"/>
    <n v="191409"/>
    <s v="Apple Watch Ultra 2 Launch"/>
    <n v="0.11204802282024356"/>
    <n v="21447"/>
  </r>
  <r>
    <s v="A93"/>
    <x v="3"/>
    <d v="2024-12-11T00:00:00"/>
    <x v="3"/>
    <s v="#iPhone16Launch #AppleEvent"/>
    <n v="22645"/>
    <n v="545"/>
    <n v="972"/>
    <n v="321"/>
    <n v="8396"/>
    <n v="121537"/>
    <s v="MacBook Air M3 Campaign"/>
    <n v="0.19880365649966678"/>
    <n v="24162"/>
  </r>
  <r>
    <s v="A94"/>
    <x v="3"/>
    <d v="2024-11-07T00:00:00"/>
    <x v="3"/>
    <s v="#iPhone16Launch #AppleEvent"/>
    <n v="11550"/>
    <n v="501"/>
    <n v="646"/>
    <n v="773"/>
    <n v="17841"/>
    <n v="237576"/>
    <s v="iPhone 16 Launch"/>
    <n v="5.3443950567397383E-2"/>
    <n v="12697"/>
  </r>
  <r>
    <s v="A95"/>
    <x v="3"/>
    <d v="2024-11-08T00:00:00"/>
    <x v="1"/>
    <s v="#AppleEvent #iPadPro"/>
    <n v="23499"/>
    <n v="562"/>
    <n v="964"/>
    <n v="2557"/>
    <n v="56890"/>
    <n v="218686"/>
    <s v="iPhone 16 Launch"/>
    <n v="0.11443347996671026"/>
    <n v="25025"/>
  </r>
  <r>
    <s v="A96"/>
    <x v="3"/>
    <d v="2024-09-10T00:00:00"/>
    <x v="3"/>
    <s v="#AppleWatch #Health"/>
    <n v="6637"/>
    <n v="595"/>
    <n v="161"/>
    <n v="2653"/>
    <n v="19334"/>
    <n v="131155"/>
    <s v="Sustainability Awareness Drive"/>
    <n v="5.6368419046166747E-2"/>
    <n v="7393"/>
  </r>
  <r>
    <s v="A97"/>
    <x v="3"/>
    <d v="2024-08-13T00:00:00"/>
    <x v="3"/>
    <s v="#Sustainability #AppleEarth"/>
    <n v="6854"/>
    <n v="417"/>
    <n v="467"/>
    <n v="1003"/>
    <n v="61333"/>
    <n v="40281"/>
    <s v="Apple Watch Ultra 2 Launch"/>
    <n v="0.19210049402944315"/>
    <n v="7738"/>
  </r>
  <r>
    <s v="A98"/>
    <x v="1"/>
    <d v="2024-06-10T00:00:00"/>
    <x v="2"/>
    <s v="#AppleMusic #AppleLifestyle"/>
    <n v="21561"/>
    <n v="340"/>
    <n v="741"/>
    <n v="986"/>
    <n v="24826"/>
    <n v="198492"/>
    <s v="Apple Watch Ultra 2 Launch"/>
    <n v="0.11407008846704149"/>
    <n v="22642"/>
  </r>
  <r>
    <s v="A99"/>
    <x v="3"/>
    <d v="2024-07-02T00:00:00"/>
    <x v="3"/>
    <s v="#AppleMusic #AppleLifestyle"/>
    <n v="12320"/>
    <n v="1157"/>
    <n v="365"/>
    <n v="584"/>
    <n v="66634"/>
    <n v="210102"/>
    <s v="iPhone 16 Launch"/>
    <n v="6.5882285746922925E-2"/>
    <n v="13842"/>
  </r>
  <r>
    <s v="A100"/>
    <x v="2"/>
    <d v="2025-09-25T00:00:00"/>
    <x v="0"/>
    <s v="#ShotOniPhone"/>
    <n v="20564"/>
    <n v="1433"/>
    <n v="488"/>
    <n v="1015"/>
    <n v="24333"/>
    <n v="172130"/>
    <s v="Apple Event September 2025"/>
    <n v="0.13062801371056759"/>
    <n v="22485"/>
  </r>
  <r>
    <s v="A101"/>
    <x v="0"/>
    <d v="2024-10-18T00:00:00"/>
    <x v="3"/>
    <s v="#MacBookAirM3 #AppleInnovation"/>
    <n v="6892"/>
    <n v="1184"/>
    <n v="925"/>
    <n v="1062"/>
    <n v="75008"/>
    <n v="116260"/>
    <s v="MacBook Air M3 Campaign"/>
    <n v="7.7421297092723204E-2"/>
    <n v="9001"/>
  </r>
  <r>
    <s v="A102"/>
    <x v="3"/>
    <d v="2025-09-26T00:00:00"/>
    <x v="3"/>
    <s v="#ShotOniPhone"/>
    <n v="9043"/>
    <n v="1192"/>
    <n v="810"/>
    <n v="1550"/>
    <n v="5221"/>
    <n v="199476"/>
    <s v="Apple Event September 2025"/>
    <n v="5.5370069582305642E-2"/>
    <n v="11045"/>
  </r>
  <r>
    <s v="A103"/>
    <x v="3"/>
    <d v="2025-09-27T00:00:00"/>
    <x v="1"/>
    <s v="#MacBookAirM3 #AppleInnovation"/>
    <n v="18521"/>
    <n v="1027"/>
    <n v="230"/>
    <n v="1247"/>
    <n v="39588"/>
    <n v="200928"/>
    <s v="Apple Event September 2025"/>
    <n v="9.8433269628921807E-2"/>
    <n v="19778"/>
  </r>
  <r>
    <s v="A104"/>
    <x v="1"/>
    <d v="2025-03-23T00:00:00"/>
    <x v="0"/>
    <s v="#AppleDesign #Innovation"/>
    <n v="24711"/>
    <n v="882"/>
    <n v="876"/>
    <n v="2728"/>
    <n v="32015"/>
    <n v="180272"/>
    <s v="iPhone 16 Launch"/>
    <n v="0.1468281263867933"/>
    <n v="26469"/>
  </r>
  <r>
    <s v="A105"/>
    <x v="3"/>
    <d v="2024-06-14T00:00:00"/>
    <x v="3"/>
    <s v="#iPhone16Launch #AppleEvent"/>
    <n v="21856"/>
    <n v="1203"/>
    <n v="634"/>
    <n v="2807"/>
    <n v="3647"/>
    <n v="104178"/>
    <s v="iPhone 16 Launch"/>
    <n v="0.22742805582752595"/>
    <n v="23693"/>
  </r>
  <r>
    <s v="A106"/>
    <x v="3"/>
    <d v="2025-02-04T00:00:00"/>
    <x v="3"/>
    <s v="#AppleWatch #Health"/>
    <n v="23833"/>
    <n v="555"/>
    <n v="523"/>
    <n v="1330"/>
    <n v="69141"/>
    <n v="73997"/>
    <s v="iPhone 16 Launch"/>
    <n v="0.33664878305877266"/>
    <n v="24911"/>
  </r>
  <r>
    <s v="A107"/>
    <x v="3"/>
    <d v="2024-06-21T00:00:00"/>
    <x v="2"/>
    <s v="#AppleEvent #iPadPro"/>
    <n v="21216"/>
    <n v="1207"/>
    <n v="859"/>
    <n v="328"/>
    <n v="91296"/>
    <n v="196683"/>
    <s v="Sustainability Awareness Drive"/>
    <n v="0.1183732198512327"/>
    <n v="23282"/>
  </r>
  <r>
    <s v="A108"/>
    <x v="1"/>
    <d v="2025-09-28T00:00:00"/>
    <x v="3"/>
    <s v="#AppleWatch #Health"/>
    <n v="21963"/>
    <n v="1356"/>
    <n v="349"/>
    <n v="1206"/>
    <n v="51755"/>
    <n v="159273"/>
    <s v="Apple Event September 2025"/>
    <n v="0.14860020216860359"/>
    <n v="23668"/>
  </r>
  <r>
    <s v="A109"/>
    <x v="3"/>
    <d v="2024-08-08T00:00:00"/>
    <x v="3"/>
    <s v="#AppleWatch #Health"/>
    <n v="24355"/>
    <n v="1087"/>
    <n v="686"/>
    <n v="2426"/>
    <n v="24963"/>
    <n v="212307"/>
    <s v="Apple Watch Ultra 2 Launch"/>
    <n v="0.1230670679723231"/>
    <n v="26128"/>
  </r>
  <r>
    <s v="A110"/>
    <x v="0"/>
    <d v="2024-07-29T00:00:00"/>
    <x v="2"/>
    <s v="#AppleWatch #Health"/>
    <n v="6164"/>
    <n v="326"/>
    <n v="615"/>
    <n v="2806"/>
    <n v="38579"/>
    <n v="206129"/>
    <s v="MacBook Air M3 Campaign"/>
    <n v="3.4468706489625425E-2"/>
    <n v="7105"/>
  </r>
  <r>
    <s v="A111"/>
    <x v="1"/>
    <d v="2024-11-23T00:00:00"/>
    <x v="1"/>
    <s v="#ShotOniPhone"/>
    <n v="9941"/>
    <n v="1329"/>
    <n v="238"/>
    <n v="869"/>
    <n v="40281"/>
    <n v="172311"/>
    <s v="Sustainability Awareness Drive"/>
    <n v="6.6786217943137702E-2"/>
    <n v="11508"/>
  </r>
  <r>
    <s v="A112"/>
    <x v="0"/>
    <d v="2024-10-05T00:00:00"/>
    <x v="3"/>
    <s v="#MacBookAirM3 #AppleInnovation"/>
    <n v="16388"/>
    <n v="1208"/>
    <n v="417"/>
    <n v="2306"/>
    <n v="16865"/>
    <n v="236733"/>
    <s v="Apple Watch Ultra 2 Launch"/>
    <n v="7.6089940988370866E-2"/>
    <n v="18013"/>
  </r>
  <r>
    <s v="A113"/>
    <x v="1"/>
    <d v="2025-09-29T00:00:00"/>
    <x v="2"/>
    <s v="#iPhonePhotography #ShotOniPhone"/>
    <n v="7569"/>
    <n v="803"/>
    <n v="804"/>
    <n v="1753"/>
    <n v="43582"/>
    <n v="166945"/>
    <s v="Apple Event September 2025"/>
    <n v="5.4964209769684629E-2"/>
    <n v="9176"/>
  </r>
  <r>
    <s v="A114"/>
    <x v="3"/>
    <d v="2024-11-14T00:00:00"/>
    <x v="0"/>
    <s v="#AppleDesign #Innovation"/>
    <n v="6300"/>
    <n v="1213"/>
    <n v="720"/>
    <n v="1037"/>
    <n v="39569"/>
    <n v="85272"/>
    <s v="iPhone 16 Launch"/>
    <n v="9.6549863964724647E-2"/>
    <n v="8233"/>
  </r>
  <r>
    <s v="A115"/>
    <x v="0"/>
    <d v="2025-09-30T00:00:00"/>
    <x v="1"/>
    <s v="#AppleWatchUltra2 #HealthTech"/>
    <n v="8269"/>
    <n v="250"/>
    <n v="638"/>
    <n v="815"/>
    <n v="41991"/>
    <n v="129393"/>
    <s v="Apple Event September 2025"/>
    <n v="7.0768897853825175E-2"/>
    <n v="9157"/>
  </r>
  <r>
    <s v="A116"/>
    <x v="1"/>
    <d v="2025-03-18T00:00:00"/>
    <x v="0"/>
    <s v="#AppleWatch #Health"/>
    <n v="5818"/>
    <n v="1252"/>
    <n v="687"/>
    <n v="2300"/>
    <n v="25081"/>
    <n v="101212"/>
    <s v="MacBook Air M3 Campaign"/>
    <n v="7.6641109749832043E-2"/>
    <n v="7757"/>
  </r>
  <r>
    <s v="A117"/>
    <x v="2"/>
    <d v="2024-11-04T00:00:00"/>
    <x v="0"/>
    <s v="#AppleEvent #iPhone16"/>
    <n v="14015"/>
    <n v="978"/>
    <n v="196"/>
    <n v="2744"/>
    <n v="20190"/>
    <n v="186470"/>
    <s v="Sustainability Awareness Drive"/>
    <n v="8.1455462004611998E-2"/>
    <n v="15189"/>
  </r>
  <r>
    <s v="A118"/>
    <x v="3"/>
    <d v="2024-11-04T00:00:00"/>
    <x v="2"/>
    <s v="#ShotOniPhone"/>
    <n v="14234"/>
    <n v="1013"/>
    <n v="437"/>
    <n v="338"/>
    <n v="67754"/>
    <n v="160030"/>
    <s v="Sustainability Awareness Drive"/>
    <n v="9.8006623758045364E-2"/>
    <n v="15684"/>
  </r>
  <r>
    <s v="A119"/>
    <x v="1"/>
    <d v="2025-02-07T00:00:00"/>
    <x v="3"/>
    <s v="#Sustainability #AppleEarth"/>
    <n v="20290"/>
    <n v="619"/>
    <n v="927"/>
    <n v="1186"/>
    <n v="8924"/>
    <n v="96503"/>
    <s v="MacBook Air M3 Campaign"/>
    <n v="0.22627275835984373"/>
    <n v="21836"/>
  </r>
  <r>
    <s v="A120"/>
    <x v="2"/>
    <d v="2024-10-21T00:00:00"/>
    <x v="2"/>
    <s v="#AppleEvent #iPadPro"/>
    <n v="8254"/>
    <n v="1405"/>
    <n v="165"/>
    <n v="2504"/>
    <n v="8081"/>
    <n v="177710"/>
    <s v="Apple Watch Ultra 2 Launch"/>
    <n v="5.5281075910190762E-2"/>
    <n v="9824"/>
  </r>
  <r>
    <s v="A121"/>
    <x v="1"/>
    <d v="2024-07-29T00:00:00"/>
    <x v="2"/>
    <s v="#AppleWatchUltra2 #HealthTech"/>
    <n v="19144"/>
    <n v="1182"/>
    <n v="860"/>
    <n v="1398"/>
    <n v="4185"/>
    <n v="46570"/>
    <s v="Apple Watch Ultra 2 Launch"/>
    <n v="0.454928065278076"/>
    <n v="21186"/>
  </r>
  <r>
    <s v="A122"/>
    <x v="2"/>
    <d v="2024-10-02T00:00:00"/>
    <x v="2"/>
    <s v="#iPhonePhotography #ShotOniPhone"/>
    <n v="9350"/>
    <n v="1024"/>
    <n v="550"/>
    <n v="2123"/>
    <n v="53916"/>
    <n v="108785"/>
    <s v="Sustainability Awareness Drive"/>
    <n v="0.10041825619340902"/>
    <n v="10924"/>
  </r>
  <r>
    <s v="A123"/>
    <x v="3"/>
    <d v="2024-06-14T00:00:00"/>
    <x v="2"/>
    <s v="#AppleEvent #iPhone16"/>
    <n v="17183"/>
    <n v="1224"/>
    <n v="943"/>
    <n v="2010"/>
    <n v="21481"/>
    <n v="49110"/>
    <s v="Sustainability Awareness Drive"/>
    <n v="0.39401343921808185"/>
    <n v="19350"/>
  </r>
  <r>
    <s v="A124"/>
    <x v="0"/>
    <d v="2025-04-06T00:00:00"/>
    <x v="1"/>
    <s v="#iPhonePhotography #ShotOniPhone"/>
    <n v="8238"/>
    <n v="766"/>
    <n v="235"/>
    <n v="1273"/>
    <n v="4706"/>
    <n v="119141"/>
    <s v="iPhone 16 Launch"/>
    <n v="7.7546772311798629E-2"/>
    <n v="9239"/>
  </r>
  <r>
    <s v="A125"/>
    <x v="2"/>
    <d v="2024-09-08T00:00:00"/>
    <x v="3"/>
    <s v="#AppleWatchUltra2 #HealthTech"/>
    <n v="8090"/>
    <n v="570"/>
    <n v="399"/>
    <n v="1862"/>
    <n v="34088"/>
    <n v="52115"/>
    <s v="Apple Watch Ultra 2 Launch"/>
    <n v="0.17382711311522595"/>
    <n v="9059"/>
  </r>
  <r>
    <s v="A126"/>
    <x v="1"/>
    <d v="2025-03-28T00:00:00"/>
    <x v="0"/>
    <s v="#AppleWatch #Health"/>
    <n v="13637"/>
    <n v="1135"/>
    <n v="540"/>
    <n v="1288"/>
    <n v="45183"/>
    <n v="79062"/>
    <s v="MacBook Air M3 Campaign"/>
    <n v="0.19367079001290127"/>
    <n v="15312"/>
  </r>
  <r>
    <s v="A127"/>
    <x v="3"/>
    <d v="2025-01-27T00:00:00"/>
    <x v="0"/>
    <s v="#AppleEvent #iPhone16"/>
    <n v="24415"/>
    <n v="860"/>
    <n v="931"/>
    <n v="320"/>
    <n v="65049"/>
    <n v="62911"/>
    <s v="Apple Watch Ultra 2 Launch"/>
    <n v="0.41655672298962027"/>
    <n v="26206"/>
  </r>
  <r>
    <s v="A128"/>
    <x v="2"/>
    <d v="2025-01-10T00:00:00"/>
    <x v="3"/>
    <s v="#iPhonePhotography #ShotOniPhone"/>
    <n v="14647"/>
    <n v="1168"/>
    <n v="484"/>
    <n v="2650"/>
    <n v="27217"/>
    <n v="144061"/>
    <s v="iPhone 16 Launch"/>
    <n v="0.11313957281984714"/>
    <n v="16299"/>
  </r>
  <r>
    <s v="A129"/>
    <x v="1"/>
    <d v="2024-07-21T00:00:00"/>
    <x v="0"/>
    <s v="#AppleEvent #iPadPro"/>
    <n v="11911"/>
    <n v="1360"/>
    <n v="778"/>
    <n v="1168"/>
    <n v="16483"/>
    <n v="72556"/>
    <s v="Sustainability Awareness Drive"/>
    <n v="0.19362974805667346"/>
    <n v="14049"/>
  </r>
  <r>
    <s v="A130"/>
    <x v="1"/>
    <d v="2024-09-29T00:00:00"/>
    <x v="3"/>
    <s v="#MacBookAirM3 #AppleInnovation"/>
    <n v="10472"/>
    <n v="401"/>
    <n v="668"/>
    <n v="383"/>
    <n v="37571"/>
    <n v="249203"/>
    <s v="Sustainability Awareness Drive"/>
    <n v="4.6311641513143903E-2"/>
    <n v="11541"/>
  </r>
  <r>
    <s v="A131"/>
    <x v="1"/>
    <d v="2024-10-21T00:00:00"/>
    <x v="0"/>
    <s v="#iPhone16Launch #AppleEvent"/>
    <n v="20271"/>
    <n v="512"/>
    <n v="286"/>
    <n v="1982"/>
    <n v="43225"/>
    <n v="168335"/>
    <s v="iPhone 16 Launch"/>
    <n v="0.12516113701844536"/>
    <n v="21069"/>
  </r>
  <r>
    <s v="A132"/>
    <x v="2"/>
    <d v="2025-03-04T00:00:00"/>
    <x v="2"/>
    <s v="#MacBookAirM3 #AppleInnovation"/>
    <n v="5266"/>
    <n v="316"/>
    <n v="837"/>
    <n v="2276"/>
    <n v="20967"/>
    <n v="41969"/>
    <s v="MacBook Air M3 Campaign"/>
    <n v="0.1529462222116324"/>
    <n v="6419"/>
  </r>
  <r>
    <s v="A133"/>
    <x v="2"/>
    <d v="2025-02-06T00:00:00"/>
    <x v="0"/>
    <s v="#AppleWatchUltra2 #HealthTech"/>
    <n v="2666"/>
    <n v="1136"/>
    <n v="989"/>
    <n v="1710"/>
    <n v="36467"/>
    <n v="83753"/>
    <s v="Sustainability Awareness Drive"/>
    <n v="5.7203921053574198E-2"/>
    <n v="4791"/>
  </r>
  <r>
    <s v="A134"/>
    <x v="2"/>
    <d v="2025-10-01T00:00:00"/>
    <x v="3"/>
    <s v="#ShotOniPhone"/>
    <n v="6188"/>
    <n v="774"/>
    <n v="647"/>
    <n v="1830"/>
    <n v="55436"/>
    <n v="175542"/>
    <s v="Apple Event September 2025"/>
    <n v="4.3345752013763089E-2"/>
    <n v="7609"/>
  </r>
  <r>
    <s v="A135"/>
    <x v="0"/>
    <d v="2024-11-28T00:00:00"/>
    <x v="3"/>
    <s v="#iPhone16Launch #AppleEvent"/>
    <n v="19055"/>
    <n v="443"/>
    <n v="976"/>
    <n v="869"/>
    <n v="75437"/>
    <n v="161863"/>
    <s v="Sustainability Awareness Drive"/>
    <n v="0.12648968572187591"/>
    <n v="20474"/>
  </r>
  <r>
    <s v="A136"/>
    <x v="2"/>
    <d v="2025-10-02T00:00:00"/>
    <x v="3"/>
    <s v="#AppleDesign #Innovation"/>
    <n v="12161"/>
    <n v="736"/>
    <n v="876"/>
    <n v="1233"/>
    <n v="21337"/>
    <n v="50225"/>
    <s v="Apple Event September 2025"/>
    <n v="0.27422598307615731"/>
    <n v="13773"/>
  </r>
  <r>
    <s v="A137"/>
    <x v="2"/>
    <d v="2024-07-31T00:00:00"/>
    <x v="3"/>
    <s v="#AppleEvent #iPadPro"/>
    <n v="13314"/>
    <n v="274"/>
    <n v="626"/>
    <n v="2280"/>
    <n v="14639"/>
    <n v="163008"/>
    <s v="iPhone 16 Launch"/>
    <n v="8.7198174322732622E-2"/>
    <n v="14214"/>
  </r>
  <r>
    <s v="A138"/>
    <x v="2"/>
    <d v="2025-03-29T00:00:00"/>
    <x v="3"/>
    <s v="#AppleDesign #Innovation"/>
    <n v="23508"/>
    <n v="585"/>
    <n v="743"/>
    <n v="2155"/>
    <n v="3704"/>
    <n v="194268"/>
    <s v="iPhone 16 Launch"/>
    <n v="0.1278440093067309"/>
    <n v="24836"/>
  </r>
  <r>
    <s v="A139"/>
    <x v="0"/>
    <d v="2024-10-29T00:00:00"/>
    <x v="1"/>
    <s v="#AppleEvent #iPhone16"/>
    <n v="23969"/>
    <n v="1433"/>
    <n v="372"/>
    <n v="1092"/>
    <n v="32147"/>
    <n v="145823"/>
    <s v="Sustainability Awareness Drive"/>
    <n v="0.17674852389540743"/>
    <n v="25774"/>
  </r>
  <r>
    <s v="A140"/>
    <x v="2"/>
    <d v="2024-07-15T00:00:00"/>
    <x v="1"/>
    <s v="#AppleMusic #AppleLifestyle"/>
    <n v="14891"/>
    <n v="674"/>
    <n v="521"/>
    <n v="1091"/>
    <n v="18101"/>
    <n v="53669"/>
    <s v="Apple Watch Ultra 2 Launch"/>
    <n v="0.29972609886526674"/>
    <n v="16086"/>
  </r>
  <r>
    <s v="A141"/>
    <x v="1"/>
    <d v="2025-10-03T00:00:00"/>
    <x v="0"/>
    <s v="#iPhone16Launch #AppleEvent"/>
    <n v="6777"/>
    <n v="617"/>
    <n v="551"/>
    <n v="2109"/>
    <n v="18559"/>
    <n v="208452"/>
    <s v="Apple Event September 2025"/>
    <n v="3.8114290100358834E-2"/>
    <n v="7945"/>
  </r>
  <r>
    <s v="A142"/>
    <x v="2"/>
    <d v="2025-03-25T00:00:00"/>
    <x v="3"/>
    <s v="#AppleDesign #Innovation"/>
    <n v="5900"/>
    <n v="546"/>
    <n v="592"/>
    <n v="1594"/>
    <n v="38627"/>
    <n v="164398"/>
    <s v="MacBook Air M3 Campaign"/>
    <n v="4.2810739790021778E-2"/>
    <n v="7038"/>
  </r>
  <r>
    <s v="A143"/>
    <x v="1"/>
    <d v="2024-10-02T00:00:00"/>
    <x v="0"/>
    <s v="#AppleDesign #Innovation"/>
    <n v="15716"/>
    <n v="839"/>
    <n v="639"/>
    <n v="2839"/>
    <n v="349"/>
    <n v="150677"/>
    <s v="Sustainability Awareness Drive"/>
    <n v="0.11411164278556117"/>
    <n v="17194"/>
  </r>
  <r>
    <s v="A144"/>
    <x v="1"/>
    <d v="2024-10-28T00:00:00"/>
    <x v="3"/>
    <s v="#iPhonePhotography #ShotOniPhone"/>
    <n v="8981"/>
    <n v="1138"/>
    <n v="764"/>
    <n v="2555"/>
    <n v="92810"/>
    <n v="88320"/>
    <s v="MacBook Air M3 Campaign"/>
    <n v="0.1232223731884058"/>
    <n v="10883"/>
  </r>
  <r>
    <s v="A145"/>
    <x v="1"/>
    <d v="2024-08-12T00:00:00"/>
    <x v="3"/>
    <s v="#MacBookAirM3 #AppleInnovation"/>
    <n v="8376"/>
    <n v="1154"/>
    <n v="422"/>
    <n v="1907"/>
    <n v="36874"/>
    <n v="218486"/>
    <s v="Sustainability Awareness Drive"/>
    <n v="4.5549829279679245E-2"/>
    <n v="9952"/>
  </r>
  <r>
    <s v="A146"/>
    <x v="0"/>
    <d v="2024-06-05T00:00:00"/>
    <x v="1"/>
    <s v="#iPhonePhotography #ShotOniPhone"/>
    <n v="18907"/>
    <n v="1075"/>
    <n v="675"/>
    <n v="1383"/>
    <n v="17875"/>
    <n v="186649"/>
    <s v="Apple Watch Ultra 2 Launch"/>
    <n v="0.11067297440650634"/>
    <n v="20657"/>
  </r>
  <r>
    <s v="A147"/>
    <x v="0"/>
    <d v="2024-10-21T00:00:00"/>
    <x v="1"/>
    <s v="#iPhone16Launch #AppleEvent"/>
    <n v="20777"/>
    <n v="962"/>
    <n v="308"/>
    <n v="2777"/>
    <n v="25529"/>
    <n v="165354"/>
    <s v="Apple Watch Ultra 2 Launch"/>
    <n v="0.13333212380710477"/>
    <n v="22047"/>
  </r>
  <r>
    <s v="A148"/>
    <x v="0"/>
    <d v="2025-04-15T00:00:00"/>
    <x v="2"/>
    <s v="#iPhone16Launch #AppleEvent"/>
    <n v="20977"/>
    <n v="1402"/>
    <n v="301"/>
    <n v="1284"/>
    <n v="24620"/>
    <n v="128009"/>
    <s v="Apple Watch Ultra 2 Launch"/>
    <n v="0.17717504237983267"/>
    <n v="22680"/>
  </r>
  <r>
    <s v="A149"/>
    <x v="2"/>
    <d v="2024-06-16T00:00:00"/>
    <x v="1"/>
    <s v="#AppleWatchUltra2 #HealthTech"/>
    <n v="12160"/>
    <n v="1405"/>
    <n v="769"/>
    <n v="1980"/>
    <n v="33174"/>
    <n v="226481"/>
    <s v="Apple Watch Ultra 2 Launch"/>
    <n v="6.329007731332871E-2"/>
    <n v="14334"/>
  </r>
  <r>
    <s v="A150"/>
    <x v="1"/>
    <d v="2024-08-22T00:00:00"/>
    <x v="2"/>
    <s v="#iPhonePhotography #ShotOniPhone"/>
    <n v="16124"/>
    <n v="863"/>
    <n v="337"/>
    <n v="819"/>
    <n v="85788"/>
    <n v="68625"/>
    <s v="iPhone 16 Launch"/>
    <n v="0.25244444444444447"/>
    <n v="17324"/>
  </r>
  <r>
    <s v="A151"/>
    <x v="0"/>
    <d v="2024-07-26T00:00:00"/>
    <x v="2"/>
    <s v="#MacBookProM3"/>
    <n v="18282"/>
    <n v="224"/>
    <n v="962"/>
    <n v="890"/>
    <n v="35105"/>
    <n v="64089"/>
    <s v="iPhone 16 Launch"/>
    <n v="0.30376507669022768"/>
    <n v="19468"/>
  </r>
  <r>
    <s v="A152"/>
    <x v="0"/>
    <d v="2025-10-04T00:00:00"/>
    <x v="2"/>
    <s v="#Sustainability #AppleEarth"/>
    <n v="12488"/>
    <n v="1403"/>
    <n v="247"/>
    <n v="1350"/>
    <n v="28370"/>
    <n v="76487"/>
    <s v="Apple Event September 2025"/>
    <n v="0.18484186855282597"/>
    <n v="14138"/>
  </r>
  <r>
    <s v="A153"/>
    <x v="2"/>
    <d v="2025-01-01T00:00:00"/>
    <x v="2"/>
    <s v="#MacBookAirM3 #AppleInnovation"/>
    <n v="24574"/>
    <n v="909"/>
    <n v="280"/>
    <n v="2009"/>
    <n v="6221"/>
    <n v="236910"/>
    <s v="MacBook Air M3 Campaign"/>
    <n v="0.10874593727575872"/>
    <n v="25763"/>
  </r>
  <r>
    <s v="A154"/>
    <x v="0"/>
    <d v="2024-10-09T00:00:00"/>
    <x v="2"/>
    <s v="#iPhone16Launch #AppleEvent"/>
    <n v="7240"/>
    <n v="1384"/>
    <n v="954"/>
    <n v="2335"/>
    <n v="6757"/>
    <n v="150448"/>
    <s v="Sustainability Awareness Drive"/>
    <n v="6.3663192598106988E-2"/>
    <n v="9578"/>
  </r>
  <r>
    <s v="A155"/>
    <x v="2"/>
    <d v="2024-12-21T00:00:00"/>
    <x v="0"/>
    <s v="#AppleWatchUltra2 #HealthTech"/>
    <n v="12453"/>
    <n v="376"/>
    <n v="320"/>
    <n v="2546"/>
    <n v="22617"/>
    <n v="90138"/>
    <s v="Sustainability Awareness Drive"/>
    <n v="0.14587632297144379"/>
    <n v="13149"/>
  </r>
  <r>
    <s v="A156"/>
    <x v="3"/>
    <d v="2024-10-22T00:00:00"/>
    <x v="1"/>
    <s v="#AppleMusic #AppleLifestyle"/>
    <n v="12478"/>
    <n v="484"/>
    <n v="332"/>
    <n v="2734"/>
    <n v="43338"/>
    <n v="213895"/>
    <s v="iPhone 16 Launch"/>
    <n v="6.2151990462610156E-2"/>
    <n v="13294"/>
  </r>
  <r>
    <s v="A157"/>
    <x v="0"/>
    <d v="2024-07-23T00:00:00"/>
    <x v="2"/>
    <s v="#iPhonePhotography #ShotOniPhone"/>
    <n v="24877"/>
    <n v="262"/>
    <n v="513"/>
    <n v="648"/>
    <n v="47544"/>
    <n v="208280"/>
    <s v="Sustainability Awareness Drive"/>
    <n v="0.12316112924908777"/>
    <n v="25652"/>
  </r>
  <r>
    <s v="A158"/>
    <x v="3"/>
    <d v="2024-08-11T00:00:00"/>
    <x v="3"/>
    <s v="#MacBookAirM3 #AppleInnovation"/>
    <n v="14394"/>
    <n v="1202"/>
    <n v="188"/>
    <n v="1259"/>
    <n v="21925"/>
    <n v="94061"/>
    <s v="iPhone 16 Launch"/>
    <n v="0.1678059982351878"/>
    <n v="15784"/>
  </r>
  <r>
    <s v="A159"/>
    <x v="2"/>
    <d v="2025-10-05T00:00:00"/>
    <x v="1"/>
    <s v="#AppleMusic #AppleLifestyle"/>
    <n v="21262"/>
    <n v="861"/>
    <n v="676"/>
    <n v="2263"/>
    <n v="12085"/>
    <n v="201731"/>
    <s v="Apple Event September 2025"/>
    <n v="0.11301683925623726"/>
    <n v="22799"/>
  </r>
  <r>
    <s v="A160"/>
    <x v="1"/>
    <d v="2024-08-24T00:00:00"/>
    <x v="1"/>
    <s v="#iPhonePhotography #ShotOniPhone"/>
    <n v="22527"/>
    <n v="865"/>
    <n v="646"/>
    <n v="992"/>
    <n v="18654"/>
    <n v="141376"/>
    <s v="MacBook Air M3 Campaign"/>
    <n v="0.17002885921231325"/>
    <n v="24038"/>
  </r>
  <r>
    <s v="A161"/>
    <x v="0"/>
    <d v="2025-10-06T00:00:00"/>
    <x v="2"/>
    <s v="#AppleDesign #Innovation"/>
    <n v="22028"/>
    <n v="355"/>
    <n v="665"/>
    <n v="1859"/>
    <n v="50565"/>
    <n v="202962"/>
    <s v="Apple Event September 2025"/>
    <n v="0.11355820301337197"/>
    <n v="23048"/>
  </r>
  <r>
    <s v="A162"/>
    <x v="2"/>
    <d v="2025-04-01T00:00:00"/>
    <x v="0"/>
    <s v="#AppleMusic #AppleLifestyle"/>
    <n v="6432"/>
    <n v="1272"/>
    <n v="498"/>
    <n v="677"/>
    <n v="47305"/>
    <n v="119134"/>
    <s v="Apple Watch Ultra 2 Launch"/>
    <n v="6.8846844729464299E-2"/>
    <n v="8202"/>
  </r>
  <r>
    <s v="A163"/>
    <x v="1"/>
    <d v="2025-04-08T00:00:00"/>
    <x v="2"/>
    <s v="#AppleWatchUltra2 #HealthTech"/>
    <n v="15568"/>
    <n v="1166"/>
    <n v="546"/>
    <n v="826"/>
    <n v="21836"/>
    <n v="87055"/>
    <s v="Apple Watch Ultra 2 Launch"/>
    <n v="0.19849520418126471"/>
    <n v="17280"/>
  </r>
  <r>
    <s v="A164"/>
    <x v="1"/>
    <d v="2025-02-27T00:00:00"/>
    <x v="0"/>
    <s v="#MacBookAirM3 #AppleInnovation"/>
    <n v="16178"/>
    <n v="1048"/>
    <n v="871"/>
    <n v="2553"/>
    <n v="39025"/>
    <n v="59508"/>
    <s v="Apple Watch Ultra 2 Launch"/>
    <n v="0.30411037171472743"/>
    <n v="18097"/>
  </r>
  <r>
    <s v="A165"/>
    <x v="3"/>
    <d v="2025-10-07T00:00:00"/>
    <x v="3"/>
    <s v="#AppleWatch #Health"/>
    <n v="19660"/>
    <n v="1307"/>
    <n v="310"/>
    <n v="2802"/>
    <n v="22171"/>
    <n v="213359"/>
    <s v="Apple Event September 2025"/>
    <n v="9.9723939463533293E-2"/>
    <n v="21277"/>
  </r>
  <r>
    <s v="A166"/>
    <x v="2"/>
    <d v="2025-02-16T00:00:00"/>
    <x v="1"/>
    <s v="#AppleEvent #iPhone16"/>
    <n v="24195"/>
    <n v="888"/>
    <n v="165"/>
    <n v="1559"/>
    <n v="11596"/>
    <n v="249988"/>
    <s v="Sustainability Awareness Drive"/>
    <n v="0.10099684784869674"/>
    <n v="25248"/>
  </r>
  <r>
    <s v="A167"/>
    <x v="1"/>
    <d v="2024-11-28T00:00:00"/>
    <x v="3"/>
    <s v="#AppleEvent #iPhone16"/>
    <n v="2302"/>
    <n v="347"/>
    <n v="642"/>
    <n v="2175"/>
    <n v="56378"/>
    <n v="198056"/>
    <s v="MacBook Air M3 Campaign"/>
    <n v="1.6616512501514722E-2"/>
    <n v="3291"/>
  </r>
  <r>
    <s v="A168"/>
    <x v="0"/>
    <d v="2024-11-12T00:00:00"/>
    <x v="0"/>
    <s v="#MacBookAirM3 #AppleInnovation"/>
    <n v="19022"/>
    <n v="541"/>
    <n v="575"/>
    <n v="2063"/>
    <n v="42743"/>
    <n v="150169"/>
    <s v="Apple Watch Ultra 2 Launch"/>
    <n v="0.13410224480418728"/>
    <n v="20138"/>
  </r>
  <r>
    <s v="A169"/>
    <x v="0"/>
    <d v="2024-12-03T00:00:00"/>
    <x v="0"/>
    <s v="#AppleMusic #AppleLifestyle"/>
    <n v="2055"/>
    <n v="675"/>
    <n v="257"/>
    <n v="820"/>
    <n v="33534"/>
    <n v="48125"/>
    <s v="Apple Watch Ultra 2 Launch"/>
    <n v="6.2067532467532466E-2"/>
    <n v="2987"/>
  </r>
  <r>
    <s v="A170"/>
    <x v="3"/>
    <d v="2025-04-28T00:00:00"/>
    <x v="3"/>
    <s v="#iPhonePhotography #ShotOniPhone"/>
    <n v="15013"/>
    <n v="1286"/>
    <n v="599"/>
    <n v="2001"/>
    <n v="67839"/>
    <n v="76059"/>
    <s v="Apple Watch Ultra 2 Launch"/>
    <n v="0.22216963147030594"/>
    <n v="16898"/>
  </r>
  <r>
    <s v="A171"/>
    <x v="1"/>
    <d v="2024-12-31T00:00:00"/>
    <x v="0"/>
    <s v="#AppleWatchUltra2 #HealthTech"/>
    <n v="10717"/>
    <n v="760"/>
    <n v="460"/>
    <n v="1316"/>
    <n v="18164"/>
    <n v="240641"/>
    <s v="MacBook Air M3 Campaign"/>
    <n v="4.9605013277039242E-2"/>
    <n v="11937"/>
  </r>
  <r>
    <s v="A172"/>
    <x v="2"/>
    <d v="2024-08-14T00:00:00"/>
    <x v="3"/>
    <s v="#Sustainability #AppleEarth"/>
    <n v="10150"/>
    <n v="526"/>
    <n v="888"/>
    <n v="1313"/>
    <n v="51605"/>
    <n v="143409"/>
    <s v="Apple Watch Ultra 2 Launch"/>
    <n v="8.0636501195880311E-2"/>
    <n v="11564"/>
  </r>
  <r>
    <s v="A173"/>
    <x v="0"/>
    <d v="2024-12-05T00:00:00"/>
    <x v="1"/>
    <s v="#AppleEvent #iPhone16"/>
    <n v="4125"/>
    <n v="1364"/>
    <n v="319"/>
    <n v="2848"/>
    <n v="15379"/>
    <n v="188159"/>
    <s v="MacBook Air M3 Campaign"/>
    <n v="3.0867510988047343E-2"/>
    <n v="5808"/>
  </r>
  <r>
    <s v="A174"/>
    <x v="1"/>
    <d v="2024-06-22T00:00:00"/>
    <x v="3"/>
    <s v="#AppleWatchUltra2 #HealthTech"/>
    <n v="13479"/>
    <n v="1189"/>
    <n v="695"/>
    <n v="416"/>
    <n v="30229"/>
    <n v="45704"/>
    <s v="Apple Watch Ultra 2 Launch"/>
    <n v="0.33614125678277612"/>
    <n v="15363"/>
  </r>
  <r>
    <s v="A175"/>
    <x v="1"/>
    <d v="2025-10-08T00:00:00"/>
    <x v="1"/>
    <s v="#AppleEvent #iPhone16"/>
    <n v="17745"/>
    <n v="414"/>
    <n v="563"/>
    <n v="2733"/>
    <n v="995"/>
    <n v="231648"/>
    <s v="Apple Event September 2025"/>
    <n v="8.0820900676889074E-2"/>
    <n v="18722"/>
  </r>
  <r>
    <s v="A176"/>
    <x v="3"/>
    <d v="2025-10-09T00:00:00"/>
    <x v="3"/>
    <s v="#AppleDesign #Innovation"/>
    <n v="18748"/>
    <n v="634"/>
    <n v="400"/>
    <n v="1667"/>
    <n v="75813"/>
    <n v="244456"/>
    <s v="Apple Event September 2025"/>
    <n v="8.0922538207284747E-2"/>
    <n v="19782"/>
  </r>
  <r>
    <s v="A177"/>
    <x v="0"/>
    <d v="2024-07-10T00:00:00"/>
    <x v="0"/>
    <s v="#iPhonePhotography #ShotOniPhone"/>
    <n v="8809"/>
    <n v="1151"/>
    <n v="908"/>
    <n v="883"/>
    <n v="42921"/>
    <n v="151279"/>
    <s v="MacBook Air M3 Campaign"/>
    <n v="7.1840771025720687E-2"/>
    <n v="10868"/>
  </r>
  <r>
    <s v="A178"/>
    <x v="0"/>
    <d v="2025-10-10T00:00:00"/>
    <x v="3"/>
    <s v="#AppleDesign #Innovation"/>
    <n v="6621"/>
    <n v="922"/>
    <n v="930"/>
    <n v="694"/>
    <n v="839"/>
    <n v="243532"/>
    <s v="Apple Event September 2025"/>
    <n v="3.479214230573395E-2"/>
    <n v="8473"/>
  </r>
  <r>
    <s v="A179"/>
    <x v="2"/>
    <d v="2024-07-15T00:00:00"/>
    <x v="0"/>
    <s v="#AppleEvent #iPhone16"/>
    <n v="17034"/>
    <n v="231"/>
    <n v="290"/>
    <n v="1387"/>
    <n v="63550"/>
    <n v="198280"/>
    <s v="MacBook Air M3 Campaign"/>
    <n v="8.8536413153116805E-2"/>
    <n v="17555"/>
  </r>
  <r>
    <s v="A180"/>
    <x v="0"/>
    <d v="2025-10-11T00:00:00"/>
    <x v="3"/>
    <s v="#AppleWatch #Health"/>
    <n v="15623"/>
    <n v="869"/>
    <n v="423"/>
    <n v="371"/>
    <n v="47579"/>
    <n v="158516"/>
    <s v="Apple Event September 2025"/>
    <n v="0.10670847106916652"/>
    <n v="16915"/>
  </r>
  <r>
    <s v="A181"/>
    <x v="2"/>
    <d v="2025-10-12T00:00:00"/>
    <x v="3"/>
    <s v="#AppleWatch #Health"/>
    <n v="7126"/>
    <n v="484"/>
    <n v="565"/>
    <n v="573"/>
    <n v="7389"/>
    <n v="237096"/>
    <s v="Apple Event September 2025"/>
    <n v="3.4479704423524646E-2"/>
    <n v="8175"/>
  </r>
  <r>
    <s v="A182"/>
    <x v="0"/>
    <d v="2024-07-31T00:00:00"/>
    <x v="2"/>
    <s v="#AppleDesign #Innovation"/>
    <n v="7122"/>
    <n v="628"/>
    <n v="757"/>
    <n v="2313"/>
    <n v="50924"/>
    <n v="210954"/>
    <s v="MacBook Air M3 Campaign"/>
    <n v="4.0326327066564277E-2"/>
    <n v="8507"/>
  </r>
  <r>
    <s v="A183"/>
    <x v="3"/>
    <d v="2024-12-17T00:00:00"/>
    <x v="0"/>
    <s v="#AppleWatch #Health"/>
    <n v="20030"/>
    <n v="485"/>
    <n v="888"/>
    <n v="1643"/>
    <n v="4322"/>
    <n v="196995"/>
    <s v="Sustainability Awareness Drive"/>
    <n v="0.10864742759968526"/>
    <n v="21403"/>
  </r>
  <r>
    <s v="A184"/>
    <x v="0"/>
    <d v="2025-10-13T00:00:00"/>
    <x v="2"/>
    <s v="#AppleEvent #iPhone16"/>
    <n v="19302"/>
    <n v="1367"/>
    <n v="188"/>
    <n v="637"/>
    <n v="31404"/>
    <n v="154044"/>
    <s v="Apple Event September 2025"/>
    <n v="0.13539638025499209"/>
    <n v="20857"/>
  </r>
  <r>
    <s v="A185"/>
    <x v="2"/>
    <d v="2025-01-11T00:00:00"/>
    <x v="0"/>
    <s v="#MacBookAirM3 #AppleInnovation"/>
    <n v="21181"/>
    <n v="1242"/>
    <n v="963"/>
    <n v="1689"/>
    <n v="49329"/>
    <n v="69165"/>
    <s v="Apple Watch Ultra 2 Launch"/>
    <n v="0.33811899081905589"/>
    <n v="23386"/>
  </r>
  <r>
    <s v="A186"/>
    <x v="2"/>
    <d v="2024-08-24T00:00:00"/>
    <x v="2"/>
    <s v="#AppleDesign #Innovation"/>
    <n v="24890"/>
    <n v="217"/>
    <n v="178"/>
    <n v="906"/>
    <n v="54826"/>
    <n v="107203"/>
    <s v="Sustainability Awareness Drive"/>
    <n v="0.23586093672751696"/>
    <n v="25285"/>
  </r>
  <r>
    <s v="A187"/>
    <x v="3"/>
    <d v="2024-12-22T00:00:00"/>
    <x v="1"/>
    <s v="#Sustainability #AppleEarth"/>
    <n v="7870"/>
    <n v="968"/>
    <n v="626"/>
    <n v="465"/>
    <n v="27184"/>
    <n v="44114"/>
    <s v="MacBook Air M3 Campaign"/>
    <n v="0.2145350682323072"/>
    <n v="9464"/>
  </r>
  <r>
    <s v="A188"/>
    <x v="0"/>
    <d v="2024-06-06T00:00:00"/>
    <x v="3"/>
    <s v="#Sustainability #AppleEarth"/>
    <n v="3531"/>
    <n v="789"/>
    <n v="467"/>
    <n v="1867"/>
    <n v="40816"/>
    <n v="236037"/>
    <s v="Sustainability Awareness Drive"/>
    <n v="2.0280718700881641E-2"/>
    <n v="4787"/>
  </r>
  <r>
    <s v="A189"/>
    <x v="0"/>
    <d v="2025-03-24T00:00:00"/>
    <x v="0"/>
    <s v="#ShotOniPhone"/>
    <n v="10172"/>
    <n v="1398"/>
    <n v="394"/>
    <n v="2358"/>
    <n v="59610"/>
    <n v="76321"/>
    <s v="iPhone 16 Launch"/>
    <n v="0.15675895231980713"/>
    <n v="11964"/>
  </r>
  <r>
    <s v="A190"/>
    <x v="3"/>
    <d v="2024-10-04T00:00:00"/>
    <x v="0"/>
    <s v="#AppleMusic #AppleLifestyle"/>
    <n v="21729"/>
    <n v="1209"/>
    <n v="897"/>
    <n v="1624"/>
    <n v="38771"/>
    <n v="113297"/>
    <s v="iPhone 16 Launch"/>
    <n v="0.21037626768581694"/>
    <n v="23835"/>
  </r>
  <r>
    <s v="A191"/>
    <x v="0"/>
    <d v="2025-10-14T00:00:00"/>
    <x v="3"/>
    <s v="#iPhonePhotography #ShotOniPhone"/>
    <n v="9673"/>
    <n v="393"/>
    <n v="846"/>
    <n v="1028"/>
    <n v="55556"/>
    <n v="136652"/>
    <s v="Apple Event September 2025"/>
    <n v="7.9852471972601938E-2"/>
    <n v="10912"/>
  </r>
  <r>
    <s v="A192"/>
    <x v="0"/>
    <d v="2025-10-15T00:00:00"/>
    <x v="0"/>
    <s v="#AppleWatch #Health"/>
    <n v="8882"/>
    <n v="701"/>
    <n v="421"/>
    <n v="2343"/>
    <n v="13588"/>
    <n v="139304"/>
    <s v="Apple Event September 2025"/>
    <n v="7.1814161833113191E-2"/>
    <n v="10004"/>
  </r>
  <r>
    <s v="A193"/>
    <x v="2"/>
    <d v="2024-09-11T00:00:00"/>
    <x v="0"/>
    <s v="#AppleWatch #Health"/>
    <n v="3906"/>
    <n v="1187"/>
    <n v="589"/>
    <n v="401"/>
    <n v="52687"/>
    <n v="196498"/>
    <s v="Apple Watch Ultra 2 Launch"/>
    <n v="2.8916324848090057E-2"/>
    <n v="5682"/>
  </r>
  <r>
    <s v="A194"/>
    <x v="0"/>
    <d v="2024-10-02T00:00:00"/>
    <x v="2"/>
    <s v="#AppleMusic #AppleLifestyle"/>
    <n v="5086"/>
    <n v="1336"/>
    <n v="897"/>
    <n v="1715"/>
    <n v="60592"/>
    <n v="57772"/>
    <s v="Sustainability Awareness Drive"/>
    <n v="0.12668766876687668"/>
    <n v="7319"/>
  </r>
  <r>
    <s v="A195"/>
    <x v="0"/>
    <d v="2024-08-15T00:00:00"/>
    <x v="0"/>
    <s v="#iPhone16Launch #AppleEvent"/>
    <n v="15503"/>
    <n v="313"/>
    <n v="388"/>
    <n v="1078"/>
    <n v="11500"/>
    <n v="143754"/>
    <s v="iPhone 16 Launch"/>
    <n v="0.1127203416948398"/>
    <n v="16204"/>
  </r>
  <r>
    <s v="A196"/>
    <x v="3"/>
    <d v="2025-09-18T00:00:00"/>
    <x v="1"/>
    <s v="#MacBookProM3"/>
    <n v="10152"/>
    <n v="1445"/>
    <n v="526"/>
    <n v="513"/>
    <n v="18959"/>
    <n v="43712"/>
    <s v="Apple Event September 2025"/>
    <n v="0.27733803074670571"/>
    <n v="12123"/>
  </r>
  <r>
    <s v="A197"/>
    <x v="3"/>
    <d v="2024-10-22T00:00:00"/>
    <x v="1"/>
    <s v="#AppleDesign #Innovation"/>
    <n v="7750"/>
    <n v="1146"/>
    <n v="415"/>
    <n v="1411"/>
    <n v="85339"/>
    <n v="172439"/>
    <s v="Sustainability Awareness Drive"/>
    <n v="5.3995905798572247E-2"/>
    <n v="9311"/>
  </r>
  <r>
    <s v="A198"/>
    <x v="1"/>
    <d v="2025-09-19T00:00:00"/>
    <x v="3"/>
    <s v="#AppleEvent #iPadPro"/>
    <n v="14772"/>
    <n v="1030"/>
    <n v="508"/>
    <n v="1876"/>
    <n v="8882"/>
    <n v="155142"/>
    <s v="Apple Event September 2025"/>
    <n v="0.10512949426976577"/>
    <n v="16310"/>
  </r>
  <r>
    <s v="A199"/>
    <x v="2"/>
    <d v="2025-09-20T00:00:00"/>
    <x v="0"/>
    <s v="#AppleWatch #Health"/>
    <n v="12267"/>
    <n v="1487"/>
    <n v="489"/>
    <n v="2748"/>
    <n v="34685"/>
    <n v="131736"/>
    <s v="Apple Event September 2025"/>
    <n v="0.1081177506528208"/>
    <n v="14243"/>
  </r>
  <r>
    <s v="A200"/>
    <x v="0"/>
    <d v="2025-04-07T00:00:00"/>
    <x v="3"/>
    <s v="#iPhonePhotography #ShotOniPhone"/>
    <n v="3062"/>
    <n v="1124"/>
    <n v="538"/>
    <n v="2935"/>
    <n v="69749"/>
    <n v="91924"/>
    <s v="iPhone 16 Launch"/>
    <n v="5.1390278926069365E-2"/>
    <n v="4724"/>
  </r>
  <r>
    <s v="A201"/>
    <x v="0"/>
    <d v="2025-01-15T00:00:00"/>
    <x v="1"/>
    <s v="#ShotOniPhone"/>
    <n v="20360"/>
    <n v="254"/>
    <n v="726"/>
    <n v="1995"/>
    <n v="14280"/>
    <n v="43726"/>
    <s v="iPhone 16 Launch"/>
    <n v="0.48803915290673738"/>
    <n v="21340"/>
  </r>
  <r>
    <s v="A202"/>
    <x v="1"/>
    <d v="2025-09-21T00:00:00"/>
    <x v="0"/>
    <s v="#Sustainability #AppleEarth"/>
    <n v="19680"/>
    <n v="999"/>
    <n v="838"/>
    <n v="891"/>
    <n v="29576"/>
    <n v="129152"/>
    <s v="Apple Event September 2025"/>
    <n v="0.16660214321110009"/>
    <n v="21517"/>
  </r>
  <r>
    <s v="A203"/>
    <x v="0"/>
    <d v="2024-11-21T00:00:00"/>
    <x v="0"/>
    <s v="#AppleWatch #Health"/>
    <n v="8229"/>
    <n v="977"/>
    <n v="152"/>
    <n v="1633"/>
    <n v="71447"/>
    <n v="67723"/>
    <s v="MacBook Air M3 Campaign"/>
    <n v="0.13818052950991538"/>
    <n v="9358"/>
  </r>
  <r>
    <s v="A204"/>
    <x v="2"/>
    <d v="2025-09-22T00:00:00"/>
    <x v="3"/>
    <s v="#ShotOniPhone"/>
    <n v="18509"/>
    <n v="361"/>
    <n v="578"/>
    <n v="1409"/>
    <n v="10569"/>
    <n v="166969"/>
    <s v="Apple Event September 2025"/>
    <n v="0.11647671124580011"/>
    <n v="19448"/>
  </r>
  <r>
    <s v="A205"/>
    <x v="1"/>
    <d v="2025-09-23T00:00:00"/>
    <x v="1"/>
    <s v="#AppleEvent #iPhone16"/>
    <n v="17147"/>
    <n v="286"/>
    <n v="291"/>
    <n v="2439"/>
    <n v="45631"/>
    <n v="140494"/>
    <s v="Apple Event September 2025"/>
    <n v="0.12615485358805359"/>
    <n v="17724"/>
  </r>
  <r>
    <s v="A206"/>
    <x v="2"/>
    <d v="2024-06-24T00:00:00"/>
    <x v="0"/>
    <s v="#AppleEvent #iPhone16"/>
    <n v="6632"/>
    <n v="254"/>
    <n v="525"/>
    <n v="1013"/>
    <n v="13838"/>
    <n v="180180"/>
    <s v="Apple Watch Ultra 2 Launch"/>
    <n v="4.1131091131091133E-2"/>
    <n v="7411"/>
  </r>
  <r>
    <s v="A207"/>
    <x v="1"/>
    <d v="2024-12-29T00:00:00"/>
    <x v="3"/>
    <s v="#MacBookProM3"/>
    <n v="8288"/>
    <n v="1401"/>
    <n v="819"/>
    <n v="1235"/>
    <n v="33446"/>
    <n v="248786"/>
    <s v="Apple Watch Ultra 2 Launch"/>
    <n v="4.2237103373984064E-2"/>
    <n v="10508"/>
  </r>
  <r>
    <s v="A208"/>
    <x v="1"/>
    <d v="2024-06-24T00:00:00"/>
    <x v="1"/>
    <s v="#MacBookAirM3 #AppleInnovation"/>
    <n v="5596"/>
    <n v="1231"/>
    <n v="473"/>
    <n v="2251"/>
    <n v="43705"/>
    <n v="75643"/>
    <s v="Apple Watch Ultra 2 Launch"/>
    <n v="9.6505955607260427E-2"/>
    <n v="7300"/>
  </r>
  <r>
    <s v="A209"/>
    <x v="3"/>
    <d v="2025-03-19T00:00:00"/>
    <x v="3"/>
    <s v="#AppleEvent #iPadPro"/>
    <n v="13475"/>
    <n v="1032"/>
    <n v="295"/>
    <n v="541"/>
    <n v="43666"/>
    <n v="202396"/>
    <s v="MacBook Air M3 Campaign"/>
    <n v="7.3133856400324118E-2"/>
    <n v="14802"/>
  </r>
  <r>
    <s v="A210"/>
    <x v="2"/>
    <d v="2025-02-19T00:00:00"/>
    <x v="2"/>
    <s v="#iPhone16Launch #AppleEvent"/>
    <n v="8168"/>
    <n v="512"/>
    <n v="442"/>
    <n v="2343"/>
    <n v="2753"/>
    <n v="143896"/>
    <s v="MacBook Air M3 Campaign"/>
    <n v="6.3393006059932172E-2"/>
    <n v="9122"/>
  </r>
  <r>
    <s v="A211"/>
    <x v="0"/>
    <d v="2025-09-24T00:00:00"/>
    <x v="0"/>
    <s v="#MacBookProM3"/>
    <n v="11795"/>
    <n v="958"/>
    <n v="814"/>
    <n v="301"/>
    <n v="12564"/>
    <n v="179999"/>
    <s v="Apple Event September 2025"/>
    <n v="7.5372640959116444E-2"/>
    <n v="13567"/>
  </r>
  <r>
    <s v="A212"/>
    <x v="0"/>
    <d v="2025-03-03T00:00:00"/>
    <x v="2"/>
    <s v="#AppleWatchUltra2 #HealthTech"/>
    <n v="9561"/>
    <n v="642"/>
    <n v="581"/>
    <n v="2572"/>
    <n v="38552"/>
    <n v="133680"/>
    <s v="Apple Watch Ultra 2 Launch"/>
    <n v="8.0670257330939563E-2"/>
    <n v="10784"/>
  </r>
  <r>
    <s v="A213"/>
    <x v="2"/>
    <d v="2025-05-01T00:00:00"/>
    <x v="1"/>
    <s v="#iPhone16Launch #AppleEvent"/>
    <n v="10258"/>
    <n v="527"/>
    <n v="854"/>
    <n v="2068"/>
    <n v="45632"/>
    <n v="136546"/>
    <s v="MacBook Air M3 Campaign"/>
    <n v="8.5238674146441498E-2"/>
    <n v="11639"/>
  </r>
  <r>
    <s v="A214"/>
    <x v="0"/>
    <d v="2024-12-23T00:00:00"/>
    <x v="2"/>
    <s v="#AppleDesign #Innovation"/>
    <n v="18616"/>
    <n v="1277"/>
    <n v="734"/>
    <n v="2249"/>
    <n v="3399"/>
    <n v="193515"/>
    <s v="iPhone 16 Launch"/>
    <n v="0.10659122031883833"/>
    <n v="20627"/>
  </r>
  <r>
    <s v="A215"/>
    <x v="0"/>
    <d v="2025-09-25T00:00:00"/>
    <x v="2"/>
    <s v="#iPhonePhotography #ShotOniPhone"/>
    <n v="8371"/>
    <n v="960"/>
    <n v="548"/>
    <n v="2936"/>
    <n v="82543"/>
    <n v="119973"/>
    <s v="Apple Event September 2025"/>
    <n v="8.2343527293641069E-2"/>
    <n v="9879"/>
  </r>
  <r>
    <s v="A216"/>
    <x v="2"/>
    <d v="2024-07-29T00:00:00"/>
    <x v="1"/>
    <s v="#AppleWatchUltra2 #HealthTech"/>
    <n v="22590"/>
    <n v="1462"/>
    <n v="966"/>
    <n v="2463"/>
    <n v="29689"/>
    <n v="103449"/>
    <s v="Sustainability Awareness Drive"/>
    <n v="0.24183897379385011"/>
    <n v="25018"/>
  </r>
  <r>
    <s v="A217"/>
    <x v="1"/>
    <d v="2025-09-26T00:00:00"/>
    <x v="3"/>
    <s v="#AppleWatchUltra2 #HealthTech"/>
    <n v="16369"/>
    <n v="1452"/>
    <n v="493"/>
    <n v="1217"/>
    <n v="91440"/>
    <n v="149834"/>
    <s v="Apple Event September 2025"/>
    <n v="0.12222859965027964"/>
    <n v="18314"/>
  </r>
  <r>
    <s v="A218"/>
    <x v="2"/>
    <d v="2024-06-11T00:00:00"/>
    <x v="2"/>
    <s v="#MacBookProM3"/>
    <n v="14910"/>
    <n v="778"/>
    <n v="289"/>
    <n v="2541"/>
    <n v="14309"/>
    <n v="247815"/>
    <s v="Sustainability Awareness Drive"/>
    <n v="6.4471480741682297E-2"/>
    <n v="15977"/>
  </r>
  <r>
    <s v="A219"/>
    <x v="1"/>
    <d v="2025-01-28T00:00:00"/>
    <x v="3"/>
    <s v="#AppleMusic #AppleLifestyle"/>
    <n v="9943"/>
    <n v="1274"/>
    <n v="336"/>
    <n v="389"/>
    <n v="6145"/>
    <n v="231305"/>
    <s v="Apple Watch Ultra 2 Launch"/>
    <n v="4.9947039623008581E-2"/>
    <n v="11553"/>
  </r>
  <r>
    <s v="A220"/>
    <x v="0"/>
    <d v="2024-06-02T00:00:00"/>
    <x v="2"/>
    <s v="#MacBookAirM3 #AppleInnovation"/>
    <n v="14199"/>
    <n v="1206"/>
    <n v="954"/>
    <n v="2009"/>
    <n v="8"/>
    <n v="65537"/>
    <s v="Sustainability Awareness Drive"/>
    <n v="0.24961472145505592"/>
    <n v="16359"/>
  </r>
  <r>
    <s v="A221"/>
    <x v="0"/>
    <d v="2025-03-23T00:00:00"/>
    <x v="3"/>
    <s v="#AppleMusic #AppleLifestyle"/>
    <n v="17728"/>
    <n v="1487"/>
    <n v="210"/>
    <n v="2469"/>
    <n v="30565"/>
    <n v="117576"/>
    <s v="Apple Watch Ultra 2 Launch"/>
    <n v="0.16521228822208614"/>
    <n v="19425"/>
  </r>
  <r>
    <s v="A222"/>
    <x v="0"/>
    <d v="2024-10-08T00:00:00"/>
    <x v="1"/>
    <s v="#MacBookProM3"/>
    <n v="8738"/>
    <n v="295"/>
    <n v="529"/>
    <n v="442"/>
    <n v="25286"/>
    <n v="147522"/>
    <s v="iPhone 16 Launch"/>
    <n v="6.4817450956467515E-2"/>
    <n v="9562"/>
  </r>
  <r>
    <s v="A223"/>
    <x v="3"/>
    <d v="2024-11-12T00:00:00"/>
    <x v="2"/>
    <s v="#AppleDesign #Innovation"/>
    <n v="17913"/>
    <n v="1311"/>
    <n v="859"/>
    <n v="405"/>
    <n v="59842"/>
    <n v="62612"/>
    <s v="Sustainability Awareness Drive"/>
    <n v="0.32075321024723696"/>
    <n v="20083"/>
  </r>
  <r>
    <s v="A224"/>
    <x v="1"/>
    <d v="2025-09-07T00:00:00"/>
    <x v="1"/>
    <s v="#Sustainability #AppleEarth"/>
    <n v="4472"/>
    <n v="1301"/>
    <n v="956"/>
    <n v="1186"/>
    <n v="3363"/>
    <n v="46471"/>
    <s v="Apple Event September 2025"/>
    <n v="0.14479998278496267"/>
    <n v="6729"/>
  </r>
  <r>
    <s v="A225"/>
    <x v="3"/>
    <d v="2024-06-20T00:00:00"/>
    <x v="2"/>
    <s v="#AppleWatch #Health"/>
    <n v="21123"/>
    <n v="1343"/>
    <n v="589"/>
    <n v="727"/>
    <n v="87833"/>
    <n v="206703"/>
    <s v="Apple Watch Ultra 2 Launch"/>
    <n v="0.11153684271636116"/>
    <n v="23055"/>
  </r>
  <r>
    <s v="A226"/>
    <x v="3"/>
    <d v="2025-09-08T00:00:00"/>
    <x v="1"/>
    <s v="#AppleWatch #Health"/>
    <n v="23785"/>
    <n v="1013"/>
    <n v="468"/>
    <n v="1628"/>
    <n v="8272"/>
    <n v="71348"/>
    <s v="Apple Event September 2025"/>
    <n v="0.35412345125301342"/>
    <n v="25266"/>
  </r>
  <r>
    <s v="A227"/>
    <x v="2"/>
    <d v="2024-06-12T00:00:00"/>
    <x v="1"/>
    <s v="#MacBookAirM3 #AppleInnovation"/>
    <n v="17679"/>
    <n v="690"/>
    <n v="451"/>
    <n v="2195"/>
    <n v="4390"/>
    <n v="235804"/>
    <s v="MacBook Air M3 Campaign"/>
    <n v="7.9812047293514959E-2"/>
    <n v="18820"/>
  </r>
  <r>
    <s v="A228"/>
    <x v="3"/>
    <d v="2024-07-01T00:00:00"/>
    <x v="2"/>
    <s v="#AppleDesign #Innovation"/>
    <n v="3761"/>
    <n v="651"/>
    <n v="493"/>
    <n v="2294"/>
    <n v="71696"/>
    <n v="41177"/>
    <s v="Apple Watch Ultra 2 Launch"/>
    <n v="0.11911989702989532"/>
    <n v="4905"/>
  </r>
  <r>
    <s v="A229"/>
    <x v="2"/>
    <d v="2024-07-03T00:00:00"/>
    <x v="2"/>
    <s v="#MacBookAirM3 #AppleInnovation"/>
    <n v="12167"/>
    <n v="364"/>
    <n v="160"/>
    <n v="616"/>
    <n v="42228"/>
    <n v="175832"/>
    <s v="Sustainability Awareness Drive"/>
    <n v="7.2176850630146963E-2"/>
    <n v="12691"/>
  </r>
  <r>
    <s v="A230"/>
    <x v="2"/>
    <d v="2024-07-15T00:00:00"/>
    <x v="2"/>
    <s v="#ShotOniPhone"/>
    <n v="12554"/>
    <n v="381"/>
    <n v="211"/>
    <n v="2286"/>
    <n v="50567"/>
    <n v="72779"/>
    <s v="Apple Watch Ultra 2 Launch"/>
    <n v="0.18062902760411656"/>
    <n v="13146"/>
  </r>
  <r>
    <s v="A231"/>
    <x v="3"/>
    <d v="2025-09-09T00:00:00"/>
    <x v="0"/>
    <s v="#AppleMusic #AppleLifestyle"/>
    <n v="19260"/>
    <n v="668"/>
    <n v="994"/>
    <n v="934"/>
    <n v="20509"/>
    <n v="61636"/>
    <s v="Apple Event September 2025"/>
    <n v="0.33944448049841003"/>
    <n v="20922"/>
  </r>
  <r>
    <s v="A232"/>
    <x v="1"/>
    <d v="2025-04-29T00:00:00"/>
    <x v="3"/>
    <s v="#AppleWatch #Health"/>
    <n v="16277"/>
    <n v="1109"/>
    <n v="375"/>
    <n v="2225"/>
    <n v="1044"/>
    <n v="121889"/>
    <s v="iPhone 16 Launch"/>
    <n v="0.14571454356012437"/>
    <n v="17761"/>
  </r>
  <r>
    <s v="A233"/>
    <x v="1"/>
    <d v="2025-03-08T00:00:00"/>
    <x v="0"/>
    <s v="#AppleWatchUltra2 #HealthTech"/>
    <n v="5812"/>
    <n v="934"/>
    <n v="302"/>
    <n v="2356"/>
    <n v="37437"/>
    <n v="93551"/>
    <s v="Apple Watch Ultra 2 Launch"/>
    <n v="7.5338585370546551E-2"/>
    <n v="7048"/>
  </r>
  <r>
    <s v="A234"/>
    <x v="1"/>
    <d v="2024-06-01T00:00:00"/>
    <x v="0"/>
    <s v="#AppleMusic #AppleLifestyle"/>
    <n v="19844"/>
    <n v="1022"/>
    <n v="860"/>
    <n v="2570"/>
    <n v="23719"/>
    <n v="182628"/>
    <s v="Sustainability Awareness Drive"/>
    <n v="0.11896313818253498"/>
    <n v="21726"/>
  </r>
  <r>
    <s v="A235"/>
    <x v="1"/>
    <d v="2024-12-22T00:00:00"/>
    <x v="1"/>
    <s v="#AppleEvent #iPadPro"/>
    <n v="20117"/>
    <n v="1143"/>
    <n v="713"/>
    <n v="1739"/>
    <n v="34444"/>
    <n v="198670"/>
    <s v="MacBook Air M3 Campaign"/>
    <n v="0.11060049328031409"/>
    <n v="21973"/>
  </r>
  <r>
    <s v="A236"/>
    <x v="1"/>
    <d v="2024-08-19T00:00:00"/>
    <x v="2"/>
    <s v="#iPhonePhotography #ShotOniPhone"/>
    <n v="3605"/>
    <n v="206"/>
    <n v="921"/>
    <n v="852"/>
    <n v="11660"/>
    <n v="182635"/>
    <s v="iPhone 16 Launch"/>
    <n v="2.590960111698196E-2"/>
    <n v="4732"/>
  </r>
  <r>
    <s v="A237"/>
    <x v="3"/>
    <d v="2024-10-22T00:00:00"/>
    <x v="3"/>
    <s v="#AppleDesign #Innovation"/>
    <n v="7622"/>
    <n v="529"/>
    <n v="720"/>
    <n v="1015"/>
    <n v="71322"/>
    <n v="86819"/>
    <s v="MacBook Air M3 Campaign"/>
    <n v="0.10217809465669957"/>
    <n v="8871"/>
  </r>
  <r>
    <s v="A238"/>
    <x v="3"/>
    <d v="2024-07-16T00:00:00"/>
    <x v="1"/>
    <s v="#iPhone16Launch #AppleEvent"/>
    <n v="8767"/>
    <n v="974"/>
    <n v="733"/>
    <n v="1587"/>
    <n v="74927"/>
    <n v="113770"/>
    <s v="Apple Watch Ultra 2 Launch"/>
    <n v="9.2062933989628198E-2"/>
    <n v="10474"/>
  </r>
  <r>
    <s v="A239"/>
    <x v="0"/>
    <d v="2025-09-10T00:00:00"/>
    <x v="0"/>
    <s v="#MacBookAirM3 #AppleInnovation"/>
    <n v="13613"/>
    <n v="350"/>
    <n v="809"/>
    <n v="2013"/>
    <n v="20471"/>
    <n v="198038"/>
    <s v="Apple Event September 2025"/>
    <n v="7.4591745018632791E-2"/>
    <n v="14772"/>
  </r>
  <r>
    <s v="A240"/>
    <x v="1"/>
    <d v="2025-09-11T00:00:00"/>
    <x v="2"/>
    <s v="#AppleMusic #AppleLifestyle"/>
    <n v="21901"/>
    <n v="1308"/>
    <n v="724"/>
    <n v="2183"/>
    <n v="15996"/>
    <n v="230961"/>
    <s v="Apple Event September 2025"/>
    <n v="0.10362355549205277"/>
    <n v="23933"/>
  </r>
  <r>
    <s v="A241"/>
    <x v="3"/>
    <d v="2025-01-18T00:00:00"/>
    <x v="1"/>
    <s v="#iPhonePhotography #ShotOniPhone"/>
    <n v="12589"/>
    <n v="346"/>
    <n v="459"/>
    <n v="1407"/>
    <n v="29254"/>
    <n v="198059"/>
    <s v="Sustainability Awareness Drive"/>
    <n v="6.7626313371268162E-2"/>
    <n v="13394"/>
  </r>
  <r>
    <s v="A242"/>
    <x v="0"/>
    <d v="2025-09-12T00:00:00"/>
    <x v="2"/>
    <s v="#AppleMusic #AppleLifestyle"/>
    <n v="15918"/>
    <n v="1114"/>
    <n v="392"/>
    <n v="1641"/>
    <n v="28044"/>
    <n v="118714"/>
    <s v="Apple Event September 2025"/>
    <n v="0.14677291642097814"/>
    <n v="17424"/>
  </r>
  <r>
    <s v="A243"/>
    <x v="1"/>
    <d v="2025-03-06T00:00:00"/>
    <x v="1"/>
    <s v="#iPhone16Launch #AppleEvent"/>
    <n v="22119"/>
    <n v="899"/>
    <n v="642"/>
    <n v="410"/>
    <n v="49490"/>
    <n v="229420"/>
    <s v="iPhone 16 Launch"/>
    <n v="0.10312963124400662"/>
    <n v="23660"/>
  </r>
  <r>
    <s v="A244"/>
    <x v="2"/>
    <d v="2025-09-13T00:00:00"/>
    <x v="2"/>
    <s v="#iPhonePhotography #ShotOniPhone"/>
    <n v="15046"/>
    <n v="281"/>
    <n v="515"/>
    <n v="550"/>
    <n v="22583"/>
    <n v="64596"/>
    <s v="Apple Event September 2025"/>
    <n v="0.24524738373893121"/>
    <n v="15842"/>
  </r>
  <r>
    <s v="A245"/>
    <x v="0"/>
    <d v="2025-01-12T00:00:00"/>
    <x v="0"/>
    <s v="#AppleEvent #iPadPro"/>
    <n v="4590"/>
    <n v="713"/>
    <n v="479"/>
    <n v="2730"/>
    <n v="41050"/>
    <n v="204246"/>
    <s v="Sustainability Awareness Drive"/>
    <n v="2.8308999931455206E-2"/>
    <n v="5782"/>
  </r>
  <r>
    <s v="A246"/>
    <x v="3"/>
    <d v="2024-10-11T00:00:00"/>
    <x v="3"/>
    <s v="#iPhone16Launch #AppleEvent"/>
    <n v="19447"/>
    <n v="1014"/>
    <n v="256"/>
    <n v="2354"/>
    <n v="5472"/>
    <n v="104106"/>
    <s v="Apple Watch Ultra 2 Launch"/>
    <n v="0.19899909707413599"/>
    <n v="20717"/>
  </r>
  <r>
    <s v="A247"/>
    <x v="2"/>
    <d v="2024-08-27T00:00:00"/>
    <x v="0"/>
    <s v="#MacBookProM3"/>
    <n v="6324"/>
    <n v="908"/>
    <n v="375"/>
    <n v="758"/>
    <n v="34850"/>
    <n v="241039"/>
    <s v="Apple Watch Ultra 2 Launch"/>
    <n v="3.1559208260903839E-2"/>
    <n v="7607"/>
  </r>
  <r>
    <s v="A248"/>
    <x v="2"/>
    <d v="2025-09-14T00:00:00"/>
    <x v="3"/>
    <s v="#AppleEvent #iPhone16"/>
    <n v="12787"/>
    <n v="945"/>
    <n v="974"/>
    <n v="1407"/>
    <n v="4037"/>
    <n v="99182"/>
    <s v="Apple Event September 2025"/>
    <n v="0.14827287209372669"/>
    <n v="14706"/>
  </r>
  <r>
    <s v="A249"/>
    <x v="2"/>
    <d v="2024-07-18T00:00:00"/>
    <x v="2"/>
    <s v="#MacBookProM3"/>
    <n v="11111"/>
    <n v="1222"/>
    <n v="367"/>
    <n v="507"/>
    <n v="14129"/>
    <n v="127163"/>
    <s v="MacBook Air M3 Campaign"/>
    <n v="9.9871818060284834E-2"/>
    <n v="12700"/>
  </r>
  <r>
    <s v="A250"/>
    <x v="0"/>
    <d v="2024-06-22T00:00:00"/>
    <x v="1"/>
    <s v="#AppleWatch #Health"/>
    <n v="7342"/>
    <n v="906"/>
    <n v="902"/>
    <n v="1199"/>
    <n v="68488"/>
    <n v="79310"/>
    <s v="Apple Watch Ultra 2 Launch"/>
    <n v="0.1153700668263775"/>
    <n v="9150"/>
  </r>
  <r>
    <s v="A251"/>
    <x v="3"/>
    <d v="2025-09-15T00:00:00"/>
    <x v="0"/>
    <s v="#AppleMusic #AppleLifestyle"/>
    <n v="18389"/>
    <n v="670"/>
    <n v="655"/>
    <n v="321"/>
    <n v="21869"/>
    <n v="96088"/>
    <s v="Apple Event September 2025"/>
    <n v="0.2051660977437349"/>
    <n v="19714"/>
  </r>
  <r>
    <s v="A252"/>
    <x v="2"/>
    <d v="2025-04-28T00:00:00"/>
    <x v="3"/>
    <s v="#AppleEvent #iPhone16"/>
    <n v="10659"/>
    <n v="1342"/>
    <n v="408"/>
    <n v="709"/>
    <n v="16309"/>
    <n v="168803"/>
    <s v="Sustainability Awareness Drive"/>
    <n v="7.3511726687321907E-2"/>
    <n v="12409"/>
  </r>
  <r>
    <s v="A253"/>
    <x v="1"/>
    <d v="2025-09-16T00:00:00"/>
    <x v="0"/>
    <s v="#MacBookProM3"/>
    <n v="16043"/>
    <n v="595"/>
    <n v="923"/>
    <n v="1194"/>
    <n v="52613"/>
    <n v="179978"/>
    <s v="Apple Event September 2025"/>
    <n v="9.757303670448611E-2"/>
    <n v="17561"/>
  </r>
  <r>
    <s v="A254"/>
    <x v="2"/>
    <d v="2025-01-14T00:00:00"/>
    <x v="3"/>
    <s v="#AppleEvent #iPhone16"/>
    <n v="24350"/>
    <n v="460"/>
    <n v="666"/>
    <n v="814"/>
    <n v="21120"/>
    <n v="76914"/>
    <s v="Apple Watch Ultra 2 Launch"/>
    <n v="0.33122708479600593"/>
    <n v="25476"/>
  </r>
  <r>
    <s v="A255"/>
    <x v="2"/>
    <d v="2025-04-03T00:00:00"/>
    <x v="0"/>
    <s v="#Sustainability #AppleEarth"/>
    <n v="10837"/>
    <n v="1004"/>
    <n v="922"/>
    <n v="1108"/>
    <n v="36807"/>
    <n v="150350"/>
    <s v="Sustainability Awareness Drive"/>
    <n v="8.4888593282341204E-2"/>
    <n v="12763"/>
  </r>
  <r>
    <s v="A256"/>
    <x v="0"/>
    <d v="2025-09-17T00:00:00"/>
    <x v="3"/>
    <s v="#AppleMusic #AppleLifestyle"/>
    <n v="2117"/>
    <n v="1133"/>
    <n v="203"/>
    <n v="1173"/>
    <n v="40125"/>
    <n v="85379"/>
    <s v="Apple Event September 2025"/>
    <n v="4.0443200318579509E-2"/>
    <n v="3453"/>
  </r>
  <r>
    <s v="A257"/>
    <x v="0"/>
    <d v="2025-04-06T00:00:00"/>
    <x v="3"/>
    <s v="#AppleEvent #iPhone16"/>
    <n v="15917"/>
    <n v="1479"/>
    <n v="196"/>
    <n v="313"/>
    <n v="48524"/>
    <n v="249684"/>
    <s v="iPhone 16 Launch"/>
    <n v="7.0457057720959296E-2"/>
    <n v="17592"/>
  </r>
  <r>
    <s v="A258"/>
    <x v="3"/>
    <d v="2024-08-05T00:00:00"/>
    <x v="2"/>
    <s v="#AppleWatchUltra2 #HealthTech"/>
    <n v="20935"/>
    <n v="1104"/>
    <n v="876"/>
    <n v="1270"/>
    <n v="21454"/>
    <n v="208722"/>
    <s v="Sustainability Awareness Drive"/>
    <n v="0.10978718103506099"/>
    <n v="22915"/>
  </r>
  <r>
    <s v="A259"/>
    <x v="1"/>
    <d v="2025-02-10T00:00:00"/>
    <x v="3"/>
    <s v="#MacBookAirM3 #AppleInnovation"/>
    <n v="16309"/>
    <n v="1449"/>
    <n v="838"/>
    <n v="2434"/>
    <n v="2940"/>
    <n v="217953"/>
    <s v="iPhone 16 Launch"/>
    <n v="8.5321147219813445E-2"/>
    <n v="18596"/>
  </r>
  <r>
    <s v="A260"/>
    <x v="0"/>
    <d v="2025-02-12T00:00:00"/>
    <x v="2"/>
    <s v="#MacBookAirM3 #AppleInnovation"/>
    <n v="15234"/>
    <n v="1276"/>
    <n v="670"/>
    <n v="1860"/>
    <n v="60397"/>
    <n v="86413"/>
    <s v="MacBook Air M3 Campaign"/>
    <n v="0.19881267864788862"/>
    <n v="17180"/>
  </r>
  <r>
    <s v="A261"/>
    <x v="2"/>
    <d v="2024-10-27T00:00:00"/>
    <x v="3"/>
    <s v="#AppleWatchUltra2 #HealthTech"/>
    <n v="7560"/>
    <n v="1139"/>
    <n v="248"/>
    <n v="1624"/>
    <n v="72237"/>
    <n v="177084"/>
    <s v="Sustainability Awareness Drive"/>
    <n v="5.0524045085947912E-2"/>
    <n v="8947"/>
  </r>
  <r>
    <s v="A262"/>
    <x v="3"/>
    <d v="2025-01-18T00:00:00"/>
    <x v="1"/>
    <s v="#iPhonePhotography #ShotOniPhone"/>
    <n v="22673"/>
    <n v="1053"/>
    <n v="169"/>
    <n v="1566"/>
    <n v="9417"/>
    <n v="221187"/>
    <s v="iPhone 16 Launch"/>
    <n v="0.10803076130152314"/>
    <n v="23895"/>
  </r>
  <r>
    <s v="A263"/>
    <x v="2"/>
    <d v="2024-08-20T00:00:00"/>
    <x v="1"/>
    <s v="#ShotOniPhone"/>
    <n v="2846"/>
    <n v="792"/>
    <n v="902"/>
    <n v="2469"/>
    <n v="12130"/>
    <n v="47151"/>
    <s v="Apple Watch Ultra 2 Launch"/>
    <n v="9.6286399015927546E-2"/>
    <n v="4540"/>
  </r>
  <r>
    <s v="A264"/>
    <x v="2"/>
    <d v="2025-01-30T00:00:00"/>
    <x v="1"/>
    <s v="#iPhonePhotography #ShotOniPhone"/>
    <n v="12954"/>
    <n v="913"/>
    <n v="722"/>
    <n v="1049"/>
    <n v="475"/>
    <n v="97716"/>
    <s v="Apple Watch Ultra 2 Launch"/>
    <n v="0.14930001228048631"/>
    <n v="14589"/>
  </r>
  <r>
    <s v="A265"/>
    <x v="0"/>
    <d v="2025-02-20T00:00:00"/>
    <x v="3"/>
    <s v="#iPhone16Launch #AppleEvent"/>
    <n v="15703"/>
    <n v="1381"/>
    <n v="639"/>
    <n v="984"/>
    <n v="10967"/>
    <n v="133747"/>
    <s v="MacBook Air M3 Campaign"/>
    <n v="0.13251138343289942"/>
    <n v="17723"/>
  </r>
  <r>
    <s v="A266"/>
    <x v="3"/>
    <d v="2024-11-25T00:00:00"/>
    <x v="2"/>
    <s v="#iPhone16Launch #AppleEvent"/>
    <n v="17385"/>
    <n v="831"/>
    <n v="568"/>
    <n v="2227"/>
    <n v="49351"/>
    <n v="207450"/>
    <s v="Sustainability Awareness Drive"/>
    <n v="9.0547119787900698E-2"/>
    <n v="18784"/>
  </r>
  <r>
    <s v="A267"/>
    <x v="1"/>
    <d v="2024-10-04T00:00:00"/>
    <x v="2"/>
    <s v="#AppleEvent #iPhone16"/>
    <n v="15746"/>
    <n v="258"/>
    <n v="839"/>
    <n v="2656"/>
    <n v="66614"/>
    <n v="213724"/>
    <s v="Sustainability Awareness Drive"/>
    <n v="7.8807246729426739E-2"/>
    <n v="16843"/>
  </r>
  <r>
    <s v="A268"/>
    <x v="1"/>
    <d v="2025-04-13T00:00:00"/>
    <x v="3"/>
    <s v="#MacBookProM3"/>
    <n v="24700"/>
    <n v="327"/>
    <n v="999"/>
    <n v="994"/>
    <n v="59400"/>
    <n v="243502"/>
    <s v="Sustainability Awareness Drive"/>
    <n v="0.10688207899729776"/>
    <n v="26026"/>
  </r>
  <r>
    <s v="A269"/>
    <x v="0"/>
    <d v="2024-11-05T00:00:00"/>
    <x v="1"/>
    <s v="#MacBookProM3"/>
    <n v="8469"/>
    <n v="935"/>
    <n v="211"/>
    <n v="2635"/>
    <n v="21890"/>
    <n v="184539"/>
    <s v="MacBook Air M3 Campaign"/>
    <n v="5.2102807536618279E-2"/>
    <n v="9615"/>
  </r>
  <r>
    <s v="A270"/>
    <x v="0"/>
    <d v="2025-01-15T00:00:00"/>
    <x v="1"/>
    <s v="#MacBookAirM3 #AppleInnovation"/>
    <n v="11333"/>
    <n v="920"/>
    <n v="294"/>
    <n v="606"/>
    <n v="59490"/>
    <n v="202082"/>
    <s v="Sustainability Awareness Drive"/>
    <n v="6.2088657079799291E-2"/>
    <n v="12547"/>
  </r>
  <r>
    <s v="A271"/>
    <x v="3"/>
    <d v="2024-10-17T00:00:00"/>
    <x v="2"/>
    <s v="#AppleDesign #Innovation"/>
    <n v="18608"/>
    <n v="1338"/>
    <n v="365"/>
    <n v="2289"/>
    <n v="20785"/>
    <n v="161999"/>
    <s v="Apple Watch Ultra 2 Launch"/>
    <n v="0.12537731714393299"/>
    <n v="20311"/>
  </r>
  <r>
    <s v="A272"/>
    <x v="1"/>
    <d v="2025-03-27T00:00:00"/>
    <x v="1"/>
    <s v="#iPhonePhotography #ShotOniPhone"/>
    <n v="14819"/>
    <n v="1432"/>
    <n v="152"/>
    <n v="961"/>
    <n v="39154"/>
    <n v="154793"/>
    <s v="iPhone 16 Launch"/>
    <n v="0.10596732410380315"/>
    <n v="16403"/>
  </r>
  <r>
    <s v="A273"/>
    <x v="1"/>
    <d v="2024-10-12T00:00:00"/>
    <x v="0"/>
    <s v="#Sustainability #AppleEarth"/>
    <n v="6208"/>
    <n v="725"/>
    <n v="309"/>
    <n v="848"/>
    <n v="39319"/>
    <n v="225763"/>
    <s v="Apple Watch Ultra 2 Launch"/>
    <n v="3.207788698768177E-2"/>
    <n v="7242"/>
  </r>
  <r>
    <s v="A274"/>
    <x v="1"/>
    <d v="2025-01-01T00:00:00"/>
    <x v="2"/>
    <s v="#AppleMusic #AppleLifestyle"/>
    <n v="8283"/>
    <n v="720"/>
    <n v="888"/>
    <n v="611"/>
    <n v="52791"/>
    <n v="235229"/>
    <s v="Apple Watch Ultra 2 Launch"/>
    <n v="4.2048386891072105E-2"/>
    <n v="9891"/>
  </r>
  <r>
    <s v="A275"/>
    <x v="2"/>
    <d v="2024-08-05T00:00:00"/>
    <x v="1"/>
    <s v="#AppleWatch #Health"/>
    <n v="4048"/>
    <n v="751"/>
    <n v="930"/>
    <n v="1382"/>
    <n v="16844"/>
    <n v="148177"/>
    <s v="iPhone 16 Launch"/>
    <n v="3.8663220337839206E-2"/>
    <n v="5729"/>
  </r>
  <r>
    <s v="A276"/>
    <x v="1"/>
    <d v="2024-06-07T00:00:00"/>
    <x v="2"/>
    <s v="#AppleEvent #iPadPro"/>
    <n v="8233"/>
    <n v="436"/>
    <n v="269"/>
    <n v="2037"/>
    <n v="8875"/>
    <n v="52289"/>
    <s v="Apple Watch Ultra 2 Launch"/>
    <n v="0.17093461339861157"/>
    <n v="8938"/>
  </r>
  <r>
    <s v="A277"/>
    <x v="2"/>
    <d v="2025-04-06T00:00:00"/>
    <x v="0"/>
    <s v="#MacBookProM3"/>
    <n v="14941"/>
    <n v="1424"/>
    <n v="238"/>
    <n v="1054"/>
    <n v="20516"/>
    <n v="216048"/>
    <s v="MacBook Air M3 Campaign"/>
    <n v="7.6848663260016298E-2"/>
    <n v="16603"/>
  </r>
  <r>
    <s v="A278"/>
    <x v="3"/>
    <d v="2024-11-26T00:00:00"/>
    <x v="2"/>
    <s v="#AppleMusic #AppleLifestyle"/>
    <n v="14607"/>
    <n v="1458"/>
    <n v="478"/>
    <n v="334"/>
    <n v="49257"/>
    <n v="214668"/>
    <s v="iPhone 16 Launch"/>
    <n v="7.7063185942944451E-2"/>
    <n v="16543"/>
  </r>
  <r>
    <s v="A279"/>
    <x v="2"/>
    <d v="2024-09-02T00:00:00"/>
    <x v="2"/>
    <s v="#AppleEvent #iPadPro"/>
    <n v="11765"/>
    <n v="693"/>
    <n v="729"/>
    <n v="744"/>
    <n v="97772"/>
    <n v="194243"/>
    <s v="Apple Watch Ultra 2 Launch"/>
    <n v="6.7889190344053579E-2"/>
    <n v="13187"/>
  </r>
  <r>
    <s v="A280"/>
    <x v="3"/>
    <d v="2025-09-18T00:00:00"/>
    <x v="2"/>
    <s v="#AppleMusic #AppleLifestyle"/>
    <n v="3828"/>
    <n v="203"/>
    <n v="506"/>
    <n v="2440"/>
    <n v="63650"/>
    <n v="126365"/>
    <s v="Apple Event September 2025"/>
    <n v="3.5903929094290347E-2"/>
    <n v="4537"/>
  </r>
  <r>
    <s v="A281"/>
    <x v="1"/>
    <d v="2025-03-22T00:00:00"/>
    <x v="2"/>
    <s v="#AppleEvent #iPhone16"/>
    <n v="3917"/>
    <n v="865"/>
    <n v="759"/>
    <n v="2282"/>
    <n v="56125"/>
    <n v="154014"/>
    <s v="Apple Watch Ultra 2 Launch"/>
    <n v="3.5977248821535704E-2"/>
    <n v="5541"/>
  </r>
  <r>
    <s v="A282"/>
    <x v="1"/>
    <d v="2024-10-03T00:00:00"/>
    <x v="0"/>
    <s v="#AppleEvent #iPadPro"/>
    <n v="22618"/>
    <n v="641"/>
    <n v="416"/>
    <n v="1530"/>
    <n v="18395"/>
    <n v="215211"/>
    <s v="MacBook Air M3 Campaign"/>
    <n v="0.1100083174187193"/>
    <n v="23675"/>
  </r>
  <r>
    <s v="A283"/>
    <x v="3"/>
    <d v="2025-05-09T00:00:00"/>
    <x v="3"/>
    <s v="#AppleWatch #Health"/>
    <n v="8988"/>
    <n v="228"/>
    <n v="766"/>
    <n v="652"/>
    <n v="63789"/>
    <n v="219785"/>
    <s v="Sustainability Awareness Drive"/>
    <n v="4.541711217781013E-2"/>
    <n v="9982"/>
  </r>
  <r>
    <s v="A284"/>
    <x v="0"/>
    <d v="2024-09-17T00:00:00"/>
    <x v="2"/>
    <s v="#AppleMusic #AppleLifestyle"/>
    <n v="20410"/>
    <n v="1332"/>
    <n v="472"/>
    <n v="1202"/>
    <n v="9418"/>
    <n v="200806"/>
    <s v="Apple Watch Ultra 2 Launch"/>
    <n v="0.11062418453631864"/>
    <n v="22214"/>
  </r>
  <r>
    <s v="A285"/>
    <x v="3"/>
    <d v="2024-07-18T00:00:00"/>
    <x v="2"/>
    <s v="#AppleWatchUltra2 #HealthTech"/>
    <n v="16594"/>
    <n v="809"/>
    <n v="784"/>
    <n v="1655"/>
    <n v="35505"/>
    <n v="112588"/>
    <s v="Sustainability Awareness Drive"/>
    <n v="0.16153586527871533"/>
    <n v="18187"/>
  </r>
  <r>
    <s v="A286"/>
    <x v="0"/>
    <d v="2025-09-19T00:00:00"/>
    <x v="1"/>
    <s v="#AppleWatch #Health"/>
    <n v="22128"/>
    <n v="1004"/>
    <n v="690"/>
    <n v="2048"/>
    <n v="19443"/>
    <n v="103646"/>
    <s v="Apple Event September 2025"/>
    <n v="0.22984003241803833"/>
    <n v="23822"/>
  </r>
  <r>
    <s v="A287"/>
    <x v="2"/>
    <d v="2024-08-15T00:00:00"/>
    <x v="2"/>
    <s v="#AppleEvent #iPadPro"/>
    <n v="14977"/>
    <n v="274"/>
    <n v="798"/>
    <n v="458"/>
    <n v="6636"/>
    <n v="43654"/>
    <s v="Apple Watch Ultra 2 Launch"/>
    <n v="0.36764099509781462"/>
    <n v="16049"/>
  </r>
  <r>
    <s v="A288"/>
    <x v="2"/>
    <d v="2025-04-17T00:00:00"/>
    <x v="1"/>
    <s v="#AppleWatch #Health"/>
    <n v="2009"/>
    <n v="1037"/>
    <n v="344"/>
    <n v="2277"/>
    <n v="85743"/>
    <n v="58743"/>
    <s v="iPhone 16 Launch"/>
    <n v="5.7709003625963942E-2"/>
    <n v="3390"/>
  </r>
  <r>
    <s v="A289"/>
    <x v="2"/>
    <d v="2024-11-28T00:00:00"/>
    <x v="3"/>
    <s v="#AppleMusic #AppleLifestyle"/>
    <n v="18644"/>
    <n v="1369"/>
    <n v="887"/>
    <n v="1256"/>
    <n v="43415"/>
    <n v="88368"/>
    <s v="Sustainability Awareness Drive"/>
    <n v="0.23651095419156257"/>
    <n v="20900"/>
  </r>
  <r>
    <s v="A290"/>
    <x v="1"/>
    <d v="2025-09-20T00:00:00"/>
    <x v="0"/>
    <s v="#ShotOniPhone"/>
    <n v="24422"/>
    <n v="327"/>
    <n v="481"/>
    <n v="2371"/>
    <n v="35340"/>
    <n v="245244"/>
    <s v="Apple Event September 2025"/>
    <n v="0.10287713460879777"/>
    <n v="25230"/>
  </r>
  <r>
    <s v="A291"/>
    <x v="2"/>
    <d v="2024-11-06T00:00:00"/>
    <x v="0"/>
    <s v="#AppleMusic #AppleLifestyle"/>
    <n v="11865"/>
    <n v="241"/>
    <n v="319"/>
    <n v="703"/>
    <n v="69596"/>
    <n v="177513"/>
    <s v="iPhone 16 Launch"/>
    <n v="6.999487361489018E-2"/>
    <n v="12425"/>
  </r>
  <r>
    <s v="A292"/>
    <x v="0"/>
    <d v="2024-11-17T00:00:00"/>
    <x v="3"/>
    <s v="#AppleMusic #AppleLifestyle"/>
    <n v="4219"/>
    <n v="240"/>
    <n v="670"/>
    <n v="815"/>
    <n v="11978"/>
    <n v="159735"/>
    <s v="iPhone 16 Launch"/>
    <n v="3.2109431245500357E-2"/>
    <n v="5129"/>
  </r>
  <r>
    <s v="A293"/>
    <x v="2"/>
    <d v="2025-05-14T00:00:00"/>
    <x v="0"/>
    <s v="#AppleEvent #iPhone16"/>
    <n v="9041"/>
    <n v="1133"/>
    <n v="612"/>
    <n v="1687"/>
    <n v="28102"/>
    <n v="195683"/>
    <s v="iPhone 16 Launch"/>
    <n v="5.5119760020032396E-2"/>
    <n v="10786"/>
  </r>
  <r>
    <s v="A294"/>
    <x v="3"/>
    <d v="2024-06-19T00:00:00"/>
    <x v="3"/>
    <s v="#iPhonePhotography #ShotOniPhone"/>
    <n v="20444"/>
    <n v="233"/>
    <n v="189"/>
    <n v="2879"/>
    <n v="28185"/>
    <n v="159891"/>
    <s v="iPhone 16 Launch"/>
    <n v="0.13050140408153055"/>
    <n v="20866"/>
  </r>
  <r>
    <s v="A295"/>
    <x v="3"/>
    <d v="2025-05-06T00:00:00"/>
    <x v="3"/>
    <s v="#AppleWatchUltra2 #HealthTech"/>
    <n v="7287"/>
    <n v="1240"/>
    <n v="686"/>
    <n v="1255"/>
    <n v="15403"/>
    <n v="147971"/>
    <s v="Apple Watch Ultra 2 Launch"/>
    <n v="6.2262200025680704E-2"/>
    <n v="9213"/>
  </r>
  <r>
    <s v="A296"/>
    <x v="1"/>
    <d v="2025-02-11T00:00:00"/>
    <x v="3"/>
    <s v="#Sustainability #AppleEarth"/>
    <n v="3619"/>
    <n v="1376"/>
    <n v="410"/>
    <n v="2499"/>
    <n v="58146"/>
    <n v="52149"/>
    <s v="Apple Watch Ultra 2 Launch"/>
    <n v="0.10364532397553165"/>
    <n v="5405"/>
  </r>
  <r>
    <s v="A297"/>
    <x v="3"/>
    <d v="2024-12-24T00:00:00"/>
    <x v="0"/>
    <s v="#MacBookProM3"/>
    <n v="10512"/>
    <n v="1197"/>
    <n v="544"/>
    <n v="2012"/>
    <n v="10245"/>
    <n v="140102"/>
    <s v="Apple Watch Ultra 2 Launch"/>
    <n v="8.745770938316369E-2"/>
    <n v="12253"/>
  </r>
  <r>
    <s v="A298"/>
    <x v="0"/>
    <d v="2025-09-24T00:00:00"/>
    <x v="1"/>
    <s v="#iPhone16Launch #AppleEvent"/>
    <n v="3342"/>
    <n v="787"/>
    <n v="375"/>
    <n v="907"/>
    <n v="85823"/>
    <n v="99189"/>
    <s v="Apple Event September 2025"/>
    <n v="4.5408260996683103E-2"/>
    <n v="4504"/>
  </r>
  <r>
    <s v="A299"/>
    <x v="2"/>
    <d v="2025-09-25T00:00:00"/>
    <x v="3"/>
    <s v="#iPhonePhotography #ShotOniPhone"/>
    <n v="12568"/>
    <n v="541"/>
    <n v="273"/>
    <n v="2767"/>
    <n v="22331"/>
    <n v="192747"/>
    <s v="Apple Event September 2025"/>
    <n v="6.9427799135654514E-2"/>
    <n v="13382"/>
  </r>
  <r>
    <s v="A300"/>
    <x v="1"/>
    <d v="2025-09-26T00:00:00"/>
    <x v="2"/>
    <s v="#iPhone16Launch #AppleEvent"/>
    <n v="21216"/>
    <n v="226"/>
    <n v="187"/>
    <n v="1573"/>
    <n v="62688"/>
    <n v="111031"/>
    <s v="Apple Event September 2025"/>
    <n v="0.19480145184678152"/>
    <n v="2162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5-05-12"/>
    <x v="0"/>
    <n v="3196"/>
    <n v="391"/>
    <n v="1170816"/>
    <n v="7.2439221876024931"/>
    <n v="28745"/>
    <n v="2805"/>
    <n v="2.3957650049196456E-3"/>
  </r>
  <r>
    <s v="2025-05-05"/>
    <x v="0"/>
    <n v="8697"/>
    <n v="738"/>
    <n v="1168011"/>
    <n v="3.8777032065622672"/>
    <n v="30644"/>
    <n v="7959"/>
    <n v="6.8141481544266276E-3"/>
  </r>
  <r>
    <s v="2025-04-21"/>
    <x v="0"/>
    <n v="5941"/>
    <n v="450"/>
    <n v="1117854"/>
    <n v="12.414411899944"/>
    <n v="58330"/>
    <n v="5491"/>
    <n v="4.9120904876665469E-3"/>
  </r>
  <r>
    <s v="2025-04-21"/>
    <x v="0"/>
    <n v="7267"/>
    <n v="842"/>
    <n v="1124279"/>
    <n v="2.2102165031989389"/>
    <n v="11171"/>
    <n v="6425"/>
    <n v="5.7147736460433753E-3"/>
  </r>
  <r>
    <s v="2025-04-21"/>
    <x v="0"/>
    <n v="3461"/>
    <n v="365"/>
    <n v="1134433"/>
    <n v="10.23489267325616"/>
    <n v="51903"/>
    <n v="3096"/>
    <n v="2.7291166600407427E-3"/>
  </r>
  <r>
    <s v="2025-04-07"/>
    <x v="0"/>
    <n v="1521"/>
    <n v="96"/>
    <n v="1087368"/>
    <n v="12.709772588488899"/>
    <n v="42262"/>
    <n v="1425"/>
    <n v="1.3105038956452645E-3"/>
  </r>
  <r>
    <s v="2025-03-31"/>
    <x v="0"/>
    <n v="6607"/>
    <n v="479"/>
    <n v="1063421"/>
    <n v="5.5892257158735816"/>
    <n v="48328"/>
    <n v="6128"/>
    <n v="5.7625343114345116E-3"/>
  </r>
  <r>
    <s v="2025-03-17"/>
    <x v="0"/>
    <n v="9569"/>
    <n v="1277"/>
    <n v="1013386"/>
    <n v="12.45517502708741"/>
    <n v="59733"/>
    <n v="8292"/>
    <n v="8.1824694637581338E-3"/>
  </r>
  <r>
    <s v="2025-03-10"/>
    <x v="0"/>
    <n v="3376"/>
    <n v="382"/>
    <n v="991495"/>
    <n v="3.8694093263203548"/>
    <n v="44782"/>
    <n v="2994"/>
    <n v="3.0196823988018094E-3"/>
  </r>
  <r>
    <s v="2025-02-24"/>
    <x v="0"/>
    <n v="9754"/>
    <n v="629"/>
    <n v="938068"/>
    <n v="3.4123325814333292"/>
    <n v="19435"/>
    <n v="9125"/>
    <n v="9.7274398018054129E-3"/>
  </r>
  <r>
    <s v="2025-02-24"/>
    <x v="0"/>
    <n v="6439"/>
    <n v="477"/>
    <n v="959389"/>
    <n v="7.4744446725989153"/>
    <n v="44742"/>
    <n v="5962"/>
    <n v="6.2143718554204808E-3"/>
  </r>
  <r>
    <s v="2025-02-17"/>
    <x v="0"/>
    <n v="6330"/>
    <n v="891"/>
    <n v="922914"/>
    <n v="14.789893749580139"/>
    <n v="37037"/>
    <n v="5439"/>
    <n v="5.8932901657142486E-3"/>
  </r>
  <r>
    <s v="2025-02-17"/>
    <x v="0"/>
    <n v="6510"/>
    <n v="481"/>
    <n v="928943"/>
    <n v="2.3800168578696428"/>
    <n v="19557"/>
    <n v="6029"/>
    <n v="6.4901721634158397E-3"/>
  </r>
  <r>
    <s v="2025-01-27"/>
    <x v="0"/>
    <n v="4271"/>
    <n v="628"/>
    <n v="868909"/>
    <n v="11.124410036033691"/>
    <n v="47051"/>
    <n v="3643"/>
    <n v="4.1926139561219876E-3"/>
  </r>
  <r>
    <s v="2025-01-13"/>
    <x v="0"/>
    <n v="3247"/>
    <n v="328"/>
    <n v="810061"/>
    <n v="13.941172331466399"/>
    <n v="15105"/>
    <n v="2919"/>
    <n v="3.6034323341081723E-3"/>
  </r>
  <r>
    <s v="2024-12-30"/>
    <x v="0"/>
    <n v="4897"/>
    <n v="683"/>
    <n v="761158"/>
    <n v="15.06231294947961"/>
    <n v="58201"/>
    <n v="4214"/>
    <n v="5.5363012672795921E-3"/>
  </r>
  <r>
    <s v="2024-12-23"/>
    <x v="0"/>
    <n v="4631"/>
    <n v="317"/>
    <n v="735242"/>
    <n v="1.381177897889402"/>
    <n v="17999"/>
    <n v="4314"/>
    <n v="5.8674558852731479E-3"/>
  </r>
  <r>
    <s v="2024-12-16"/>
    <x v="0"/>
    <n v="4191"/>
    <n v="599"/>
    <n v="713549"/>
    <n v="11.56416728213479"/>
    <n v="27833"/>
    <n v="3592"/>
    <n v="5.033992059410076E-3"/>
  </r>
  <r>
    <s v="2024-12-16"/>
    <x v="0"/>
    <n v="1392"/>
    <n v="182"/>
    <n v="714759"/>
    <n v="5.9603306848881932"/>
    <n v="35122"/>
    <n v="1210"/>
    <n v="1.6928782988391892E-3"/>
  </r>
  <r>
    <s v="2024-12-09"/>
    <x v="0"/>
    <n v="3672"/>
    <n v="211"/>
    <n v="704218"/>
    <n v="12.35057894004413"/>
    <n v="28284"/>
    <n v="3461"/>
    <n v="4.9146713091684675E-3"/>
  </r>
  <r>
    <s v="2024-12-02"/>
    <x v="0"/>
    <n v="1593"/>
    <n v="224"/>
    <n v="677154"/>
    <n v="4.1495730660972248"/>
    <n v="52845"/>
    <n v="1369"/>
    <n v="2.0216966893793729E-3"/>
  </r>
  <r>
    <s v="2024-12-02"/>
    <x v="0"/>
    <n v="8394"/>
    <n v="764"/>
    <n v="690186"/>
    <n v="6.3556780346167558"/>
    <n v="42373"/>
    <n v="7630"/>
    <n v="1.1054990973447738E-2"/>
  </r>
  <r>
    <s v="2024-11-25"/>
    <x v="0"/>
    <n v="8961"/>
    <n v="476"/>
    <n v="655645"/>
    <n v="15.458517947974901"/>
    <n v="44865"/>
    <n v="8485"/>
    <n v="1.2941454598143812E-2"/>
  </r>
  <r>
    <s v="2024-11-25"/>
    <x v="0"/>
    <n v="6827"/>
    <n v="775"/>
    <n v="661697"/>
    <n v="15.96622018839439"/>
    <n v="56850"/>
    <n v="6052"/>
    <n v="9.1461802003031598E-3"/>
  </r>
  <r>
    <s v="2024-11-18"/>
    <x v="0"/>
    <n v="5798"/>
    <n v="592"/>
    <n v="631128"/>
    <n v="1.6774727155188811"/>
    <n v="13471"/>
    <n v="5206"/>
    <n v="8.2487229214992831E-3"/>
  </r>
  <r>
    <s v="2024-10-21"/>
    <x v="0"/>
    <n v="8758"/>
    <n v="1193"/>
    <n v="538906"/>
    <n v="3.4213758985797149"/>
    <n v="26184"/>
    <n v="7565"/>
    <n v="1.4037698596786824E-2"/>
  </r>
  <r>
    <s v="2024-10-21"/>
    <x v="0"/>
    <n v="8638"/>
    <n v="717"/>
    <n v="553745"/>
    <n v="26.921416897669499"/>
    <n v="31621"/>
    <n v="7921"/>
    <n v="1.4304418098583283E-2"/>
  </r>
  <r>
    <s v="2024-10-21"/>
    <x v="0"/>
    <n v="8993"/>
    <n v="506"/>
    <n v="562232"/>
    <n v="3.5131404829323132"/>
    <n v="20028"/>
    <n v="8487"/>
    <n v="1.509519202037593E-2"/>
  </r>
  <r>
    <s v="2024-10-07"/>
    <x v="0"/>
    <n v="5481"/>
    <n v="673"/>
    <n v="507970"/>
    <n v="13.08758391243577"/>
    <n v="29194"/>
    <n v="4808"/>
    <n v="9.4651258932614123E-3"/>
  </r>
  <r>
    <s v="2024-09-30"/>
    <x v="0"/>
    <n v="8870"/>
    <n v="509"/>
    <n v="480320"/>
    <n v="25.077864756828781"/>
    <n v="15469"/>
    <n v="8361"/>
    <n v="1.7407145236508995E-2"/>
  </r>
  <r>
    <s v="2024-09-30"/>
    <x v="0"/>
    <n v="1767"/>
    <n v="224"/>
    <n v="487561"/>
    <n v="13.208603641390511"/>
    <n v="16256"/>
    <n v="1543"/>
    <n v="3.1647322078673231E-3"/>
  </r>
  <r>
    <s v="2024-09-23"/>
    <x v="0"/>
    <n v="1419"/>
    <n v="110"/>
    <n v="455286"/>
    <n v="31.554451487636339"/>
    <n v="58831"/>
    <n v="1309"/>
    <n v="2.8751158612388694E-3"/>
  </r>
  <r>
    <s v="2024-09-23"/>
    <x v="0"/>
    <n v="4302"/>
    <n v="275"/>
    <n v="464255"/>
    <n v="15.72131694865968"/>
    <n v="26044"/>
    <n v="4027"/>
    <n v="8.6741122874282456E-3"/>
  </r>
  <r>
    <s v="2024-09-23"/>
    <x v="0"/>
    <n v="8857"/>
    <n v="1153"/>
    <n v="471959"/>
    <n v="19.214592793018038"/>
    <n v="39411"/>
    <n v="7704"/>
    <n v="1.6323451825264481E-2"/>
  </r>
  <r>
    <s v="2024-09-09"/>
    <x v="0"/>
    <n v="7907"/>
    <n v="465"/>
    <n v="420811"/>
    <n v="33.257448118038738"/>
    <n v="22693"/>
    <n v="7442"/>
    <n v="1.76848989213685E-2"/>
  </r>
  <r>
    <s v="2024-09-02"/>
    <x v="0"/>
    <n v="6448"/>
    <n v="928"/>
    <n v="396672"/>
    <n v="30.118586640851881"/>
    <n v="53922"/>
    <n v="5520"/>
    <n v="1.3915779283639884E-2"/>
  </r>
  <r>
    <s v="2024-09-02"/>
    <x v="0"/>
    <n v="2179"/>
    <n v="303"/>
    <n v="398548"/>
    <n v="33.909842729106657"/>
    <n v="54848"/>
    <n v="1876"/>
    <n v="4.7070867248110645E-3"/>
  </r>
  <r>
    <s v="2024-08-26"/>
    <x v="0"/>
    <n v="9648"/>
    <n v="1417"/>
    <n v="385849"/>
    <n v="3.6633501706626168"/>
    <n v="24226"/>
    <n v="8231"/>
    <n v="2.1332179168534842E-2"/>
  </r>
  <r>
    <s v="2024-08-19"/>
    <x v="0"/>
    <n v="7488"/>
    <n v="568"/>
    <n v="354010"/>
    <n v="13.47730290104799"/>
    <n v="46727"/>
    <n v="6920"/>
    <n v="1.9547470410440384E-2"/>
  </r>
  <r>
    <s v="2024-08-19"/>
    <x v="0"/>
    <n v="7525"/>
    <n v="610"/>
    <n v="365996"/>
    <n v="5.7694619613329108"/>
    <n v="53543"/>
    <n v="6915"/>
    <n v="1.8893649110919244E-2"/>
  </r>
  <r>
    <s v="2024-08-12"/>
    <x v="0"/>
    <n v="7610"/>
    <n v="757"/>
    <n v="333052"/>
    <n v="44.450416151231643"/>
    <n v="39750"/>
    <n v="6853"/>
    <n v="2.0576366453286574E-2"/>
  </r>
  <r>
    <s v="2024-08-05"/>
    <x v="0"/>
    <n v="3494"/>
    <n v="281"/>
    <n v="309517"/>
    <n v="27.765518533715429"/>
    <n v="39197"/>
    <n v="3213"/>
    <n v="1.0380689913639638E-2"/>
  </r>
  <r>
    <s v="2024-07-15"/>
    <x v="0"/>
    <n v="3964"/>
    <n v="378"/>
    <n v="246766"/>
    <n v="13.6355899921383"/>
    <n v="23109"/>
    <n v="3586"/>
    <n v="1.453198576789347E-2"/>
  </r>
  <r>
    <s v="2024-07-15"/>
    <x v="0"/>
    <n v="1536"/>
    <n v="155"/>
    <n v="257065"/>
    <n v="12.15762550327738"/>
    <n v="36661"/>
    <n v="1381"/>
    <n v="5.3721821329235798E-3"/>
  </r>
  <r>
    <s v="2024-07-01"/>
    <x v="0"/>
    <n v="3530"/>
    <n v="328"/>
    <n v="221925"/>
    <n v="12.8372197814577"/>
    <n v="11013"/>
    <n v="3202"/>
    <n v="1.4428297848372199E-2"/>
  </r>
  <r>
    <s v="2024-07-01"/>
    <x v="0"/>
    <n v="2960"/>
    <n v="234"/>
    <n v="224651"/>
    <n v="17.41278694508371"/>
    <n v="59378"/>
    <n v="2726"/>
    <n v="1.213437732304775E-2"/>
  </r>
  <r>
    <s v="2024-06-24"/>
    <x v="0"/>
    <n v="5259"/>
    <n v="374"/>
    <n v="189735"/>
    <n v="14.827522597306769"/>
    <n v="19596"/>
    <n v="4885"/>
    <n v="2.5746435818378266E-2"/>
  </r>
  <r>
    <s v="2024-06-17"/>
    <x v="0"/>
    <n v="8373"/>
    <n v="921"/>
    <n v="157717"/>
    <n v="12.2263294381709"/>
    <n v="15110"/>
    <n v="7452"/>
    <n v="4.7249186834646864E-2"/>
  </r>
  <r>
    <s v="2024-06-17"/>
    <x v="0"/>
    <n v="6656"/>
    <n v="978"/>
    <n v="176196"/>
    <n v="60.425889350496043"/>
    <n v="27081"/>
    <n v="5678"/>
    <n v="3.2225476174260484E-2"/>
  </r>
  <r>
    <s v="2024-06-10"/>
    <x v="0"/>
    <n v="7721"/>
    <n v="506"/>
    <n v="134418"/>
    <n v="35.577824398518047"/>
    <n v="25379"/>
    <n v="7215"/>
    <n v="5.3675846984778827E-2"/>
  </r>
  <r>
    <s v="2024-06-03"/>
    <x v="0"/>
    <n v="4138"/>
    <n v="361"/>
    <n v="103777"/>
    <n v="56.637790647253247"/>
    <n v="23944"/>
    <n v="3777"/>
    <n v="3.6395347716738774E-2"/>
  </r>
  <r>
    <s v="2025-05-12"/>
    <x v="1"/>
    <n v="8165"/>
    <n v="1140"/>
    <n v="1177841"/>
    <n v="9.095964565675672"/>
    <n v="38228"/>
    <n v="7025"/>
    <n v="5.9643024822535473E-3"/>
  </r>
  <r>
    <s v="2025-05-12"/>
    <x v="1"/>
    <n v="1301"/>
    <n v="180"/>
    <n v="1178962"/>
    <n v="5.2275645864752214"/>
    <n v="44521"/>
    <n v="1121"/>
    <n v="9.5083641372665107E-4"/>
  </r>
  <r>
    <s v="2025-05-05"/>
    <x v="1"/>
    <n v="1038"/>
    <n v="145"/>
    <n v="1152775"/>
    <n v="11.093752033137431"/>
    <n v="55951"/>
    <n v="893"/>
    <n v="7.7465246904209403E-4"/>
  </r>
  <r>
    <s v="2025-05-05"/>
    <x v="1"/>
    <n v="2256"/>
    <n v="189"/>
    <n v="1160052"/>
    <n v="2.8935771844710412"/>
    <n v="15432"/>
    <n v="2067"/>
    <n v="1.7818166771834366E-3"/>
  </r>
  <r>
    <s v="2025-04-28"/>
    <x v="1"/>
    <n v="1685"/>
    <n v="173"/>
    <n v="1135945"/>
    <n v="8.7776256772995165"/>
    <n v="49110"/>
    <n v="1512"/>
    <n v="1.331050358952238E-3"/>
  </r>
  <r>
    <s v="2025-04-14"/>
    <x v="1"/>
    <n v="8569"/>
    <n v="720"/>
    <n v="1095217"/>
    <n v="9.589697749395782"/>
    <n v="41358"/>
    <n v="7849"/>
    <n v="7.1666162961312686E-3"/>
  </r>
  <r>
    <s v="2025-04-14"/>
    <x v="1"/>
    <n v="6784"/>
    <n v="416"/>
    <n v="1101585"/>
    <n v="9.3041390360253633"/>
    <n v="24289"/>
    <n v="6368"/>
    <n v="5.7807613574985131E-3"/>
  </r>
  <r>
    <s v="2025-04-14"/>
    <x v="1"/>
    <n v="5583"/>
    <n v="795"/>
    <n v="1106373"/>
    <n v="12.21550055903389"/>
    <n v="59823"/>
    <n v="4788"/>
    <n v="4.327654416729259E-3"/>
  </r>
  <r>
    <s v="2025-04-14"/>
    <x v="1"/>
    <n v="6946"/>
    <n v="956"/>
    <n v="1112363"/>
    <n v="1.64146056637986"/>
    <n v="17927"/>
    <n v="5990"/>
    <n v="5.3849327962185002E-3"/>
  </r>
  <r>
    <s v="2025-04-07"/>
    <x v="1"/>
    <n v="4983"/>
    <n v="441"/>
    <n v="1077624"/>
    <n v="6.8954477628560609"/>
    <n v="46768"/>
    <n v="4542"/>
    <n v="4.2148281775461569E-3"/>
  </r>
  <r>
    <s v="2025-03-31"/>
    <x v="1"/>
    <n v="1780"/>
    <n v="120"/>
    <n v="1066648"/>
    <n v="13.86474263299608"/>
    <n v="57299"/>
    <n v="1660"/>
    <n v="1.55627723485161E-3"/>
  </r>
  <r>
    <s v="2025-03-24"/>
    <x v="1"/>
    <n v="9561"/>
    <n v="517"/>
    <n v="1034649"/>
    <n v="6.4086467971263694"/>
    <n v="15347"/>
    <n v="9044"/>
    <n v="8.741128633961856E-3"/>
  </r>
  <r>
    <s v="2025-03-24"/>
    <x v="1"/>
    <n v="3196"/>
    <n v="348"/>
    <n v="1037497"/>
    <n v="14.03040201562029"/>
    <n v="40314"/>
    <n v="2848"/>
    <n v="2.7450681785103955E-3"/>
  </r>
  <r>
    <s v="2025-03-24"/>
    <x v="1"/>
    <n v="9843"/>
    <n v="508"/>
    <n v="1051021"/>
    <n v="4.2080986012648651"/>
    <n v="50785"/>
    <n v="9335"/>
    <n v="8.8818396587699005E-3"/>
  </r>
  <r>
    <s v="2025-03-17"/>
    <x v="1"/>
    <n v="7979"/>
    <n v="470"/>
    <n v="1005094"/>
    <n v="10.43086517280971"/>
    <n v="42972"/>
    <n v="7509"/>
    <n v="7.4709430162750948E-3"/>
  </r>
  <r>
    <s v="2025-03-17"/>
    <x v="1"/>
    <n v="5285"/>
    <n v="433"/>
    <n v="1018238"/>
    <n v="8.7022876773406619"/>
    <n v="51800"/>
    <n v="4852"/>
    <n v="4.7650942117658151E-3"/>
  </r>
  <r>
    <s v="2025-03-17"/>
    <x v="1"/>
    <n v="7910"/>
    <n v="543"/>
    <n v="1025605"/>
    <n v="6.0590578244060822"/>
    <n v="40508"/>
    <n v="7367"/>
    <n v="7.183077305590359E-3"/>
  </r>
  <r>
    <s v="2025-03-10"/>
    <x v="1"/>
    <n v="2827"/>
    <n v="292"/>
    <n v="997585"/>
    <n v="2.4004972007397871"/>
    <n v="17896"/>
    <n v="2535"/>
    <n v="2.5411368454818384E-3"/>
  </r>
  <r>
    <s v="2025-03-03"/>
    <x v="1"/>
    <n v="8504"/>
    <n v="1072"/>
    <n v="973452"/>
    <n v="6.5651927367759271"/>
    <n v="18461"/>
    <n v="7432"/>
    <n v="7.6346856342171983E-3"/>
  </r>
  <r>
    <s v="2025-02-17"/>
    <x v="1"/>
    <n v="5531"/>
    <n v="430"/>
    <n v="917475"/>
    <n v="2.7289026948963189"/>
    <n v="47481"/>
    <n v="5101"/>
    <n v="5.5598245183792472E-3"/>
  </r>
  <r>
    <s v="2025-02-10"/>
    <x v="1"/>
    <n v="3711"/>
    <n v="291"/>
    <n v="900862"/>
    <n v="14.24879726306582"/>
    <n v="55603"/>
    <n v="3420"/>
    <n v="3.7963639269943676E-3"/>
  </r>
  <r>
    <s v="2025-02-10"/>
    <x v="1"/>
    <n v="2668"/>
    <n v="143"/>
    <n v="903387"/>
    <n v="15.903372530266649"/>
    <n v="33252"/>
    <n v="2525"/>
    <n v="2.795036900021807E-3"/>
  </r>
  <r>
    <s v="2025-02-10"/>
    <x v="1"/>
    <n v="7420"/>
    <n v="743"/>
    <n v="911084"/>
    <n v="10.593534734448189"/>
    <n v="11431"/>
    <n v="6677"/>
    <n v="7.3286327056561193E-3"/>
  </r>
  <r>
    <s v="2025-01-27"/>
    <x v="1"/>
    <n v="8083"/>
    <n v="823"/>
    <n v="853477"/>
    <n v="4.6300017457998282"/>
    <n v="27069"/>
    <n v="7260"/>
    <n v="8.5063803711172073E-3"/>
  </r>
  <r>
    <s v="2025-01-13"/>
    <x v="1"/>
    <n v="7869"/>
    <n v="398"/>
    <n v="807142"/>
    <n v="15.211945357818079"/>
    <n v="25078"/>
    <n v="7471"/>
    <n v="9.2561160241940079E-3"/>
  </r>
  <r>
    <s v="2025-01-06"/>
    <x v="1"/>
    <n v="9980"/>
    <n v="726"/>
    <n v="781868"/>
    <n v="4.0220344099003924"/>
    <n v="58709"/>
    <n v="9254"/>
    <n v="1.1835757442432739E-2"/>
  </r>
  <r>
    <s v="2024-12-30"/>
    <x v="1"/>
    <n v="9433"/>
    <n v="1233"/>
    <n v="756944"/>
    <n v="11.391727789638329"/>
    <n v="12096"/>
    <n v="8200"/>
    <n v="1.0833033883616226E-2"/>
  </r>
  <r>
    <s v="2024-12-30"/>
    <x v="1"/>
    <n v="9123"/>
    <n v="746"/>
    <n v="769535"/>
    <n v="6.3086149427901264"/>
    <n v="35279"/>
    <n v="8377"/>
    <n v="1.0885794668208723E-2"/>
  </r>
  <r>
    <s v="2024-12-23"/>
    <x v="1"/>
    <n v="1571"/>
    <n v="204"/>
    <n v="730928"/>
    <n v="19.449384891535139"/>
    <n v="39252"/>
    <n v="1367"/>
    <n v="1.8702252479040344E-3"/>
  </r>
  <r>
    <s v="2024-12-23"/>
    <x v="1"/>
    <n v="7172"/>
    <n v="998"/>
    <n v="741416"/>
    <n v="18.0667803230575"/>
    <n v="32436"/>
    <n v="6174"/>
    <n v="8.32730882527488E-3"/>
  </r>
  <r>
    <s v="2024-12-16"/>
    <x v="1"/>
    <n v="9616"/>
    <n v="1089"/>
    <n v="723286"/>
    <n v="19.25863351426683"/>
    <n v="15017"/>
    <n v="8527"/>
    <n v="1.178925072516266E-2"/>
  </r>
  <r>
    <s v="2024-12-09"/>
    <x v="1"/>
    <n v="1016"/>
    <n v="67"/>
    <n v="709957"/>
    <n v="20.774215903216671"/>
    <n v="33284"/>
    <n v="949"/>
    <n v="1.3367006734210664E-3"/>
  </r>
  <r>
    <s v="2024-12-02"/>
    <x v="1"/>
    <n v="5839"/>
    <n v="437"/>
    <n v="682556"/>
    <n v="17.44750613869045"/>
    <n v="16397"/>
    <n v="5402"/>
    <n v="7.9143689309009082E-3"/>
  </r>
  <r>
    <s v="2024-11-25"/>
    <x v="1"/>
    <n v="9737"/>
    <n v="792"/>
    <n v="670642"/>
    <n v="5.301785453341723"/>
    <n v="56698"/>
    <n v="8945"/>
    <n v="1.3337965710468476E-2"/>
  </r>
  <r>
    <s v="2024-11-18"/>
    <x v="1"/>
    <n v="3355"/>
    <n v="176"/>
    <n v="640691"/>
    <n v="12.426427091999111"/>
    <n v="40268"/>
    <n v="3179"/>
    <n v="4.9618302738761748E-3"/>
  </r>
  <r>
    <s v="2024-11-18"/>
    <x v="1"/>
    <n v="6887"/>
    <n v="418"/>
    <n v="647160"/>
    <n v="20.240280610668151"/>
    <n v="18329"/>
    <n v="6469"/>
    <n v="9.9959824463811114E-3"/>
  </r>
  <r>
    <s v="2024-11-11"/>
    <x v="1"/>
    <n v="5592"/>
    <n v="710"/>
    <n v="620702"/>
    <n v="9.07118069540617"/>
    <n v="24472"/>
    <n v="4882"/>
    <n v="7.8652880126050834E-3"/>
  </r>
  <r>
    <s v="2024-11-04"/>
    <x v="1"/>
    <n v="5268"/>
    <n v="326"/>
    <n v="604702"/>
    <n v="23.435841125050029"/>
    <n v="44501"/>
    <n v="4942"/>
    <n v="8.1726205635172366E-3"/>
  </r>
  <r>
    <s v="2024-10-28"/>
    <x v="1"/>
    <n v="7356"/>
    <n v="904"/>
    <n v="581126"/>
    <n v="17.560907617280929"/>
    <n v="44051"/>
    <n v="6452"/>
    <n v="1.1102583604932494E-2"/>
  </r>
  <r>
    <s v="2024-10-28"/>
    <x v="1"/>
    <n v="9433"/>
    <n v="1073"/>
    <n v="589486"/>
    <n v="7.2934726185185053"/>
    <n v="59811"/>
    <n v="8360"/>
    <n v="1.4181846557848703E-2"/>
  </r>
  <r>
    <s v="2024-10-07"/>
    <x v="1"/>
    <n v="2549"/>
    <n v="128"/>
    <n v="492814"/>
    <n v="12.734216154573531"/>
    <n v="43937"/>
    <n v="2421"/>
    <n v="4.9126039438814641E-3"/>
  </r>
  <r>
    <s v="2024-09-16"/>
    <x v="1"/>
    <n v="2382"/>
    <n v="183"/>
    <n v="447968"/>
    <n v="4.7335970426459033"/>
    <n v="47861"/>
    <n v="2199"/>
    <n v="4.9088327737695546E-3"/>
  </r>
  <r>
    <s v="2024-09-09"/>
    <x v="1"/>
    <n v="6671"/>
    <n v="550"/>
    <n v="438545"/>
    <n v="17.750287883797562"/>
    <n v="10541"/>
    <n v="6121"/>
    <n v="1.3957518612685129E-2"/>
  </r>
  <r>
    <s v="2024-09-02"/>
    <x v="1"/>
    <n v="9591"/>
    <n v="1363"/>
    <n v="413369"/>
    <n v="10.494255737609739"/>
    <n v="15997"/>
    <n v="8228"/>
    <n v="1.9904734026983156E-2"/>
  </r>
  <r>
    <s v="2024-08-26"/>
    <x v="1"/>
    <n v="1689"/>
    <n v="176"/>
    <n v="371865"/>
    <n v="38.012181840183942"/>
    <n v="26029"/>
    <n v="1513"/>
    <n v="4.068680838476329E-3"/>
  </r>
  <r>
    <s v="2024-08-05"/>
    <x v="1"/>
    <n v="5349"/>
    <n v="502"/>
    <n v="320404"/>
    <n v="5.2152906954969351"/>
    <n v="58868"/>
    <n v="4847"/>
    <n v="1.5127776182569505E-2"/>
  </r>
  <r>
    <s v="2024-07-29"/>
    <x v="1"/>
    <n v="1845"/>
    <n v="104"/>
    <n v="291024"/>
    <n v="28.158158777282971"/>
    <n v="37766"/>
    <n v="1741"/>
    <n v="5.9823244818296775E-3"/>
  </r>
  <r>
    <s v="2024-07-29"/>
    <x v="1"/>
    <n v="6777"/>
    <n v="981"/>
    <n v="296820"/>
    <n v="23.920557913887201"/>
    <n v="53590"/>
    <n v="5796"/>
    <n v="1.952698605215282E-2"/>
  </r>
  <r>
    <s v="2024-07-22"/>
    <x v="1"/>
    <n v="8340"/>
    <n v="911"/>
    <n v="264494"/>
    <n v="37.302925586213682"/>
    <n v="48659"/>
    <n v="7429"/>
    <n v="2.8087593669421613E-2"/>
  </r>
  <r>
    <s v="2024-07-22"/>
    <x v="1"/>
    <n v="8967"/>
    <n v="993"/>
    <n v="280201"/>
    <n v="52.792102811910027"/>
    <n v="47804"/>
    <n v="7974"/>
    <n v="2.8458142547671136E-2"/>
  </r>
  <r>
    <s v="2024-07-08"/>
    <x v="1"/>
    <n v="2048"/>
    <n v="130"/>
    <n v="233720"/>
    <n v="39.284614068115687"/>
    <n v="11828"/>
    <n v="1918"/>
    <n v="8.2064008214958063E-3"/>
  </r>
  <r>
    <s v="2024-07-08"/>
    <x v="1"/>
    <n v="6772"/>
    <n v="536"/>
    <n v="239956"/>
    <n v="9.8205504342462788"/>
    <n v="17909"/>
    <n v="6236"/>
    <n v="2.5988097817933289E-2"/>
  </r>
  <r>
    <s v="2024-07-08"/>
    <x v="1"/>
    <n v="3529"/>
    <n v="305"/>
    <n v="243180"/>
    <n v="41.606628834608109"/>
    <n v="48356"/>
    <n v="3224"/>
    <n v="1.3257669216218439E-2"/>
  </r>
  <r>
    <s v="2024-07-01"/>
    <x v="1"/>
    <n v="5917"/>
    <n v="475"/>
    <n v="210260"/>
    <n v="17.894035955483691"/>
    <n v="28313"/>
    <n v="5442"/>
    <n v="2.5882241034909159E-2"/>
  </r>
  <r>
    <s v="2024-06-17"/>
    <x v="1"/>
    <n v="7097"/>
    <n v="369"/>
    <n v="170518"/>
    <n v="9.2506362964613711"/>
    <n v="33762"/>
    <n v="6728"/>
    <n v="3.9456245088495059E-2"/>
  </r>
  <r>
    <s v="2025-05-12"/>
    <x v="2"/>
    <n v="8527"/>
    <n v="1091"/>
    <n v="1186398"/>
    <n v="1.676081719625286"/>
    <n v="41703"/>
    <n v="7436"/>
    <n v="6.267711172810473E-3"/>
  </r>
  <r>
    <s v="2025-04-28"/>
    <x v="2"/>
    <n v="3160"/>
    <n v="234"/>
    <n v="1138871"/>
    <n v="5.6959041015180816"/>
    <n v="21929"/>
    <n v="2926"/>
    <n v="2.5692110871204906E-3"/>
  </r>
  <r>
    <s v="2025-04-28"/>
    <x v="2"/>
    <n v="8031"/>
    <n v="476"/>
    <n v="1146426"/>
    <n v="11.940413075069831"/>
    <n v="12539"/>
    <n v="7555"/>
    <n v="6.5900459340594159E-3"/>
  </r>
  <r>
    <s v="2025-04-28"/>
    <x v="2"/>
    <n v="6341"/>
    <n v="885"/>
    <n v="1151882"/>
    <n v="6.3457020771224837"/>
    <n v="46727"/>
    <n v="5456"/>
    <n v="4.7365962832998515E-3"/>
  </r>
  <r>
    <s v="2025-04-21"/>
    <x v="2"/>
    <n v="8128"/>
    <n v="1070"/>
    <n v="1131337"/>
    <n v="8.1114645768679008"/>
    <n v="21918"/>
    <n v="7058"/>
    <n v="6.2386362330587612E-3"/>
  </r>
  <r>
    <s v="2025-04-07"/>
    <x v="2"/>
    <n v="9714"/>
    <n v="1395"/>
    <n v="1085943"/>
    <n v="5.2243073531483697"/>
    <n v="40682"/>
    <n v="8319"/>
    <n v="7.6606230713766746E-3"/>
  </r>
  <r>
    <s v="2025-03-31"/>
    <x v="2"/>
    <n v="6978"/>
    <n v="706"/>
    <n v="1057293"/>
    <n v="5.057443868445171"/>
    <n v="28681"/>
    <n v="6272"/>
    <n v="5.9321304501212058E-3"/>
  </r>
  <r>
    <s v="2025-03-10"/>
    <x v="2"/>
    <n v="9551"/>
    <n v="828"/>
    <n v="988501"/>
    <n v="1.525036393488727"/>
    <n v="38047"/>
    <n v="8723"/>
    <n v="8.8244726105487E-3"/>
  </r>
  <r>
    <s v="2025-03-03"/>
    <x v="2"/>
    <n v="2246"/>
    <n v="165"/>
    <n v="975533"/>
    <n v="2.9062061457685191"/>
    <n v="27015"/>
    <n v="2081"/>
    <n v="2.1331928289458173E-3"/>
  </r>
  <r>
    <s v="2025-03-03"/>
    <x v="2"/>
    <n v="4839"/>
    <n v="594"/>
    <n v="979778"/>
    <n v="2.5803804535313102"/>
    <n v="42591"/>
    <n v="4245"/>
    <n v="4.3326141227910814E-3"/>
  </r>
  <r>
    <s v="2025-02-17"/>
    <x v="2"/>
    <n v="1365"/>
    <n v="75"/>
    <n v="912374"/>
    <n v="9.2688963078737441"/>
    <n v="19067"/>
    <n v="1290"/>
    <n v="1.4138938637006315E-3"/>
  </r>
  <r>
    <s v="2025-02-10"/>
    <x v="2"/>
    <n v="1147"/>
    <n v="127"/>
    <n v="904407"/>
    <n v="1.3997016829812241"/>
    <n v="25261"/>
    <n v="1020"/>
    <n v="1.1278108196862695E-3"/>
  </r>
  <r>
    <s v="2025-02-03"/>
    <x v="2"/>
    <n v="8788"/>
    <n v="660"/>
    <n v="880842"/>
    <n v="3.7175793161543158"/>
    <n v="17710"/>
    <n v="8128"/>
    <n v="9.2275345635199051E-3"/>
  </r>
  <r>
    <s v="2025-02-03"/>
    <x v="2"/>
    <n v="8650"/>
    <n v="692"/>
    <n v="897442"/>
    <n v="7.6673478620345374"/>
    <n v="23975"/>
    <n v="7958"/>
    <n v="8.8674254157928862E-3"/>
  </r>
  <r>
    <s v="2025-01-27"/>
    <x v="2"/>
    <n v="7230"/>
    <n v="869"/>
    <n v="859838"/>
    <n v="7.0117859410726204"/>
    <n v="56907"/>
    <n v="6361"/>
    <n v="7.397905186791E-3"/>
  </r>
  <r>
    <s v="2025-01-27"/>
    <x v="2"/>
    <n v="5940"/>
    <n v="512"/>
    <n v="865266"/>
    <n v="15.7972230504839"/>
    <n v="17531"/>
    <n v="5428"/>
    <n v="6.2732154042803023E-3"/>
  </r>
  <r>
    <s v="2025-01-20"/>
    <x v="2"/>
    <n v="9080"/>
    <n v="562"/>
    <n v="826926"/>
    <n v="7.1083748727213809"/>
    <n v="13384"/>
    <n v="8518"/>
    <n v="1.0300800797169276E-2"/>
  </r>
  <r>
    <s v="2025-01-20"/>
    <x v="2"/>
    <n v="8099"/>
    <n v="678"/>
    <n v="834347"/>
    <n v="7.6464588474579518"/>
    <n v="53619"/>
    <n v="7421"/>
    <n v="8.8943808751035247E-3"/>
  </r>
  <r>
    <s v="2025-01-20"/>
    <x v="2"/>
    <n v="4926"/>
    <n v="710"/>
    <n v="838563"/>
    <n v="12.96217457722318"/>
    <n v="52821"/>
    <n v="4216"/>
    <n v="5.0276484891415433E-3"/>
  </r>
  <r>
    <s v="2025-01-13"/>
    <x v="2"/>
    <n v="8088"/>
    <n v="742"/>
    <n v="817407"/>
    <n v="14.664542877660701"/>
    <n v="39312"/>
    <n v="7346"/>
    <n v="8.9869550909155421E-3"/>
  </r>
  <r>
    <s v="2025-01-06"/>
    <x v="2"/>
    <n v="8451"/>
    <n v="783"/>
    <n v="789536"/>
    <n v="12.407287318121019"/>
    <n v="36201"/>
    <n v="7668"/>
    <n v="9.7120333968305442E-3"/>
  </r>
  <r>
    <s v="2025-01-06"/>
    <x v="2"/>
    <n v="1775"/>
    <n v="241"/>
    <n v="799671"/>
    <n v="8.1379717408784362"/>
    <n v="39309"/>
    <n v="1534"/>
    <n v="1.918288896308607E-3"/>
  </r>
  <r>
    <s v="2024-12-30"/>
    <x v="2"/>
    <n v="3279"/>
    <n v="200"/>
    <n v="772614"/>
    <n v="5.0212654702089274"/>
    <n v="53363"/>
    <n v="3079"/>
    <n v="3.9851724146857288E-3"/>
  </r>
  <r>
    <s v="2024-12-16"/>
    <x v="2"/>
    <n v="7272"/>
    <n v="997"/>
    <n v="729561"/>
    <n v="13.428486445958599"/>
    <n v="26370"/>
    <n v="6275"/>
    <n v="8.6010628309353167E-3"/>
  </r>
  <r>
    <s v="2024-12-09"/>
    <x v="2"/>
    <n v="7164"/>
    <n v="522"/>
    <n v="700757"/>
    <n v="13.449169969047761"/>
    <n v="34570"/>
    <n v="6642"/>
    <n v="9.4783213011072308E-3"/>
  </r>
  <r>
    <s v="2024-11-18"/>
    <x v="2"/>
    <n v="7036"/>
    <n v="652"/>
    <n v="637512"/>
    <n v="3.5705994553828009"/>
    <n v="51796"/>
    <n v="6384"/>
    <n v="1.0013929149568949E-2"/>
  </r>
  <r>
    <s v="2024-11-11"/>
    <x v="2"/>
    <n v="1163"/>
    <n v="146"/>
    <n v="607188"/>
    <n v="21.77776899411715"/>
    <n v="28509"/>
    <n v="1017"/>
    <n v="1.6749342872388782E-3"/>
  </r>
  <r>
    <s v="2024-11-11"/>
    <x v="2"/>
    <n v="9656"/>
    <n v="1024"/>
    <n v="615820"/>
    <n v="8.7252768666168681"/>
    <n v="58998"/>
    <n v="8632"/>
    <n v="1.401708291383846E-2"/>
  </r>
  <r>
    <s v="2024-11-04"/>
    <x v="2"/>
    <n v="8380"/>
    <n v="1162"/>
    <n v="596704"/>
    <n v="18.05853488496809"/>
    <n v="40447"/>
    <n v="7218"/>
    <n v="1.2096449831072022E-2"/>
  </r>
  <r>
    <s v="2024-11-04"/>
    <x v="2"/>
    <n v="1671"/>
    <n v="202"/>
    <n v="606171"/>
    <n v="15.150015424690389"/>
    <n v="40254"/>
    <n v="1469"/>
    <n v="2.4234085761278583E-3"/>
  </r>
  <r>
    <s v="2024-10-14"/>
    <x v="2"/>
    <n v="8898"/>
    <n v="1131"/>
    <n v="515737"/>
    <n v="2.1877429775253669"/>
    <n v="35051"/>
    <n v="7767"/>
    <n v="1.5060001512398761E-2"/>
  </r>
  <r>
    <s v="2024-10-14"/>
    <x v="2"/>
    <n v="3293"/>
    <n v="282"/>
    <n v="525863"/>
    <n v="27.040693108281051"/>
    <n v="19518"/>
    <n v="3011"/>
    <n v="5.7258259280458983E-3"/>
  </r>
  <r>
    <s v="2024-10-14"/>
    <x v="2"/>
    <n v="5837"/>
    <n v="359"/>
    <n v="531341"/>
    <n v="6.8073045370110723"/>
    <n v="56026"/>
    <n v="5478"/>
    <n v="1.0309763409938251E-2"/>
  </r>
  <r>
    <s v="2024-09-30"/>
    <x v="2"/>
    <n v="6693"/>
    <n v="995"/>
    <n v="486018"/>
    <n v="23.761877132122681"/>
    <n v="38854"/>
    <n v="5698"/>
    <n v="1.1723845618886543E-2"/>
  </r>
  <r>
    <s v="2024-09-30"/>
    <x v="2"/>
    <n v="3044"/>
    <n v="212"/>
    <n v="490393"/>
    <n v="8.5343795690395261"/>
    <n v="20720"/>
    <n v="2832"/>
    <n v="5.7749600830354431E-3"/>
  </r>
  <r>
    <s v="2024-09-23"/>
    <x v="2"/>
    <n v="5517"/>
    <n v="575"/>
    <n v="460228"/>
    <n v="29.45844233727631"/>
    <n v="20258"/>
    <n v="4942"/>
    <n v="1.07381558705685E-2"/>
  </r>
  <r>
    <s v="2024-09-16"/>
    <x v="2"/>
    <n v="4292"/>
    <n v="367"/>
    <n v="453977"/>
    <n v="3.5037017293827661"/>
    <n v="53934"/>
    <n v="3925"/>
    <n v="8.6458124530537899E-3"/>
  </r>
  <r>
    <s v="2024-09-02"/>
    <x v="2"/>
    <n v="7406"/>
    <n v="813"/>
    <n v="405141"/>
    <n v="24.457411123534769"/>
    <n v="13390"/>
    <n v="6593"/>
    <n v="1.6273346810122897E-2"/>
  </r>
  <r>
    <s v="2024-08-26"/>
    <x v="2"/>
    <n v="6175"/>
    <n v="422"/>
    <n v="377618"/>
    <n v="37.86101298137271"/>
    <n v="59745"/>
    <n v="5753"/>
    <n v="1.523497290913039E-2"/>
  </r>
  <r>
    <s v="2024-08-12"/>
    <x v="2"/>
    <n v="6179"/>
    <n v="384"/>
    <n v="326199"/>
    <n v="14.71218489327067"/>
    <n v="33225"/>
    <n v="5795"/>
    <n v="1.7765229200580015E-2"/>
  </r>
  <r>
    <s v="2024-08-12"/>
    <x v="2"/>
    <n v="8154"/>
    <n v="1149"/>
    <n v="347090"/>
    <n v="26.003918292085629"/>
    <n v="37523"/>
    <n v="7005"/>
    <n v="2.0182085338096747E-2"/>
  </r>
  <r>
    <s v="2024-08-05"/>
    <x v="2"/>
    <n v="3719"/>
    <n v="222"/>
    <n v="313014"/>
    <n v="21.669318305251519"/>
    <n v="13586"/>
    <n v="3497"/>
    <n v="1.1172024254506188E-2"/>
  </r>
  <r>
    <s v="2024-07-29"/>
    <x v="2"/>
    <n v="6947"/>
    <n v="908"/>
    <n v="306304"/>
    <n v="14.117673944839121"/>
    <n v="46060"/>
    <n v="6039"/>
    <n v="1.9715707271207691E-2"/>
  </r>
  <r>
    <s v="2024-07-22"/>
    <x v="2"/>
    <n v="8179"/>
    <n v="446"/>
    <n v="272227"/>
    <n v="41.82171496581897"/>
    <n v="43848"/>
    <n v="7733"/>
    <n v="2.8406440213498294E-2"/>
  </r>
  <r>
    <s v="2024-07-15"/>
    <x v="2"/>
    <n v="8137"/>
    <n v="1045"/>
    <n v="253858"/>
    <n v="20.47246886054408"/>
    <n v="12023"/>
    <n v="7092"/>
    <n v="2.7936878097203948E-2"/>
  </r>
  <r>
    <s v="2024-07-08"/>
    <x v="2"/>
    <n v="8045"/>
    <n v="894"/>
    <n v="231802"/>
    <n v="47.634187798207087"/>
    <n v="33705"/>
    <n v="7151"/>
    <n v="3.084960440375838E-2"/>
  </r>
  <r>
    <s v="2024-07-01"/>
    <x v="2"/>
    <n v="9429"/>
    <n v="966"/>
    <n v="218723"/>
    <n v="7.6914636320825887"/>
    <n v="57639"/>
    <n v="8463"/>
    <n v="3.8692775794040866E-2"/>
  </r>
  <r>
    <s v="2024-06-24"/>
    <x v="2"/>
    <n v="9984"/>
    <n v="1330"/>
    <n v="184850"/>
    <n v="57.524479307546663"/>
    <n v="44947"/>
    <n v="8654"/>
    <n v="4.6816337571003515E-2"/>
  </r>
  <r>
    <s v="2024-06-24"/>
    <x v="2"/>
    <n v="6901"/>
    <n v="471"/>
    <n v="204818"/>
    <n v="60.827661631301943"/>
    <n v="52003"/>
    <n v="6430"/>
    <n v="3.1393725160874533E-2"/>
  </r>
  <r>
    <s v="2024-06-17"/>
    <x v="2"/>
    <n v="6907"/>
    <n v="834"/>
    <n v="163790"/>
    <n v="54.158984064961238"/>
    <n v="22087"/>
    <n v="6073"/>
    <n v="3.7077965687770928E-2"/>
  </r>
  <r>
    <s v="2024-06-10"/>
    <x v="2"/>
    <n v="5225"/>
    <n v="291"/>
    <n v="146830"/>
    <n v="19.551862698358651"/>
    <n v="44546"/>
    <n v="4934"/>
    <n v="3.3603487025812166E-2"/>
  </r>
  <r>
    <s v="2024-06-10"/>
    <x v="2"/>
    <n v="3978"/>
    <n v="543"/>
    <n v="150265"/>
    <n v="49.159817655475329"/>
    <n v="34286"/>
    <n v="3435"/>
    <n v="2.2859614680730708E-2"/>
  </r>
  <r>
    <s v="2024-06-03"/>
    <x v="2"/>
    <n v="8693"/>
    <n v="1261"/>
    <n v="111209"/>
    <n v="69.475492091467416"/>
    <n v="29873"/>
    <n v="7432"/>
    <n v="6.6829123542159363E-2"/>
  </r>
  <r>
    <s v="2025-05-05"/>
    <x v="3"/>
    <n v="5875"/>
    <n v="665"/>
    <n v="1157985"/>
    <n v="6.9871371390821126"/>
    <n v="32669"/>
    <n v="5210"/>
    <n v="4.4991947218659999E-3"/>
  </r>
  <r>
    <s v="2025-04-07"/>
    <x v="3"/>
    <n v="7303"/>
    <n v="869"/>
    <n v="1073082"/>
    <n v="8.1237966902808925"/>
    <n v="27073"/>
    <n v="6434"/>
    <n v="5.9958139266151145E-3"/>
  </r>
  <r>
    <s v="2025-03-31"/>
    <x v="3"/>
    <n v="1769"/>
    <n v="202"/>
    <n v="1064988"/>
    <n v="6.5457075572682513"/>
    <n v="25892"/>
    <n v="1567"/>
    <n v="1.4713780812553757E-3"/>
  </r>
  <r>
    <s v="2025-03-24"/>
    <x v="3"/>
    <n v="4747"/>
    <n v="558"/>
    <n v="1041686"/>
    <n v="5.7680529449373434"/>
    <n v="12643"/>
    <n v="4189"/>
    <n v="4.021365363458854E-3"/>
  </r>
  <r>
    <s v="2025-03-10"/>
    <x v="3"/>
    <n v="4009"/>
    <n v="454"/>
    <n v="995050"/>
    <n v="2.1106477061454201"/>
    <n v="19833"/>
    <n v="3555"/>
    <n v="3.5726847897090599E-3"/>
  </r>
  <r>
    <s v="2025-03-03"/>
    <x v="3"/>
    <n v="7511"/>
    <n v="880"/>
    <n v="966020"/>
    <n v="4.6083932009689246"/>
    <n v="29675"/>
    <n v="6631"/>
    <n v="6.8642471170369144E-3"/>
  </r>
  <r>
    <s v="2025-02-24"/>
    <x v="3"/>
    <n v="9964"/>
    <n v="985"/>
    <n v="947047"/>
    <n v="1.9837452629066989"/>
    <n v="47766"/>
    <n v="8979"/>
    <n v="9.4810500429228957E-3"/>
  </r>
  <r>
    <s v="2025-02-24"/>
    <x v="3"/>
    <n v="7493"/>
    <n v="1113"/>
    <n v="953427"/>
    <n v="15.684892498324469"/>
    <n v="10162"/>
    <n v="6380"/>
    <n v="6.6916502259743013E-3"/>
  </r>
  <r>
    <s v="2025-02-03"/>
    <x v="3"/>
    <n v="4456"/>
    <n v="651"/>
    <n v="872714"/>
    <n v="9.5052903929580594"/>
    <n v="17736"/>
    <n v="3805"/>
    <n v="4.3599621410908961E-3"/>
  </r>
  <r>
    <s v="2025-02-03"/>
    <x v="3"/>
    <n v="9599"/>
    <n v="957"/>
    <n v="889484"/>
    <n v="8.768004820772493"/>
    <n v="11619"/>
    <n v="8642"/>
    <n v="9.7157453085159485E-3"/>
  </r>
  <r>
    <s v="2025-01-20"/>
    <x v="3"/>
    <n v="8340"/>
    <n v="686"/>
    <n v="846217"/>
    <n v="7.201344336027284"/>
    <n v="23493"/>
    <n v="7654"/>
    <n v="9.0449612806171465E-3"/>
  </r>
  <r>
    <s v="2025-01-13"/>
    <x v="3"/>
    <n v="1078"/>
    <n v="77"/>
    <n v="818408"/>
    <n v="18.236747441373989"/>
    <n v="12839"/>
    <n v="1001"/>
    <n v="1.2231063234963489E-3"/>
  </r>
  <r>
    <s v="2025-01-06"/>
    <x v="3"/>
    <n v="9906"/>
    <n v="1305"/>
    <n v="798137"/>
    <n v="9.1811305577864442"/>
    <n v="29715"/>
    <n v="8601"/>
    <n v="1.0776345414383746E-2"/>
  </r>
  <r>
    <s v="2024-12-23"/>
    <x v="3"/>
    <n v="8177"/>
    <n v="849"/>
    <n v="748744"/>
    <n v="10.34986590877523"/>
    <n v="52963"/>
    <n v="7328"/>
    <n v="9.7870567243276748E-3"/>
  </r>
  <r>
    <s v="2024-12-09"/>
    <x v="3"/>
    <n v="5200"/>
    <n v="410"/>
    <n v="709008"/>
    <n v="12.913394489201821"/>
    <n v="28994"/>
    <n v="4790"/>
    <n v="6.7559181278631555E-3"/>
  </r>
  <r>
    <s v="2024-12-02"/>
    <x v="3"/>
    <n v="4493"/>
    <n v="564"/>
    <n v="694115"/>
    <n v="16.625487131094989"/>
    <n v="45525"/>
    <n v="3929"/>
    <n v="5.660445315257558E-3"/>
  </r>
  <r>
    <s v="2024-11-25"/>
    <x v="3"/>
    <n v="5719"/>
    <n v="576"/>
    <n v="675785"/>
    <n v="10.21656296011305"/>
    <n v="38272"/>
    <n v="5143"/>
    <n v="7.6104086358827145E-3"/>
  </r>
  <r>
    <s v="2024-11-11"/>
    <x v="3"/>
    <n v="5795"/>
    <n v="575"/>
    <n v="625922"/>
    <n v="3.0908004511744269"/>
    <n v="55657"/>
    <n v="5220"/>
    <n v="8.3396972785746461E-3"/>
  </r>
  <r>
    <s v="2024-11-04"/>
    <x v="3"/>
    <n v="3385"/>
    <n v="329"/>
    <n v="599760"/>
    <n v="17.61788048552755"/>
    <n v="28394"/>
    <n v="3056"/>
    <n v="5.0953714819261036E-3"/>
  </r>
  <r>
    <s v="2024-10-28"/>
    <x v="3"/>
    <n v="7007"/>
    <n v="568"/>
    <n v="568671"/>
    <n v="11.50507059442103"/>
    <n v="22448"/>
    <n v="6439"/>
    <n v="1.1322891443382905E-2"/>
  </r>
  <r>
    <s v="2024-10-28"/>
    <x v="3"/>
    <n v="6542"/>
    <n v="539"/>
    <n v="574674"/>
    <n v="6.4069368024305948"/>
    <n v="55253"/>
    <n v="6003"/>
    <n v="1.0445922383821088E-2"/>
  </r>
  <r>
    <s v="2024-10-21"/>
    <x v="3"/>
    <n v="7793"/>
    <n v="875"/>
    <n v="545824"/>
    <n v="5.5136820660139527"/>
    <n v="43787"/>
    <n v="6918"/>
    <n v="1.267441519610717E-2"/>
  </r>
  <r>
    <s v="2024-10-14"/>
    <x v="3"/>
    <n v="7548"/>
    <n v="433"/>
    <n v="522852"/>
    <n v="8.3562843787534522"/>
    <n v="37386"/>
    <n v="7115"/>
    <n v="1.3608057347012157E-2"/>
  </r>
  <r>
    <s v="2024-10-07"/>
    <x v="3"/>
    <n v="7140"/>
    <n v="939"/>
    <n v="499015"/>
    <n v="25.120888149654821"/>
    <n v="43598"/>
    <n v="6201"/>
    <n v="1.2426480165926877E-2"/>
  </r>
  <r>
    <s v="2024-10-07"/>
    <x v="3"/>
    <n v="4716"/>
    <n v="569"/>
    <n v="503162"/>
    <n v="25.64820077827817"/>
    <n v="11651"/>
    <n v="4147"/>
    <n v="8.2418783612434963E-3"/>
  </r>
  <r>
    <s v="2024-09-16"/>
    <x v="3"/>
    <n v="7928"/>
    <n v="704"/>
    <n v="445769"/>
    <n v="11.194362999670229"/>
    <n v="31817"/>
    <n v="7224"/>
    <n v="1.6205702953772022E-2"/>
  </r>
  <r>
    <s v="2024-09-16"/>
    <x v="3"/>
    <n v="2403"/>
    <n v="319"/>
    <n v="450052"/>
    <n v="29.92120910472568"/>
    <n v="23428"/>
    <n v="2084"/>
    <n v="4.6305760223263092E-3"/>
  </r>
  <r>
    <s v="2024-09-09"/>
    <x v="3"/>
    <n v="9800"/>
    <n v="682"/>
    <n v="429929"/>
    <n v="6.2966210699906267"/>
    <n v="59815"/>
    <n v="9118"/>
    <n v="2.1208152974095722E-2"/>
  </r>
  <r>
    <s v="2024-09-09"/>
    <x v="3"/>
    <n v="2638"/>
    <n v="143"/>
    <n v="432424"/>
    <n v="6.9547481175882924"/>
    <n v="52092"/>
    <n v="2495"/>
    <n v="5.7698000111002165E-3"/>
  </r>
  <r>
    <s v="2024-08-26"/>
    <x v="3"/>
    <n v="6078"/>
    <n v="775"/>
    <n v="391152"/>
    <n v="37.760512537325639"/>
    <n v="38731"/>
    <n v="5303"/>
    <n v="1.3557389454738823E-2"/>
  </r>
  <r>
    <s v="2024-08-19"/>
    <x v="3"/>
    <n v="5737"/>
    <n v="666"/>
    <n v="359081"/>
    <n v="4.6034181702735593"/>
    <n v="21005"/>
    <n v="5071"/>
    <n v="1.4122161852061233E-2"/>
  </r>
  <r>
    <s v="2024-08-19"/>
    <x v="3"/>
    <n v="4850"/>
    <n v="494"/>
    <n v="370352"/>
    <n v="20.46539508359615"/>
    <n v="10161"/>
    <n v="4356"/>
    <n v="1.176178338445587E-2"/>
  </r>
  <r>
    <s v="2024-08-12"/>
    <x v="3"/>
    <n v="7430"/>
    <n v="397"/>
    <n v="340085"/>
    <n v="28.065042562888689"/>
    <n v="16643"/>
    <n v="7033"/>
    <n v="2.0680124086625402E-2"/>
  </r>
  <r>
    <s v="2024-08-05"/>
    <x v="3"/>
    <n v="2884"/>
    <n v="341"/>
    <n v="315557"/>
    <n v="46.999749649033298"/>
    <n v="26087"/>
    <n v="2543"/>
    <n v="8.058765928184131E-3"/>
  </r>
  <r>
    <s v="2024-07-29"/>
    <x v="3"/>
    <n v="4036"/>
    <n v="591"/>
    <n v="300265"/>
    <n v="44.219272975538267"/>
    <n v="12563"/>
    <n v="3445"/>
    <n v="1.1473198674504187E-2"/>
  </r>
  <r>
    <s v="2024-07-22"/>
    <x v="3"/>
    <n v="9734"/>
    <n v="652"/>
    <n v="289283"/>
    <n v="49.647922622483861"/>
    <n v="25379"/>
    <n v="9082"/>
    <n v="3.1394862470314533E-2"/>
  </r>
  <r>
    <s v="2024-07-15"/>
    <x v="3"/>
    <n v="1963"/>
    <n v="137"/>
    <n v="255684"/>
    <n v="11.2083665774941"/>
    <n v="24537"/>
    <n v="1826"/>
    <n v="7.1416279469970747E-3"/>
  </r>
  <r>
    <s v="2024-06-24"/>
    <x v="3"/>
    <n v="9286"/>
    <n v="633"/>
    <n v="198388"/>
    <n v="5.4343004617214756"/>
    <n v="48019"/>
    <n v="8653"/>
    <n v="4.3616549388067825E-2"/>
  </r>
  <r>
    <s v="2024-06-10"/>
    <x v="3"/>
    <n v="8002"/>
    <n v="524"/>
    <n v="141896"/>
    <n v="52.064892597395271"/>
    <n v="46751"/>
    <n v="7478"/>
    <n v="5.270056943113266E-2"/>
  </r>
  <r>
    <s v="2024-06-03"/>
    <x v="3"/>
    <n v="9264"/>
    <n v="1141"/>
    <n v="119332"/>
    <n v="92.312204605638044"/>
    <n v="50372"/>
    <n v="8123"/>
    <n v="6.8070592967519189E-2"/>
  </r>
  <r>
    <s v="2024-06-03"/>
    <x v="3"/>
    <n v="8842"/>
    <n v="971"/>
    <n v="127203"/>
    <n v="16.351815601833291"/>
    <n v="33928"/>
    <n v="7871"/>
    <n v="6.1877471443283573E-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4138"/>
    <n v="361"/>
    <n v="103777"/>
    <n v="56.637790647253247"/>
    <n v="23944"/>
  </r>
  <r>
    <s v="2024-06-03"/>
    <x v="1"/>
    <n v="8693"/>
    <n v="1261"/>
    <n v="111209"/>
    <n v="69.475492091467416"/>
    <n v="29873"/>
  </r>
  <r>
    <s v="2024-06-03"/>
    <x v="2"/>
    <n v="9264"/>
    <n v="1141"/>
    <n v="119332"/>
    <n v="92.312204605638044"/>
    <n v="50372"/>
  </r>
  <r>
    <s v="2024-06-03"/>
    <x v="2"/>
    <n v="8842"/>
    <n v="971"/>
    <n v="127203"/>
    <n v="16.351815601833291"/>
    <n v="33928"/>
  </r>
  <r>
    <s v="2024-06-10"/>
    <x v="0"/>
    <n v="7721"/>
    <n v="506"/>
    <n v="134418"/>
    <n v="35.577824398518047"/>
    <n v="25379"/>
  </r>
  <r>
    <s v="2024-06-10"/>
    <x v="2"/>
    <n v="8002"/>
    <n v="524"/>
    <n v="141896"/>
    <n v="52.064892597395271"/>
    <n v="46751"/>
  </r>
  <r>
    <s v="2024-06-10"/>
    <x v="1"/>
    <n v="5225"/>
    <n v="291"/>
    <n v="146830"/>
    <n v="19.551862698358651"/>
    <n v="44546"/>
  </r>
  <r>
    <s v="2024-06-10"/>
    <x v="1"/>
    <n v="3978"/>
    <n v="543"/>
    <n v="150265"/>
    <n v="49.159817655475329"/>
    <n v="34286"/>
  </r>
  <r>
    <s v="2024-06-17"/>
    <x v="0"/>
    <n v="8373"/>
    <n v="921"/>
    <n v="157717"/>
    <n v="12.2263294381709"/>
    <n v="15110"/>
  </r>
  <r>
    <s v="2024-06-17"/>
    <x v="1"/>
    <n v="6907"/>
    <n v="834"/>
    <n v="163790"/>
    <n v="54.158984064961238"/>
    <n v="22087"/>
  </r>
  <r>
    <s v="2024-06-17"/>
    <x v="3"/>
    <n v="7097"/>
    <n v="369"/>
    <n v="170518"/>
    <n v="9.2506362964613711"/>
    <n v="33762"/>
  </r>
  <r>
    <s v="2024-06-17"/>
    <x v="0"/>
    <n v="6656"/>
    <n v="978"/>
    <n v="176196"/>
    <n v="60.425889350496043"/>
    <n v="27081"/>
  </r>
  <r>
    <s v="2024-06-24"/>
    <x v="1"/>
    <n v="9984"/>
    <n v="1330"/>
    <n v="184850"/>
    <n v="57.524479307546663"/>
    <n v="44947"/>
  </r>
  <r>
    <s v="2024-06-24"/>
    <x v="0"/>
    <n v="5259"/>
    <n v="374"/>
    <n v="189735"/>
    <n v="14.827522597306769"/>
    <n v="19596"/>
  </r>
  <r>
    <s v="2024-06-24"/>
    <x v="2"/>
    <n v="9286"/>
    <n v="633"/>
    <n v="198388"/>
    <n v="5.4343004617214756"/>
    <n v="48019"/>
  </r>
  <r>
    <s v="2024-06-24"/>
    <x v="1"/>
    <n v="6901"/>
    <n v="471"/>
    <n v="204818"/>
    <n v="60.827661631301943"/>
    <n v="52003"/>
  </r>
  <r>
    <s v="2024-07-01"/>
    <x v="3"/>
    <n v="5917"/>
    <n v="475"/>
    <n v="210260"/>
    <n v="17.894035955483691"/>
    <n v="28313"/>
  </r>
  <r>
    <s v="2024-07-01"/>
    <x v="1"/>
    <n v="9429"/>
    <n v="966"/>
    <n v="218723"/>
    <n v="7.6914636320825887"/>
    <n v="57639"/>
  </r>
  <r>
    <s v="2024-07-01"/>
    <x v="0"/>
    <n v="3530"/>
    <n v="328"/>
    <n v="221925"/>
    <n v="12.8372197814577"/>
    <n v="11013"/>
  </r>
  <r>
    <s v="2024-07-01"/>
    <x v="0"/>
    <n v="2960"/>
    <n v="234"/>
    <n v="224651"/>
    <n v="17.41278694508371"/>
    <n v="59378"/>
  </r>
  <r>
    <s v="2024-07-08"/>
    <x v="1"/>
    <n v="8045"/>
    <n v="894"/>
    <n v="231802"/>
    <n v="47.634187798207087"/>
    <n v="33705"/>
  </r>
  <r>
    <s v="2024-07-08"/>
    <x v="3"/>
    <n v="2048"/>
    <n v="130"/>
    <n v="233720"/>
    <n v="39.284614068115687"/>
    <n v="11828"/>
  </r>
  <r>
    <s v="2024-07-08"/>
    <x v="3"/>
    <n v="6772"/>
    <n v="536"/>
    <n v="239956"/>
    <n v="9.8205504342462788"/>
    <n v="17909"/>
  </r>
  <r>
    <s v="2024-07-08"/>
    <x v="3"/>
    <n v="3529"/>
    <n v="305"/>
    <n v="243180"/>
    <n v="41.606628834608109"/>
    <n v="48356"/>
  </r>
  <r>
    <s v="2024-07-15"/>
    <x v="0"/>
    <n v="3964"/>
    <n v="378"/>
    <n v="246766"/>
    <n v="13.6355899921383"/>
    <n v="23109"/>
  </r>
  <r>
    <s v="2024-07-15"/>
    <x v="1"/>
    <n v="8137"/>
    <n v="1045"/>
    <n v="253858"/>
    <n v="20.47246886054408"/>
    <n v="12023"/>
  </r>
  <r>
    <s v="2024-07-15"/>
    <x v="2"/>
    <n v="1963"/>
    <n v="137"/>
    <n v="255684"/>
    <n v="11.2083665774941"/>
    <n v="24537"/>
  </r>
  <r>
    <s v="2024-07-15"/>
    <x v="0"/>
    <n v="1536"/>
    <n v="155"/>
    <n v="257065"/>
    <n v="12.15762550327738"/>
    <n v="36661"/>
  </r>
  <r>
    <s v="2024-07-22"/>
    <x v="3"/>
    <n v="8340"/>
    <n v="911"/>
    <n v="264494"/>
    <n v="37.302925586213682"/>
    <n v="48659"/>
  </r>
  <r>
    <s v="2024-07-22"/>
    <x v="1"/>
    <n v="8179"/>
    <n v="446"/>
    <n v="272227"/>
    <n v="41.82171496581897"/>
    <n v="43848"/>
  </r>
  <r>
    <s v="2024-07-22"/>
    <x v="3"/>
    <n v="8967"/>
    <n v="993"/>
    <n v="280201"/>
    <n v="52.792102811910027"/>
    <n v="47804"/>
  </r>
  <r>
    <s v="2024-07-22"/>
    <x v="2"/>
    <n v="9734"/>
    <n v="652"/>
    <n v="289283"/>
    <n v="49.647922622483861"/>
    <n v="25379"/>
  </r>
  <r>
    <s v="2024-07-29"/>
    <x v="3"/>
    <n v="1845"/>
    <n v="104"/>
    <n v="291024"/>
    <n v="28.158158777282971"/>
    <n v="37766"/>
  </r>
  <r>
    <s v="2024-07-29"/>
    <x v="3"/>
    <n v="6777"/>
    <n v="981"/>
    <n v="296820"/>
    <n v="23.920557913887201"/>
    <n v="53590"/>
  </r>
  <r>
    <s v="2024-07-29"/>
    <x v="2"/>
    <n v="4036"/>
    <n v="591"/>
    <n v="300265"/>
    <n v="44.219272975538267"/>
    <n v="12563"/>
  </r>
  <r>
    <s v="2024-07-29"/>
    <x v="1"/>
    <n v="6947"/>
    <n v="908"/>
    <n v="306304"/>
    <n v="14.117673944839121"/>
    <n v="46060"/>
  </r>
  <r>
    <s v="2024-08-05"/>
    <x v="0"/>
    <n v="3494"/>
    <n v="281"/>
    <n v="309517"/>
    <n v="27.765518533715429"/>
    <n v="39197"/>
  </r>
  <r>
    <s v="2024-08-05"/>
    <x v="1"/>
    <n v="3719"/>
    <n v="222"/>
    <n v="313014"/>
    <n v="21.669318305251519"/>
    <n v="13586"/>
  </r>
  <r>
    <s v="2024-08-05"/>
    <x v="2"/>
    <n v="2884"/>
    <n v="341"/>
    <n v="315557"/>
    <n v="46.999749649033298"/>
    <n v="26087"/>
  </r>
  <r>
    <s v="2024-08-05"/>
    <x v="3"/>
    <n v="5349"/>
    <n v="502"/>
    <n v="320404"/>
    <n v="5.2152906954969351"/>
    <n v="58868"/>
  </r>
  <r>
    <s v="2024-08-12"/>
    <x v="1"/>
    <n v="6179"/>
    <n v="384"/>
    <n v="326199"/>
    <n v="14.71218489327067"/>
    <n v="33225"/>
  </r>
  <r>
    <s v="2024-08-12"/>
    <x v="0"/>
    <n v="7610"/>
    <n v="757"/>
    <n v="333052"/>
    <n v="44.450416151231643"/>
    <n v="39750"/>
  </r>
  <r>
    <s v="2024-08-12"/>
    <x v="2"/>
    <n v="7430"/>
    <n v="397"/>
    <n v="340085"/>
    <n v="28.065042562888689"/>
    <n v="16643"/>
  </r>
  <r>
    <s v="2024-08-12"/>
    <x v="1"/>
    <n v="8154"/>
    <n v="1149"/>
    <n v="347090"/>
    <n v="26.003918292085629"/>
    <n v="37523"/>
  </r>
  <r>
    <s v="2024-08-19"/>
    <x v="0"/>
    <n v="7488"/>
    <n v="568"/>
    <n v="354010"/>
    <n v="13.47730290104799"/>
    <n v="46727"/>
  </r>
  <r>
    <s v="2024-08-19"/>
    <x v="2"/>
    <n v="5737"/>
    <n v="666"/>
    <n v="359081"/>
    <n v="4.6034181702735593"/>
    <n v="21005"/>
  </r>
  <r>
    <s v="2024-08-19"/>
    <x v="0"/>
    <n v="7525"/>
    <n v="610"/>
    <n v="365996"/>
    <n v="5.7694619613329108"/>
    <n v="53543"/>
  </r>
  <r>
    <s v="2024-08-19"/>
    <x v="2"/>
    <n v="4850"/>
    <n v="494"/>
    <n v="370352"/>
    <n v="20.46539508359615"/>
    <n v="10161"/>
  </r>
  <r>
    <s v="2024-08-26"/>
    <x v="3"/>
    <n v="1689"/>
    <n v="176"/>
    <n v="371865"/>
    <n v="38.012181840183942"/>
    <n v="26029"/>
  </r>
  <r>
    <s v="2024-08-26"/>
    <x v="1"/>
    <n v="6175"/>
    <n v="422"/>
    <n v="377618"/>
    <n v="37.86101298137271"/>
    <n v="59745"/>
  </r>
  <r>
    <s v="2024-08-26"/>
    <x v="0"/>
    <n v="9648"/>
    <n v="1417"/>
    <n v="385849"/>
    <n v="3.6633501706626168"/>
    <n v="24226"/>
  </r>
  <r>
    <s v="2024-08-26"/>
    <x v="2"/>
    <n v="6078"/>
    <n v="775"/>
    <n v="391152"/>
    <n v="37.760512537325639"/>
    <n v="38731"/>
  </r>
  <r>
    <s v="2024-09-02"/>
    <x v="0"/>
    <n v="6448"/>
    <n v="928"/>
    <n v="396672"/>
    <n v="30.118586640851881"/>
    <n v="53922"/>
  </r>
  <r>
    <s v="2024-09-02"/>
    <x v="0"/>
    <n v="2179"/>
    <n v="303"/>
    <n v="398548"/>
    <n v="33.909842729106657"/>
    <n v="54848"/>
  </r>
  <r>
    <s v="2024-09-02"/>
    <x v="1"/>
    <n v="7406"/>
    <n v="813"/>
    <n v="405141"/>
    <n v="24.457411123534769"/>
    <n v="13390"/>
  </r>
  <r>
    <s v="2024-09-02"/>
    <x v="3"/>
    <n v="9591"/>
    <n v="1363"/>
    <n v="413369"/>
    <n v="10.494255737609739"/>
    <n v="15997"/>
  </r>
  <r>
    <s v="2024-09-09"/>
    <x v="0"/>
    <n v="7907"/>
    <n v="465"/>
    <n v="420811"/>
    <n v="33.257448118038738"/>
    <n v="22693"/>
  </r>
  <r>
    <s v="2024-09-09"/>
    <x v="2"/>
    <n v="9800"/>
    <n v="682"/>
    <n v="429929"/>
    <n v="6.2966210699906267"/>
    <n v="59815"/>
  </r>
  <r>
    <s v="2024-09-09"/>
    <x v="2"/>
    <n v="2638"/>
    <n v="143"/>
    <n v="432424"/>
    <n v="6.9547481175882924"/>
    <n v="52092"/>
  </r>
  <r>
    <s v="2024-09-09"/>
    <x v="3"/>
    <n v="6671"/>
    <n v="550"/>
    <n v="438545"/>
    <n v="17.750287883797562"/>
    <n v="10541"/>
  </r>
  <r>
    <s v="2024-09-16"/>
    <x v="2"/>
    <n v="7928"/>
    <n v="704"/>
    <n v="445769"/>
    <n v="11.194362999670229"/>
    <n v="31817"/>
  </r>
  <r>
    <s v="2024-09-16"/>
    <x v="3"/>
    <n v="2382"/>
    <n v="183"/>
    <n v="447968"/>
    <n v="4.7335970426459033"/>
    <n v="47861"/>
  </r>
  <r>
    <s v="2024-09-16"/>
    <x v="2"/>
    <n v="2403"/>
    <n v="319"/>
    <n v="450052"/>
    <n v="29.92120910472568"/>
    <n v="23428"/>
  </r>
  <r>
    <s v="2024-09-16"/>
    <x v="1"/>
    <n v="4292"/>
    <n v="367"/>
    <n v="453977"/>
    <n v="3.5037017293827661"/>
    <n v="53934"/>
  </r>
  <r>
    <s v="2024-09-23"/>
    <x v="0"/>
    <n v="1419"/>
    <n v="110"/>
    <n v="455286"/>
    <n v="31.554451487636339"/>
    <n v="58831"/>
  </r>
  <r>
    <s v="2024-09-23"/>
    <x v="1"/>
    <n v="5517"/>
    <n v="575"/>
    <n v="460228"/>
    <n v="29.45844233727631"/>
    <n v="20258"/>
  </r>
  <r>
    <s v="2024-09-23"/>
    <x v="0"/>
    <n v="4302"/>
    <n v="275"/>
    <n v="464255"/>
    <n v="15.72131694865968"/>
    <n v="26044"/>
  </r>
  <r>
    <s v="2024-09-23"/>
    <x v="0"/>
    <n v="8857"/>
    <n v="1153"/>
    <n v="471959"/>
    <n v="19.214592793018038"/>
    <n v="39411"/>
  </r>
  <r>
    <s v="2024-09-30"/>
    <x v="0"/>
    <n v="8870"/>
    <n v="509"/>
    <n v="480320"/>
    <n v="25.077864756828781"/>
    <n v="15469"/>
  </r>
  <r>
    <s v="2024-09-30"/>
    <x v="1"/>
    <n v="6693"/>
    <n v="995"/>
    <n v="486018"/>
    <n v="23.761877132122681"/>
    <n v="38854"/>
  </r>
  <r>
    <s v="2024-09-30"/>
    <x v="0"/>
    <n v="1767"/>
    <n v="224"/>
    <n v="487561"/>
    <n v="13.208603641390511"/>
    <n v="16256"/>
  </r>
  <r>
    <s v="2024-09-30"/>
    <x v="1"/>
    <n v="3044"/>
    <n v="212"/>
    <n v="490393"/>
    <n v="8.5343795690395261"/>
    <n v="20720"/>
  </r>
  <r>
    <s v="2024-10-07"/>
    <x v="3"/>
    <n v="2549"/>
    <n v="128"/>
    <n v="492814"/>
    <n v="12.734216154573531"/>
    <n v="43937"/>
  </r>
  <r>
    <s v="2024-10-07"/>
    <x v="2"/>
    <n v="7140"/>
    <n v="939"/>
    <n v="499015"/>
    <n v="25.120888149654821"/>
    <n v="43598"/>
  </r>
  <r>
    <s v="2024-10-07"/>
    <x v="2"/>
    <n v="4716"/>
    <n v="569"/>
    <n v="503162"/>
    <n v="25.64820077827817"/>
    <n v="11651"/>
  </r>
  <r>
    <s v="2024-10-07"/>
    <x v="0"/>
    <n v="5481"/>
    <n v="673"/>
    <n v="507970"/>
    <n v="13.08758391243577"/>
    <n v="29194"/>
  </r>
  <r>
    <s v="2024-10-14"/>
    <x v="1"/>
    <n v="8898"/>
    <n v="1131"/>
    <n v="515737"/>
    <n v="2.1877429775253669"/>
    <n v="35051"/>
  </r>
  <r>
    <s v="2024-10-14"/>
    <x v="2"/>
    <n v="7548"/>
    <n v="433"/>
    <n v="522852"/>
    <n v="8.3562843787534522"/>
    <n v="37386"/>
  </r>
  <r>
    <s v="2024-10-14"/>
    <x v="1"/>
    <n v="3293"/>
    <n v="282"/>
    <n v="525863"/>
    <n v="27.040693108281051"/>
    <n v="19518"/>
  </r>
  <r>
    <s v="2024-10-14"/>
    <x v="1"/>
    <n v="5837"/>
    <n v="359"/>
    <n v="531341"/>
    <n v="6.8073045370110723"/>
    <n v="56026"/>
  </r>
  <r>
    <s v="2024-10-21"/>
    <x v="0"/>
    <n v="8758"/>
    <n v="1193"/>
    <n v="538906"/>
    <n v="3.4213758985797149"/>
    <n v="26184"/>
  </r>
  <r>
    <s v="2024-10-21"/>
    <x v="2"/>
    <n v="7793"/>
    <n v="875"/>
    <n v="545824"/>
    <n v="5.5136820660139527"/>
    <n v="43787"/>
  </r>
  <r>
    <s v="2024-10-21"/>
    <x v="0"/>
    <n v="8638"/>
    <n v="717"/>
    <n v="553745"/>
    <n v="26.921416897669499"/>
    <n v="31621"/>
  </r>
  <r>
    <s v="2024-10-21"/>
    <x v="0"/>
    <n v="8993"/>
    <n v="506"/>
    <n v="562232"/>
    <n v="3.5131404829323132"/>
    <n v="20028"/>
  </r>
  <r>
    <s v="2024-10-28"/>
    <x v="2"/>
    <n v="7007"/>
    <n v="568"/>
    <n v="568671"/>
    <n v="11.50507059442103"/>
    <n v="22448"/>
  </r>
  <r>
    <s v="2024-10-28"/>
    <x v="2"/>
    <n v="6542"/>
    <n v="539"/>
    <n v="574674"/>
    <n v="6.4069368024305948"/>
    <n v="55253"/>
  </r>
  <r>
    <s v="2024-10-28"/>
    <x v="3"/>
    <n v="7356"/>
    <n v="904"/>
    <n v="581126"/>
    <n v="17.560907617280929"/>
    <n v="44051"/>
  </r>
  <r>
    <s v="2024-10-28"/>
    <x v="3"/>
    <n v="9433"/>
    <n v="1073"/>
    <n v="589486"/>
    <n v="7.2934726185185053"/>
    <n v="59811"/>
  </r>
  <r>
    <s v="2024-11-04"/>
    <x v="1"/>
    <n v="8380"/>
    <n v="1162"/>
    <n v="596704"/>
    <n v="18.05853488496809"/>
    <n v="40447"/>
  </r>
  <r>
    <s v="2024-11-04"/>
    <x v="2"/>
    <n v="3385"/>
    <n v="329"/>
    <n v="599760"/>
    <n v="17.61788048552755"/>
    <n v="28394"/>
  </r>
  <r>
    <s v="2024-11-04"/>
    <x v="3"/>
    <n v="5268"/>
    <n v="326"/>
    <n v="604702"/>
    <n v="23.435841125050029"/>
    <n v="44501"/>
  </r>
  <r>
    <s v="2024-11-04"/>
    <x v="1"/>
    <n v="1671"/>
    <n v="202"/>
    <n v="606171"/>
    <n v="15.150015424690389"/>
    <n v="40254"/>
  </r>
  <r>
    <s v="2024-11-11"/>
    <x v="1"/>
    <n v="1163"/>
    <n v="146"/>
    <n v="607188"/>
    <n v="21.77776899411715"/>
    <n v="28509"/>
  </r>
  <r>
    <s v="2024-11-11"/>
    <x v="1"/>
    <n v="9656"/>
    <n v="1024"/>
    <n v="615820"/>
    <n v="8.7252768666168681"/>
    <n v="58998"/>
  </r>
  <r>
    <s v="2024-11-11"/>
    <x v="3"/>
    <n v="5592"/>
    <n v="710"/>
    <n v="620702"/>
    <n v="9.07118069540617"/>
    <n v="24472"/>
  </r>
  <r>
    <s v="2024-11-11"/>
    <x v="2"/>
    <n v="5795"/>
    <n v="575"/>
    <n v="625922"/>
    <n v="3.0908004511744269"/>
    <n v="55657"/>
  </r>
  <r>
    <s v="2024-11-18"/>
    <x v="0"/>
    <n v="5798"/>
    <n v="592"/>
    <n v="631128"/>
    <n v="1.6774727155188811"/>
    <n v="13471"/>
  </r>
  <r>
    <s v="2024-11-18"/>
    <x v="1"/>
    <n v="7036"/>
    <n v="652"/>
    <n v="637512"/>
    <n v="3.5705994553828009"/>
    <n v="51796"/>
  </r>
  <r>
    <s v="2024-11-18"/>
    <x v="3"/>
    <n v="3355"/>
    <n v="176"/>
    <n v="640691"/>
    <n v="12.426427091999111"/>
    <n v="40268"/>
  </r>
  <r>
    <s v="2024-11-18"/>
    <x v="3"/>
    <n v="6887"/>
    <n v="418"/>
    <n v="647160"/>
    <n v="20.240280610668151"/>
    <n v="18329"/>
  </r>
  <r>
    <s v="2024-11-25"/>
    <x v="0"/>
    <n v="8961"/>
    <n v="476"/>
    <n v="655645"/>
    <n v="15.458517947974901"/>
    <n v="44865"/>
  </r>
  <r>
    <s v="2024-11-25"/>
    <x v="0"/>
    <n v="6827"/>
    <n v="775"/>
    <n v="661697"/>
    <n v="15.96622018839439"/>
    <n v="56850"/>
  </r>
  <r>
    <s v="2024-11-25"/>
    <x v="3"/>
    <n v="9737"/>
    <n v="792"/>
    <n v="670642"/>
    <n v="5.301785453341723"/>
    <n v="56698"/>
  </r>
  <r>
    <s v="2024-11-25"/>
    <x v="2"/>
    <n v="5719"/>
    <n v="576"/>
    <n v="675785"/>
    <n v="10.21656296011305"/>
    <n v="38272"/>
  </r>
  <r>
    <s v="2024-12-02"/>
    <x v="0"/>
    <n v="1593"/>
    <n v="224"/>
    <n v="677154"/>
    <n v="4.1495730660972248"/>
    <n v="52845"/>
  </r>
  <r>
    <s v="2024-12-02"/>
    <x v="3"/>
    <n v="5839"/>
    <n v="437"/>
    <n v="682556"/>
    <n v="17.44750613869045"/>
    <n v="16397"/>
  </r>
  <r>
    <s v="2024-12-02"/>
    <x v="0"/>
    <n v="8394"/>
    <n v="764"/>
    <n v="690186"/>
    <n v="6.3556780346167558"/>
    <n v="42373"/>
  </r>
  <r>
    <s v="2024-12-02"/>
    <x v="2"/>
    <n v="4493"/>
    <n v="564"/>
    <n v="694115"/>
    <n v="16.625487131094989"/>
    <n v="45525"/>
  </r>
  <r>
    <s v="2024-12-09"/>
    <x v="1"/>
    <n v="7164"/>
    <n v="522"/>
    <n v="700757"/>
    <n v="13.449169969047761"/>
    <n v="34570"/>
  </r>
  <r>
    <s v="2024-12-09"/>
    <x v="0"/>
    <n v="3672"/>
    <n v="211"/>
    <n v="704218"/>
    <n v="12.35057894004413"/>
    <n v="28284"/>
  </r>
  <r>
    <s v="2024-12-09"/>
    <x v="2"/>
    <n v="5200"/>
    <n v="410"/>
    <n v="709008"/>
    <n v="12.913394489201821"/>
    <n v="28994"/>
  </r>
  <r>
    <s v="2024-12-09"/>
    <x v="3"/>
    <n v="1016"/>
    <n v="67"/>
    <n v="709957"/>
    <n v="20.774215903216671"/>
    <n v="33284"/>
  </r>
  <r>
    <s v="2024-12-16"/>
    <x v="0"/>
    <n v="4191"/>
    <n v="599"/>
    <n v="713549"/>
    <n v="11.56416728213479"/>
    <n v="27833"/>
  </r>
  <r>
    <s v="2024-12-16"/>
    <x v="0"/>
    <n v="1392"/>
    <n v="182"/>
    <n v="714759"/>
    <n v="5.9603306848881932"/>
    <n v="35122"/>
  </r>
  <r>
    <s v="2024-12-16"/>
    <x v="3"/>
    <n v="9616"/>
    <n v="1089"/>
    <n v="723286"/>
    <n v="19.25863351426683"/>
    <n v="15017"/>
  </r>
  <r>
    <s v="2024-12-16"/>
    <x v="1"/>
    <n v="7272"/>
    <n v="997"/>
    <n v="729561"/>
    <n v="13.428486445958599"/>
    <n v="26370"/>
  </r>
  <r>
    <s v="2024-12-23"/>
    <x v="3"/>
    <n v="1571"/>
    <n v="204"/>
    <n v="730928"/>
    <n v="19.449384891535139"/>
    <n v="39252"/>
  </r>
  <r>
    <s v="2024-12-23"/>
    <x v="0"/>
    <n v="4631"/>
    <n v="317"/>
    <n v="735242"/>
    <n v="1.381177897889402"/>
    <n v="17999"/>
  </r>
  <r>
    <s v="2024-12-23"/>
    <x v="3"/>
    <n v="7172"/>
    <n v="998"/>
    <n v="741416"/>
    <n v="18.0667803230575"/>
    <n v="32436"/>
  </r>
  <r>
    <s v="2024-12-23"/>
    <x v="2"/>
    <n v="8177"/>
    <n v="849"/>
    <n v="748744"/>
    <n v="10.34986590877523"/>
    <n v="52963"/>
  </r>
  <r>
    <s v="2024-12-30"/>
    <x v="3"/>
    <n v="9433"/>
    <n v="1233"/>
    <n v="756944"/>
    <n v="11.391727789638329"/>
    <n v="12096"/>
  </r>
  <r>
    <s v="2024-12-30"/>
    <x v="0"/>
    <n v="4897"/>
    <n v="683"/>
    <n v="761158"/>
    <n v="15.06231294947961"/>
    <n v="58201"/>
  </r>
  <r>
    <s v="2024-12-30"/>
    <x v="3"/>
    <n v="9123"/>
    <n v="746"/>
    <n v="769535"/>
    <n v="6.3086149427901264"/>
    <n v="35279"/>
  </r>
  <r>
    <s v="2024-12-30"/>
    <x v="1"/>
    <n v="3279"/>
    <n v="200"/>
    <n v="772614"/>
    <n v="5.0212654702089274"/>
    <n v="53363"/>
  </r>
  <r>
    <s v="2025-01-06"/>
    <x v="3"/>
    <n v="9980"/>
    <n v="726"/>
    <n v="781868"/>
    <n v="4.0220344099003924"/>
    <n v="58709"/>
  </r>
  <r>
    <s v="2025-01-06"/>
    <x v="1"/>
    <n v="8451"/>
    <n v="783"/>
    <n v="789536"/>
    <n v="12.407287318121019"/>
    <n v="36201"/>
  </r>
  <r>
    <s v="2025-01-06"/>
    <x v="2"/>
    <n v="9906"/>
    <n v="1305"/>
    <n v="798137"/>
    <n v="9.1811305577864442"/>
    <n v="29715"/>
  </r>
  <r>
    <s v="2025-01-06"/>
    <x v="1"/>
    <n v="1775"/>
    <n v="241"/>
    <n v="799671"/>
    <n v="8.1379717408784362"/>
    <n v="39309"/>
  </r>
  <r>
    <s v="2025-01-13"/>
    <x v="3"/>
    <n v="7869"/>
    <n v="398"/>
    <n v="807142"/>
    <n v="15.211945357818079"/>
    <n v="25078"/>
  </r>
  <r>
    <s v="2025-01-13"/>
    <x v="0"/>
    <n v="3247"/>
    <n v="328"/>
    <n v="810061"/>
    <n v="13.941172331466399"/>
    <n v="15105"/>
  </r>
  <r>
    <s v="2025-01-13"/>
    <x v="1"/>
    <n v="8088"/>
    <n v="742"/>
    <n v="817407"/>
    <n v="14.664542877660701"/>
    <n v="39312"/>
  </r>
  <r>
    <s v="2025-01-13"/>
    <x v="2"/>
    <n v="1078"/>
    <n v="77"/>
    <n v="818408"/>
    <n v="18.236747441373989"/>
    <n v="12839"/>
  </r>
  <r>
    <s v="2025-01-20"/>
    <x v="1"/>
    <n v="9080"/>
    <n v="562"/>
    <n v="826926"/>
    <n v="7.1083748727213809"/>
    <n v="13384"/>
  </r>
  <r>
    <s v="2025-01-20"/>
    <x v="1"/>
    <n v="8099"/>
    <n v="678"/>
    <n v="834347"/>
    <n v="7.6464588474579518"/>
    <n v="53619"/>
  </r>
  <r>
    <s v="2025-01-20"/>
    <x v="1"/>
    <n v="4926"/>
    <n v="710"/>
    <n v="838563"/>
    <n v="12.96217457722318"/>
    <n v="52821"/>
  </r>
  <r>
    <s v="2025-01-20"/>
    <x v="2"/>
    <n v="8340"/>
    <n v="686"/>
    <n v="846217"/>
    <n v="7.201344336027284"/>
    <n v="23493"/>
  </r>
  <r>
    <s v="2025-01-27"/>
    <x v="3"/>
    <n v="8083"/>
    <n v="823"/>
    <n v="853477"/>
    <n v="4.6300017457998282"/>
    <n v="27069"/>
  </r>
  <r>
    <s v="2025-01-27"/>
    <x v="1"/>
    <n v="7230"/>
    <n v="869"/>
    <n v="859838"/>
    <n v="7.0117859410726204"/>
    <n v="56907"/>
  </r>
  <r>
    <s v="2025-01-27"/>
    <x v="1"/>
    <n v="5940"/>
    <n v="512"/>
    <n v="865266"/>
    <n v="15.7972230504839"/>
    <n v="17531"/>
  </r>
  <r>
    <s v="2025-01-27"/>
    <x v="0"/>
    <n v="4271"/>
    <n v="628"/>
    <n v="868909"/>
    <n v="11.124410036033691"/>
    <n v="47051"/>
  </r>
  <r>
    <s v="2025-02-03"/>
    <x v="2"/>
    <n v="4456"/>
    <n v="651"/>
    <n v="872714"/>
    <n v="9.5052903929580594"/>
    <n v="17736"/>
  </r>
  <r>
    <s v="2025-02-03"/>
    <x v="1"/>
    <n v="8788"/>
    <n v="660"/>
    <n v="880842"/>
    <n v="3.7175793161543158"/>
    <n v="17710"/>
  </r>
  <r>
    <s v="2025-02-03"/>
    <x v="2"/>
    <n v="9599"/>
    <n v="957"/>
    <n v="889484"/>
    <n v="8.768004820772493"/>
    <n v="11619"/>
  </r>
  <r>
    <s v="2025-02-03"/>
    <x v="1"/>
    <n v="8650"/>
    <n v="692"/>
    <n v="897442"/>
    <n v="7.6673478620345374"/>
    <n v="23975"/>
  </r>
  <r>
    <s v="2025-02-10"/>
    <x v="3"/>
    <n v="3711"/>
    <n v="291"/>
    <n v="900862"/>
    <n v="14.24879726306582"/>
    <n v="55603"/>
  </r>
  <r>
    <s v="2025-02-10"/>
    <x v="3"/>
    <n v="2668"/>
    <n v="143"/>
    <n v="903387"/>
    <n v="15.903372530266649"/>
    <n v="33252"/>
  </r>
  <r>
    <s v="2025-02-10"/>
    <x v="1"/>
    <n v="1147"/>
    <n v="127"/>
    <n v="904407"/>
    <n v="1.3997016829812241"/>
    <n v="25261"/>
  </r>
  <r>
    <s v="2025-02-10"/>
    <x v="3"/>
    <n v="7420"/>
    <n v="743"/>
    <n v="911084"/>
    <n v="10.593534734448189"/>
    <n v="11431"/>
  </r>
  <r>
    <s v="2025-02-17"/>
    <x v="1"/>
    <n v="1365"/>
    <n v="75"/>
    <n v="912374"/>
    <n v="9.2688963078737441"/>
    <n v="19067"/>
  </r>
  <r>
    <s v="2025-02-17"/>
    <x v="3"/>
    <n v="5531"/>
    <n v="430"/>
    <n v="917475"/>
    <n v="2.7289026948963189"/>
    <n v="47481"/>
  </r>
  <r>
    <s v="2025-02-17"/>
    <x v="0"/>
    <n v="6330"/>
    <n v="891"/>
    <n v="922914"/>
    <n v="14.789893749580139"/>
    <n v="37037"/>
  </r>
  <r>
    <s v="2025-02-17"/>
    <x v="0"/>
    <n v="6510"/>
    <n v="481"/>
    <n v="928943"/>
    <n v="2.3800168578696428"/>
    <n v="19557"/>
  </r>
  <r>
    <s v="2025-02-24"/>
    <x v="0"/>
    <n v="9754"/>
    <n v="629"/>
    <n v="938068"/>
    <n v="3.4123325814333292"/>
    <n v="19435"/>
  </r>
  <r>
    <s v="2025-02-24"/>
    <x v="2"/>
    <n v="9964"/>
    <n v="985"/>
    <n v="947047"/>
    <n v="1.9837452629066989"/>
    <n v="47766"/>
  </r>
  <r>
    <s v="2025-02-24"/>
    <x v="2"/>
    <n v="7493"/>
    <n v="1113"/>
    <n v="953427"/>
    <n v="15.684892498324469"/>
    <n v="10162"/>
  </r>
  <r>
    <s v="2025-02-24"/>
    <x v="0"/>
    <n v="6439"/>
    <n v="477"/>
    <n v="959389"/>
    <n v="7.4744446725989153"/>
    <n v="44742"/>
  </r>
  <r>
    <s v="2025-03-03"/>
    <x v="2"/>
    <n v="7511"/>
    <n v="880"/>
    <n v="966020"/>
    <n v="4.6083932009689246"/>
    <n v="29675"/>
  </r>
  <r>
    <s v="2025-03-03"/>
    <x v="3"/>
    <n v="8504"/>
    <n v="1072"/>
    <n v="973452"/>
    <n v="6.5651927367759271"/>
    <n v="18461"/>
  </r>
  <r>
    <s v="2025-03-03"/>
    <x v="1"/>
    <n v="2246"/>
    <n v="165"/>
    <n v="975533"/>
    <n v="2.9062061457685191"/>
    <n v="27015"/>
  </r>
  <r>
    <s v="2025-03-03"/>
    <x v="1"/>
    <n v="4839"/>
    <n v="594"/>
    <n v="979778"/>
    <n v="2.5803804535313102"/>
    <n v="42591"/>
  </r>
  <r>
    <s v="2025-03-10"/>
    <x v="1"/>
    <n v="9551"/>
    <n v="828"/>
    <n v="988501"/>
    <n v="1.525036393488727"/>
    <n v="38047"/>
  </r>
  <r>
    <s v="2025-03-10"/>
    <x v="0"/>
    <n v="3376"/>
    <n v="382"/>
    <n v="991495"/>
    <n v="3.8694093263203548"/>
    <n v="44782"/>
  </r>
  <r>
    <s v="2025-03-10"/>
    <x v="2"/>
    <n v="4009"/>
    <n v="454"/>
    <n v="995050"/>
    <n v="2.1106477061454201"/>
    <n v="19833"/>
  </r>
  <r>
    <s v="2025-03-10"/>
    <x v="3"/>
    <n v="2827"/>
    <n v="292"/>
    <n v="997585"/>
    <n v="2.4004972007397871"/>
    <n v="17896"/>
  </r>
  <r>
    <s v="2025-03-17"/>
    <x v="3"/>
    <n v="7979"/>
    <n v="470"/>
    <n v="1005094"/>
    <n v="10.43086517280971"/>
    <n v="42972"/>
  </r>
  <r>
    <s v="2025-03-17"/>
    <x v="0"/>
    <n v="9569"/>
    <n v="1277"/>
    <n v="1013386"/>
    <n v="12.45517502708741"/>
    <n v="59733"/>
  </r>
  <r>
    <s v="2025-03-17"/>
    <x v="3"/>
    <n v="5285"/>
    <n v="433"/>
    <n v="1018238"/>
    <n v="8.7022876773406619"/>
    <n v="51800"/>
  </r>
  <r>
    <s v="2025-03-17"/>
    <x v="3"/>
    <n v="7910"/>
    <n v="543"/>
    <n v="1025605"/>
    <n v="6.0590578244060822"/>
    <n v="40508"/>
  </r>
  <r>
    <s v="2025-03-24"/>
    <x v="3"/>
    <n v="9561"/>
    <n v="517"/>
    <n v="1034649"/>
    <n v="6.4086467971263694"/>
    <n v="15347"/>
  </r>
  <r>
    <s v="2025-03-24"/>
    <x v="3"/>
    <n v="3196"/>
    <n v="348"/>
    <n v="1037497"/>
    <n v="14.03040201562029"/>
    <n v="40314"/>
  </r>
  <r>
    <s v="2025-03-24"/>
    <x v="2"/>
    <n v="4747"/>
    <n v="558"/>
    <n v="1041686"/>
    <n v="5.7680529449373434"/>
    <n v="12643"/>
  </r>
  <r>
    <s v="2025-03-24"/>
    <x v="3"/>
    <n v="9843"/>
    <n v="508"/>
    <n v="1051021"/>
    <n v="4.2080986012648651"/>
    <n v="50785"/>
  </r>
  <r>
    <s v="2025-03-31"/>
    <x v="1"/>
    <n v="6978"/>
    <n v="706"/>
    <n v="1057293"/>
    <n v="5.057443868445171"/>
    <n v="28681"/>
  </r>
  <r>
    <s v="2025-03-31"/>
    <x v="0"/>
    <n v="6607"/>
    <n v="479"/>
    <n v="1063421"/>
    <n v="5.5892257158735816"/>
    <n v="48328"/>
  </r>
  <r>
    <s v="2025-03-31"/>
    <x v="2"/>
    <n v="1769"/>
    <n v="202"/>
    <n v="1064988"/>
    <n v="6.5457075572682513"/>
    <n v="25892"/>
  </r>
  <r>
    <s v="2025-03-31"/>
    <x v="3"/>
    <n v="1780"/>
    <n v="120"/>
    <n v="1066648"/>
    <n v="13.86474263299608"/>
    <n v="57299"/>
  </r>
  <r>
    <s v="2025-04-07"/>
    <x v="2"/>
    <n v="7303"/>
    <n v="869"/>
    <n v="1073082"/>
    <n v="8.1237966902808925"/>
    <n v="27073"/>
  </r>
  <r>
    <s v="2025-04-07"/>
    <x v="3"/>
    <n v="4983"/>
    <n v="441"/>
    <n v="1077624"/>
    <n v="6.8954477628560609"/>
    <n v="46768"/>
  </r>
  <r>
    <s v="2025-04-07"/>
    <x v="1"/>
    <n v="9714"/>
    <n v="1395"/>
    <n v="1085943"/>
    <n v="5.2243073531483697"/>
    <n v="40682"/>
  </r>
  <r>
    <s v="2025-04-07"/>
    <x v="0"/>
    <n v="1521"/>
    <n v="96"/>
    <n v="1087368"/>
    <n v="12.709772588488899"/>
    <n v="42262"/>
  </r>
  <r>
    <s v="2025-04-14"/>
    <x v="3"/>
    <n v="8569"/>
    <n v="720"/>
    <n v="1095217"/>
    <n v="9.589697749395782"/>
    <n v="41358"/>
  </r>
  <r>
    <s v="2025-04-14"/>
    <x v="3"/>
    <n v="6784"/>
    <n v="416"/>
    <n v="1101585"/>
    <n v="9.3041390360253633"/>
    <n v="24289"/>
  </r>
  <r>
    <s v="2025-04-14"/>
    <x v="3"/>
    <n v="5583"/>
    <n v="795"/>
    <n v="1106373"/>
    <n v="12.21550055903389"/>
    <n v="59823"/>
  </r>
  <r>
    <s v="2025-04-14"/>
    <x v="3"/>
    <n v="6946"/>
    <n v="956"/>
    <n v="1112363"/>
    <n v="1.64146056637986"/>
    <n v="17927"/>
  </r>
  <r>
    <s v="2025-04-21"/>
    <x v="0"/>
    <n v="5941"/>
    <n v="450"/>
    <n v="1117854"/>
    <n v="12.414411899944"/>
    <n v="58330"/>
  </r>
  <r>
    <s v="2025-04-21"/>
    <x v="0"/>
    <n v="7267"/>
    <n v="842"/>
    <n v="1124279"/>
    <n v="2.2102165031989389"/>
    <n v="11171"/>
  </r>
  <r>
    <s v="2025-04-21"/>
    <x v="1"/>
    <n v="8128"/>
    <n v="1070"/>
    <n v="1131337"/>
    <n v="8.1114645768679008"/>
    <n v="21918"/>
  </r>
  <r>
    <s v="2025-04-21"/>
    <x v="0"/>
    <n v="3461"/>
    <n v="365"/>
    <n v="1134433"/>
    <n v="10.23489267325616"/>
    <n v="51903"/>
  </r>
  <r>
    <s v="2025-04-28"/>
    <x v="3"/>
    <n v="1685"/>
    <n v="173"/>
    <n v="1135945"/>
    <n v="8.7776256772995165"/>
    <n v="49110"/>
  </r>
  <r>
    <s v="2025-04-28"/>
    <x v="1"/>
    <n v="3160"/>
    <n v="234"/>
    <n v="1138871"/>
    <n v="5.6959041015180816"/>
    <n v="21929"/>
  </r>
  <r>
    <s v="2025-04-28"/>
    <x v="1"/>
    <n v="8031"/>
    <n v="476"/>
    <n v="1146426"/>
    <n v="11.940413075069831"/>
    <n v="12539"/>
  </r>
  <r>
    <s v="2025-04-28"/>
    <x v="1"/>
    <n v="6341"/>
    <n v="885"/>
    <n v="1151882"/>
    <n v="6.3457020771224837"/>
    <n v="46727"/>
  </r>
  <r>
    <s v="2025-05-05"/>
    <x v="3"/>
    <n v="1038"/>
    <n v="145"/>
    <n v="1152775"/>
    <n v="11.093752033137431"/>
    <n v="55951"/>
  </r>
  <r>
    <s v="2025-05-05"/>
    <x v="2"/>
    <n v="5875"/>
    <n v="665"/>
    <n v="1157985"/>
    <n v="6.9871371390821126"/>
    <n v="32669"/>
  </r>
  <r>
    <s v="2025-05-05"/>
    <x v="3"/>
    <n v="2256"/>
    <n v="189"/>
    <n v="1160052"/>
    <n v="2.8935771844710412"/>
    <n v="15432"/>
  </r>
  <r>
    <s v="2025-05-05"/>
    <x v="0"/>
    <n v="8697"/>
    <n v="738"/>
    <n v="1168011"/>
    <n v="3.8777032065622672"/>
    <n v="30644"/>
  </r>
  <r>
    <s v="2025-05-12"/>
    <x v="0"/>
    <n v="3196"/>
    <n v="391"/>
    <n v="1170816"/>
    <n v="7.2439221876024931"/>
    <n v="28745"/>
  </r>
  <r>
    <s v="2025-05-12"/>
    <x v="3"/>
    <n v="8165"/>
    <n v="1140"/>
    <n v="1177841"/>
    <n v="9.095964565675672"/>
    <n v="38228"/>
  </r>
  <r>
    <s v="2025-05-12"/>
    <x v="3"/>
    <n v="1301"/>
    <n v="180"/>
    <n v="1178962"/>
    <n v="5.2275645864752214"/>
    <n v="44521"/>
  </r>
  <r>
    <s v="2025-05-12"/>
    <x v="1"/>
    <n v="8527"/>
    <n v="1091"/>
    <n v="1186398"/>
    <n v="1.676081719625286"/>
    <n v="4170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">
  <r>
    <n v="24516"/>
    <n v="976"/>
    <n v="974"/>
    <n v="2675"/>
    <n v="23275"/>
    <n v="202932"/>
    <s v="Apple Watch Ultra 2 Launch"/>
    <n v="0.13041807107799658"/>
    <n v="26466"/>
    <x v="0"/>
  </r>
  <r>
    <n v="4779"/>
    <n v="1110"/>
    <n v="436"/>
    <n v="1574"/>
    <n v="77167"/>
    <n v="71585"/>
    <s v="Apple Event September 2025"/>
    <n v="8.8356499266606131E-2"/>
    <n v="6325"/>
    <x v="1"/>
  </r>
  <r>
    <n v="19308"/>
    <n v="1318"/>
    <n v="795"/>
    <n v="1499"/>
    <n v="52307"/>
    <n v="193087"/>
    <s v="Sustainability Awareness Drive"/>
    <n v="0.11093962825047776"/>
    <n v="21421"/>
    <x v="2"/>
  </r>
  <r>
    <n v="3581"/>
    <n v="517"/>
    <n v="880"/>
    <n v="1925"/>
    <n v="18636"/>
    <n v="248611"/>
    <s v="iPhone 16 Launch"/>
    <n v="2.0023249172401864E-2"/>
    <n v="4978"/>
    <x v="3"/>
  </r>
  <r>
    <n v="21708"/>
    <n v="435"/>
    <n v="317"/>
    <n v="1213"/>
    <n v="70701"/>
    <n v="83585"/>
    <s v="Apple Event September 2025"/>
    <n v="0.26870850032900639"/>
    <n v="22460"/>
    <x v="0"/>
  </r>
  <r>
    <n v="14677"/>
    <n v="533"/>
    <n v="759"/>
    <n v="753"/>
    <n v="23275"/>
    <n v="66958"/>
    <s v="Apple Event September 2025"/>
    <n v="0.23849278652289496"/>
    <n v="15969"/>
    <x v="4"/>
  </r>
  <r>
    <n v="7713"/>
    <n v="575"/>
    <n v="417"/>
    <n v="336"/>
    <n v="61660"/>
    <n v="66017"/>
    <s v="iPhone 16 Launch"/>
    <n v="0.13185997546086614"/>
    <n v="8705"/>
    <x v="5"/>
  </r>
  <r>
    <n v="18639"/>
    <n v="1360"/>
    <n v="898"/>
    <n v="2011"/>
    <n v="42841"/>
    <n v="247779"/>
    <s v="iPhone 16 Launch"/>
    <n v="8.4337252148083575E-2"/>
    <n v="20897"/>
    <x v="6"/>
  </r>
  <r>
    <n v="6804"/>
    <n v="787"/>
    <n v="970"/>
    <n v="1095"/>
    <n v="56343"/>
    <n v="164677"/>
    <s v="Apple Watch Ultra 2 Launch"/>
    <n v="5.1986616224487935E-2"/>
    <n v="8561"/>
    <x v="1"/>
  </r>
  <r>
    <n v="20222"/>
    <n v="712"/>
    <n v="604"/>
    <n v="1272"/>
    <n v="71598"/>
    <n v="216422"/>
    <s v="Sustainability Awareness Drive"/>
    <n v="9.9518533235992648E-2"/>
    <n v="21538"/>
    <x v="7"/>
  </r>
  <r>
    <n v="12136"/>
    <n v="1117"/>
    <n v="834"/>
    <n v="892"/>
    <n v="24675"/>
    <n v="183273"/>
    <s v="Sustainability Awareness Drive"/>
    <n v="7.6863476889667326E-2"/>
    <n v="14087"/>
    <x v="3"/>
  </r>
  <r>
    <n v="2009"/>
    <n v="1072"/>
    <n v="550"/>
    <n v="1437"/>
    <n v="22982"/>
    <n v="69426"/>
    <s v="iPhone 16 Launch"/>
    <n v="5.2300290957278256E-2"/>
    <n v="3631"/>
    <x v="1"/>
  </r>
  <r>
    <n v="21255"/>
    <n v="1452"/>
    <n v="625"/>
    <n v="1624"/>
    <n v="21282"/>
    <n v="57778"/>
    <s v="MacBook Air M3 Campaign"/>
    <n v="0.40382152376337016"/>
    <n v="23332"/>
    <x v="5"/>
  </r>
  <r>
    <n v="7124"/>
    <n v="469"/>
    <n v="851"/>
    <n v="2571"/>
    <n v="33802"/>
    <n v="216313"/>
    <s v="Apple Event September 2025"/>
    <n v="3.9036026498638549E-2"/>
    <n v="8444"/>
    <x v="6"/>
  </r>
  <r>
    <n v="3015"/>
    <n v="997"/>
    <n v="783"/>
    <n v="617"/>
    <n v="77167"/>
    <n v="82229"/>
    <s v="Apple Event September 2025"/>
    <n v="5.8312760704860814E-2"/>
    <n v="4795"/>
    <x v="2"/>
  </r>
  <r>
    <n v="4193"/>
    <n v="924"/>
    <n v="707"/>
    <n v="2696"/>
    <n v="55075"/>
    <n v="126652"/>
    <s v="iPhone 16 Launch"/>
    <n v="4.5984271863057827E-2"/>
    <n v="5824"/>
    <x v="6"/>
  </r>
  <r>
    <n v="10415"/>
    <n v="1388"/>
    <n v="725"/>
    <n v="2462"/>
    <n v="53082"/>
    <n v="168267"/>
    <s v="MacBook Air M3 Campaign"/>
    <n v="7.4453101321114656E-2"/>
    <n v="12528"/>
    <x v="3"/>
  </r>
  <r>
    <n v="15550"/>
    <n v="204"/>
    <n v="279"/>
    <n v="1646"/>
    <n v="35819"/>
    <n v="219436"/>
    <s v="Apple Watch Ultra 2 Launch"/>
    <n v="7.306458375107093E-2"/>
    <n v="16033"/>
    <x v="6"/>
  </r>
  <r>
    <n v="16512"/>
    <n v="1050"/>
    <n v="971"/>
    <n v="1891"/>
    <n v="15865"/>
    <n v="166503"/>
    <s v="iPhone 16 Launch"/>
    <n v="0.1113073037723044"/>
    <n v="18533"/>
    <x v="3"/>
  </r>
  <r>
    <n v="6158"/>
    <n v="277"/>
    <n v="512"/>
    <n v="2189"/>
    <n v="76881"/>
    <n v="124878"/>
    <s v="iPhone 16 Launch"/>
    <n v="5.563029516808405E-2"/>
    <n v="6947"/>
    <x v="2"/>
  </r>
  <r>
    <n v="22309"/>
    <n v="773"/>
    <n v="854"/>
    <n v="2387"/>
    <n v="72396"/>
    <n v="97056"/>
    <s v="Apple Event September 2025"/>
    <n v="0.24662050774810418"/>
    <n v="23936"/>
    <x v="8"/>
  </r>
  <r>
    <n v="8970"/>
    <n v="331"/>
    <n v="968"/>
    <n v="2296"/>
    <n v="24613"/>
    <n v="198562"/>
    <s v="iPhone 16 Launch"/>
    <n v="5.1716844109144754E-2"/>
    <n v="10269"/>
    <x v="5"/>
  </r>
  <r>
    <n v="8938"/>
    <n v="800"/>
    <n v="842"/>
    <n v="2072"/>
    <n v="31736"/>
    <n v="59975"/>
    <s v="iPhone 16 Launch"/>
    <n v="0.17640683618174238"/>
    <n v="10580"/>
    <x v="3"/>
  </r>
  <r>
    <n v="23168"/>
    <n v="1265"/>
    <n v="441"/>
    <n v="1612"/>
    <n v="66615"/>
    <n v="197795"/>
    <s v="iPhone 16 Launch"/>
    <n v="0.12575646502692181"/>
    <n v="24874"/>
    <x v="7"/>
  </r>
  <r>
    <n v="15772"/>
    <n v="288"/>
    <n v="520"/>
    <n v="1585"/>
    <n v="59182"/>
    <n v="194351"/>
    <s v="Apple Event September 2025"/>
    <n v="8.5309568769905988E-2"/>
    <n v="16580"/>
    <x v="6"/>
  </r>
  <r>
    <n v="22384"/>
    <n v="601"/>
    <n v="943"/>
    <n v="515"/>
    <n v="41309"/>
    <n v="249373"/>
    <s v="Apple Watch Ultra 2 Launch"/>
    <n v="9.5952649244304716E-2"/>
    <n v="23928"/>
    <x v="6"/>
  </r>
  <r>
    <n v="20017"/>
    <n v="495"/>
    <n v="178"/>
    <n v="2683"/>
    <n v="32244"/>
    <n v="182633"/>
    <s v="Apple Watch Ultra 2 Launch"/>
    <n v="0.11328730295182141"/>
    <n v="20690"/>
    <x v="7"/>
  </r>
  <r>
    <n v="12344"/>
    <n v="815"/>
    <n v="298"/>
    <n v="2439"/>
    <n v="6259"/>
    <n v="237133"/>
    <s v="iPhone 16 Launch"/>
    <n v="5.6748744375519224E-2"/>
    <n v="13457"/>
    <x v="4"/>
  </r>
  <r>
    <n v="9266"/>
    <n v="999"/>
    <n v="928"/>
    <n v="2700"/>
    <n v="12264"/>
    <n v="128397"/>
    <s v="Apple Event September 2025"/>
    <n v="8.7174933993784898E-2"/>
    <n v="11193"/>
    <x v="9"/>
  </r>
  <r>
    <n v="10702"/>
    <n v="621"/>
    <n v="445"/>
    <n v="2918"/>
    <n v="54808"/>
    <n v="220225"/>
    <s v="Apple Watch Ultra 2 Launch"/>
    <n v="5.3436258372119426E-2"/>
    <n v="11768"/>
    <x v="8"/>
  </r>
  <r>
    <n v="2384"/>
    <n v="1246"/>
    <n v="160"/>
    <n v="2004"/>
    <n v="2701"/>
    <n v="73142"/>
    <s v="Apple Watch Ultra 2 Launch"/>
    <n v="5.1817013480626728E-2"/>
    <n v="3790"/>
    <x v="3"/>
  </r>
  <r>
    <n v="2404"/>
    <n v="774"/>
    <n v="661"/>
    <n v="662"/>
    <n v="12676"/>
    <n v="66916"/>
    <s v="Apple Watch Ultra 2 Launch"/>
    <n v="5.7370434574690654E-2"/>
    <n v="3839"/>
    <x v="3"/>
  </r>
  <r>
    <n v="10175"/>
    <n v="342"/>
    <n v="825"/>
    <n v="2904"/>
    <n v="15954"/>
    <n v="104324"/>
    <s v="Apple Event September 2025"/>
    <n v="0.10871899083624094"/>
    <n v="11342"/>
    <x v="7"/>
  </r>
  <r>
    <n v="17158"/>
    <n v="1192"/>
    <n v="262"/>
    <n v="2016"/>
    <n v="28771"/>
    <n v="216037"/>
    <s v="Apple Event September 2025"/>
    <n v="8.6151909163708074E-2"/>
    <n v="18612"/>
    <x v="2"/>
  </r>
  <r>
    <n v="14763"/>
    <n v="864"/>
    <n v="336"/>
    <n v="1493"/>
    <n v="33310"/>
    <n v="165932"/>
    <s v="iPhone 16 Launch"/>
    <n v="9.6202058674637797E-2"/>
    <n v="15963"/>
    <x v="3"/>
  </r>
  <r>
    <n v="20384"/>
    <n v="344"/>
    <n v="956"/>
    <n v="655"/>
    <n v="67621"/>
    <n v="175720"/>
    <s v="Sustainability Awareness Drive"/>
    <n v="0.12340086501251991"/>
    <n v="21684"/>
    <x v="9"/>
  </r>
  <r>
    <n v="11860"/>
    <n v="1448"/>
    <n v="893"/>
    <n v="490"/>
    <n v="23518"/>
    <n v="206205"/>
    <s v="Apple Watch Ultra 2 Launch"/>
    <n v="6.8868359157149436E-2"/>
    <n v="14201"/>
    <x v="2"/>
  </r>
  <r>
    <n v="7989"/>
    <n v="1206"/>
    <n v="376"/>
    <n v="2769"/>
    <n v="27550"/>
    <n v="221749"/>
    <s v="Sustainability Awareness Drive"/>
    <n v="4.3161412227338117E-2"/>
    <n v="9571"/>
    <x v="1"/>
  </r>
  <r>
    <n v="17106"/>
    <n v="702"/>
    <n v="459"/>
    <n v="999"/>
    <n v="59627"/>
    <n v="136059"/>
    <s v="Apple Event September 2025"/>
    <n v="0.13425793222058077"/>
    <n v="18267"/>
    <x v="5"/>
  </r>
  <r>
    <n v="19844"/>
    <n v="1020"/>
    <n v="247"/>
    <n v="2354"/>
    <n v="37792"/>
    <n v="138317"/>
    <s v="Apple Event September 2025"/>
    <n v="0.15262765965138053"/>
    <n v="21111"/>
    <x v="6"/>
  </r>
  <r>
    <n v="5636"/>
    <n v="303"/>
    <n v="204"/>
    <n v="2480"/>
    <n v="7377"/>
    <n v="241207"/>
    <s v="Apple Event September 2025"/>
    <n v="2.5467751765081443E-2"/>
    <n v="6143"/>
    <x v="1"/>
  </r>
  <r>
    <n v="12916"/>
    <n v="1262"/>
    <n v="772"/>
    <n v="856"/>
    <n v="11496"/>
    <n v="75046"/>
    <s v="Sustainability Awareness Drive"/>
    <n v="0.19921115049436347"/>
    <n v="14950"/>
    <x v="3"/>
  </r>
  <r>
    <n v="6809"/>
    <n v="397"/>
    <n v="813"/>
    <n v="1125"/>
    <n v="12206"/>
    <n v="218136"/>
    <s v="Apple Event September 2025"/>
    <n v="3.6761469908680823E-2"/>
    <n v="8019"/>
    <x v="9"/>
  </r>
  <r>
    <n v="22562"/>
    <n v="778"/>
    <n v="907"/>
    <n v="1354"/>
    <n v="34475"/>
    <n v="141459"/>
    <s v="iPhone 16 Launch"/>
    <n v="0.17140655596321194"/>
    <n v="24247"/>
    <x v="8"/>
  </r>
  <r>
    <n v="15456"/>
    <n v="590"/>
    <n v="555"/>
    <n v="2882"/>
    <n v="49816"/>
    <n v="240422"/>
    <s v="Apple Event September 2025"/>
    <n v="6.9049421433978589E-2"/>
    <n v="16601"/>
    <x v="5"/>
  </r>
  <r>
    <n v="17444"/>
    <n v="1402"/>
    <n v="218"/>
    <n v="725"/>
    <n v="8710"/>
    <n v="85893"/>
    <s v="MacBook Air M3 Campaign"/>
    <n v="0.22195056640238436"/>
    <n v="19064"/>
    <x v="3"/>
  </r>
  <r>
    <n v="24984"/>
    <n v="753"/>
    <n v="461"/>
    <n v="2710"/>
    <n v="20792"/>
    <n v="141520"/>
    <s v="Sustainability Awareness Drive"/>
    <n v="0.18511871113623515"/>
    <n v="26198"/>
    <x v="7"/>
  </r>
  <r>
    <n v="7997"/>
    <n v="1238"/>
    <n v="438"/>
    <n v="1874"/>
    <n v="36272"/>
    <n v="165818"/>
    <s v="MacBook Air M3 Campaign"/>
    <n v="5.8335042034037318E-2"/>
    <n v="9673"/>
    <x v="0"/>
  </r>
  <r>
    <n v="4048"/>
    <n v="677"/>
    <n v="911"/>
    <n v="2429"/>
    <n v="27361"/>
    <n v="101272"/>
    <s v="Apple Event September 2025"/>
    <n v="5.5652105221581483E-2"/>
    <n v="5636"/>
    <x v="3"/>
  </r>
  <r>
    <n v="14338"/>
    <n v="1454"/>
    <n v="697"/>
    <n v="2703"/>
    <n v="21288"/>
    <n v="107649"/>
    <s v="iPhone 16 Launch"/>
    <n v="0.1531737405828201"/>
    <n v="16489"/>
    <x v="5"/>
  </r>
  <r>
    <n v="23164"/>
    <n v="1122"/>
    <n v="900"/>
    <n v="888"/>
    <n v="36938"/>
    <n v="104674"/>
    <s v="Apple Watch Ultra 2 Launch"/>
    <n v="0.24061371496264594"/>
    <n v="25186"/>
    <x v="6"/>
  </r>
  <r>
    <n v="19100"/>
    <n v="619"/>
    <n v="297"/>
    <n v="2312"/>
    <n v="9730"/>
    <n v="184832"/>
    <s v="Apple Event September 2025"/>
    <n v="0.10829293628808864"/>
    <n v="20016"/>
    <x v="6"/>
  </r>
  <r>
    <n v="23949"/>
    <n v="356"/>
    <n v="616"/>
    <n v="1847"/>
    <n v="3144"/>
    <n v="192999"/>
    <s v="iPhone 16 Launch"/>
    <n v="0.12912502137316773"/>
    <n v="24921"/>
    <x v="3"/>
  </r>
  <r>
    <n v="6544"/>
    <n v="749"/>
    <n v="888"/>
    <n v="594"/>
    <n v="18171"/>
    <n v="126475"/>
    <s v="Sustainability Awareness Drive"/>
    <n v="6.4684720300454635E-2"/>
    <n v="8181"/>
    <x v="2"/>
  </r>
  <r>
    <n v="6976"/>
    <n v="1320"/>
    <n v="393"/>
    <n v="2285"/>
    <n v="14049"/>
    <n v="101367"/>
    <s v="MacBook Air M3 Campaign"/>
    <n v="8.5718231771681114E-2"/>
    <n v="8689"/>
    <x v="0"/>
  </r>
  <r>
    <n v="14775"/>
    <n v="1220"/>
    <n v="640"/>
    <n v="1547"/>
    <n v="28527"/>
    <n v="183660"/>
    <s v="MacBook Air M3 Campaign"/>
    <n v="9.0574975498203203E-2"/>
    <n v="16635"/>
    <x v="7"/>
  </r>
  <r>
    <n v="12015"/>
    <n v="1196"/>
    <n v="998"/>
    <n v="1848"/>
    <n v="44739"/>
    <n v="161750"/>
    <s v="MacBook Air M3 Campaign"/>
    <n v="8.7845440494590421E-2"/>
    <n v="14209"/>
    <x v="3"/>
  </r>
  <r>
    <n v="5419"/>
    <n v="1150"/>
    <n v="656"/>
    <n v="1990"/>
    <n v="410"/>
    <n v="158154"/>
    <s v="Sustainability Awareness Drive"/>
    <n v="4.5683321319726342E-2"/>
    <n v="7225"/>
    <x v="2"/>
  </r>
  <r>
    <n v="16430"/>
    <n v="488"/>
    <n v="514"/>
    <n v="1436"/>
    <n v="30059"/>
    <n v="223305"/>
    <s v="iPhone 16 Launch"/>
    <n v="7.8063634938760881E-2"/>
    <n v="17432"/>
    <x v="6"/>
  </r>
  <r>
    <n v="9239"/>
    <n v="1477"/>
    <n v="631"/>
    <n v="1556"/>
    <n v="11580"/>
    <n v="84738"/>
    <s v="Sustainability Awareness Drive"/>
    <n v="0.13390686586891359"/>
    <n v="11347"/>
    <x v="6"/>
  </r>
  <r>
    <n v="16489"/>
    <n v="395"/>
    <n v="350"/>
    <n v="2364"/>
    <n v="43239"/>
    <n v="73397"/>
    <s v="MacBook Air M3 Campaign"/>
    <n v="0.23480523727127811"/>
    <n v="17234"/>
    <x v="9"/>
  </r>
  <r>
    <n v="18633"/>
    <n v="797"/>
    <n v="303"/>
    <n v="659"/>
    <n v="7"/>
    <n v="122189"/>
    <s v="Apple Event September 2025"/>
    <n v="0.16149571565361859"/>
    <n v="19733"/>
    <x v="3"/>
  </r>
  <r>
    <n v="12357"/>
    <n v="716"/>
    <n v="599"/>
    <n v="999"/>
    <n v="89591"/>
    <n v="116367"/>
    <s v="Apple Watch Ultra 2 Launch"/>
    <n v="0.11749035379446063"/>
    <n v="13672"/>
    <x v="0"/>
  </r>
  <r>
    <n v="19154"/>
    <n v="1064"/>
    <n v="650"/>
    <n v="747"/>
    <n v="42667"/>
    <n v="242332"/>
    <s v="Sustainability Awareness Drive"/>
    <n v="8.6113266097750191E-2"/>
    <n v="20868"/>
    <x v="4"/>
  </r>
  <r>
    <n v="6363"/>
    <n v="1341"/>
    <n v="222"/>
    <n v="2712"/>
    <n v="19987"/>
    <n v="160585"/>
    <s v="Sustainability Awareness Drive"/>
    <n v="4.9357038328611019E-2"/>
    <n v="7926"/>
    <x v="0"/>
  </r>
  <r>
    <n v="12176"/>
    <n v="1005"/>
    <n v="862"/>
    <n v="974"/>
    <n v="2285"/>
    <n v="116619"/>
    <s v="iPhone 16 Launch"/>
    <n v="0.12041777068916729"/>
    <n v="14043"/>
    <x v="6"/>
  </r>
  <r>
    <n v="19461"/>
    <n v="1382"/>
    <n v="445"/>
    <n v="1307"/>
    <n v="84691"/>
    <n v="151453"/>
    <s v="iPhone 16 Launch"/>
    <n v="0.14055845707909384"/>
    <n v="21288"/>
    <x v="6"/>
  </r>
  <r>
    <n v="10427"/>
    <n v="1014"/>
    <n v="166"/>
    <n v="1649"/>
    <n v="15145"/>
    <n v="59816"/>
    <s v="Sustainability Awareness Drive"/>
    <n v="0.19404507155276179"/>
    <n v="11607"/>
    <x v="1"/>
  </r>
  <r>
    <n v="10580"/>
    <n v="427"/>
    <n v="790"/>
    <n v="2814"/>
    <n v="24916"/>
    <n v="213312"/>
    <s v="MacBook Air M3 Campaign"/>
    <n v="5.530396789678968E-2"/>
    <n v="11797"/>
    <x v="6"/>
  </r>
  <r>
    <n v="6858"/>
    <n v="415"/>
    <n v="366"/>
    <n v="2761"/>
    <n v="2988"/>
    <n v="177348"/>
    <s v="Apple Watch Ultra 2 Launch"/>
    <n v="4.3073505198818141E-2"/>
    <n v="7639"/>
    <x v="7"/>
  </r>
  <r>
    <n v="12040"/>
    <n v="1147"/>
    <n v="210"/>
    <n v="885"/>
    <n v="30360"/>
    <n v="119530"/>
    <s v="iPhone 16 Launch"/>
    <n v="0.1120806492094035"/>
    <n v="13397"/>
    <x v="3"/>
  </r>
  <r>
    <n v="24928"/>
    <n v="214"/>
    <n v="765"/>
    <n v="1556"/>
    <n v="5239"/>
    <n v="194571"/>
    <s v="MacBook Air M3 Campaign"/>
    <n v="0.13314933880177415"/>
    <n v="25907"/>
    <x v="3"/>
  </r>
  <r>
    <n v="23103"/>
    <n v="1380"/>
    <n v="191"/>
    <n v="1547"/>
    <n v="77798"/>
    <n v="148856"/>
    <s v="Apple Event September 2025"/>
    <n v="0.16575751061428495"/>
    <n v="24674"/>
    <x v="0"/>
  </r>
  <r>
    <n v="21198"/>
    <n v="1484"/>
    <n v="174"/>
    <n v="1293"/>
    <n v="16330"/>
    <n v="111635"/>
    <s v="iPhone 16 Launch"/>
    <n v="0.20473865723115511"/>
    <n v="22856"/>
    <x v="3"/>
  </r>
  <r>
    <n v="21758"/>
    <n v="1380"/>
    <n v="188"/>
    <n v="1735"/>
    <n v="20998"/>
    <n v="147803"/>
    <s v="MacBook Air M3 Campaign"/>
    <n v="0.15781817689762725"/>
    <n v="23326"/>
    <x v="2"/>
  </r>
  <r>
    <n v="17254"/>
    <n v="246"/>
    <n v="952"/>
    <n v="871"/>
    <n v="14957"/>
    <n v="75946"/>
    <s v="MacBook Air M3 Campaign"/>
    <n v="0.24296210465330631"/>
    <n v="18452"/>
    <x v="4"/>
  </r>
  <r>
    <n v="13470"/>
    <n v="523"/>
    <n v="280"/>
    <n v="2682"/>
    <n v="8538"/>
    <n v="95204"/>
    <s v="Apple Watch Ultra 2 Launch"/>
    <n v="0.14992017142136885"/>
    <n v="14273"/>
    <x v="7"/>
  </r>
  <r>
    <n v="3252"/>
    <n v="1043"/>
    <n v="647"/>
    <n v="1545"/>
    <n v="18859"/>
    <n v="222958"/>
    <s v="Apple Watch Ultra 2 Launch"/>
    <n v="2.2165609666394567E-2"/>
    <n v="4942"/>
    <x v="5"/>
  </r>
  <r>
    <n v="8996"/>
    <n v="329"/>
    <n v="378"/>
    <n v="2384"/>
    <n v="39404"/>
    <n v="242724"/>
    <s v="Apple Event September 2025"/>
    <n v="3.9975445361810122E-2"/>
    <n v="9703"/>
    <x v="10"/>
  </r>
  <r>
    <n v="14173"/>
    <n v="294"/>
    <n v="257"/>
    <n v="1288"/>
    <n v="39466"/>
    <n v="55563"/>
    <s v="MacBook Air M3 Campaign"/>
    <n v="0.26499649047027696"/>
    <n v="14724"/>
    <x v="0"/>
  </r>
  <r>
    <n v="6673"/>
    <n v="826"/>
    <n v="321"/>
    <n v="577"/>
    <n v="19262"/>
    <n v="132324"/>
    <s v="MacBook Air M3 Campaign"/>
    <n v="5.9097367068710133E-2"/>
    <n v="7820"/>
    <x v="3"/>
  </r>
  <r>
    <n v="22914"/>
    <n v="954"/>
    <n v="584"/>
    <n v="1519"/>
    <n v="13637"/>
    <n v="49847"/>
    <s v="Apple Watch Ultra 2 Launch"/>
    <n v="0.49054105563022848"/>
    <n v="24452"/>
    <x v="5"/>
  </r>
  <r>
    <n v="17781"/>
    <n v="993"/>
    <n v="627"/>
    <n v="2187"/>
    <n v="9609"/>
    <n v="66155"/>
    <s v="iPhone 16 Launch"/>
    <n v="0.29326581513113142"/>
    <n v="19401"/>
    <x v="4"/>
  </r>
  <r>
    <n v="15051"/>
    <n v="268"/>
    <n v="251"/>
    <n v="783"/>
    <n v="34154"/>
    <n v="119671"/>
    <s v="iPhone 16 Launch"/>
    <n v="0.13010670922779954"/>
    <n v="15570"/>
    <x v="1"/>
  </r>
  <r>
    <n v="8881"/>
    <n v="210"/>
    <n v="673"/>
    <n v="1565"/>
    <n v="24847"/>
    <n v="156891"/>
    <s v="Sustainability Awareness Drive"/>
    <n v="6.223429004850501E-2"/>
    <n v="9764"/>
    <x v="5"/>
  </r>
  <r>
    <n v="8949"/>
    <n v="1477"/>
    <n v="424"/>
    <n v="1030"/>
    <n v="58052"/>
    <n v="123310"/>
    <s v="Apple Watch Ultra 2 Launch"/>
    <n v="8.7989619657773091E-2"/>
    <n v="10850"/>
    <x v="7"/>
  </r>
  <r>
    <n v="11521"/>
    <n v="1071"/>
    <n v="762"/>
    <n v="2539"/>
    <n v="12701"/>
    <n v="238350"/>
    <s v="Sustainability Awareness Drive"/>
    <n v="5.6026851269142017E-2"/>
    <n v="13354"/>
    <x v="7"/>
  </r>
  <r>
    <n v="24625"/>
    <n v="749"/>
    <n v="193"/>
    <n v="1340"/>
    <n v="4890"/>
    <n v="189381"/>
    <s v="Apple Watch Ultra 2 Launch"/>
    <n v="0.13500298340382616"/>
    <n v="25567"/>
    <x v="1"/>
  </r>
  <r>
    <n v="10017"/>
    <n v="1357"/>
    <n v="966"/>
    <n v="2871"/>
    <n v="14800"/>
    <n v="171691"/>
    <s v="Apple Event September 2025"/>
    <n v="7.1873307278774071E-2"/>
    <n v="12340"/>
    <x v="10"/>
  </r>
  <r>
    <n v="8941"/>
    <n v="911"/>
    <n v="166"/>
    <n v="1217"/>
    <n v="68817"/>
    <n v="221180"/>
    <s v="MacBook Air M3 Campaign"/>
    <n v="4.5293426168731353E-2"/>
    <n v="10018"/>
    <x v="3"/>
  </r>
  <r>
    <n v="19715"/>
    <n v="1014"/>
    <n v="718"/>
    <n v="1185"/>
    <n v="37625"/>
    <n v="191409"/>
    <s v="Apple Watch Ultra 2 Launch"/>
    <n v="0.11204802282024356"/>
    <n v="21447"/>
    <x v="1"/>
  </r>
  <r>
    <n v="11550"/>
    <n v="501"/>
    <n v="646"/>
    <n v="773"/>
    <n v="17841"/>
    <n v="237576"/>
    <s v="iPhone 16 Launch"/>
    <n v="5.3443950567397383E-2"/>
    <n v="12697"/>
    <x v="7"/>
  </r>
  <r>
    <n v="23499"/>
    <n v="562"/>
    <n v="964"/>
    <n v="2557"/>
    <n v="56890"/>
    <n v="218686"/>
    <s v="iPhone 16 Launch"/>
    <n v="0.11443347996671026"/>
    <n v="25025"/>
    <x v="3"/>
  </r>
  <r>
    <n v="6637"/>
    <n v="595"/>
    <n v="161"/>
    <n v="2653"/>
    <n v="19334"/>
    <n v="131155"/>
    <s v="Sustainability Awareness Drive"/>
    <n v="5.6368419046166747E-2"/>
    <n v="7393"/>
    <x v="6"/>
  </r>
  <r>
    <n v="6854"/>
    <n v="417"/>
    <n v="467"/>
    <n v="1003"/>
    <n v="61333"/>
    <n v="40281"/>
    <s v="Apple Watch Ultra 2 Launch"/>
    <n v="0.19210049402944315"/>
    <n v="7738"/>
    <x v="10"/>
  </r>
  <r>
    <n v="21561"/>
    <n v="340"/>
    <n v="741"/>
    <n v="986"/>
    <n v="24826"/>
    <n v="198492"/>
    <s v="Apple Watch Ultra 2 Launch"/>
    <n v="0.11407008846704149"/>
    <n v="22642"/>
    <x v="5"/>
  </r>
  <r>
    <n v="12320"/>
    <n v="1157"/>
    <n v="365"/>
    <n v="584"/>
    <n v="66634"/>
    <n v="210102"/>
    <s v="iPhone 16 Launch"/>
    <n v="6.5882285746922925E-2"/>
    <n v="13842"/>
    <x v="5"/>
  </r>
  <r>
    <n v="20564"/>
    <n v="1433"/>
    <n v="488"/>
    <n v="1015"/>
    <n v="24333"/>
    <n v="172130"/>
    <s v="Apple Event September 2025"/>
    <n v="0.13062801371056759"/>
    <n v="22485"/>
    <x v="4"/>
  </r>
  <r>
    <n v="6892"/>
    <n v="1184"/>
    <n v="925"/>
    <n v="1062"/>
    <n v="75008"/>
    <n v="116260"/>
    <s v="MacBook Air M3 Campaign"/>
    <n v="7.7421297092723204E-2"/>
    <n v="9001"/>
    <x v="1"/>
  </r>
  <r>
    <n v="18521"/>
    <n v="1027"/>
    <n v="230"/>
    <n v="1247"/>
    <n v="39588"/>
    <n v="200928"/>
    <s v="Apple Event September 2025"/>
    <n v="9.8433269628921807E-2"/>
    <n v="19778"/>
    <x v="1"/>
  </r>
  <r>
    <n v="24711"/>
    <n v="882"/>
    <n v="876"/>
    <n v="2728"/>
    <n v="32015"/>
    <n v="180272"/>
    <s v="iPhone 16 Launch"/>
    <n v="0.1468281263867933"/>
    <n v="26469"/>
    <x v="2"/>
  </r>
  <r>
    <n v="21856"/>
    <n v="1203"/>
    <n v="634"/>
    <n v="2807"/>
    <n v="3647"/>
    <n v="104178"/>
    <s v="iPhone 16 Launch"/>
    <n v="0.22742805582752595"/>
    <n v="23693"/>
    <x v="7"/>
  </r>
  <r>
    <n v="23833"/>
    <n v="555"/>
    <n v="523"/>
    <n v="1330"/>
    <n v="69141"/>
    <n v="73997"/>
    <s v="iPhone 16 Launch"/>
    <n v="0.33664878305877266"/>
    <n v="24911"/>
    <x v="6"/>
  </r>
  <r>
    <n v="21216"/>
    <n v="1207"/>
    <n v="859"/>
    <n v="328"/>
    <n v="91296"/>
    <n v="196683"/>
    <s v="Sustainability Awareness Drive"/>
    <n v="0.1183732198512327"/>
    <n v="23282"/>
    <x v="3"/>
  </r>
  <r>
    <n v="21963"/>
    <n v="1356"/>
    <n v="349"/>
    <n v="1206"/>
    <n v="51755"/>
    <n v="159273"/>
    <s v="Apple Event September 2025"/>
    <n v="0.14860020216860359"/>
    <n v="23668"/>
    <x v="6"/>
  </r>
  <r>
    <n v="6164"/>
    <n v="326"/>
    <n v="615"/>
    <n v="2806"/>
    <n v="38579"/>
    <n v="206129"/>
    <s v="MacBook Air M3 Campaign"/>
    <n v="3.4468706489625425E-2"/>
    <n v="7105"/>
    <x v="6"/>
  </r>
  <r>
    <n v="9941"/>
    <n v="1329"/>
    <n v="238"/>
    <n v="869"/>
    <n v="40281"/>
    <n v="172311"/>
    <s v="Sustainability Awareness Drive"/>
    <n v="6.6786217943137702E-2"/>
    <n v="11508"/>
    <x v="4"/>
  </r>
  <r>
    <n v="16388"/>
    <n v="1208"/>
    <n v="417"/>
    <n v="2306"/>
    <n v="16865"/>
    <n v="236733"/>
    <s v="Apple Watch Ultra 2 Launch"/>
    <n v="7.6089940988370866E-2"/>
    <n v="18013"/>
    <x v="1"/>
  </r>
  <r>
    <n v="7569"/>
    <n v="803"/>
    <n v="804"/>
    <n v="1753"/>
    <n v="43582"/>
    <n v="166945"/>
    <s v="Apple Event September 2025"/>
    <n v="5.4964209769684629E-2"/>
    <n v="9176"/>
    <x v="8"/>
  </r>
  <r>
    <n v="6300"/>
    <n v="1213"/>
    <n v="720"/>
    <n v="1037"/>
    <n v="39569"/>
    <n v="85272"/>
    <s v="iPhone 16 Launch"/>
    <n v="9.6549863964724647E-2"/>
    <n v="8233"/>
    <x v="2"/>
  </r>
  <r>
    <n v="8269"/>
    <n v="250"/>
    <n v="638"/>
    <n v="815"/>
    <n v="41991"/>
    <n v="129393"/>
    <s v="Apple Event September 2025"/>
    <n v="7.0768897853825175E-2"/>
    <n v="9157"/>
    <x v="0"/>
  </r>
  <r>
    <n v="5818"/>
    <n v="1252"/>
    <n v="687"/>
    <n v="2300"/>
    <n v="25081"/>
    <n v="101212"/>
    <s v="MacBook Air M3 Campaign"/>
    <n v="7.6641109749832043E-2"/>
    <n v="7757"/>
    <x v="6"/>
  </r>
  <r>
    <n v="14015"/>
    <n v="978"/>
    <n v="196"/>
    <n v="2744"/>
    <n v="20190"/>
    <n v="186470"/>
    <s v="Sustainability Awareness Drive"/>
    <n v="8.1455462004611998E-2"/>
    <n v="15189"/>
    <x v="3"/>
  </r>
  <r>
    <n v="14234"/>
    <n v="1013"/>
    <n v="437"/>
    <n v="338"/>
    <n v="67754"/>
    <n v="160030"/>
    <s v="Sustainability Awareness Drive"/>
    <n v="9.8006623758045364E-2"/>
    <n v="15684"/>
    <x v="4"/>
  </r>
  <r>
    <n v="20290"/>
    <n v="619"/>
    <n v="927"/>
    <n v="1186"/>
    <n v="8924"/>
    <n v="96503"/>
    <s v="MacBook Air M3 Campaign"/>
    <n v="0.22627275835984373"/>
    <n v="21836"/>
    <x v="10"/>
  </r>
  <r>
    <n v="8254"/>
    <n v="1405"/>
    <n v="165"/>
    <n v="2504"/>
    <n v="8081"/>
    <n v="177710"/>
    <s v="Apple Watch Ultra 2 Launch"/>
    <n v="5.5281075910190762E-2"/>
    <n v="9824"/>
    <x v="3"/>
  </r>
  <r>
    <n v="19144"/>
    <n v="1182"/>
    <n v="860"/>
    <n v="1398"/>
    <n v="4185"/>
    <n v="46570"/>
    <s v="Apple Watch Ultra 2 Launch"/>
    <n v="0.454928065278076"/>
    <n v="21186"/>
    <x v="0"/>
  </r>
  <r>
    <n v="9350"/>
    <n v="1024"/>
    <n v="550"/>
    <n v="2123"/>
    <n v="53916"/>
    <n v="108785"/>
    <s v="Sustainability Awareness Drive"/>
    <n v="0.10041825619340902"/>
    <n v="10924"/>
    <x v="8"/>
  </r>
  <r>
    <n v="17183"/>
    <n v="1224"/>
    <n v="943"/>
    <n v="2010"/>
    <n v="21481"/>
    <n v="49110"/>
    <s v="Sustainability Awareness Drive"/>
    <n v="0.39401343921808185"/>
    <n v="19350"/>
    <x v="3"/>
  </r>
  <r>
    <n v="8238"/>
    <n v="766"/>
    <n v="235"/>
    <n v="1273"/>
    <n v="4706"/>
    <n v="119141"/>
    <s v="iPhone 16 Launch"/>
    <n v="7.7546772311798629E-2"/>
    <n v="9239"/>
    <x v="8"/>
  </r>
  <r>
    <n v="13637"/>
    <n v="1135"/>
    <n v="540"/>
    <n v="1288"/>
    <n v="45183"/>
    <n v="79062"/>
    <s v="MacBook Air M3 Campaign"/>
    <n v="0.19367079001290127"/>
    <n v="15312"/>
    <x v="6"/>
  </r>
  <r>
    <n v="24415"/>
    <n v="860"/>
    <n v="931"/>
    <n v="320"/>
    <n v="65049"/>
    <n v="62911"/>
    <s v="Apple Watch Ultra 2 Launch"/>
    <n v="0.41655672298962027"/>
    <n v="26206"/>
    <x v="3"/>
  </r>
  <r>
    <n v="14647"/>
    <n v="1168"/>
    <n v="484"/>
    <n v="2650"/>
    <n v="27217"/>
    <n v="144061"/>
    <s v="iPhone 16 Launch"/>
    <n v="0.11313957281984714"/>
    <n v="16299"/>
    <x v="8"/>
  </r>
  <r>
    <n v="11911"/>
    <n v="1360"/>
    <n v="778"/>
    <n v="1168"/>
    <n v="16483"/>
    <n v="72556"/>
    <s v="Sustainability Awareness Drive"/>
    <n v="0.19362974805667346"/>
    <n v="14049"/>
    <x v="3"/>
  </r>
  <r>
    <n v="10472"/>
    <n v="401"/>
    <n v="668"/>
    <n v="383"/>
    <n v="37571"/>
    <n v="249203"/>
    <s v="Sustainability Awareness Drive"/>
    <n v="4.6311641513143903E-2"/>
    <n v="11541"/>
    <x v="1"/>
  </r>
  <r>
    <n v="20271"/>
    <n v="512"/>
    <n v="286"/>
    <n v="1982"/>
    <n v="43225"/>
    <n v="168335"/>
    <s v="iPhone 16 Launch"/>
    <n v="0.12516113701844536"/>
    <n v="21069"/>
    <x v="7"/>
  </r>
  <r>
    <n v="5266"/>
    <n v="316"/>
    <n v="837"/>
    <n v="2276"/>
    <n v="20967"/>
    <n v="41969"/>
    <s v="MacBook Air M3 Campaign"/>
    <n v="0.1529462222116324"/>
    <n v="6419"/>
    <x v="1"/>
  </r>
  <r>
    <n v="2666"/>
    <n v="1136"/>
    <n v="989"/>
    <n v="1710"/>
    <n v="36467"/>
    <n v="83753"/>
    <s v="Sustainability Awareness Drive"/>
    <n v="5.7203921053574198E-2"/>
    <n v="4791"/>
    <x v="0"/>
  </r>
  <r>
    <n v="6188"/>
    <n v="774"/>
    <n v="647"/>
    <n v="1830"/>
    <n v="55436"/>
    <n v="175542"/>
    <s v="Apple Event September 2025"/>
    <n v="4.3345752013763089E-2"/>
    <n v="7609"/>
    <x v="4"/>
  </r>
  <r>
    <n v="19055"/>
    <n v="443"/>
    <n v="976"/>
    <n v="869"/>
    <n v="75437"/>
    <n v="161863"/>
    <s v="Sustainability Awareness Drive"/>
    <n v="0.12648968572187591"/>
    <n v="20474"/>
    <x v="7"/>
  </r>
  <r>
    <n v="12161"/>
    <n v="736"/>
    <n v="876"/>
    <n v="1233"/>
    <n v="21337"/>
    <n v="50225"/>
    <s v="Apple Event September 2025"/>
    <n v="0.27422598307615731"/>
    <n v="13773"/>
    <x v="2"/>
  </r>
  <r>
    <n v="13314"/>
    <n v="274"/>
    <n v="626"/>
    <n v="2280"/>
    <n v="14639"/>
    <n v="163008"/>
    <s v="iPhone 16 Launch"/>
    <n v="8.7198174322732622E-2"/>
    <n v="14214"/>
    <x v="3"/>
  </r>
  <r>
    <n v="23508"/>
    <n v="585"/>
    <n v="743"/>
    <n v="2155"/>
    <n v="3704"/>
    <n v="194268"/>
    <s v="iPhone 16 Launch"/>
    <n v="0.1278440093067309"/>
    <n v="24836"/>
    <x v="2"/>
  </r>
  <r>
    <n v="23969"/>
    <n v="1433"/>
    <n v="372"/>
    <n v="1092"/>
    <n v="32147"/>
    <n v="145823"/>
    <s v="Sustainability Awareness Drive"/>
    <n v="0.17674852389540743"/>
    <n v="25774"/>
    <x v="3"/>
  </r>
  <r>
    <n v="14891"/>
    <n v="674"/>
    <n v="521"/>
    <n v="1091"/>
    <n v="18101"/>
    <n v="53669"/>
    <s v="Apple Watch Ultra 2 Launch"/>
    <n v="0.29972609886526674"/>
    <n v="16086"/>
    <x v="5"/>
  </r>
  <r>
    <n v="6777"/>
    <n v="617"/>
    <n v="551"/>
    <n v="2109"/>
    <n v="18559"/>
    <n v="208452"/>
    <s v="Apple Event September 2025"/>
    <n v="3.8114290100358834E-2"/>
    <n v="7945"/>
    <x v="7"/>
  </r>
  <r>
    <n v="15716"/>
    <n v="839"/>
    <n v="639"/>
    <n v="2839"/>
    <n v="349"/>
    <n v="150677"/>
    <s v="Sustainability Awareness Drive"/>
    <n v="0.11411164278556117"/>
    <n v="17194"/>
    <x v="2"/>
  </r>
  <r>
    <n v="8981"/>
    <n v="1138"/>
    <n v="764"/>
    <n v="2555"/>
    <n v="92810"/>
    <n v="88320"/>
    <s v="MacBook Air M3 Campaign"/>
    <n v="0.1232223731884058"/>
    <n v="10883"/>
    <x v="8"/>
  </r>
  <r>
    <n v="8376"/>
    <n v="1154"/>
    <n v="422"/>
    <n v="1907"/>
    <n v="36874"/>
    <n v="218486"/>
    <s v="Sustainability Awareness Drive"/>
    <n v="4.5549829279679245E-2"/>
    <n v="9952"/>
    <x v="1"/>
  </r>
  <r>
    <n v="18907"/>
    <n v="1075"/>
    <n v="675"/>
    <n v="1383"/>
    <n v="17875"/>
    <n v="186649"/>
    <s v="Apple Watch Ultra 2 Launch"/>
    <n v="0.11067297440650634"/>
    <n v="20657"/>
    <x v="8"/>
  </r>
  <r>
    <n v="20777"/>
    <n v="962"/>
    <n v="308"/>
    <n v="2777"/>
    <n v="25529"/>
    <n v="165354"/>
    <s v="Apple Watch Ultra 2 Launch"/>
    <n v="0.13333212380710477"/>
    <n v="22047"/>
    <x v="7"/>
  </r>
  <r>
    <n v="20977"/>
    <n v="1402"/>
    <n v="301"/>
    <n v="1284"/>
    <n v="24620"/>
    <n v="128009"/>
    <s v="Apple Watch Ultra 2 Launch"/>
    <n v="0.17717504237983267"/>
    <n v="22680"/>
    <x v="7"/>
  </r>
  <r>
    <n v="12160"/>
    <n v="1405"/>
    <n v="769"/>
    <n v="1980"/>
    <n v="33174"/>
    <n v="226481"/>
    <s v="Apple Watch Ultra 2 Launch"/>
    <n v="6.329007731332871E-2"/>
    <n v="14334"/>
    <x v="0"/>
  </r>
  <r>
    <n v="16124"/>
    <n v="863"/>
    <n v="337"/>
    <n v="819"/>
    <n v="85788"/>
    <n v="68625"/>
    <s v="iPhone 16 Launch"/>
    <n v="0.25244444444444447"/>
    <n v="17324"/>
    <x v="8"/>
  </r>
  <r>
    <n v="18282"/>
    <n v="224"/>
    <n v="962"/>
    <n v="890"/>
    <n v="35105"/>
    <n v="64089"/>
    <s v="iPhone 16 Launch"/>
    <n v="0.30376507669022768"/>
    <n v="19468"/>
    <x v="9"/>
  </r>
  <r>
    <n v="12488"/>
    <n v="1403"/>
    <n v="247"/>
    <n v="1350"/>
    <n v="28370"/>
    <n v="76487"/>
    <s v="Apple Event September 2025"/>
    <n v="0.18484186855282597"/>
    <n v="14138"/>
    <x v="10"/>
  </r>
  <r>
    <n v="24574"/>
    <n v="909"/>
    <n v="280"/>
    <n v="2009"/>
    <n v="6221"/>
    <n v="236910"/>
    <s v="MacBook Air M3 Campaign"/>
    <n v="0.10874593727575872"/>
    <n v="25763"/>
    <x v="1"/>
  </r>
  <r>
    <n v="7240"/>
    <n v="1384"/>
    <n v="954"/>
    <n v="2335"/>
    <n v="6757"/>
    <n v="150448"/>
    <s v="Sustainability Awareness Drive"/>
    <n v="6.3663192598106988E-2"/>
    <n v="9578"/>
    <x v="7"/>
  </r>
  <r>
    <n v="12453"/>
    <n v="376"/>
    <n v="320"/>
    <n v="2546"/>
    <n v="22617"/>
    <n v="90138"/>
    <s v="Sustainability Awareness Drive"/>
    <n v="0.14587632297144379"/>
    <n v="13149"/>
    <x v="0"/>
  </r>
  <r>
    <n v="12478"/>
    <n v="484"/>
    <n v="332"/>
    <n v="2734"/>
    <n v="43338"/>
    <n v="213895"/>
    <s v="iPhone 16 Launch"/>
    <n v="6.2151990462610156E-2"/>
    <n v="13294"/>
    <x v="5"/>
  </r>
  <r>
    <n v="24877"/>
    <n v="262"/>
    <n v="513"/>
    <n v="648"/>
    <n v="47544"/>
    <n v="208280"/>
    <s v="Sustainability Awareness Drive"/>
    <n v="0.12316112924908777"/>
    <n v="25652"/>
    <x v="8"/>
  </r>
  <r>
    <n v="14394"/>
    <n v="1202"/>
    <n v="188"/>
    <n v="1259"/>
    <n v="21925"/>
    <n v="94061"/>
    <s v="iPhone 16 Launch"/>
    <n v="0.1678059982351878"/>
    <n v="15784"/>
    <x v="1"/>
  </r>
  <r>
    <n v="21262"/>
    <n v="861"/>
    <n v="676"/>
    <n v="2263"/>
    <n v="12085"/>
    <n v="201731"/>
    <s v="Apple Event September 2025"/>
    <n v="0.11301683925623726"/>
    <n v="22799"/>
    <x v="5"/>
  </r>
  <r>
    <n v="22527"/>
    <n v="865"/>
    <n v="646"/>
    <n v="992"/>
    <n v="18654"/>
    <n v="141376"/>
    <s v="MacBook Air M3 Campaign"/>
    <n v="0.17002885921231325"/>
    <n v="24038"/>
    <x v="8"/>
  </r>
  <r>
    <n v="22028"/>
    <n v="355"/>
    <n v="665"/>
    <n v="1859"/>
    <n v="50565"/>
    <n v="202962"/>
    <s v="Apple Event September 2025"/>
    <n v="0.11355820301337197"/>
    <n v="23048"/>
    <x v="2"/>
  </r>
  <r>
    <n v="6432"/>
    <n v="1272"/>
    <n v="498"/>
    <n v="677"/>
    <n v="47305"/>
    <n v="119134"/>
    <s v="Apple Watch Ultra 2 Launch"/>
    <n v="6.8846844729464299E-2"/>
    <n v="8202"/>
    <x v="5"/>
  </r>
  <r>
    <n v="15568"/>
    <n v="1166"/>
    <n v="546"/>
    <n v="826"/>
    <n v="21836"/>
    <n v="87055"/>
    <s v="Apple Watch Ultra 2 Launch"/>
    <n v="0.19849520418126471"/>
    <n v="17280"/>
    <x v="0"/>
  </r>
  <r>
    <n v="16178"/>
    <n v="1048"/>
    <n v="871"/>
    <n v="2553"/>
    <n v="39025"/>
    <n v="59508"/>
    <s v="Apple Watch Ultra 2 Launch"/>
    <n v="0.30411037171472743"/>
    <n v="18097"/>
    <x v="1"/>
  </r>
  <r>
    <n v="19660"/>
    <n v="1307"/>
    <n v="310"/>
    <n v="2802"/>
    <n v="22171"/>
    <n v="213359"/>
    <s v="Apple Event September 2025"/>
    <n v="9.9723939463533293E-2"/>
    <n v="21277"/>
    <x v="6"/>
  </r>
  <r>
    <n v="24195"/>
    <n v="888"/>
    <n v="165"/>
    <n v="1559"/>
    <n v="11596"/>
    <n v="249988"/>
    <s v="Sustainability Awareness Drive"/>
    <n v="0.10099684784869674"/>
    <n v="25248"/>
    <x v="3"/>
  </r>
  <r>
    <n v="2302"/>
    <n v="347"/>
    <n v="642"/>
    <n v="2175"/>
    <n v="56378"/>
    <n v="198056"/>
    <s v="MacBook Air M3 Campaign"/>
    <n v="1.6616512501514722E-2"/>
    <n v="3291"/>
    <x v="3"/>
  </r>
  <r>
    <n v="19022"/>
    <n v="541"/>
    <n v="575"/>
    <n v="2063"/>
    <n v="42743"/>
    <n v="150169"/>
    <s v="Apple Watch Ultra 2 Launch"/>
    <n v="0.13410224480418728"/>
    <n v="20138"/>
    <x v="1"/>
  </r>
  <r>
    <n v="2055"/>
    <n v="675"/>
    <n v="257"/>
    <n v="820"/>
    <n v="33534"/>
    <n v="48125"/>
    <s v="Apple Watch Ultra 2 Launch"/>
    <n v="6.2067532467532466E-2"/>
    <n v="2987"/>
    <x v="5"/>
  </r>
  <r>
    <n v="15013"/>
    <n v="1286"/>
    <n v="599"/>
    <n v="2001"/>
    <n v="67839"/>
    <n v="76059"/>
    <s v="Apple Watch Ultra 2 Launch"/>
    <n v="0.22216963147030594"/>
    <n v="16898"/>
    <x v="8"/>
  </r>
  <r>
    <n v="10717"/>
    <n v="760"/>
    <n v="460"/>
    <n v="1316"/>
    <n v="18164"/>
    <n v="240641"/>
    <s v="MacBook Air M3 Campaign"/>
    <n v="4.9605013277039242E-2"/>
    <n v="11937"/>
    <x v="0"/>
  </r>
  <r>
    <n v="10150"/>
    <n v="526"/>
    <n v="888"/>
    <n v="1313"/>
    <n v="51605"/>
    <n v="143409"/>
    <s v="Apple Watch Ultra 2 Launch"/>
    <n v="8.0636501195880311E-2"/>
    <n v="11564"/>
    <x v="10"/>
  </r>
  <r>
    <n v="4125"/>
    <n v="1364"/>
    <n v="319"/>
    <n v="2848"/>
    <n v="15379"/>
    <n v="188159"/>
    <s v="MacBook Air M3 Campaign"/>
    <n v="3.0867510988047343E-2"/>
    <n v="5808"/>
    <x v="3"/>
  </r>
  <r>
    <n v="13479"/>
    <n v="1189"/>
    <n v="695"/>
    <n v="416"/>
    <n v="30229"/>
    <n v="45704"/>
    <s v="Apple Watch Ultra 2 Launch"/>
    <n v="0.33614125678277612"/>
    <n v="15363"/>
    <x v="0"/>
  </r>
  <r>
    <n v="17745"/>
    <n v="414"/>
    <n v="563"/>
    <n v="2733"/>
    <n v="995"/>
    <n v="231648"/>
    <s v="Apple Event September 2025"/>
    <n v="8.0820900676889074E-2"/>
    <n v="18722"/>
    <x v="3"/>
  </r>
  <r>
    <n v="18748"/>
    <n v="634"/>
    <n v="400"/>
    <n v="1667"/>
    <n v="75813"/>
    <n v="244456"/>
    <s v="Apple Event September 2025"/>
    <n v="8.0922538207284747E-2"/>
    <n v="19782"/>
    <x v="2"/>
  </r>
  <r>
    <n v="8809"/>
    <n v="1151"/>
    <n v="908"/>
    <n v="883"/>
    <n v="42921"/>
    <n v="151279"/>
    <s v="MacBook Air M3 Campaign"/>
    <n v="7.1840771025720687E-2"/>
    <n v="10868"/>
    <x v="8"/>
  </r>
  <r>
    <n v="6621"/>
    <n v="922"/>
    <n v="930"/>
    <n v="694"/>
    <n v="839"/>
    <n v="243532"/>
    <s v="Apple Event September 2025"/>
    <n v="3.479214230573395E-2"/>
    <n v="8473"/>
    <x v="2"/>
  </r>
  <r>
    <n v="17034"/>
    <n v="231"/>
    <n v="290"/>
    <n v="1387"/>
    <n v="63550"/>
    <n v="198280"/>
    <s v="MacBook Air M3 Campaign"/>
    <n v="8.8536413153116805E-2"/>
    <n v="17555"/>
    <x v="3"/>
  </r>
  <r>
    <n v="7126"/>
    <n v="484"/>
    <n v="565"/>
    <n v="573"/>
    <n v="7389"/>
    <n v="237096"/>
    <s v="Apple Event September 2025"/>
    <n v="3.4479704423524646E-2"/>
    <n v="8175"/>
    <x v="6"/>
  </r>
  <r>
    <n v="7122"/>
    <n v="628"/>
    <n v="757"/>
    <n v="2313"/>
    <n v="50924"/>
    <n v="210954"/>
    <s v="MacBook Air M3 Campaign"/>
    <n v="4.0326327066564277E-2"/>
    <n v="8507"/>
    <x v="2"/>
  </r>
  <r>
    <n v="20030"/>
    <n v="485"/>
    <n v="888"/>
    <n v="1643"/>
    <n v="4322"/>
    <n v="196995"/>
    <s v="Sustainability Awareness Drive"/>
    <n v="0.10864742759968526"/>
    <n v="21403"/>
    <x v="6"/>
  </r>
  <r>
    <n v="19302"/>
    <n v="1367"/>
    <n v="188"/>
    <n v="637"/>
    <n v="31404"/>
    <n v="154044"/>
    <s v="Apple Event September 2025"/>
    <n v="0.13539638025499209"/>
    <n v="20857"/>
    <x v="3"/>
  </r>
  <r>
    <n v="21181"/>
    <n v="1242"/>
    <n v="963"/>
    <n v="1689"/>
    <n v="49329"/>
    <n v="69165"/>
    <s v="Apple Watch Ultra 2 Launch"/>
    <n v="0.33811899081905589"/>
    <n v="23386"/>
    <x v="1"/>
  </r>
  <r>
    <n v="24890"/>
    <n v="217"/>
    <n v="178"/>
    <n v="906"/>
    <n v="54826"/>
    <n v="107203"/>
    <s v="Sustainability Awareness Drive"/>
    <n v="0.23586093672751696"/>
    <n v="25285"/>
    <x v="2"/>
  </r>
  <r>
    <n v="3531"/>
    <n v="789"/>
    <n v="467"/>
    <n v="1867"/>
    <n v="40816"/>
    <n v="236037"/>
    <s v="Sustainability Awareness Drive"/>
    <n v="2.0280718700881641E-2"/>
    <n v="4787"/>
    <x v="10"/>
  </r>
  <r>
    <n v="10172"/>
    <n v="1398"/>
    <n v="394"/>
    <n v="2358"/>
    <n v="59610"/>
    <n v="76321"/>
    <s v="iPhone 16 Launch"/>
    <n v="0.15675895231980713"/>
    <n v="11964"/>
    <x v="4"/>
  </r>
  <r>
    <n v="21729"/>
    <n v="1209"/>
    <n v="897"/>
    <n v="1624"/>
    <n v="38771"/>
    <n v="113297"/>
    <s v="iPhone 16 Launch"/>
    <n v="0.21037626768581694"/>
    <n v="23835"/>
    <x v="5"/>
  </r>
  <r>
    <n v="9673"/>
    <n v="393"/>
    <n v="846"/>
    <n v="1028"/>
    <n v="55556"/>
    <n v="136652"/>
    <s v="Apple Event September 2025"/>
    <n v="7.9852471972601938E-2"/>
    <n v="10912"/>
    <x v="8"/>
  </r>
  <r>
    <n v="3906"/>
    <n v="1187"/>
    <n v="589"/>
    <n v="401"/>
    <n v="52687"/>
    <n v="196498"/>
    <s v="Apple Watch Ultra 2 Launch"/>
    <n v="2.8916324848090057E-2"/>
    <n v="5682"/>
    <x v="6"/>
  </r>
  <r>
    <n v="5086"/>
    <n v="1336"/>
    <n v="897"/>
    <n v="1715"/>
    <n v="60592"/>
    <n v="57772"/>
    <s v="Sustainability Awareness Drive"/>
    <n v="0.12668766876687668"/>
    <n v="7319"/>
    <x v="5"/>
  </r>
  <r>
    <n v="10152"/>
    <n v="1445"/>
    <n v="526"/>
    <n v="513"/>
    <n v="18959"/>
    <n v="43712"/>
    <s v="Apple Event September 2025"/>
    <n v="0.27733803074670571"/>
    <n v="12123"/>
    <x v="9"/>
  </r>
  <r>
    <n v="7750"/>
    <n v="1146"/>
    <n v="415"/>
    <n v="1411"/>
    <n v="85339"/>
    <n v="172439"/>
    <s v="Sustainability Awareness Drive"/>
    <n v="5.3995905798572247E-2"/>
    <n v="9311"/>
    <x v="2"/>
  </r>
  <r>
    <n v="12267"/>
    <n v="1487"/>
    <n v="489"/>
    <n v="2748"/>
    <n v="34685"/>
    <n v="131736"/>
    <s v="Apple Event September 2025"/>
    <n v="0.1081177506528208"/>
    <n v="14243"/>
    <x v="6"/>
  </r>
  <r>
    <n v="3062"/>
    <n v="1124"/>
    <n v="538"/>
    <n v="2935"/>
    <n v="69749"/>
    <n v="91924"/>
    <s v="iPhone 16 Launch"/>
    <n v="5.1390278926069365E-2"/>
    <n v="4724"/>
    <x v="8"/>
  </r>
  <r>
    <n v="20360"/>
    <n v="254"/>
    <n v="726"/>
    <n v="1995"/>
    <n v="14280"/>
    <n v="43726"/>
    <s v="iPhone 16 Launch"/>
    <n v="0.48803915290673738"/>
    <n v="21340"/>
    <x v="4"/>
  </r>
  <r>
    <n v="8229"/>
    <n v="977"/>
    <n v="152"/>
    <n v="1633"/>
    <n v="71447"/>
    <n v="67723"/>
    <s v="MacBook Air M3 Campaign"/>
    <n v="0.13818052950991538"/>
    <n v="9358"/>
    <x v="6"/>
  </r>
  <r>
    <n v="18509"/>
    <n v="361"/>
    <n v="578"/>
    <n v="1409"/>
    <n v="10569"/>
    <n v="166969"/>
    <s v="Apple Event September 2025"/>
    <n v="0.11647671124580011"/>
    <n v="19448"/>
    <x v="4"/>
  </r>
  <r>
    <n v="17147"/>
    <n v="286"/>
    <n v="291"/>
    <n v="2439"/>
    <n v="45631"/>
    <n v="140494"/>
    <s v="Apple Event September 2025"/>
    <n v="0.12615485358805359"/>
    <n v="17724"/>
    <x v="3"/>
  </r>
  <r>
    <n v="6632"/>
    <n v="254"/>
    <n v="525"/>
    <n v="1013"/>
    <n v="13838"/>
    <n v="180180"/>
    <s v="Apple Watch Ultra 2 Launch"/>
    <n v="4.1131091131091133E-2"/>
    <n v="7411"/>
    <x v="3"/>
  </r>
  <r>
    <n v="8288"/>
    <n v="1401"/>
    <n v="819"/>
    <n v="1235"/>
    <n v="33446"/>
    <n v="248786"/>
    <s v="Apple Watch Ultra 2 Launch"/>
    <n v="4.2237103373984064E-2"/>
    <n v="10508"/>
    <x v="9"/>
  </r>
  <r>
    <n v="5596"/>
    <n v="1231"/>
    <n v="473"/>
    <n v="2251"/>
    <n v="43705"/>
    <n v="75643"/>
    <s v="Apple Watch Ultra 2 Launch"/>
    <n v="9.6505955607260427E-2"/>
    <n v="7300"/>
    <x v="1"/>
  </r>
  <r>
    <n v="8168"/>
    <n v="512"/>
    <n v="442"/>
    <n v="2343"/>
    <n v="2753"/>
    <n v="143896"/>
    <s v="MacBook Air M3 Campaign"/>
    <n v="6.3393006059932172E-2"/>
    <n v="9122"/>
    <x v="7"/>
  </r>
  <r>
    <n v="11795"/>
    <n v="958"/>
    <n v="814"/>
    <n v="301"/>
    <n v="12564"/>
    <n v="179999"/>
    <s v="Apple Event September 2025"/>
    <n v="7.5372640959116444E-2"/>
    <n v="13567"/>
    <x v="9"/>
  </r>
  <r>
    <n v="9561"/>
    <n v="642"/>
    <n v="581"/>
    <n v="2572"/>
    <n v="38552"/>
    <n v="133680"/>
    <s v="Apple Watch Ultra 2 Launch"/>
    <n v="8.0670257330939563E-2"/>
    <n v="10784"/>
    <x v="0"/>
  </r>
  <r>
    <n v="18616"/>
    <n v="1277"/>
    <n v="734"/>
    <n v="2249"/>
    <n v="3399"/>
    <n v="193515"/>
    <s v="iPhone 16 Launch"/>
    <n v="0.10659122031883833"/>
    <n v="20627"/>
    <x v="2"/>
  </r>
  <r>
    <n v="8371"/>
    <n v="960"/>
    <n v="548"/>
    <n v="2936"/>
    <n v="82543"/>
    <n v="119973"/>
    <s v="Apple Event September 2025"/>
    <n v="8.2343527293641069E-2"/>
    <n v="9879"/>
    <x v="8"/>
  </r>
  <r>
    <n v="22590"/>
    <n v="1462"/>
    <n v="966"/>
    <n v="2463"/>
    <n v="29689"/>
    <n v="103449"/>
    <s v="Sustainability Awareness Drive"/>
    <n v="0.24183897379385011"/>
    <n v="25018"/>
    <x v="0"/>
  </r>
  <r>
    <n v="16369"/>
    <n v="1452"/>
    <n v="493"/>
    <n v="1217"/>
    <n v="91440"/>
    <n v="149834"/>
    <s v="Apple Event September 2025"/>
    <n v="0.12222859965027964"/>
    <n v="18314"/>
    <x v="0"/>
  </r>
  <r>
    <n v="14910"/>
    <n v="778"/>
    <n v="289"/>
    <n v="2541"/>
    <n v="14309"/>
    <n v="247815"/>
    <s v="Sustainability Awareness Drive"/>
    <n v="6.4471480741682297E-2"/>
    <n v="15977"/>
    <x v="9"/>
  </r>
  <r>
    <n v="9943"/>
    <n v="1274"/>
    <n v="336"/>
    <n v="389"/>
    <n v="6145"/>
    <n v="231305"/>
    <s v="Apple Watch Ultra 2 Launch"/>
    <n v="4.9947039623008581E-2"/>
    <n v="11553"/>
    <x v="5"/>
  </r>
  <r>
    <n v="14199"/>
    <n v="1206"/>
    <n v="954"/>
    <n v="2009"/>
    <n v="8"/>
    <n v="65537"/>
    <s v="Sustainability Awareness Drive"/>
    <n v="0.24961472145505592"/>
    <n v="16359"/>
    <x v="1"/>
  </r>
  <r>
    <n v="8738"/>
    <n v="295"/>
    <n v="529"/>
    <n v="442"/>
    <n v="25286"/>
    <n v="147522"/>
    <s v="iPhone 16 Launch"/>
    <n v="6.4817450956467515E-2"/>
    <n v="9562"/>
    <x v="9"/>
  </r>
  <r>
    <n v="17913"/>
    <n v="1311"/>
    <n v="859"/>
    <n v="405"/>
    <n v="59842"/>
    <n v="62612"/>
    <s v="Sustainability Awareness Drive"/>
    <n v="0.32075321024723696"/>
    <n v="20083"/>
    <x v="2"/>
  </r>
  <r>
    <n v="4472"/>
    <n v="1301"/>
    <n v="956"/>
    <n v="1186"/>
    <n v="3363"/>
    <n v="46471"/>
    <s v="Apple Event September 2025"/>
    <n v="0.14479998278496267"/>
    <n v="6729"/>
    <x v="10"/>
  </r>
  <r>
    <n v="21123"/>
    <n v="1343"/>
    <n v="589"/>
    <n v="727"/>
    <n v="87833"/>
    <n v="206703"/>
    <s v="Apple Watch Ultra 2 Launch"/>
    <n v="0.11153684271636116"/>
    <n v="23055"/>
    <x v="6"/>
  </r>
  <r>
    <n v="23785"/>
    <n v="1013"/>
    <n v="468"/>
    <n v="1628"/>
    <n v="8272"/>
    <n v="71348"/>
    <s v="Apple Event September 2025"/>
    <n v="0.35412345125301342"/>
    <n v="25266"/>
    <x v="6"/>
  </r>
  <r>
    <n v="17679"/>
    <n v="690"/>
    <n v="451"/>
    <n v="2195"/>
    <n v="4390"/>
    <n v="235804"/>
    <s v="MacBook Air M3 Campaign"/>
    <n v="7.9812047293514959E-2"/>
    <n v="18820"/>
    <x v="1"/>
  </r>
  <r>
    <n v="3761"/>
    <n v="651"/>
    <n v="493"/>
    <n v="2294"/>
    <n v="71696"/>
    <n v="41177"/>
    <s v="Apple Watch Ultra 2 Launch"/>
    <n v="0.11911989702989532"/>
    <n v="4905"/>
    <x v="2"/>
  </r>
  <r>
    <n v="12167"/>
    <n v="364"/>
    <n v="160"/>
    <n v="616"/>
    <n v="42228"/>
    <n v="175832"/>
    <s v="Sustainability Awareness Drive"/>
    <n v="7.2176850630146963E-2"/>
    <n v="12691"/>
    <x v="1"/>
  </r>
  <r>
    <n v="12554"/>
    <n v="381"/>
    <n v="211"/>
    <n v="2286"/>
    <n v="50567"/>
    <n v="72779"/>
    <s v="Apple Watch Ultra 2 Launch"/>
    <n v="0.18062902760411656"/>
    <n v="13146"/>
    <x v="4"/>
  </r>
  <r>
    <n v="19260"/>
    <n v="668"/>
    <n v="994"/>
    <n v="934"/>
    <n v="20509"/>
    <n v="61636"/>
    <s v="Apple Event September 2025"/>
    <n v="0.33944448049841003"/>
    <n v="20922"/>
    <x v="5"/>
  </r>
  <r>
    <n v="16277"/>
    <n v="1109"/>
    <n v="375"/>
    <n v="2225"/>
    <n v="1044"/>
    <n v="121889"/>
    <s v="iPhone 16 Launch"/>
    <n v="0.14571454356012437"/>
    <n v="17761"/>
    <x v="6"/>
  </r>
  <r>
    <n v="5812"/>
    <n v="934"/>
    <n v="302"/>
    <n v="2356"/>
    <n v="37437"/>
    <n v="93551"/>
    <s v="Apple Watch Ultra 2 Launch"/>
    <n v="7.5338585370546551E-2"/>
    <n v="7048"/>
    <x v="0"/>
  </r>
  <r>
    <n v="19844"/>
    <n v="1022"/>
    <n v="860"/>
    <n v="2570"/>
    <n v="23719"/>
    <n v="182628"/>
    <s v="Sustainability Awareness Drive"/>
    <n v="0.11896313818253498"/>
    <n v="21726"/>
    <x v="5"/>
  </r>
  <r>
    <n v="20117"/>
    <n v="1143"/>
    <n v="713"/>
    <n v="1739"/>
    <n v="34444"/>
    <n v="198670"/>
    <s v="MacBook Air M3 Campaign"/>
    <n v="0.11060049328031409"/>
    <n v="21973"/>
    <x v="3"/>
  </r>
  <r>
    <n v="3605"/>
    <n v="206"/>
    <n v="921"/>
    <n v="852"/>
    <n v="11660"/>
    <n v="182635"/>
    <s v="iPhone 16 Launch"/>
    <n v="2.590960111698196E-2"/>
    <n v="4732"/>
    <x v="8"/>
  </r>
  <r>
    <n v="7622"/>
    <n v="529"/>
    <n v="720"/>
    <n v="1015"/>
    <n v="71322"/>
    <n v="86819"/>
    <s v="MacBook Air M3 Campaign"/>
    <n v="0.10217809465669957"/>
    <n v="8871"/>
    <x v="2"/>
  </r>
  <r>
    <n v="13613"/>
    <n v="350"/>
    <n v="809"/>
    <n v="2013"/>
    <n v="20471"/>
    <n v="198038"/>
    <s v="Apple Event September 2025"/>
    <n v="7.4591745018632791E-2"/>
    <n v="14772"/>
    <x v="1"/>
  </r>
  <r>
    <n v="12589"/>
    <n v="346"/>
    <n v="459"/>
    <n v="1407"/>
    <n v="29254"/>
    <n v="198059"/>
    <s v="Sustainability Awareness Drive"/>
    <n v="6.7626313371268162E-2"/>
    <n v="13394"/>
    <x v="8"/>
  </r>
  <r>
    <n v="15918"/>
    <n v="1114"/>
    <n v="392"/>
    <n v="1641"/>
    <n v="28044"/>
    <n v="118714"/>
    <s v="Apple Event September 2025"/>
    <n v="0.14677291642097814"/>
    <n v="17424"/>
    <x v="5"/>
  </r>
  <r>
    <n v="22119"/>
    <n v="899"/>
    <n v="642"/>
    <n v="410"/>
    <n v="49490"/>
    <n v="229420"/>
    <s v="iPhone 16 Launch"/>
    <n v="0.10312963124400662"/>
    <n v="23660"/>
    <x v="7"/>
  </r>
  <r>
    <n v="4590"/>
    <n v="713"/>
    <n v="479"/>
    <n v="2730"/>
    <n v="41050"/>
    <n v="204246"/>
    <s v="Sustainability Awareness Drive"/>
    <n v="2.8308999931455206E-2"/>
    <n v="5782"/>
    <x v="3"/>
  </r>
  <r>
    <n v="19447"/>
    <n v="1014"/>
    <n v="256"/>
    <n v="2354"/>
    <n v="5472"/>
    <n v="104106"/>
    <s v="Apple Watch Ultra 2 Launch"/>
    <n v="0.19899909707413599"/>
    <n v="20717"/>
    <x v="7"/>
  </r>
  <r>
    <n v="6324"/>
    <n v="908"/>
    <n v="375"/>
    <n v="758"/>
    <n v="34850"/>
    <n v="241039"/>
    <s v="Apple Watch Ultra 2 Launch"/>
    <n v="3.1559208260903839E-2"/>
    <n v="7607"/>
    <x v="9"/>
  </r>
  <r>
    <n v="12787"/>
    <n v="945"/>
    <n v="974"/>
    <n v="1407"/>
    <n v="4037"/>
    <n v="99182"/>
    <s v="Apple Event September 2025"/>
    <n v="0.14827287209372669"/>
    <n v="14706"/>
    <x v="3"/>
  </r>
  <r>
    <n v="11111"/>
    <n v="1222"/>
    <n v="367"/>
    <n v="507"/>
    <n v="14129"/>
    <n v="127163"/>
    <s v="MacBook Air M3 Campaign"/>
    <n v="9.9871818060284834E-2"/>
    <n v="12700"/>
    <x v="9"/>
  </r>
  <r>
    <n v="7342"/>
    <n v="906"/>
    <n v="902"/>
    <n v="1199"/>
    <n v="68488"/>
    <n v="79310"/>
    <s v="Apple Watch Ultra 2 Launch"/>
    <n v="0.1153700668263775"/>
    <n v="9150"/>
    <x v="6"/>
  </r>
  <r>
    <n v="18389"/>
    <n v="670"/>
    <n v="655"/>
    <n v="321"/>
    <n v="21869"/>
    <n v="96088"/>
    <s v="Apple Event September 2025"/>
    <n v="0.2051660977437349"/>
    <n v="19714"/>
    <x v="5"/>
  </r>
  <r>
    <n v="10659"/>
    <n v="1342"/>
    <n v="408"/>
    <n v="709"/>
    <n v="16309"/>
    <n v="168803"/>
    <s v="Sustainability Awareness Drive"/>
    <n v="7.3511726687321907E-2"/>
    <n v="12409"/>
    <x v="3"/>
  </r>
  <r>
    <n v="16043"/>
    <n v="595"/>
    <n v="923"/>
    <n v="1194"/>
    <n v="52613"/>
    <n v="179978"/>
    <s v="Apple Event September 2025"/>
    <n v="9.757303670448611E-2"/>
    <n v="17561"/>
    <x v="9"/>
  </r>
  <r>
    <n v="10837"/>
    <n v="1004"/>
    <n v="922"/>
    <n v="1108"/>
    <n v="36807"/>
    <n v="150350"/>
    <s v="Sustainability Awareness Drive"/>
    <n v="8.4888593282341204E-2"/>
    <n v="12763"/>
    <x v="10"/>
  </r>
  <r>
    <n v="2117"/>
    <n v="1133"/>
    <n v="203"/>
    <n v="1173"/>
    <n v="40125"/>
    <n v="85379"/>
    <s v="Apple Event September 2025"/>
    <n v="4.0443200318579509E-2"/>
    <n v="3453"/>
    <x v="5"/>
  </r>
  <r>
    <n v="15917"/>
    <n v="1479"/>
    <n v="196"/>
    <n v="313"/>
    <n v="48524"/>
    <n v="249684"/>
    <s v="iPhone 16 Launch"/>
    <n v="7.0457057720959296E-2"/>
    <n v="17592"/>
    <x v="3"/>
  </r>
  <r>
    <n v="20935"/>
    <n v="1104"/>
    <n v="876"/>
    <n v="1270"/>
    <n v="21454"/>
    <n v="208722"/>
    <s v="Sustainability Awareness Drive"/>
    <n v="0.10978718103506099"/>
    <n v="22915"/>
    <x v="0"/>
  </r>
  <r>
    <n v="7560"/>
    <n v="1139"/>
    <n v="248"/>
    <n v="1624"/>
    <n v="72237"/>
    <n v="177084"/>
    <s v="Sustainability Awareness Drive"/>
    <n v="5.0524045085947912E-2"/>
    <n v="8947"/>
    <x v="0"/>
  </r>
  <r>
    <n v="22673"/>
    <n v="1053"/>
    <n v="169"/>
    <n v="1566"/>
    <n v="9417"/>
    <n v="221187"/>
    <s v="iPhone 16 Launch"/>
    <n v="0.10803076130152314"/>
    <n v="23895"/>
    <x v="8"/>
  </r>
  <r>
    <n v="2846"/>
    <n v="792"/>
    <n v="902"/>
    <n v="2469"/>
    <n v="12130"/>
    <n v="47151"/>
    <s v="Apple Watch Ultra 2 Launch"/>
    <n v="9.6286399015927546E-2"/>
    <n v="4540"/>
    <x v="4"/>
  </r>
  <r>
    <n v="12954"/>
    <n v="913"/>
    <n v="722"/>
    <n v="1049"/>
    <n v="475"/>
    <n v="97716"/>
    <s v="Apple Watch Ultra 2 Launch"/>
    <n v="0.14930001228048631"/>
    <n v="14589"/>
    <x v="8"/>
  </r>
  <r>
    <n v="15703"/>
    <n v="1381"/>
    <n v="639"/>
    <n v="984"/>
    <n v="10967"/>
    <n v="133747"/>
    <s v="MacBook Air M3 Campaign"/>
    <n v="0.13251138343289942"/>
    <n v="17723"/>
    <x v="7"/>
  </r>
  <r>
    <n v="17385"/>
    <n v="831"/>
    <n v="568"/>
    <n v="2227"/>
    <n v="49351"/>
    <n v="207450"/>
    <s v="Sustainability Awareness Drive"/>
    <n v="9.0547119787900698E-2"/>
    <n v="18784"/>
    <x v="7"/>
  </r>
  <r>
    <n v="15746"/>
    <n v="258"/>
    <n v="839"/>
    <n v="2656"/>
    <n v="66614"/>
    <n v="213724"/>
    <s v="Sustainability Awareness Drive"/>
    <n v="7.8807246729426739E-2"/>
    <n v="16843"/>
    <x v="3"/>
  </r>
  <r>
    <n v="8469"/>
    <n v="935"/>
    <n v="211"/>
    <n v="2635"/>
    <n v="21890"/>
    <n v="184539"/>
    <s v="MacBook Air M3 Campaign"/>
    <n v="5.2102807536618279E-2"/>
    <n v="9615"/>
    <x v="9"/>
  </r>
  <r>
    <n v="11333"/>
    <n v="920"/>
    <n v="294"/>
    <n v="606"/>
    <n v="59490"/>
    <n v="202082"/>
    <s v="Sustainability Awareness Drive"/>
    <n v="6.2088657079799291E-2"/>
    <n v="12547"/>
    <x v="1"/>
  </r>
  <r>
    <n v="18608"/>
    <n v="1338"/>
    <n v="365"/>
    <n v="2289"/>
    <n v="20785"/>
    <n v="161999"/>
    <s v="Apple Watch Ultra 2 Launch"/>
    <n v="0.12537731714393299"/>
    <n v="20311"/>
    <x v="2"/>
  </r>
  <r>
    <n v="14819"/>
    <n v="1432"/>
    <n v="152"/>
    <n v="961"/>
    <n v="39154"/>
    <n v="154793"/>
    <s v="iPhone 16 Launch"/>
    <n v="0.10596732410380315"/>
    <n v="16403"/>
    <x v="8"/>
  </r>
  <r>
    <n v="6208"/>
    <n v="725"/>
    <n v="309"/>
    <n v="848"/>
    <n v="39319"/>
    <n v="225763"/>
    <s v="Apple Watch Ultra 2 Launch"/>
    <n v="3.207788698768177E-2"/>
    <n v="7242"/>
    <x v="10"/>
  </r>
  <r>
    <n v="8283"/>
    <n v="720"/>
    <n v="888"/>
    <n v="611"/>
    <n v="52791"/>
    <n v="235229"/>
    <s v="Apple Watch Ultra 2 Launch"/>
    <n v="4.2048386891072105E-2"/>
    <n v="9891"/>
    <x v="5"/>
  </r>
  <r>
    <n v="4048"/>
    <n v="751"/>
    <n v="930"/>
    <n v="1382"/>
    <n v="16844"/>
    <n v="148177"/>
    <s v="iPhone 16 Launch"/>
    <n v="3.8663220337839206E-2"/>
    <n v="5729"/>
    <x v="6"/>
  </r>
  <r>
    <n v="8233"/>
    <n v="436"/>
    <n v="269"/>
    <n v="2037"/>
    <n v="8875"/>
    <n v="52289"/>
    <s v="Apple Watch Ultra 2 Launch"/>
    <n v="0.17093461339861157"/>
    <n v="8938"/>
    <x v="3"/>
  </r>
  <r>
    <n v="14941"/>
    <n v="1424"/>
    <n v="238"/>
    <n v="1054"/>
    <n v="20516"/>
    <n v="216048"/>
    <s v="MacBook Air M3 Campaign"/>
    <n v="7.6848663260016298E-2"/>
    <n v="16603"/>
    <x v="9"/>
  </r>
  <r>
    <n v="14607"/>
    <n v="1458"/>
    <n v="478"/>
    <n v="334"/>
    <n v="49257"/>
    <n v="214668"/>
    <s v="iPhone 16 Launch"/>
    <n v="7.7063185942944451E-2"/>
    <n v="16543"/>
    <x v="5"/>
  </r>
  <r>
    <n v="11765"/>
    <n v="693"/>
    <n v="729"/>
    <n v="744"/>
    <n v="97772"/>
    <n v="194243"/>
    <s v="Apple Watch Ultra 2 Launch"/>
    <n v="6.7889190344053579E-2"/>
    <n v="13187"/>
    <x v="3"/>
  </r>
  <r>
    <n v="3828"/>
    <n v="203"/>
    <n v="506"/>
    <n v="2440"/>
    <n v="63650"/>
    <n v="126365"/>
    <s v="Apple Event September 2025"/>
    <n v="3.5903929094290347E-2"/>
    <n v="4537"/>
    <x v="5"/>
  </r>
  <r>
    <n v="22618"/>
    <n v="641"/>
    <n v="416"/>
    <n v="1530"/>
    <n v="18395"/>
    <n v="215211"/>
    <s v="MacBook Air M3 Campaign"/>
    <n v="0.1100083174187193"/>
    <n v="23675"/>
    <x v="3"/>
  </r>
  <r>
    <n v="8988"/>
    <n v="228"/>
    <n v="766"/>
    <n v="652"/>
    <n v="63789"/>
    <n v="219785"/>
    <s v="Sustainability Awareness Drive"/>
    <n v="4.541711217781013E-2"/>
    <n v="9982"/>
    <x v="6"/>
  </r>
  <r>
    <n v="20410"/>
    <n v="1332"/>
    <n v="472"/>
    <n v="1202"/>
    <n v="9418"/>
    <n v="200806"/>
    <s v="Apple Watch Ultra 2 Launch"/>
    <n v="0.11062418453631864"/>
    <n v="22214"/>
    <x v="5"/>
  </r>
  <r>
    <n v="16594"/>
    <n v="809"/>
    <n v="784"/>
    <n v="1655"/>
    <n v="35505"/>
    <n v="112588"/>
    <s v="Sustainability Awareness Drive"/>
    <n v="0.16153586527871533"/>
    <n v="18187"/>
    <x v="0"/>
  </r>
  <r>
    <n v="22128"/>
    <n v="1004"/>
    <n v="690"/>
    <n v="2048"/>
    <n v="19443"/>
    <n v="103646"/>
    <s v="Apple Event September 2025"/>
    <n v="0.22984003241803833"/>
    <n v="23822"/>
    <x v="6"/>
  </r>
  <r>
    <n v="14977"/>
    <n v="274"/>
    <n v="798"/>
    <n v="458"/>
    <n v="6636"/>
    <n v="43654"/>
    <s v="Apple Watch Ultra 2 Launch"/>
    <n v="0.36764099509781462"/>
    <n v="16049"/>
    <x v="3"/>
  </r>
  <r>
    <n v="18644"/>
    <n v="1369"/>
    <n v="887"/>
    <n v="1256"/>
    <n v="43415"/>
    <n v="88368"/>
    <s v="Sustainability Awareness Drive"/>
    <n v="0.23651095419156257"/>
    <n v="20900"/>
    <x v="5"/>
  </r>
  <r>
    <n v="24422"/>
    <n v="327"/>
    <n v="481"/>
    <n v="2371"/>
    <n v="35340"/>
    <n v="245244"/>
    <s v="Apple Event September 2025"/>
    <n v="0.10287713460879777"/>
    <n v="25230"/>
    <x v="4"/>
  </r>
  <r>
    <n v="11865"/>
    <n v="241"/>
    <n v="319"/>
    <n v="703"/>
    <n v="69596"/>
    <n v="177513"/>
    <s v="iPhone 16 Launch"/>
    <n v="6.999487361489018E-2"/>
    <n v="12425"/>
    <x v="5"/>
  </r>
  <r>
    <m/>
    <m/>
    <m/>
    <m/>
    <m/>
    <m/>
    <m/>
    <m/>
    <m/>
    <x v="11"/>
  </r>
  <r>
    <m/>
    <m/>
    <m/>
    <m/>
    <m/>
    <m/>
    <m/>
    <m/>
    <m/>
    <x v="12"/>
  </r>
  <r>
    <m/>
    <m/>
    <m/>
    <m/>
    <m/>
    <m/>
    <m/>
    <m/>
    <m/>
    <x v="13"/>
  </r>
  <r>
    <m/>
    <m/>
    <m/>
    <m/>
    <m/>
    <m/>
    <m/>
    <m/>
    <m/>
    <x v="14"/>
  </r>
  <r>
    <m/>
    <m/>
    <m/>
    <m/>
    <m/>
    <m/>
    <m/>
    <m/>
    <m/>
    <x v="11"/>
  </r>
  <r>
    <m/>
    <m/>
    <m/>
    <m/>
    <m/>
    <m/>
    <m/>
    <m/>
    <m/>
    <x v="15"/>
  </r>
  <r>
    <m/>
    <m/>
    <m/>
    <m/>
    <m/>
    <m/>
    <m/>
    <m/>
    <m/>
    <x v="16"/>
  </r>
  <r>
    <m/>
    <m/>
    <m/>
    <m/>
    <m/>
    <m/>
    <m/>
    <m/>
    <m/>
    <x v="12"/>
  </r>
  <r>
    <m/>
    <m/>
    <m/>
    <m/>
    <m/>
    <m/>
    <m/>
    <m/>
    <m/>
    <x v="3"/>
  </r>
  <r>
    <m/>
    <m/>
    <m/>
    <m/>
    <m/>
    <m/>
    <m/>
    <m/>
    <m/>
    <x v="14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16"/>
  </r>
  <r>
    <m/>
    <m/>
    <m/>
    <m/>
    <m/>
    <m/>
    <m/>
    <m/>
    <m/>
    <x v="13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3"/>
  </r>
  <r>
    <m/>
    <m/>
    <m/>
    <m/>
    <m/>
    <m/>
    <m/>
    <m/>
    <m/>
    <x v="4"/>
  </r>
  <r>
    <m/>
    <m/>
    <m/>
    <m/>
    <m/>
    <m/>
    <m/>
    <m/>
    <m/>
    <x v="15"/>
  </r>
  <r>
    <m/>
    <m/>
    <m/>
    <m/>
    <m/>
    <m/>
    <m/>
    <m/>
    <m/>
    <x v="17"/>
  </r>
  <r>
    <m/>
    <m/>
    <m/>
    <m/>
    <m/>
    <m/>
    <m/>
    <m/>
    <m/>
    <x v="3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3"/>
  </r>
  <r>
    <m/>
    <m/>
    <m/>
    <m/>
    <m/>
    <m/>
    <m/>
    <m/>
    <m/>
    <x v="4"/>
  </r>
  <r>
    <m/>
    <m/>
    <m/>
    <m/>
    <m/>
    <m/>
    <m/>
    <m/>
    <m/>
    <x v="14"/>
  </r>
  <r>
    <m/>
    <m/>
    <m/>
    <m/>
    <m/>
    <m/>
    <m/>
    <m/>
    <m/>
    <x v="17"/>
  </r>
  <r>
    <m/>
    <m/>
    <m/>
    <m/>
    <m/>
    <m/>
    <m/>
    <m/>
    <m/>
    <x v="3"/>
  </r>
  <r>
    <m/>
    <m/>
    <m/>
    <m/>
    <m/>
    <m/>
    <m/>
    <m/>
    <m/>
    <x v="13"/>
  </r>
  <r>
    <m/>
    <m/>
    <m/>
    <m/>
    <m/>
    <m/>
    <m/>
    <m/>
    <m/>
    <x v="17"/>
  </r>
  <r>
    <m/>
    <m/>
    <m/>
    <m/>
    <m/>
    <m/>
    <m/>
    <m/>
    <m/>
    <x v="13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16"/>
  </r>
  <r>
    <m/>
    <m/>
    <m/>
    <m/>
    <m/>
    <m/>
    <m/>
    <m/>
    <m/>
    <x v="12"/>
  </r>
  <r>
    <m/>
    <m/>
    <m/>
    <m/>
    <m/>
    <m/>
    <m/>
    <m/>
    <m/>
    <x v="17"/>
  </r>
  <r>
    <m/>
    <m/>
    <m/>
    <m/>
    <m/>
    <m/>
    <m/>
    <m/>
    <m/>
    <x v="4"/>
  </r>
  <r>
    <m/>
    <m/>
    <m/>
    <m/>
    <m/>
    <m/>
    <m/>
    <m/>
    <m/>
    <x v="15"/>
  </r>
  <r>
    <m/>
    <m/>
    <m/>
    <m/>
    <m/>
    <m/>
    <m/>
    <m/>
    <m/>
    <x v="17"/>
  </r>
  <r>
    <m/>
    <m/>
    <m/>
    <m/>
    <m/>
    <m/>
    <m/>
    <m/>
    <m/>
    <x v="3"/>
  </r>
  <r>
    <m/>
    <m/>
    <m/>
    <m/>
    <m/>
    <m/>
    <m/>
    <m/>
    <m/>
    <x v="11"/>
  </r>
  <r>
    <m/>
    <m/>
    <m/>
    <m/>
    <m/>
    <m/>
    <m/>
    <m/>
    <m/>
    <x v="17"/>
  </r>
  <r>
    <m/>
    <m/>
    <m/>
    <m/>
    <m/>
    <m/>
    <m/>
    <m/>
    <m/>
    <x v="15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3"/>
  </r>
  <r>
    <m/>
    <m/>
    <m/>
    <m/>
    <m/>
    <m/>
    <m/>
    <m/>
    <m/>
    <x v="11"/>
  </r>
  <r>
    <m/>
    <m/>
    <m/>
    <m/>
    <m/>
    <m/>
    <m/>
    <m/>
    <m/>
    <x v="3"/>
  </r>
  <r>
    <m/>
    <m/>
    <m/>
    <m/>
    <m/>
    <m/>
    <m/>
    <m/>
    <m/>
    <x v="17"/>
  </r>
  <r>
    <m/>
    <m/>
    <m/>
    <m/>
    <m/>
    <m/>
    <m/>
    <m/>
    <m/>
    <x v="13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1"/>
  </r>
  <r>
    <m/>
    <m/>
    <m/>
    <m/>
    <m/>
    <m/>
    <m/>
    <m/>
    <m/>
    <x v="11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2"/>
  </r>
  <r>
    <m/>
    <m/>
    <m/>
    <m/>
    <m/>
    <m/>
    <m/>
    <m/>
    <m/>
    <x v="16"/>
  </r>
  <r>
    <m/>
    <m/>
    <m/>
    <m/>
    <m/>
    <m/>
    <m/>
    <m/>
    <m/>
    <x v="3"/>
  </r>
  <r>
    <m/>
    <m/>
    <m/>
    <m/>
    <m/>
    <m/>
    <m/>
    <m/>
    <m/>
    <x v="14"/>
  </r>
  <r>
    <m/>
    <m/>
    <m/>
    <m/>
    <m/>
    <m/>
    <m/>
    <m/>
    <m/>
    <x v="17"/>
  </r>
  <r>
    <m/>
    <m/>
    <m/>
    <m/>
    <m/>
    <m/>
    <m/>
    <m/>
    <m/>
    <x v="11"/>
  </r>
  <r>
    <m/>
    <m/>
    <m/>
    <m/>
    <m/>
    <m/>
    <m/>
    <m/>
    <m/>
    <x v="14"/>
  </r>
  <r>
    <m/>
    <m/>
    <m/>
    <m/>
    <m/>
    <m/>
    <m/>
    <m/>
    <m/>
    <x v="13"/>
  </r>
  <r>
    <m/>
    <m/>
    <m/>
    <m/>
    <m/>
    <m/>
    <m/>
    <m/>
    <m/>
    <x v="3"/>
  </r>
  <r>
    <m/>
    <m/>
    <m/>
    <m/>
    <m/>
    <m/>
    <m/>
    <m/>
    <m/>
    <x v="15"/>
  </r>
  <r>
    <m/>
    <m/>
    <m/>
    <m/>
    <m/>
    <m/>
    <m/>
    <m/>
    <m/>
    <x v="18"/>
  </r>
  <r>
    <m/>
    <m/>
    <m/>
    <m/>
    <m/>
    <m/>
    <m/>
    <m/>
    <m/>
    <x v="11"/>
  </r>
  <r>
    <m/>
    <m/>
    <m/>
    <m/>
    <m/>
    <m/>
    <m/>
    <m/>
    <m/>
    <x v="14"/>
  </r>
  <r>
    <m/>
    <m/>
    <m/>
    <m/>
    <m/>
    <m/>
    <m/>
    <m/>
    <m/>
    <x v="15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3"/>
  </r>
  <r>
    <m/>
    <m/>
    <m/>
    <m/>
    <m/>
    <m/>
    <m/>
    <m/>
    <m/>
    <x v="3"/>
  </r>
  <r>
    <m/>
    <m/>
    <m/>
    <m/>
    <m/>
    <m/>
    <m/>
    <m/>
    <m/>
    <x v="12"/>
  </r>
  <r>
    <m/>
    <m/>
    <m/>
    <m/>
    <m/>
    <m/>
    <m/>
    <m/>
    <m/>
    <x v="18"/>
  </r>
  <r>
    <m/>
    <m/>
    <m/>
    <m/>
    <m/>
    <m/>
    <m/>
    <m/>
    <m/>
    <x v="17"/>
  </r>
  <r>
    <m/>
    <m/>
    <m/>
    <m/>
    <m/>
    <m/>
    <m/>
    <m/>
    <m/>
    <x v="15"/>
  </r>
  <r>
    <m/>
    <m/>
    <m/>
    <m/>
    <m/>
    <m/>
    <m/>
    <m/>
    <m/>
    <x v="12"/>
  </r>
  <r>
    <m/>
    <m/>
    <m/>
    <m/>
    <m/>
    <m/>
    <m/>
    <m/>
    <m/>
    <x v="3"/>
  </r>
  <r>
    <m/>
    <m/>
    <m/>
    <m/>
    <m/>
    <m/>
    <m/>
    <m/>
    <m/>
    <x v="3"/>
  </r>
  <r>
    <m/>
    <m/>
    <m/>
    <m/>
    <m/>
    <m/>
    <m/>
    <m/>
    <m/>
    <x v="14"/>
  </r>
  <r>
    <m/>
    <m/>
    <m/>
    <m/>
    <m/>
    <m/>
    <m/>
    <m/>
    <m/>
    <x v="16"/>
  </r>
  <r>
    <m/>
    <m/>
    <m/>
    <m/>
    <m/>
    <m/>
    <m/>
    <m/>
    <m/>
    <x v="18"/>
  </r>
  <r>
    <m/>
    <m/>
    <m/>
    <m/>
    <m/>
    <m/>
    <m/>
    <m/>
    <m/>
    <x v="15"/>
  </r>
  <r>
    <m/>
    <m/>
    <m/>
    <m/>
    <m/>
    <m/>
    <m/>
    <m/>
    <m/>
    <x v="15"/>
  </r>
  <r>
    <m/>
    <m/>
    <m/>
    <m/>
    <m/>
    <m/>
    <m/>
    <m/>
    <m/>
    <x v="12"/>
  </r>
  <r>
    <m/>
    <m/>
    <m/>
    <m/>
    <m/>
    <m/>
    <m/>
    <m/>
    <m/>
    <x v="12"/>
  </r>
  <r>
    <m/>
    <m/>
    <m/>
    <m/>
    <m/>
    <m/>
    <m/>
    <m/>
    <m/>
    <x v="13"/>
  </r>
  <r>
    <m/>
    <m/>
    <m/>
    <m/>
    <m/>
    <m/>
    <m/>
    <m/>
    <m/>
    <x v="3"/>
  </r>
  <r>
    <m/>
    <m/>
    <m/>
    <m/>
    <m/>
    <m/>
    <m/>
    <m/>
    <m/>
    <x v="16"/>
  </r>
  <r>
    <m/>
    <m/>
    <m/>
    <m/>
    <m/>
    <m/>
    <m/>
    <m/>
    <m/>
    <x v="14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2"/>
  </r>
  <r>
    <m/>
    <m/>
    <m/>
    <m/>
    <m/>
    <m/>
    <m/>
    <m/>
    <m/>
    <x v="4"/>
  </r>
  <r>
    <m/>
    <m/>
    <m/>
    <m/>
    <m/>
    <m/>
    <m/>
    <m/>
    <m/>
    <x v="13"/>
  </r>
  <r>
    <m/>
    <m/>
    <m/>
    <m/>
    <m/>
    <m/>
    <m/>
    <m/>
    <m/>
    <x v="11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8"/>
  </r>
  <r>
    <m/>
    <m/>
    <m/>
    <m/>
    <m/>
    <m/>
    <m/>
    <m/>
    <m/>
    <x v="14"/>
  </r>
  <r>
    <m/>
    <m/>
    <m/>
    <m/>
    <m/>
    <m/>
    <m/>
    <m/>
    <m/>
    <x v="11"/>
  </r>
  <r>
    <m/>
    <m/>
    <m/>
    <m/>
    <m/>
    <m/>
    <m/>
    <m/>
    <m/>
    <x v="4"/>
  </r>
  <r>
    <m/>
    <m/>
    <m/>
    <m/>
    <m/>
    <m/>
    <m/>
    <m/>
    <m/>
    <x v="17"/>
  </r>
  <r>
    <m/>
    <m/>
    <m/>
    <m/>
    <m/>
    <m/>
    <m/>
    <m/>
    <m/>
    <x v="4"/>
  </r>
  <r>
    <m/>
    <m/>
    <m/>
    <m/>
    <m/>
    <m/>
    <m/>
    <m/>
    <m/>
    <x v="11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4"/>
  </r>
  <r>
    <m/>
    <m/>
    <m/>
    <m/>
    <m/>
    <m/>
    <m/>
    <m/>
    <m/>
    <x v="14"/>
  </r>
  <r>
    <m/>
    <m/>
    <m/>
    <m/>
    <m/>
    <m/>
    <m/>
    <m/>
    <m/>
    <x v="12"/>
  </r>
  <r>
    <m/>
    <m/>
    <m/>
    <m/>
    <m/>
    <m/>
    <m/>
    <m/>
    <m/>
    <x v="3"/>
  </r>
  <r>
    <m/>
    <m/>
    <m/>
    <m/>
    <m/>
    <m/>
    <m/>
    <m/>
    <m/>
    <x v="12"/>
  </r>
  <r>
    <m/>
    <m/>
    <m/>
    <m/>
    <m/>
    <m/>
    <m/>
    <m/>
    <m/>
    <x v="11"/>
  </r>
  <r>
    <m/>
    <m/>
    <m/>
    <m/>
    <m/>
    <m/>
    <m/>
    <m/>
    <m/>
    <x v="3"/>
  </r>
  <r>
    <m/>
    <m/>
    <m/>
    <m/>
    <m/>
    <m/>
    <m/>
    <m/>
    <m/>
    <x v="13"/>
  </r>
  <r>
    <m/>
    <m/>
    <m/>
    <m/>
    <m/>
    <m/>
    <m/>
    <m/>
    <m/>
    <x v="14"/>
  </r>
  <r>
    <m/>
    <m/>
    <m/>
    <m/>
    <m/>
    <m/>
    <m/>
    <m/>
    <m/>
    <x v="13"/>
  </r>
  <r>
    <m/>
    <m/>
    <m/>
    <m/>
    <m/>
    <m/>
    <m/>
    <m/>
    <m/>
    <x v="17"/>
  </r>
  <r>
    <m/>
    <m/>
    <m/>
    <m/>
    <m/>
    <m/>
    <m/>
    <m/>
    <m/>
    <x v="15"/>
  </r>
  <r>
    <m/>
    <m/>
    <m/>
    <m/>
    <m/>
    <m/>
    <m/>
    <m/>
    <m/>
    <x v="3"/>
  </r>
  <r>
    <m/>
    <m/>
    <m/>
    <m/>
    <m/>
    <m/>
    <m/>
    <m/>
    <m/>
    <x v="13"/>
  </r>
  <r>
    <m/>
    <m/>
    <m/>
    <m/>
    <m/>
    <m/>
    <m/>
    <m/>
    <m/>
    <x v="13"/>
  </r>
  <r>
    <m/>
    <m/>
    <m/>
    <m/>
    <m/>
    <m/>
    <m/>
    <m/>
    <m/>
    <x v="4"/>
  </r>
  <r>
    <m/>
    <m/>
    <m/>
    <m/>
    <m/>
    <m/>
    <m/>
    <m/>
    <m/>
    <x v="12"/>
  </r>
  <r>
    <m/>
    <m/>
    <m/>
    <m/>
    <m/>
    <m/>
    <m/>
    <m/>
    <m/>
    <x v="4"/>
  </r>
  <r>
    <m/>
    <m/>
    <m/>
    <m/>
    <m/>
    <m/>
    <m/>
    <m/>
    <m/>
    <x v="3"/>
  </r>
  <r>
    <m/>
    <m/>
    <m/>
    <m/>
    <m/>
    <m/>
    <m/>
    <m/>
    <m/>
    <x v="3"/>
  </r>
  <r>
    <m/>
    <m/>
    <m/>
    <m/>
    <m/>
    <m/>
    <m/>
    <m/>
    <m/>
    <x v="11"/>
  </r>
  <r>
    <m/>
    <m/>
    <m/>
    <m/>
    <m/>
    <m/>
    <m/>
    <m/>
    <m/>
    <x v="4"/>
  </r>
  <r>
    <m/>
    <m/>
    <m/>
    <m/>
    <m/>
    <m/>
    <m/>
    <m/>
    <m/>
    <x v="18"/>
  </r>
  <r>
    <m/>
    <m/>
    <m/>
    <m/>
    <m/>
    <m/>
    <m/>
    <m/>
    <m/>
    <x v="12"/>
  </r>
  <r>
    <m/>
    <m/>
    <m/>
    <m/>
    <m/>
    <m/>
    <m/>
    <m/>
    <m/>
    <x v="3"/>
  </r>
  <r>
    <m/>
    <m/>
    <m/>
    <m/>
    <m/>
    <m/>
    <m/>
    <m/>
    <m/>
    <x v="11"/>
  </r>
  <r>
    <m/>
    <m/>
    <m/>
    <m/>
    <m/>
    <m/>
    <m/>
    <m/>
    <m/>
    <x v="15"/>
  </r>
  <r>
    <m/>
    <m/>
    <m/>
    <m/>
    <m/>
    <m/>
    <m/>
    <m/>
    <m/>
    <x v="4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4"/>
  </r>
  <r>
    <m/>
    <m/>
    <m/>
    <m/>
    <m/>
    <m/>
    <m/>
    <m/>
    <m/>
    <x v="13"/>
  </r>
  <r>
    <m/>
    <m/>
    <m/>
    <m/>
    <m/>
    <m/>
    <m/>
    <m/>
    <m/>
    <x v="15"/>
  </r>
  <r>
    <m/>
    <m/>
    <m/>
    <m/>
    <m/>
    <m/>
    <m/>
    <m/>
    <m/>
    <x v="11"/>
  </r>
  <r>
    <m/>
    <m/>
    <m/>
    <m/>
    <m/>
    <m/>
    <m/>
    <m/>
    <m/>
    <x v="12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7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4"/>
  </r>
  <r>
    <m/>
    <m/>
    <m/>
    <m/>
    <m/>
    <m/>
    <m/>
    <m/>
    <m/>
    <x v="11"/>
  </r>
  <r>
    <m/>
    <m/>
    <m/>
    <m/>
    <m/>
    <m/>
    <m/>
    <m/>
    <m/>
    <x v="18"/>
  </r>
  <r>
    <m/>
    <m/>
    <m/>
    <m/>
    <m/>
    <m/>
    <m/>
    <m/>
    <m/>
    <x v="17"/>
  </r>
  <r>
    <m/>
    <m/>
    <m/>
    <m/>
    <m/>
    <m/>
    <m/>
    <m/>
    <m/>
    <x v="11"/>
  </r>
  <r>
    <m/>
    <m/>
    <m/>
    <m/>
    <m/>
    <m/>
    <m/>
    <m/>
    <m/>
    <x v="17"/>
  </r>
  <r>
    <m/>
    <m/>
    <m/>
    <m/>
    <m/>
    <m/>
    <m/>
    <m/>
    <m/>
    <x v="13"/>
  </r>
  <r>
    <m/>
    <m/>
    <m/>
    <m/>
    <m/>
    <m/>
    <m/>
    <m/>
    <m/>
    <x v="4"/>
  </r>
  <r>
    <m/>
    <m/>
    <m/>
    <m/>
    <m/>
    <m/>
    <m/>
    <m/>
    <m/>
    <x v="13"/>
  </r>
  <r>
    <m/>
    <m/>
    <m/>
    <m/>
    <m/>
    <m/>
    <m/>
    <m/>
    <m/>
    <x v="17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3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2"/>
  </r>
  <r>
    <m/>
    <m/>
    <m/>
    <m/>
    <m/>
    <m/>
    <m/>
    <m/>
    <m/>
    <x v="13"/>
  </r>
  <r>
    <m/>
    <m/>
    <m/>
    <m/>
    <m/>
    <m/>
    <m/>
    <m/>
    <m/>
    <x v="18"/>
  </r>
  <r>
    <m/>
    <m/>
    <m/>
    <m/>
    <m/>
    <m/>
    <m/>
    <m/>
    <m/>
    <x v="18"/>
  </r>
  <r>
    <m/>
    <m/>
    <m/>
    <m/>
    <m/>
    <m/>
    <m/>
    <m/>
    <m/>
    <x v="15"/>
  </r>
  <r>
    <m/>
    <m/>
    <m/>
    <m/>
    <m/>
    <m/>
    <m/>
    <m/>
    <m/>
    <x v="4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5"/>
  </r>
  <r>
    <m/>
    <m/>
    <m/>
    <m/>
    <m/>
    <m/>
    <m/>
    <m/>
    <m/>
    <x v="3"/>
  </r>
  <r>
    <m/>
    <m/>
    <m/>
    <m/>
    <m/>
    <m/>
    <m/>
    <m/>
    <m/>
    <x v="13"/>
  </r>
  <r>
    <m/>
    <m/>
    <m/>
    <m/>
    <m/>
    <m/>
    <m/>
    <m/>
    <m/>
    <x v="14"/>
  </r>
  <r>
    <m/>
    <m/>
    <m/>
    <m/>
    <m/>
    <m/>
    <m/>
    <m/>
    <m/>
    <x v="16"/>
  </r>
  <r>
    <m/>
    <m/>
    <m/>
    <m/>
    <m/>
    <m/>
    <m/>
    <m/>
    <m/>
    <x v="4"/>
  </r>
  <r>
    <m/>
    <m/>
    <m/>
    <m/>
    <m/>
    <m/>
    <m/>
    <m/>
    <m/>
    <x v="18"/>
  </r>
  <r>
    <m/>
    <m/>
    <m/>
    <m/>
    <m/>
    <m/>
    <m/>
    <m/>
    <m/>
    <x v="16"/>
  </r>
  <r>
    <m/>
    <m/>
    <m/>
    <m/>
    <m/>
    <m/>
    <m/>
    <m/>
    <m/>
    <x v="17"/>
  </r>
  <r>
    <m/>
    <m/>
    <m/>
    <m/>
    <m/>
    <m/>
    <m/>
    <m/>
    <m/>
    <x v="17"/>
  </r>
  <r>
    <m/>
    <m/>
    <m/>
    <m/>
    <m/>
    <m/>
    <m/>
    <m/>
    <m/>
    <x v="12"/>
  </r>
  <r>
    <m/>
    <m/>
    <m/>
    <m/>
    <m/>
    <m/>
    <m/>
    <m/>
    <m/>
    <x v="14"/>
  </r>
  <r>
    <m/>
    <m/>
    <m/>
    <m/>
    <m/>
    <m/>
    <m/>
    <m/>
    <m/>
    <x v="3"/>
  </r>
  <r>
    <m/>
    <m/>
    <m/>
    <m/>
    <m/>
    <m/>
    <m/>
    <m/>
    <m/>
    <x v="11"/>
  </r>
  <r>
    <m/>
    <m/>
    <m/>
    <m/>
    <m/>
    <m/>
    <m/>
    <m/>
    <m/>
    <x v="3"/>
  </r>
  <r>
    <m/>
    <m/>
    <m/>
    <m/>
    <m/>
    <m/>
    <m/>
    <m/>
    <m/>
    <x v="13"/>
  </r>
  <r>
    <m/>
    <m/>
    <m/>
    <m/>
    <m/>
    <m/>
    <m/>
    <m/>
    <m/>
    <x v="4"/>
  </r>
  <r>
    <m/>
    <m/>
    <m/>
    <m/>
    <m/>
    <m/>
    <m/>
    <m/>
    <m/>
    <x v="11"/>
  </r>
  <r>
    <m/>
    <m/>
    <m/>
    <m/>
    <m/>
    <m/>
    <m/>
    <m/>
    <m/>
    <x v="11"/>
  </r>
  <r>
    <m/>
    <m/>
    <m/>
    <m/>
    <m/>
    <m/>
    <m/>
    <m/>
    <m/>
    <x v="15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13"/>
  </r>
  <r>
    <m/>
    <m/>
    <m/>
    <m/>
    <m/>
    <m/>
    <m/>
    <m/>
    <m/>
    <x v="18"/>
  </r>
  <r>
    <m/>
    <m/>
    <m/>
    <m/>
    <m/>
    <m/>
    <m/>
    <m/>
    <m/>
    <x v="16"/>
  </r>
  <r>
    <m/>
    <m/>
    <m/>
    <m/>
    <m/>
    <m/>
    <m/>
    <m/>
    <m/>
    <x v="16"/>
  </r>
  <r>
    <m/>
    <m/>
    <m/>
    <m/>
    <m/>
    <m/>
    <m/>
    <m/>
    <m/>
    <x v="12"/>
  </r>
  <r>
    <m/>
    <m/>
    <m/>
    <m/>
    <m/>
    <m/>
    <m/>
    <m/>
    <m/>
    <x v="13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16"/>
  </r>
  <r>
    <m/>
    <m/>
    <m/>
    <m/>
    <m/>
    <m/>
    <m/>
    <m/>
    <m/>
    <x v="11"/>
  </r>
  <r>
    <m/>
    <m/>
    <m/>
    <m/>
    <m/>
    <m/>
    <m/>
    <m/>
    <m/>
    <x v="15"/>
  </r>
  <r>
    <m/>
    <m/>
    <m/>
    <m/>
    <m/>
    <m/>
    <m/>
    <m/>
    <m/>
    <x v="14"/>
  </r>
  <r>
    <m/>
    <m/>
    <m/>
    <m/>
    <m/>
    <m/>
    <m/>
    <m/>
    <m/>
    <x v="4"/>
  </r>
  <r>
    <m/>
    <m/>
    <m/>
    <m/>
    <m/>
    <m/>
    <m/>
    <m/>
    <m/>
    <x v="13"/>
  </r>
  <r>
    <m/>
    <m/>
    <m/>
    <m/>
    <m/>
    <m/>
    <m/>
    <m/>
    <m/>
    <x v="3"/>
  </r>
  <r>
    <m/>
    <m/>
    <m/>
    <m/>
    <m/>
    <m/>
    <m/>
    <m/>
    <m/>
    <x v="12"/>
  </r>
  <r>
    <m/>
    <m/>
    <m/>
    <m/>
    <m/>
    <m/>
    <m/>
    <m/>
    <m/>
    <x v="15"/>
  </r>
  <r>
    <m/>
    <m/>
    <m/>
    <m/>
    <m/>
    <m/>
    <m/>
    <m/>
    <m/>
    <x v="4"/>
  </r>
  <r>
    <m/>
    <m/>
    <m/>
    <m/>
    <m/>
    <m/>
    <m/>
    <m/>
    <m/>
    <x v="15"/>
  </r>
  <r>
    <m/>
    <m/>
    <m/>
    <m/>
    <m/>
    <m/>
    <m/>
    <m/>
    <m/>
    <x v="3"/>
  </r>
  <r>
    <m/>
    <m/>
    <m/>
    <m/>
    <m/>
    <m/>
    <m/>
    <m/>
    <m/>
    <x v="4"/>
  </r>
  <r>
    <m/>
    <m/>
    <m/>
    <m/>
    <m/>
    <m/>
    <m/>
    <m/>
    <m/>
    <x v="14"/>
  </r>
  <r>
    <m/>
    <m/>
    <m/>
    <m/>
    <m/>
    <m/>
    <m/>
    <m/>
    <m/>
    <x v="3"/>
  </r>
  <r>
    <m/>
    <m/>
    <m/>
    <m/>
    <m/>
    <m/>
    <m/>
    <m/>
    <m/>
    <x v="17"/>
  </r>
  <r>
    <m/>
    <m/>
    <m/>
    <m/>
    <m/>
    <m/>
    <m/>
    <m/>
    <m/>
    <x v="16"/>
  </r>
  <r>
    <m/>
    <m/>
    <m/>
    <m/>
    <m/>
    <m/>
    <m/>
    <m/>
    <m/>
    <x v="15"/>
  </r>
  <r>
    <m/>
    <m/>
    <m/>
    <m/>
    <m/>
    <m/>
    <m/>
    <m/>
    <m/>
    <x v="17"/>
  </r>
  <r>
    <m/>
    <m/>
    <m/>
    <m/>
    <m/>
    <m/>
    <m/>
    <m/>
    <m/>
    <x v="17"/>
  </r>
  <r>
    <m/>
    <m/>
    <m/>
    <m/>
    <m/>
    <m/>
    <m/>
    <m/>
    <m/>
    <x v="18"/>
  </r>
  <r>
    <m/>
    <m/>
    <m/>
    <m/>
    <m/>
    <m/>
    <m/>
    <m/>
    <m/>
    <x v="15"/>
  </r>
  <r>
    <m/>
    <m/>
    <m/>
    <m/>
    <m/>
    <m/>
    <m/>
    <m/>
    <m/>
    <x v="17"/>
  </r>
  <r>
    <m/>
    <m/>
    <m/>
    <m/>
    <m/>
    <m/>
    <m/>
    <m/>
    <m/>
    <x v="11"/>
  </r>
  <r>
    <m/>
    <m/>
    <m/>
    <m/>
    <m/>
    <m/>
    <m/>
    <m/>
    <m/>
    <x v="12"/>
  </r>
  <r>
    <m/>
    <m/>
    <m/>
    <m/>
    <m/>
    <m/>
    <m/>
    <m/>
    <m/>
    <x v="12"/>
  </r>
  <r>
    <m/>
    <m/>
    <m/>
    <m/>
    <m/>
    <m/>
    <m/>
    <m/>
    <m/>
    <x v="11"/>
  </r>
  <r>
    <m/>
    <m/>
    <m/>
    <m/>
    <m/>
    <m/>
    <m/>
    <m/>
    <m/>
    <x v="4"/>
  </r>
  <r>
    <m/>
    <m/>
    <m/>
    <m/>
    <m/>
    <m/>
    <m/>
    <m/>
    <m/>
    <x v="4"/>
  </r>
  <r>
    <m/>
    <m/>
    <m/>
    <m/>
    <m/>
    <m/>
    <m/>
    <m/>
    <m/>
    <x v="3"/>
  </r>
  <r>
    <m/>
    <m/>
    <m/>
    <m/>
    <m/>
    <m/>
    <m/>
    <m/>
    <m/>
    <x v="3"/>
  </r>
  <r>
    <m/>
    <m/>
    <m/>
    <m/>
    <m/>
    <m/>
    <m/>
    <m/>
    <m/>
    <x v="17"/>
  </r>
  <r>
    <m/>
    <m/>
    <m/>
    <m/>
    <m/>
    <m/>
    <m/>
    <m/>
    <m/>
    <x v="12"/>
  </r>
  <r>
    <m/>
    <m/>
    <m/>
    <m/>
    <m/>
    <m/>
    <m/>
    <m/>
    <m/>
    <x v="13"/>
  </r>
  <r>
    <m/>
    <m/>
    <m/>
    <m/>
    <m/>
    <m/>
    <m/>
    <m/>
    <m/>
    <x v="4"/>
  </r>
  <r>
    <m/>
    <m/>
    <m/>
    <m/>
    <m/>
    <m/>
    <m/>
    <m/>
    <m/>
    <x v="18"/>
  </r>
  <r>
    <m/>
    <m/>
    <m/>
    <m/>
    <m/>
    <m/>
    <m/>
    <m/>
    <m/>
    <x v="15"/>
  </r>
  <r>
    <m/>
    <m/>
    <m/>
    <m/>
    <m/>
    <m/>
    <m/>
    <m/>
    <m/>
    <x v="16"/>
  </r>
  <r>
    <m/>
    <m/>
    <m/>
    <m/>
    <m/>
    <m/>
    <m/>
    <m/>
    <m/>
    <x v="14"/>
  </r>
  <r>
    <m/>
    <m/>
    <m/>
    <m/>
    <m/>
    <m/>
    <m/>
    <m/>
    <m/>
    <x v="15"/>
  </r>
  <r>
    <m/>
    <m/>
    <m/>
    <m/>
    <m/>
    <m/>
    <m/>
    <m/>
    <m/>
    <x v="14"/>
  </r>
  <r>
    <m/>
    <m/>
    <m/>
    <m/>
    <m/>
    <m/>
    <m/>
    <m/>
    <m/>
    <x v="15"/>
  </r>
  <r>
    <m/>
    <m/>
    <m/>
    <m/>
    <m/>
    <m/>
    <m/>
    <m/>
    <m/>
    <x v="17"/>
  </r>
  <r>
    <m/>
    <m/>
    <m/>
    <m/>
    <m/>
    <m/>
    <m/>
    <m/>
    <m/>
    <x v="14"/>
  </r>
  <r>
    <m/>
    <m/>
    <m/>
    <m/>
    <m/>
    <m/>
    <m/>
    <m/>
    <m/>
    <x v="16"/>
  </r>
  <r>
    <m/>
    <m/>
    <m/>
    <m/>
    <m/>
    <m/>
    <m/>
    <m/>
    <m/>
    <x v="15"/>
  </r>
  <r>
    <m/>
    <m/>
    <m/>
    <m/>
    <m/>
    <m/>
    <m/>
    <m/>
    <m/>
    <x v="11"/>
  </r>
  <r>
    <m/>
    <m/>
    <m/>
    <m/>
    <m/>
    <m/>
    <m/>
    <m/>
    <m/>
    <x v="16"/>
  </r>
  <r>
    <m/>
    <m/>
    <m/>
    <m/>
    <m/>
    <m/>
    <m/>
    <m/>
    <m/>
    <x v="14"/>
  </r>
  <r>
    <m/>
    <m/>
    <m/>
    <m/>
    <m/>
    <m/>
    <m/>
    <m/>
    <m/>
    <x v="16"/>
  </r>
  <r>
    <m/>
    <m/>
    <m/>
    <m/>
    <m/>
    <m/>
    <m/>
    <m/>
    <m/>
    <x v="15"/>
  </r>
  <r>
    <m/>
    <m/>
    <m/>
    <m/>
    <m/>
    <m/>
    <m/>
    <m/>
    <m/>
    <x v="15"/>
  </r>
  <r>
    <m/>
    <m/>
    <m/>
    <m/>
    <m/>
    <m/>
    <m/>
    <m/>
    <m/>
    <x v="15"/>
  </r>
  <r>
    <m/>
    <m/>
    <m/>
    <m/>
    <m/>
    <m/>
    <m/>
    <m/>
    <m/>
    <x v="17"/>
  </r>
  <r>
    <m/>
    <m/>
    <m/>
    <m/>
    <m/>
    <m/>
    <m/>
    <m/>
    <m/>
    <x v="4"/>
  </r>
  <r>
    <m/>
    <m/>
    <m/>
    <m/>
    <m/>
    <m/>
    <m/>
    <m/>
    <m/>
    <x v="11"/>
  </r>
  <r>
    <m/>
    <m/>
    <m/>
    <m/>
    <m/>
    <m/>
    <m/>
    <m/>
    <m/>
    <x v="18"/>
  </r>
  <r>
    <m/>
    <m/>
    <m/>
    <m/>
    <m/>
    <m/>
    <m/>
    <m/>
    <m/>
    <x v="3"/>
  </r>
  <r>
    <m/>
    <m/>
    <m/>
    <m/>
    <m/>
    <m/>
    <m/>
    <m/>
    <m/>
    <x v="4"/>
  </r>
  <r>
    <m/>
    <m/>
    <m/>
    <m/>
    <m/>
    <m/>
    <m/>
    <m/>
    <m/>
    <x v="3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1"/>
    <s v="YouTube"/>
    <d v="2024-12-23T00:00:00"/>
    <s v="Image"/>
    <n v="24516"/>
    <n v="976"/>
    <n v="974"/>
    <n v="2675"/>
    <n v="23275"/>
    <n v="202932"/>
    <s v="Apple Watch Ultra 2 Launch"/>
    <x v="0"/>
    <n v="26466"/>
  </r>
  <r>
    <s v="A1"/>
    <s v="YouTube"/>
    <d v="2024-12-23T00:00:00"/>
    <s v="Image"/>
    <n v="24516"/>
    <n v="976"/>
    <n v="974"/>
    <n v="2675"/>
    <n v="23275"/>
    <n v="202932"/>
    <s v="Apple Watch Ultra 2 Launch"/>
    <x v="1"/>
    <n v="26466"/>
  </r>
  <r>
    <s v="A2"/>
    <s v="LinkedIn"/>
    <d v="2025-09-03T00:00:00"/>
    <s v="Image"/>
    <n v="4779"/>
    <n v="1110"/>
    <n v="436"/>
    <n v="1574"/>
    <n v="77167"/>
    <n v="71585"/>
    <s v="Apple Event September 2025"/>
    <x v="2"/>
    <n v="6325"/>
  </r>
  <r>
    <s v="A2"/>
    <s v="LinkedIn"/>
    <d v="2025-09-03T00:00:00"/>
    <s v="Image"/>
    <n v="4779"/>
    <n v="1110"/>
    <n v="436"/>
    <n v="1574"/>
    <n v="77167"/>
    <n v="71585"/>
    <s v="Apple Event September 2025"/>
    <x v="3"/>
    <n v="6325"/>
  </r>
  <r>
    <s v="A3"/>
    <s v="Instagram"/>
    <d v="2025-05-12T00:00:00"/>
    <s v="Tweet"/>
    <n v="19308"/>
    <n v="1318"/>
    <n v="795"/>
    <n v="1499"/>
    <n v="52307"/>
    <n v="193087"/>
    <s v="Sustainability Awareness Drive"/>
    <x v="4"/>
    <n v="21421"/>
  </r>
  <r>
    <s v="A3"/>
    <s v="Instagram"/>
    <d v="2025-05-12T00:00:00"/>
    <s v="Tweet"/>
    <n v="19308"/>
    <n v="1318"/>
    <n v="795"/>
    <n v="1499"/>
    <n v="52307"/>
    <n v="193087"/>
    <s v="Sustainability Awareness Drive"/>
    <x v="5"/>
    <n v="21421"/>
  </r>
  <r>
    <s v="A4"/>
    <s v="YouTube"/>
    <d v="2024-08-12T00:00:00"/>
    <s v="Video"/>
    <n v="3581"/>
    <n v="517"/>
    <n v="880"/>
    <n v="1925"/>
    <n v="18636"/>
    <n v="248611"/>
    <s v="iPhone 16 Launch"/>
    <x v="6"/>
    <n v="4978"/>
  </r>
  <r>
    <s v="A4"/>
    <s v="YouTube"/>
    <d v="2024-08-12T00:00:00"/>
    <s v="Video"/>
    <n v="3581"/>
    <n v="517"/>
    <n v="880"/>
    <n v="1925"/>
    <n v="18636"/>
    <n v="248611"/>
    <s v="iPhone 16 Launch"/>
    <x v="7"/>
    <n v="4978"/>
  </r>
  <r>
    <s v="A5"/>
    <s v="YouTube"/>
    <d v="2025-09-04T00:00:00"/>
    <s v="Video"/>
    <n v="21708"/>
    <n v="435"/>
    <n v="317"/>
    <n v="1213"/>
    <n v="70701"/>
    <n v="83585"/>
    <s v="Apple Event September 2025"/>
    <x v="0"/>
    <n v="22460"/>
  </r>
  <r>
    <s v="A5"/>
    <s v="YouTube"/>
    <d v="2025-09-04T00:00:00"/>
    <s v="Video"/>
    <n v="21708"/>
    <n v="435"/>
    <n v="317"/>
    <n v="1213"/>
    <n v="70701"/>
    <n v="83585"/>
    <s v="Apple Event September 2025"/>
    <x v="1"/>
    <n v="22460"/>
  </r>
  <r>
    <s v="A6"/>
    <s v="LinkedIn"/>
    <d v="2025-09-05T00:00:00"/>
    <s v="Image"/>
    <n v="14677"/>
    <n v="533"/>
    <n v="759"/>
    <n v="753"/>
    <n v="23275"/>
    <n v="66958"/>
    <s v="Apple Event September 2025"/>
    <x v="8"/>
    <n v="15969"/>
  </r>
  <r>
    <s v="A7"/>
    <s v="Instagram"/>
    <d v="2024-06-24T00:00:00"/>
    <s v="Carousel"/>
    <n v="7713"/>
    <n v="575"/>
    <n v="417"/>
    <n v="336"/>
    <n v="61660"/>
    <n v="66017"/>
    <s v="iPhone 16 Launch"/>
    <x v="9"/>
    <n v="8705"/>
  </r>
  <r>
    <s v="A7"/>
    <s v="Instagram"/>
    <d v="2024-06-24T00:00:00"/>
    <s v="Carousel"/>
    <n v="7713"/>
    <n v="575"/>
    <n v="417"/>
    <n v="336"/>
    <n v="61660"/>
    <n v="66017"/>
    <s v="iPhone 16 Launch"/>
    <x v="10"/>
    <n v="8705"/>
  </r>
  <r>
    <s v="A8"/>
    <s v="Instagram"/>
    <d v="2024-07-13T00:00:00"/>
    <s v="Video"/>
    <n v="18639"/>
    <n v="1360"/>
    <n v="898"/>
    <n v="2011"/>
    <n v="42841"/>
    <n v="247779"/>
    <s v="iPhone 16 Launch"/>
    <x v="11"/>
    <n v="20897"/>
  </r>
  <r>
    <s v="A8"/>
    <s v="Instagram"/>
    <d v="2024-07-13T00:00:00"/>
    <s v="Video"/>
    <n v="18639"/>
    <n v="1360"/>
    <n v="898"/>
    <n v="2011"/>
    <n v="42841"/>
    <n v="247779"/>
    <s v="iPhone 16 Launch"/>
    <x v="12"/>
    <n v="20897"/>
  </r>
  <r>
    <s v="A9"/>
    <s v="YouTube"/>
    <d v="2024-08-30T00:00:00"/>
    <s v="Carousel"/>
    <n v="6804"/>
    <n v="787"/>
    <n v="970"/>
    <n v="1095"/>
    <n v="56343"/>
    <n v="164677"/>
    <s v="Apple Watch Ultra 2 Launch"/>
    <x v="2"/>
    <n v="8561"/>
  </r>
  <r>
    <s v="A9"/>
    <s v="YouTube"/>
    <d v="2024-08-30T00:00:00"/>
    <s v="Carousel"/>
    <n v="6804"/>
    <n v="787"/>
    <n v="970"/>
    <n v="1095"/>
    <n v="56343"/>
    <n v="164677"/>
    <s v="Apple Watch Ultra 2 Launch"/>
    <x v="3"/>
    <n v="8561"/>
  </r>
  <r>
    <s v="A10"/>
    <s v="Twitter"/>
    <d v="2025-03-11T00:00:00"/>
    <s v="Video"/>
    <n v="20222"/>
    <n v="712"/>
    <n v="604"/>
    <n v="1272"/>
    <n v="71598"/>
    <n v="216422"/>
    <s v="Sustainability Awareness Drive"/>
    <x v="13"/>
    <n v="21538"/>
  </r>
  <r>
    <s v="A10"/>
    <s v="Twitter"/>
    <d v="2025-03-11T00:00:00"/>
    <s v="Video"/>
    <n v="20222"/>
    <n v="712"/>
    <n v="604"/>
    <n v="1272"/>
    <n v="71598"/>
    <n v="216422"/>
    <s v="Sustainability Awareness Drive"/>
    <x v="6"/>
    <n v="21538"/>
  </r>
  <r>
    <s v="A11"/>
    <s v="YouTube"/>
    <d v="2025-02-02T00:00:00"/>
    <s v="Carousel"/>
    <n v="12136"/>
    <n v="1117"/>
    <n v="834"/>
    <n v="892"/>
    <n v="24675"/>
    <n v="183273"/>
    <s v="Sustainability Awareness Drive"/>
    <x v="6"/>
    <n v="14087"/>
  </r>
  <r>
    <s v="A11"/>
    <s v="YouTube"/>
    <d v="2025-02-02T00:00:00"/>
    <s v="Carousel"/>
    <n v="12136"/>
    <n v="1117"/>
    <n v="834"/>
    <n v="892"/>
    <n v="24675"/>
    <n v="183273"/>
    <s v="Sustainability Awareness Drive"/>
    <x v="7"/>
    <n v="14087"/>
  </r>
  <r>
    <s v="A12"/>
    <s v="YouTube"/>
    <d v="2024-07-21T00:00:00"/>
    <s v="Tweet"/>
    <n v="2009"/>
    <n v="1072"/>
    <n v="550"/>
    <n v="1437"/>
    <n v="22982"/>
    <n v="69426"/>
    <s v="iPhone 16 Launch"/>
    <x v="2"/>
    <n v="3631"/>
  </r>
  <r>
    <s v="A12"/>
    <s v="YouTube"/>
    <d v="2024-07-21T00:00:00"/>
    <s v="Tweet"/>
    <n v="2009"/>
    <n v="1072"/>
    <n v="550"/>
    <n v="1437"/>
    <n v="22982"/>
    <n v="69426"/>
    <s v="iPhone 16 Launch"/>
    <x v="3"/>
    <n v="3631"/>
  </r>
  <r>
    <s v="A13"/>
    <s v="YouTube"/>
    <d v="2024-11-18T00:00:00"/>
    <s v="Carousel"/>
    <n v="21255"/>
    <n v="1452"/>
    <n v="625"/>
    <n v="1624"/>
    <n v="21282"/>
    <n v="57778"/>
    <s v="MacBook Air M3 Campaign"/>
    <x v="9"/>
    <n v="23332"/>
  </r>
  <r>
    <s v="A13"/>
    <s v="YouTube"/>
    <d v="2024-11-18T00:00:00"/>
    <s v="Carousel"/>
    <n v="21255"/>
    <n v="1452"/>
    <n v="625"/>
    <n v="1624"/>
    <n v="21282"/>
    <n v="57778"/>
    <s v="MacBook Air M3 Campaign"/>
    <x v="10"/>
    <n v="23332"/>
  </r>
  <r>
    <s v="A14"/>
    <s v="YouTube"/>
    <d v="2025-09-06T00:00:00"/>
    <s v="Tweet"/>
    <n v="7124"/>
    <n v="469"/>
    <n v="851"/>
    <n v="2571"/>
    <n v="33802"/>
    <n v="216313"/>
    <s v="Apple Event September 2025"/>
    <x v="11"/>
    <n v="8444"/>
  </r>
  <r>
    <s v="A14"/>
    <s v="YouTube"/>
    <d v="2025-09-06T00:00:00"/>
    <s v="Tweet"/>
    <n v="7124"/>
    <n v="469"/>
    <n v="851"/>
    <n v="2571"/>
    <n v="33802"/>
    <n v="216313"/>
    <s v="Apple Event September 2025"/>
    <x v="12"/>
    <n v="8444"/>
  </r>
  <r>
    <s v="A15"/>
    <s v="LinkedIn"/>
    <d v="2025-09-07T00:00:00"/>
    <s v="Tweet"/>
    <n v="3015"/>
    <n v="997"/>
    <n v="783"/>
    <n v="617"/>
    <n v="77167"/>
    <n v="82229"/>
    <s v="Apple Event September 2025"/>
    <x v="4"/>
    <n v="4795"/>
  </r>
  <r>
    <s v="A15"/>
    <s v="LinkedIn"/>
    <d v="2025-09-07T00:00:00"/>
    <s v="Tweet"/>
    <n v="3015"/>
    <n v="997"/>
    <n v="783"/>
    <n v="617"/>
    <n v="77167"/>
    <n v="82229"/>
    <s v="Apple Event September 2025"/>
    <x v="5"/>
    <n v="4795"/>
  </r>
  <r>
    <s v="A16"/>
    <s v="Instagram"/>
    <d v="2024-08-26T00:00:00"/>
    <s v="Carousel"/>
    <n v="4193"/>
    <n v="924"/>
    <n v="707"/>
    <n v="2696"/>
    <n v="55075"/>
    <n v="126652"/>
    <s v="iPhone 16 Launch"/>
    <x v="11"/>
    <n v="5824"/>
  </r>
  <r>
    <s v="A16"/>
    <s v="Instagram"/>
    <d v="2024-08-26T00:00:00"/>
    <s v="Carousel"/>
    <n v="4193"/>
    <n v="924"/>
    <n v="707"/>
    <n v="2696"/>
    <n v="55075"/>
    <n v="126652"/>
    <s v="iPhone 16 Launch"/>
    <x v="12"/>
    <n v="5824"/>
  </r>
  <r>
    <s v="A17"/>
    <s v="LinkedIn"/>
    <d v="2025-05-05T00:00:00"/>
    <s v="Tweet"/>
    <n v="10415"/>
    <n v="1388"/>
    <n v="725"/>
    <n v="2462"/>
    <n v="53082"/>
    <n v="168267"/>
    <s v="MacBook Air M3 Campaign"/>
    <x v="6"/>
    <n v="12528"/>
  </r>
  <r>
    <s v="A17"/>
    <s v="LinkedIn"/>
    <d v="2025-05-05T00:00:00"/>
    <s v="Tweet"/>
    <n v="10415"/>
    <n v="1388"/>
    <n v="725"/>
    <n v="2462"/>
    <n v="53082"/>
    <n v="168267"/>
    <s v="MacBook Air M3 Campaign"/>
    <x v="14"/>
    <n v="12528"/>
  </r>
  <r>
    <s v="A18"/>
    <s v="LinkedIn"/>
    <d v="2024-08-19T00:00:00"/>
    <s v="Image"/>
    <n v="15550"/>
    <n v="204"/>
    <n v="279"/>
    <n v="1646"/>
    <n v="35819"/>
    <n v="219436"/>
    <s v="Apple Watch Ultra 2 Launch"/>
    <x v="11"/>
    <n v="16033"/>
  </r>
  <r>
    <s v="A18"/>
    <s v="LinkedIn"/>
    <d v="2024-08-19T00:00:00"/>
    <s v="Image"/>
    <n v="15550"/>
    <n v="204"/>
    <n v="279"/>
    <n v="1646"/>
    <n v="35819"/>
    <n v="219436"/>
    <s v="Apple Watch Ultra 2 Launch"/>
    <x v="12"/>
    <n v="16033"/>
  </r>
  <r>
    <s v="A19"/>
    <s v="LinkedIn"/>
    <d v="2024-06-23T00:00:00"/>
    <s v="Tweet"/>
    <n v="16512"/>
    <n v="1050"/>
    <n v="971"/>
    <n v="1891"/>
    <n v="15865"/>
    <n v="166503"/>
    <s v="iPhone 16 Launch"/>
    <x v="6"/>
    <n v="18533"/>
  </r>
  <r>
    <s v="A19"/>
    <s v="LinkedIn"/>
    <d v="2024-06-23T00:00:00"/>
    <s v="Tweet"/>
    <n v="16512"/>
    <n v="1050"/>
    <n v="971"/>
    <n v="1891"/>
    <n v="15865"/>
    <n v="166503"/>
    <s v="iPhone 16 Launch"/>
    <x v="14"/>
    <n v="18533"/>
  </r>
  <r>
    <s v="A20"/>
    <s v="YouTube"/>
    <d v="2024-09-09T00:00:00"/>
    <s v="Video"/>
    <n v="6158"/>
    <n v="277"/>
    <n v="512"/>
    <n v="2189"/>
    <n v="76881"/>
    <n v="124878"/>
    <s v="iPhone 16 Launch"/>
    <x v="4"/>
    <n v="6947"/>
  </r>
  <r>
    <s v="A20"/>
    <s v="YouTube"/>
    <d v="2024-09-09T00:00:00"/>
    <s v="Video"/>
    <n v="6158"/>
    <n v="277"/>
    <n v="512"/>
    <n v="2189"/>
    <n v="76881"/>
    <n v="124878"/>
    <s v="iPhone 16 Launch"/>
    <x v="5"/>
    <n v="6947"/>
  </r>
  <r>
    <s v="A21"/>
    <s v="Twitter"/>
    <d v="2025-09-08T00:00:00"/>
    <s v="Carousel"/>
    <n v="22309"/>
    <n v="773"/>
    <n v="854"/>
    <n v="2387"/>
    <n v="72396"/>
    <n v="97056"/>
    <s v="Apple Event September 2025"/>
    <x v="15"/>
    <n v="23936"/>
  </r>
  <r>
    <s v="A21"/>
    <s v="Twitter"/>
    <d v="2025-09-08T00:00:00"/>
    <s v="Carousel"/>
    <n v="22309"/>
    <n v="773"/>
    <n v="854"/>
    <n v="2387"/>
    <n v="72396"/>
    <n v="97056"/>
    <s v="Apple Event September 2025"/>
    <x v="8"/>
    <n v="23936"/>
  </r>
  <r>
    <s v="A22"/>
    <s v="Instagram"/>
    <d v="2025-02-27T00:00:00"/>
    <s v="Image"/>
    <n v="8970"/>
    <n v="331"/>
    <n v="968"/>
    <n v="2296"/>
    <n v="24613"/>
    <n v="198562"/>
    <s v="iPhone 16 Launch"/>
    <x v="9"/>
    <n v="10269"/>
  </r>
  <r>
    <s v="A22"/>
    <s v="Instagram"/>
    <d v="2025-02-27T00:00:00"/>
    <s v="Image"/>
    <n v="8970"/>
    <n v="331"/>
    <n v="968"/>
    <n v="2296"/>
    <n v="24613"/>
    <n v="198562"/>
    <s v="iPhone 16 Launch"/>
    <x v="10"/>
    <n v="10269"/>
  </r>
  <r>
    <s v="A23"/>
    <s v="Twitter"/>
    <d v="2024-11-06T00:00:00"/>
    <s v="Carousel"/>
    <n v="8938"/>
    <n v="800"/>
    <n v="842"/>
    <n v="2072"/>
    <n v="31736"/>
    <n v="59975"/>
    <s v="iPhone 16 Launch"/>
    <x v="6"/>
    <n v="10580"/>
  </r>
  <r>
    <s v="A23"/>
    <s v="Twitter"/>
    <d v="2024-11-06T00:00:00"/>
    <s v="Carousel"/>
    <n v="8938"/>
    <n v="800"/>
    <n v="842"/>
    <n v="2072"/>
    <n v="31736"/>
    <n v="59975"/>
    <s v="iPhone 16 Launch"/>
    <x v="14"/>
    <n v="10580"/>
  </r>
  <r>
    <s v="A24"/>
    <s v="LinkedIn"/>
    <d v="2025-01-23T00:00:00"/>
    <s v="Video"/>
    <n v="23168"/>
    <n v="1265"/>
    <n v="441"/>
    <n v="1612"/>
    <n v="66615"/>
    <n v="197795"/>
    <s v="iPhone 16 Launch"/>
    <x v="13"/>
    <n v="24874"/>
  </r>
  <r>
    <s v="A24"/>
    <s v="LinkedIn"/>
    <d v="2025-01-23T00:00:00"/>
    <s v="Video"/>
    <n v="23168"/>
    <n v="1265"/>
    <n v="441"/>
    <n v="1612"/>
    <n v="66615"/>
    <n v="197795"/>
    <s v="iPhone 16 Launch"/>
    <x v="6"/>
    <n v="24874"/>
  </r>
  <r>
    <s v="A25"/>
    <s v="LinkedIn"/>
    <d v="2025-09-09T00:00:00"/>
    <s v="Video"/>
    <n v="15772"/>
    <n v="288"/>
    <n v="520"/>
    <n v="1585"/>
    <n v="59182"/>
    <n v="194351"/>
    <s v="Apple Event September 2025"/>
    <x v="11"/>
    <n v="16580"/>
  </r>
  <r>
    <s v="A25"/>
    <s v="LinkedIn"/>
    <d v="2025-09-09T00:00:00"/>
    <s v="Video"/>
    <n v="15772"/>
    <n v="288"/>
    <n v="520"/>
    <n v="1585"/>
    <n v="59182"/>
    <n v="194351"/>
    <s v="Apple Event September 2025"/>
    <x v="12"/>
    <n v="16580"/>
  </r>
  <r>
    <s v="A26"/>
    <s v="Twitter"/>
    <d v="2025-04-05T00:00:00"/>
    <s v="Video"/>
    <n v="22384"/>
    <n v="601"/>
    <n v="943"/>
    <n v="515"/>
    <n v="41309"/>
    <n v="249373"/>
    <s v="Apple Watch Ultra 2 Launch"/>
    <x v="11"/>
    <n v="23928"/>
  </r>
  <r>
    <s v="A26"/>
    <s v="Twitter"/>
    <d v="2025-04-05T00:00:00"/>
    <s v="Video"/>
    <n v="22384"/>
    <n v="601"/>
    <n v="943"/>
    <n v="515"/>
    <n v="41309"/>
    <n v="249373"/>
    <s v="Apple Watch Ultra 2 Launch"/>
    <x v="12"/>
    <n v="23928"/>
  </r>
  <r>
    <s v="A27"/>
    <s v="Twitter"/>
    <d v="2024-09-17T00:00:00"/>
    <s v="Tweet"/>
    <n v="20017"/>
    <n v="495"/>
    <n v="178"/>
    <n v="2683"/>
    <n v="32244"/>
    <n v="182633"/>
    <s v="Apple Watch Ultra 2 Launch"/>
    <x v="13"/>
    <n v="20690"/>
  </r>
  <r>
    <s v="A27"/>
    <s v="Twitter"/>
    <d v="2024-09-17T00:00:00"/>
    <s v="Tweet"/>
    <n v="20017"/>
    <n v="495"/>
    <n v="178"/>
    <n v="2683"/>
    <n v="32244"/>
    <n v="182633"/>
    <s v="Apple Watch Ultra 2 Launch"/>
    <x v="6"/>
    <n v="20690"/>
  </r>
  <r>
    <s v="A28"/>
    <s v="Twitter"/>
    <d v="2025-03-04T00:00:00"/>
    <s v="Tweet"/>
    <n v="12344"/>
    <n v="815"/>
    <n v="298"/>
    <n v="2439"/>
    <n v="6259"/>
    <n v="237133"/>
    <s v="iPhone 16 Launch"/>
    <x v="8"/>
    <n v="13457"/>
  </r>
  <r>
    <s v="A29"/>
    <s v="LinkedIn"/>
    <d v="2025-09-10T00:00:00"/>
    <s v="Carousel"/>
    <n v="9266"/>
    <n v="999"/>
    <n v="928"/>
    <n v="2700"/>
    <n v="12264"/>
    <n v="128397"/>
    <s v="Apple Event September 2025"/>
    <x v="16"/>
    <n v="11193"/>
  </r>
  <r>
    <s v="A30"/>
    <s v="LinkedIn"/>
    <d v="2025-02-25T00:00:00"/>
    <s v="Carousel"/>
    <n v="10702"/>
    <n v="621"/>
    <n v="445"/>
    <n v="2918"/>
    <n v="54808"/>
    <n v="220225"/>
    <s v="Apple Watch Ultra 2 Launch"/>
    <x v="15"/>
    <n v="11768"/>
  </r>
  <r>
    <s v="A30"/>
    <s v="LinkedIn"/>
    <d v="2025-02-25T00:00:00"/>
    <s v="Carousel"/>
    <n v="10702"/>
    <n v="621"/>
    <n v="445"/>
    <n v="2918"/>
    <n v="54808"/>
    <n v="220225"/>
    <s v="Apple Watch Ultra 2 Launch"/>
    <x v="8"/>
    <n v="11768"/>
  </r>
  <r>
    <s v="A31"/>
    <s v="Instagram"/>
    <d v="2024-12-16T00:00:00"/>
    <s v="Image"/>
    <n v="2384"/>
    <n v="1246"/>
    <n v="160"/>
    <n v="2004"/>
    <n v="2701"/>
    <n v="73142"/>
    <s v="Apple Watch Ultra 2 Launch"/>
    <x v="6"/>
    <n v="3790"/>
  </r>
  <r>
    <s v="A31"/>
    <s v="Instagram"/>
    <d v="2024-12-16T00:00:00"/>
    <s v="Image"/>
    <n v="2384"/>
    <n v="1246"/>
    <n v="160"/>
    <n v="2004"/>
    <n v="2701"/>
    <n v="73142"/>
    <s v="Apple Watch Ultra 2 Launch"/>
    <x v="7"/>
    <n v="3790"/>
  </r>
  <r>
    <s v="A32"/>
    <s v="Instagram"/>
    <d v="2024-07-31T00:00:00"/>
    <s v="Image"/>
    <n v="2404"/>
    <n v="774"/>
    <n v="661"/>
    <n v="662"/>
    <n v="12676"/>
    <n v="66916"/>
    <s v="Apple Watch Ultra 2 Launch"/>
    <x v="6"/>
    <n v="3839"/>
  </r>
  <r>
    <s v="A32"/>
    <s v="Instagram"/>
    <d v="2024-07-31T00:00:00"/>
    <s v="Image"/>
    <n v="2404"/>
    <n v="774"/>
    <n v="661"/>
    <n v="662"/>
    <n v="12676"/>
    <n v="66916"/>
    <s v="Apple Watch Ultra 2 Launch"/>
    <x v="14"/>
    <n v="3839"/>
  </r>
  <r>
    <s v="A33"/>
    <s v="LinkedIn"/>
    <d v="2025-09-11T00:00:00"/>
    <s v="Carousel"/>
    <n v="10175"/>
    <n v="342"/>
    <n v="825"/>
    <n v="2904"/>
    <n v="15954"/>
    <n v="104324"/>
    <s v="Apple Event September 2025"/>
    <x v="13"/>
    <n v="11342"/>
  </r>
  <r>
    <s v="A33"/>
    <s v="LinkedIn"/>
    <d v="2025-09-11T00:00:00"/>
    <s v="Carousel"/>
    <n v="10175"/>
    <n v="342"/>
    <n v="825"/>
    <n v="2904"/>
    <n v="15954"/>
    <n v="104324"/>
    <s v="Apple Event September 2025"/>
    <x v="6"/>
    <n v="11342"/>
  </r>
  <r>
    <s v="A34"/>
    <s v="Twitter"/>
    <d v="2025-09-12T00:00:00"/>
    <s v="Tweet"/>
    <n v="17158"/>
    <n v="1192"/>
    <n v="262"/>
    <n v="2016"/>
    <n v="28771"/>
    <n v="216037"/>
    <s v="Apple Event September 2025"/>
    <x v="4"/>
    <n v="18612"/>
  </r>
  <r>
    <s v="A34"/>
    <s v="Twitter"/>
    <d v="2025-09-12T00:00:00"/>
    <s v="Tweet"/>
    <n v="17158"/>
    <n v="1192"/>
    <n v="262"/>
    <n v="2016"/>
    <n v="28771"/>
    <n v="216037"/>
    <s v="Apple Event September 2025"/>
    <x v="5"/>
    <n v="18612"/>
  </r>
  <r>
    <s v="A35"/>
    <s v="Twitter"/>
    <d v="2024-11-30T00:00:00"/>
    <s v="Video"/>
    <n v="14763"/>
    <n v="864"/>
    <n v="336"/>
    <n v="1493"/>
    <n v="33310"/>
    <n v="165932"/>
    <s v="iPhone 16 Launch"/>
    <x v="6"/>
    <n v="15963"/>
  </r>
  <r>
    <s v="A35"/>
    <s v="Twitter"/>
    <d v="2024-11-30T00:00:00"/>
    <s v="Video"/>
    <n v="14763"/>
    <n v="864"/>
    <n v="336"/>
    <n v="1493"/>
    <n v="33310"/>
    <n v="165932"/>
    <s v="iPhone 16 Launch"/>
    <x v="14"/>
    <n v="15963"/>
  </r>
  <r>
    <s v="A36"/>
    <s v="Instagram"/>
    <d v="2025-04-19T00:00:00"/>
    <s v="Carousel"/>
    <n v="20384"/>
    <n v="344"/>
    <n v="956"/>
    <n v="655"/>
    <n v="67621"/>
    <n v="175720"/>
    <s v="Sustainability Awareness Drive"/>
    <x v="16"/>
    <n v="21684"/>
  </r>
  <r>
    <s v="A37"/>
    <s v="LinkedIn"/>
    <d v="2025-01-06T00:00:00"/>
    <s v="Image"/>
    <n v="11860"/>
    <n v="1448"/>
    <n v="893"/>
    <n v="490"/>
    <n v="23518"/>
    <n v="206205"/>
    <s v="Apple Watch Ultra 2 Launch"/>
    <x v="4"/>
    <n v="14201"/>
  </r>
  <r>
    <s v="A37"/>
    <s v="LinkedIn"/>
    <d v="2025-01-06T00:00:00"/>
    <s v="Image"/>
    <n v="11860"/>
    <n v="1448"/>
    <n v="893"/>
    <n v="490"/>
    <n v="23518"/>
    <n v="206205"/>
    <s v="Apple Watch Ultra 2 Launch"/>
    <x v="5"/>
    <n v="14201"/>
  </r>
  <r>
    <s v="A38"/>
    <s v="Instagram"/>
    <d v="2025-02-17T00:00:00"/>
    <s v="Tweet"/>
    <n v="7989"/>
    <n v="1206"/>
    <n v="376"/>
    <n v="2769"/>
    <n v="27550"/>
    <n v="221749"/>
    <s v="Sustainability Awareness Drive"/>
    <x v="2"/>
    <n v="9571"/>
  </r>
  <r>
    <s v="A38"/>
    <s v="Instagram"/>
    <d v="2025-02-17T00:00:00"/>
    <s v="Tweet"/>
    <n v="7989"/>
    <n v="1206"/>
    <n v="376"/>
    <n v="2769"/>
    <n v="27550"/>
    <n v="221749"/>
    <s v="Sustainability Awareness Drive"/>
    <x v="3"/>
    <n v="9571"/>
  </r>
  <r>
    <s v="A39"/>
    <s v="Instagram"/>
    <d v="2025-09-13T00:00:00"/>
    <s v="Carousel"/>
    <n v="17106"/>
    <n v="702"/>
    <n v="459"/>
    <n v="999"/>
    <n v="59627"/>
    <n v="136059"/>
    <s v="Apple Event September 2025"/>
    <x v="9"/>
    <n v="18267"/>
  </r>
  <r>
    <s v="A39"/>
    <s v="Instagram"/>
    <d v="2025-09-13T00:00:00"/>
    <s v="Carousel"/>
    <n v="17106"/>
    <n v="702"/>
    <n v="459"/>
    <n v="999"/>
    <n v="59627"/>
    <n v="136059"/>
    <s v="Apple Event September 2025"/>
    <x v="10"/>
    <n v="18267"/>
  </r>
  <r>
    <s v="A40"/>
    <s v="YouTube"/>
    <d v="2025-09-14T00:00:00"/>
    <s v="Carousel"/>
    <n v="19844"/>
    <n v="1020"/>
    <n v="247"/>
    <n v="2354"/>
    <n v="37792"/>
    <n v="138317"/>
    <s v="Apple Event September 2025"/>
    <x v="11"/>
    <n v="21111"/>
  </r>
  <r>
    <s v="A40"/>
    <s v="YouTube"/>
    <d v="2025-09-14T00:00:00"/>
    <s v="Carousel"/>
    <n v="19844"/>
    <n v="1020"/>
    <n v="247"/>
    <n v="2354"/>
    <n v="37792"/>
    <n v="138317"/>
    <s v="Apple Event September 2025"/>
    <x v="12"/>
    <n v="21111"/>
  </r>
  <r>
    <s v="A41"/>
    <s v="YouTube"/>
    <d v="2025-09-15T00:00:00"/>
    <s v="Tweet"/>
    <n v="5636"/>
    <n v="303"/>
    <n v="204"/>
    <n v="2480"/>
    <n v="7377"/>
    <n v="241207"/>
    <s v="Apple Event September 2025"/>
    <x v="2"/>
    <n v="6143"/>
  </r>
  <r>
    <s v="A41"/>
    <s v="YouTube"/>
    <d v="2025-09-15T00:00:00"/>
    <s v="Tweet"/>
    <n v="5636"/>
    <n v="303"/>
    <n v="204"/>
    <n v="2480"/>
    <n v="7377"/>
    <n v="241207"/>
    <s v="Apple Event September 2025"/>
    <x v="3"/>
    <n v="6143"/>
  </r>
  <r>
    <s v="A42"/>
    <s v="YouTube"/>
    <d v="2025-03-05T00:00:00"/>
    <s v="Carousel"/>
    <n v="12916"/>
    <n v="1262"/>
    <n v="772"/>
    <n v="856"/>
    <n v="11496"/>
    <n v="75046"/>
    <s v="Sustainability Awareness Drive"/>
    <x v="6"/>
    <n v="14950"/>
  </r>
  <r>
    <s v="A42"/>
    <s v="YouTube"/>
    <d v="2025-03-05T00:00:00"/>
    <s v="Carousel"/>
    <n v="12916"/>
    <n v="1262"/>
    <n v="772"/>
    <n v="856"/>
    <n v="11496"/>
    <n v="75046"/>
    <s v="Sustainability Awareness Drive"/>
    <x v="14"/>
    <n v="14950"/>
  </r>
  <r>
    <s v="A43"/>
    <s v="Twitter"/>
    <d v="2025-09-16T00:00:00"/>
    <s v="Tweet"/>
    <n v="6809"/>
    <n v="397"/>
    <n v="813"/>
    <n v="1125"/>
    <n v="12206"/>
    <n v="218136"/>
    <s v="Apple Event September 2025"/>
    <x v="16"/>
    <n v="8019"/>
  </r>
  <r>
    <s v="A44"/>
    <s v="LinkedIn"/>
    <d v="2025-03-02T00:00:00"/>
    <s v="Video"/>
    <n v="22562"/>
    <n v="778"/>
    <n v="907"/>
    <n v="1354"/>
    <n v="34475"/>
    <n v="141459"/>
    <s v="iPhone 16 Launch"/>
    <x v="15"/>
    <n v="24247"/>
  </r>
  <r>
    <s v="A44"/>
    <s v="LinkedIn"/>
    <d v="2025-03-02T00:00:00"/>
    <s v="Video"/>
    <n v="22562"/>
    <n v="778"/>
    <n v="907"/>
    <n v="1354"/>
    <n v="34475"/>
    <n v="141459"/>
    <s v="iPhone 16 Launch"/>
    <x v="8"/>
    <n v="24247"/>
  </r>
  <r>
    <s v="A45"/>
    <s v="LinkedIn"/>
    <d v="2025-09-17T00:00:00"/>
    <s v="Tweet"/>
    <n v="15456"/>
    <n v="590"/>
    <n v="555"/>
    <n v="2882"/>
    <n v="49816"/>
    <n v="240422"/>
    <s v="Apple Event September 2025"/>
    <x v="9"/>
    <n v="16601"/>
  </r>
  <r>
    <s v="A45"/>
    <s v="LinkedIn"/>
    <d v="2025-09-17T00:00:00"/>
    <s v="Tweet"/>
    <n v="15456"/>
    <n v="590"/>
    <n v="555"/>
    <n v="2882"/>
    <n v="49816"/>
    <n v="240422"/>
    <s v="Apple Event September 2025"/>
    <x v="10"/>
    <n v="16601"/>
  </r>
  <r>
    <s v="A46"/>
    <s v="LinkedIn"/>
    <d v="2025-05-02T00:00:00"/>
    <s v="Tweet"/>
    <n v="17444"/>
    <n v="1402"/>
    <n v="218"/>
    <n v="725"/>
    <n v="8710"/>
    <n v="85893"/>
    <s v="MacBook Air M3 Campaign"/>
    <x v="6"/>
    <n v="19064"/>
  </r>
  <r>
    <s v="A46"/>
    <s v="LinkedIn"/>
    <d v="2025-05-02T00:00:00"/>
    <s v="Tweet"/>
    <n v="17444"/>
    <n v="1402"/>
    <n v="218"/>
    <n v="725"/>
    <n v="8710"/>
    <n v="85893"/>
    <s v="MacBook Air M3 Campaign"/>
    <x v="14"/>
    <n v="19064"/>
  </r>
  <r>
    <s v="A47"/>
    <s v="LinkedIn"/>
    <d v="2025-02-24T00:00:00"/>
    <s v="Tweet"/>
    <n v="24984"/>
    <n v="753"/>
    <n v="461"/>
    <n v="2710"/>
    <n v="20792"/>
    <n v="141520"/>
    <s v="Sustainability Awareness Drive"/>
    <x v="13"/>
    <n v="26198"/>
  </r>
  <r>
    <s v="A47"/>
    <s v="LinkedIn"/>
    <d v="2025-02-24T00:00:00"/>
    <s v="Tweet"/>
    <n v="24984"/>
    <n v="753"/>
    <n v="461"/>
    <n v="2710"/>
    <n v="20792"/>
    <n v="141520"/>
    <s v="Sustainability Awareness Drive"/>
    <x v="6"/>
    <n v="26198"/>
  </r>
  <r>
    <s v="A48"/>
    <s v="YouTube"/>
    <d v="2025-03-11T00:00:00"/>
    <s v="Carousel"/>
    <n v="7997"/>
    <n v="1238"/>
    <n v="438"/>
    <n v="1874"/>
    <n v="36272"/>
    <n v="165818"/>
    <s v="MacBook Air M3 Campaign"/>
    <x v="0"/>
    <n v="9673"/>
  </r>
  <r>
    <s v="A48"/>
    <s v="YouTube"/>
    <d v="2025-03-11T00:00:00"/>
    <s v="Carousel"/>
    <n v="7997"/>
    <n v="1238"/>
    <n v="438"/>
    <n v="1874"/>
    <n v="36272"/>
    <n v="165818"/>
    <s v="MacBook Air M3 Campaign"/>
    <x v="1"/>
    <n v="9673"/>
  </r>
  <r>
    <s v="A49"/>
    <s v="Twitter"/>
    <d v="2025-09-18T00:00:00"/>
    <s v="Carousel"/>
    <n v="4048"/>
    <n v="677"/>
    <n v="911"/>
    <n v="2429"/>
    <n v="27361"/>
    <n v="101272"/>
    <s v="Apple Event September 2025"/>
    <x v="6"/>
    <n v="5636"/>
  </r>
  <r>
    <s v="A49"/>
    <s v="Twitter"/>
    <d v="2025-09-18T00:00:00"/>
    <s v="Carousel"/>
    <n v="4048"/>
    <n v="677"/>
    <n v="911"/>
    <n v="2429"/>
    <n v="27361"/>
    <n v="101272"/>
    <s v="Apple Event September 2025"/>
    <x v="14"/>
    <n v="5636"/>
  </r>
  <r>
    <s v="A50"/>
    <s v="Twitter"/>
    <d v="2024-07-03T00:00:00"/>
    <s v="Tweet"/>
    <n v="14338"/>
    <n v="1454"/>
    <n v="697"/>
    <n v="2703"/>
    <n v="21288"/>
    <n v="107649"/>
    <s v="iPhone 16 Launch"/>
    <x v="9"/>
    <n v="16489"/>
  </r>
  <r>
    <s v="A50"/>
    <s v="Twitter"/>
    <d v="2024-07-03T00:00:00"/>
    <s v="Tweet"/>
    <n v="14338"/>
    <n v="1454"/>
    <n v="697"/>
    <n v="2703"/>
    <n v="21288"/>
    <n v="107649"/>
    <s v="iPhone 16 Launch"/>
    <x v="10"/>
    <n v="16489"/>
  </r>
  <r>
    <s v="A51"/>
    <s v="YouTube"/>
    <d v="2024-06-13T00:00:00"/>
    <s v="Carousel"/>
    <n v="23164"/>
    <n v="1122"/>
    <n v="900"/>
    <n v="888"/>
    <n v="36938"/>
    <n v="104674"/>
    <s v="Apple Watch Ultra 2 Launch"/>
    <x v="11"/>
    <n v="25186"/>
  </r>
  <r>
    <s v="A51"/>
    <s v="YouTube"/>
    <d v="2024-06-13T00:00:00"/>
    <s v="Carousel"/>
    <n v="23164"/>
    <n v="1122"/>
    <n v="900"/>
    <n v="888"/>
    <n v="36938"/>
    <n v="104674"/>
    <s v="Apple Watch Ultra 2 Launch"/>
    <x v="12"/>
    <n v="25186"/>
  </r>
  <r>
    <s v="A52"/>
    <s v="Twitter"/>
    <d v="2025-09-19T00:00:00"/>
    <s v="Image"/>
    <n v="19100"/>
    <n v="619"/>
    <n v="297"/>
    <n v="2312"/>
    <n v="9730"/>
    <n v="184832"/>
    <s v="Apple Event September 2025"/>
    <x v="11"/>
    <n v="20016"/>
  </r>
  <r>
    <s v="A52"/>
    <s v="Twitter"/>
    <d v="2025-09-19T00:00:00"/>
    <s v="Image"/>
    <n v="19100"/>
    <n v="619"/>
    <n v="297"/>
    <n v="2312"/>
    <n v="9730"/>
    <n v="184832"/>
    <s v="Apple Event September 2025"/>
    <x v="12"/>
    <n v="20016"/>
  </r>
  <r>
    <s v="A53"/>
    <s v="YouTube"/>
    <d v="2025-02-24T00:00:00"/>
    <s v="Image"/>
    <n v="23949"/>
    <n v="356"/>
    <n v="616"/>
    <n v="1847"/>
    <n v="3144"/>
    <n v="192999"/>
    <s v="iPhone 16 Launch"/>
    <x v="6"/>
    <n v="24921"/>
  </r>
  <r>
    <s v="A53"/>
    <s v="YouTube"/>
    <d v="2025-02-24T00:00:00"/>
    <s v="Image"/>
    <n v="23949"/>
    <n v="356"/>
    <n v="616"/>
    <n v="1847"/>
    <n v="3144"/>
    <n v="192999"/>
    <s v="iPhone 16 Launch"/>
    <x v="14"/>
    <n v="24921"/>
  </r>
  <r>
    <s v="A54"/>
    <s v="LinkedIn"/>
    <d v="2025-03-13T00:00:00"/>
    <s v="Carousel"/>
    <n v="6544"/>
    <n v="749"/>
    <n v="888"/>
    <n v="594"/>
    <n v="18171"/>
    <n v="126475"/>
    <s v="Sustainability Awareness Drive"/>
    <x v="4"/>
    <n v="8181"/>
  </r>
  <r>
    <s v="A54"/>
    <s v="LinkedIn"/>
    <d v="2025-03-13T00:00:00"/>
    <s v="Carousel"/>
    <n v="6544"/>
    <n v="749"/>
    <n v="888"/>
    <n v="594"/>
    <n v="18171"/>
    <n v="126475"/>
    <s v="Sustainability Awareness Drive"/>
    <x v="5"/>
    <n v="8181"/>
  </r>
  <r>
    <s v="A55"/>
    <s v="YouTube"/>
    <d v="2024-06-17T00:00:00"/>
    <s v="Carousel"/>
    <n v="6976"/>
    <n v="1320"/>
    <n v="393"/>
    <n v="2285"/>
    <n v="14049"/>
    <n v="101367"/>
    <s v="MacBook Air M3 Campaign"/>
    <x v="0"/>
    <n v="8689"/>
  </r>
  <r>
    <s v="A55"/>
    <s v="YouTube"/>
    <d v="2024-06-17T00:00:00"/>
    <s v="Carousel"/>
    <n v="6976"/>
    <n v="1320"/>
    <n v="393"/>
    <n v="2285"/>
    <n v="14049"/>
    <n v="101367"/>
    <s v="MacBook Air M3 Campaign"/>
    <x v="1"/>
    <n v="8689"/>
  </r>
  <r>
    <s v="A56"/>
    <s v="LinkedIn"/>
    <d v="2024-12-18T00:00:00"/>
    <s v="Tweet"/>
    <n v="14775"/>
    <n v="1220"/>
    <n v="640"/>
    <n v="1547"/>
    <n v="28527"/>
    <n v="183660"/>
    <s v="MacBook Air M3 Campaign"/>
    <x v="13"/>
    <n v="16635"/>
  </r>
  <r>
    <s v="A56"/>
    <s v="LinkedIn"/>
    <d v="2024-12-18T00:00:00"/>
    <s v="Tweet"/>
    <n v="14775"/>
    <n v="1220"/>
    <n v="640"/>
    <n v="1547"/>
    <n v="28527"/>
    <n v="183660"/>
    <s v="MacBook Air M3 Campaign"/>
    <x v="6"/>
    <n v="16635"/>
  </r>
  <r>
    <s v="A57"/>
    <s v="LinkedIn"/>
    <d v="2024-10-21T00:00:00"/>
    <s v="Video"/>
    <n v="12015"/>
    <n v="1196"/>
    <n v="998"/>
    <n v="1848"/>
    <n v="44739"/>
    <n v="161750"/>
    <s v="MacBook Air M3 Campaign"/>
    <x v="6"/>
    <n v="14209"/>
  </r>
  <r>
    <s v="A57"/>
    <s v="LinkedIn"/>
    <d v="2024-10-21T00:00:00"/>
    <s v="Video"/>
    <n v="12015"/>
    <n v="1196"/>
    <n v="998"/>
    <n v="1848"/>
    <n v="44739"/>
    <n v="161750"/>
    <s v="MacBook Air M3 Campaign"/>
    <x v="14"/>
    <n v="14209"/>
  </r>
  <r>
    <s v="A58"/>
    <s v="Instagram"/>
    <d v="2025-04-15T00:00:00"/>
    <s v="Carousel"/>
    <n v="5419"/>
    <n v="1150"/>
    <n v="656"/>
    <n v="1990"/>
    <n v="410"/>
    <n v="158154"/>
    <s v="Sustainability Awareness Drive"/>
    <x v="4"/>
    <n v="7225"/>
  </r>
  <r>
    <s v="A58"/>
    <s v="Instagram"/>
    <d v="2025-04-15T00:00:00"/>
    <s v="Carousel"/>
    <n v="5419"/>
    <n v="1150"/>
    <n v="656"/>
    <n v="1990"/>
    <n v="410"/>
    <n v="158154"/>
    <s v="Sustainability Awareness Drive"/>
    <x v="5"/>
    <n v="7225"/>
  </r>
  <r>
    <s v="A59"/>
    <s v="YouTube"/>
    <d v="2024-06-22T00:00:00"/>
    <s v="Image"/>
    <n v="16430"/>
    <n v="488"/>
    <n v="514"/>
    <n v="1436"/>
    <n v="30059"/>
    <n v="223305"/>
    <s v="iPhone 16 Launch"/>
    <x v="11"/>
    <n v="17432"/>
  </r>
  <r>
    <s v="A59"/>
    <s v="YouTube"/>
    <d v="2024-06-22T00:00:00"/>
    <s v="Image"/>
    <n v="16430"/>
    <n v="488"/>
    <n v="514"/>
    <n v="1436"/>
    <n v="30059"/>
    <n v="223305"/>
    <s v="iPhone 16 Launch"/>
    <x v="12"/>
    <n v="17432"/>
  </r>
  <r>
    <s v="A60"/>
    <s v="Instagram"/>
    <d v="2025-01-28T00:00:00"/>
    <s v="Tweet"/>
    <n v="9239"/>
    <n v="1477"/>
    <n v="631"/>
    <n v="1556"/>
    <n v="11580"/>
    <n v="84738"/>
    <s v="Sustainability Awareness Drive"/>
    <x v="11"/>
    <n v="11347"/>
  </r>
  <r>
    <s v="A60"/>
    <s v="Instagram"/>
    <d v="2025-01-28T00:00:00"/>
    <s v="Tweet"/>
    <n v="9239"/>
    <n v="1477"/>
    <n v="631"/>
    <n v="1556"/>
    <n v="11580"/>
    <n v="84738"/>
    <s v="Sustainability Awareness Drive"/>
    <x v="12"/>
    <n v="11347"/>
  </r>
  <r>
    <s v="A61"/>
    <s v="YouTube"/>
    <d v="2024-09-05T00:00:00"/>
    <s v="Carousel"/>
    <n v="16489"/>
    <n v="395"/>
    <n v="350"/>
    <n v="2364"/>
    <n v="43239"/>
    <n v="73397"/>
    <s v="MacBook Air M3 Campaign"/>
    <x v="16"/>
    <n v="17234"/>
  </r>
  <r>
    <s v="A62"/>
    <s v="YouTube"/>
    <d v="2025-09-20T00:00:00"/>
    <s v="Image"/>
    <n v="18633"/>
    <n v="797"/>
    <n v="303"/>
    <n v="659"/>
    <n v="7"/>
    <n v="122189"/>
    <s v="Apple Event September 2025"/>
    <x v="6"/>
    <n v="19733"/>
  </r>
  <r>
    <s v="A62"/>
    <s v="YouTube"/>
    <d v="2025-09-20T00:00:00"/>
    <s v="Image"/>
    <n v="18633"/>
    <n v="797"/>
    <n v="303"/>
    <n v="659"/>
    <n v="7"/>
    <n v="122189"/>
    <s v="Apple Event September 2025"/>
    <x v="14"/>
    <n v="19733"/>
  </r>
  <r>
    <s v="A63"/>
    <s v="Instagram"/>
    <d v="2024-07-31T00:00:00"/>
    <s v="Image"/>
    <n v="12357"/>
    <n v="716"/>
    <n v="599"/>
    <n v="999"/>
    <n v="89591"/>
    <n v="116367"/>
    <s v="Apple Watch Ultra 2 Launch"/>
    <x v="0"/>
    <n v="13672"/>
  </r>
  <r>
    <s v="A63"/>
    <s v="Instagram"/>
    <d v="2024-07-31T00:00:00"/>
    <s v="Image"/>
    <n v="12357"/>
    <n v="716"/>
    <n v="599"/>
    <n v="999"/>
    <n v="89591"/>
    <n v="116367"/>
    <s v="Apple Watch Ultra 2 Launch"/>
    <x v="1"/>
    <n v="13672"/>
  </r>
  <r>
    <s v="A64"/>
    <s v="Instagram"/>
    <d v="2024-08-17T00:00:00"/>
    <s v="Video"/>
    <n v="19154"/>
    <n v="1064"/>
    <n v="650"/>
    <n v="747"/>
    <n v="42667"/>
    <n v="242332"/>
    <s v="Sustainability Awareness Drive"/>
    <x v="8"/>
    <n v="20868"/>
  </r>
  <r>
    <s v="A65"/>
    <s v="YouTube"/>
    <d v="2025-03-28T00:00:00"/>
    <s v="Tweet"/>
    <n v="6363"/>
    <n v="1341"/>
    <n v="222"/>
    <n v="2712"/>
    <n v="19987"/>
    <n v="160585"/>
    <s v="Sustainability Awareness Drive"/>
    <x v="0"/>
    <n v="7926"/>
  </r>
  <r>
    <s v="A65"/>
    <s v="YouTube"/>
    <d v="2025-03-28T00:00:00"/>
    <s v="Tweet"/>
    <n v="6363"/>
    <n v="1341"/>
    <n v="222"/>
    <n v="2712"/>
    <n v="19987"/>
    <n v="160585"/>
    <s v="Sustainability Awareness Drive"/>
    <x v="1"/>
    <n v="7926"/>
  </r>
  <r>
    <s v="A66"/>
    <s v="Twitter"/>
    <d v="2024-07-26T00:00:00"/>
    <s v="Tweet"/>
    <n v="12176"/>
    <n v="1005"/>
    <n v="862"/>
    <n v="974"/>
    <n v="2285"/>
    <n v="116619"/>
    <s v="iPhone 16 Launch"/>
    <x v="11"/>
    <n v="14043"/>
  </r>
  <r>
    <s v="A66"/>
    <s v="Twitter"/>
    <d v="2024-07-26T00:00:00"/>
    <s v="Tweet"/>
    <n v="12176"/>
    <n v="1005"/>
    <n v="862"/>
    <n v="974"/>
    <n v="2285"/>
    <n v="116619"/>
    <s v="iPhone 16 Launch"/>
    <x v="12"/>
    <n v="14043"/>
  </r>
  <r>
    <s v="A67"/>
    <s v="LinkedIn"/>
    <d v="2025-03-29T00:00:00"/>
    <s v="Video"/>
    <n v="19461"/>
    <n v="1382"/>
    <n v="445"/>
    <n v="1307"/>
    <n v="84691"/>
    <n v="151453"/>
    <s v="iPhone 16 Launch"/>
    <x v="11"/>
    <n v="21288"/>
  </r>
  <r>
    <s v="A67"/>
    <s v="LinkedIn"/>
    <d v="2025-03-29T00:00:00"/>
    <s v="Video"/>
    <n v="19461"/>
    <n v="1382"/>
    <n v="445"/>
    <n v="1307"/>
    <n v="84691"/>
    <n v="151453"/>
    <s v="iPhone 16 Launch"/>
    <x v="12"/>
    <n v="21288"/>
  </r>
  <r>
    <s v="A68"/>
    <s v="Instagram"/>
    <d v="2024-12-08T00:00:00"/>
    <s v="Video"/>
    <n v="10427"/>
    <n v="1014"/>
    <n v="166"/>
    <n v="1649"/>
    <n v="15145"/>
    <n v="59816"/>
    <s v="Sustainability Awareness Drive"/>
    <x v="2"/>
    <n v="11607"/>
  </r>
  <r>
    <s v="A68"/>
    <s v="Instagram"/>
    <d v="2024-12-08T00:00:00"/>
    <s v="Video"/>
    <n v="10427"/>
    <n v="1014"/>
    <n v="166"/>
    <n v="1649"/>
    <n v="15145"/>
    <n v="59816"/>
    <s v="Sustainability Awareness Drive"/>
    <x v="3"/>
    <n v="11607"/>
  </r>
  <r>
    <s v="A69"/>
    <s v="LinkedIn"/>
    <d v="2025-03-08T00:00:00"/>
    <s v="Tweet"/>
    <n v="10580"/>
    <n v="427"/>
    <n v="790"/>
    <n v="2814"/>
    <n v="24916"/>
    <n v="213312"/>
    <s v="MacBook Air M3 Campaign"/>
    <x v="11"/>
    <n v="11797"/>
  </r>
  <r>
    <s v="A69"/>
    <s v="LinkedIn"/>
    <d v="2025-03-08T00:00:00"/>
    <s v="Tweet"/>
    <n v="10580"/>
    <n v="427"/>
    <n v="790"/>
    <n v="2814"/>
    <n v="24916"/>
    <n v="213312"/>
    <s v="MacBook Air M3 Campaign"/>
    <x v="12"/>
    <n v="11797"/>
  </r>
  <r>
    <s v="A70"/>
    <s v="Twitter"/>
    <d v="2025-04-02T00:00:00"/>
    <s v="Tweet"/>
    <n v="6858"/>
    <n v="415"/>
    <n v="366"/>
    <n v="2761"/>
    <n v="2988"/>
    <n v="177348"/>
    <s v="Apple Watch Ultra 2 Launch"/>
    <x v="13"/>
    <n v="7639"/>
  </r>
  <r>
    <s v="A70"/>
    <s v="Twitter"/>
    <d v="2025-04-02T00:00:00"/>
    <s v="Tweet"/>
    <n v="6858"/>
    <n v="415"/>
    <n v="366"/>
    <n v="2761"/>
    <n v="2988"/>
    <n v="177348"/>
    <s v="Apple Watch Ultra 2 Launch"/>
    <x v="6"/>
    <n v="7639"/>
  </r>
  <r>
    <s v="A71"/>
    <s v="Twitter"/>
    <d v="2024-09-02T00:00:00"/>
    <s v="Carousel"/>
    <n v="12040"/>
    <n v="1147"/>
    <n v="210"/>
    <n v="885"/>
    <n v="30360"/>
    <n v="119530"/>
    <s v="iPhone 16 Launch"/>
    <x v="6"/>
    <n v="13397"/>
  </r>
  <r>
    <s v="A71"/>
    <s v="Twitter"/>
    <d v="2024-09-02T00:00:00"/>
    <s v="Carousel"/>
    <n v="12040"/>
    <n v="1147"/>
    <n v="210"/>
    <n v="885"/>
    <n v="30360"/>
    <n v="119530"/>
    <s v="iPhone 16 Launch"/>
    <x v="7"/>
    <n v="13397"/>
  </r>
  <r>
    <s v="A72"/>
    <s v="Twitter"/>
    <d v="2025-03-03T00:00:00"/>
    <s v="Carousel"/>
    <n v="24928"/>
    <n v="214"/>
    <n v="765"/>
    <n v="1556"/>
    <n v="5239"/>
    <n v="194571"/>
    <s v="MacBook Air M3 Campaign"/>
    <x v="6"/>
    <n v="25907"/>
  </r>
  <r>
    <s v="A72"/>
    <s v="Twitter"/>
    <d v="2025-03-03T00:00:00"/>
    <s v="Carousel"/>
    <n v="24928"/>
    <n v="214"/>
    <n v="765"/>
    <n v="1556"/>
    <n v="5239"/>
    <n v="194571"/>
    <s v="MacBook Air M3 Campaign"/>
    <x v="14"/>
    <n v="25907"/>
  </r>
  <r>
    <s v="A73"/>
    <s v="Instagram"/>
    <d v="2025-09-21T00:00:00"/>
    <s v="Video"/>
    <n v="23103"/>
    <n v="1380"/>
    <n v="191"/>
    <n v="1547"/>
    <n v="77798"/>
    <n v="148856"/>
    <s v="Apple Event September 2025"/>
    <x v="0"/>
    <n v="24674"/>
  </r>
  <r>
    <s v="A73"/>
    <s v="Instagram"/>
    <d v="2025-09-21T00:00:00"/>
    <s v="Video"/>
    <n v="23103"/>
    <n v="1380"/>
    <n v="191"/>
    <n v="1547"/>
    <n v="77798"/>
    <n v="148856"/>
    <s v="Apple Event September 2025"/>
    <x v="1"/>
    <n v="24674"/>
  </r>
  <r>
    <s v="A74"/>
    <s v="Twitter"/>
    <d v="2024-10-28T00:00:00"/>
    <s v="Carousel"/>
    <n v="21198"/>
    <n v="1484"/>
    <n v="174"/>
    <n v="1293"/>
    <n v="16330"/>
    <n v="111635"/>
    <s v="iPhone 16 Launch"/>
    <x v="6"/>
    <n v="22856"/>
  </r>
  <r>
    <s v="A74"/>
    <s v="Twitter"/>
    <d v="2024-10-28T00:00:00"/>
    <s v="Carousel"/>
    <n v="21198"/>
    <n v="1484"/>
    <n v="174"/>
    <n v="1293"/>
    <n v="16330"/>
    <n v="111635"/>
    <s v="iPhone 16 Launch"/>
    <x v="7"/>
    <n v="22856"/>
  </r>
  <r>
    <s v="A75"/>
    <s v="Instagram"/>
    <d v="2024-08-01T00:00:00"/>
    <s v="Image"/>
    <n v="21758"/>
    <n v="1380"/>
    <n v="188"/>
    <n v="1735"/>
    <n v="20998"/>
    <n v="147803"/>
    <s v="MacBook Air M3 Campaign"/>
    <x v="4"/>
    <n v="23326"/>
  </r>
  <r>
    <s v="A75"/>
    <s v="Instagram"/>
    <d v="2024-08-01T00:00:00"/>
    <s v="Image"/>
    <n v="21758"/>
    <n v="1380"/>
    <n v="188"/>
    <n v="1735"/>
    <n v="20998"/>
    <n v="147803"/>
    <s v="MacBook Air M3 Campaign"/>
    <x v="5"/>
    <n v="23326"/>
  </r>
  <r>
    <s v="A76"/>
    <s v="Twitter"/>
    <d v="2024-11-07T00:00:00"/>
    <s v="Carousel"/>
    <n v="17254"/>
    <n v="246"/>
    <n v="952"/>
    <n v="871"/>
    <n v="14957"/>
    <n v="75946"/>
    <s v="MacBook Air M3 Campaign"/>
    <x v="8"/>
    <n v="18452"/>
  </r>
  <r>
    <s v="A77"/>
    <s v="LinkedIn"/>
    <d v="2025-03-04T00:00:00"/>
    <s v="Carousel"/>
    <n v="13470"/>
    <n v="523"/>
    <n v="280"/>
    <n v="2682"/>
    <n v="8538"/>
    <n v="95204"/>
    <s v="Apple Watch Ultra 2 Launch"/>
    <x v="13"/>
    <n v="14273"/>
  </r>
  <r>
    <s v="A77"/>
    <s v="LinkedIn"/>
    <d v="2025-03-04T00:00:00"/>
    <s v="Carousel"/>
    <n v="13470"/>
    <n v="523"/>
    <n v="280"/>
    <n v="2682"/>
    <n v="8538"/>
    <n v="95204"/>
    <s v="Apple Watch Ultra 2 Launch"/>
    <x v="6"/>
    <n v="14273"/>
  </r>
  <r>
    <s v="A78"/>
    <s v="LinkedIn"/>
    <d v="2024-06-17T00:00:00"/>
    <s v="Image"/>
    <n v="3252"/>
    <n v="1043"/>
    <n v="647"/>
    <n v="1545"/>
    <n v="18859"/>
    <n v="222958"/>
    <s v="Apple Watch Ultra 2 Launch"/>
    <x v="9"/>
    <n v="4942"/>
  </r>
  <r>
    <s v="A78"/>
    <s v="LinkedIn"/>
    <d v="2024-06-17T00:00:00"/>
    <s v="Image"/>
    <n v="3252"/>
    <n v="1043"/>
    <n v="647"/>
    <n v="1545"/>
    <n v="18859"/>
    <n v="222958"/>
    <s v="Apple Watch Ultra 2 Launch"/>
    <x v="10"/>
    <n v="4942"/>
  </r>
  <r>
    <s v="A79"/>
    <s v="YouTube"/>
    <d v="2025-09-22T00:00:00"/>
    <s v="Video"/>
    <n v="8996"/>
    <n v="329"/>
    <n v="378"/>
    <n v="2384"/>
    <n v="39404"/>
    <n v="242724"/>
    <s v="Apple Event September 2025"/>
    <x v="17"/>
    <n v="9703"/>
  </r>
  <r>
    <s v="A79"/>
    <s v="YouTube"/>
    <d v="2025-09-22T00:00:00"/>
    <s v="Video"/>
    <n v="8996"/>
    <n v="329"/>
    <n v="378"/>
    <n v="2384"/>
    <n v="39404"/>
    <n v="242724"/>
    <s v="Apple Event September 2025"/>
    <x v="18"/>
    <n v="9703"/>
  </r>
  <r>
    <s v="A80"/>
    <s v="LinkedIn"/>
    <d v="2024-06-13T00:00:00"/>
    <s v="Image"/>
    <n v="14173"/>
    <n v="294"/>
    <n v="257"/>
    <n v="1288"/>
    <n v="39466"/>
    <n v="55563"/>
    <s v="MacBook Air M3 Campaign"/>
    <x v="0"/>
    <n v="14724"/>
  </r>
  <r>
    <s v="A80"/>
    <s v="LinkedIn"/>
    <d v="2024-06-13T00:00:00"/>
    <s v="Image"/>
    <n v="14173"/>
    <n v="294"/>
    <n v="257"/>
    <n v="1288"/>
    <n v="39466"/>
    <n v="55563"/>
    <s v="MacBook Air M3 Campaign"/>
    <x v="1"/>
    <n v="14724"/>
  </r>
  <r>
    <s v="A81"/>
    <s v="YouTube"/>
    <d v="2024-10-19T00:00:00"/>
    <s v="Carousel"/>
    <n v="6673"/>
    <n v="826"/>
    <n v="321"/>
    <n v="577"/>
    <n v="19262"/>
    <n v="132324"/>
    <s v="MacBook Air M3 Campaign"/>
    <x v="6"/>
    <n v="7820"/>
  </r>
  <r>
    <s v="A81"/>
    <s v="YouTube"/>
    <d v="2024-10-19T00:00:00"/>
    <s v="Carousel"/>
    <n v="6673"/>
    <n v="826"/>
    <n v="321"/>
    <n v="577"/>
    <n v="19262"/>
    <n v="132324"/>
    <s v="MacBook Air M3 Campaign"/>
    <x v="7"/>
    <n v="7820"/>
  </r>
  <r>
    <s v="A82"/>
    <s v="LinkedIn"/>
    <d v="2024-07-24T00:00:00"/>
    <s v="Video"/>
    <n v="22914"/>
    <n v="954"/>
    <n v="584"/>
    <n v="1519"/>
    <n v="13637"/>
    <n v="49847"/>
    <s v="Apple Watch Ultra 2 Launch"/>
    <x v="9"/>
    <n v="24452"/>
  </r>
  <r>
    <s v="A82"/>
    <s v="LinkedIn"/>
    <d v="2024-07-24T00:00:00"/>
    <s v="Video"/>
    <n v="22914"/>
    <n v="954"/>
    <n v="584"/>
    <n v="1519"/>
    <n v="13637"/>
    <n v="49847"/>
    <s v="Apple Watch Ultra 2 Launch"/>
    <x v="10"/>
    <n v="24452"/>
  </r>
  <r>
    <s v="A83"/>
    <s v="Instagram"/>
    <d v="2024-10-15T00:00:00"/>
    <s v="Carousel"/>
    <n v="17781"/>
    <n v="993"/>
    <n v="627"/>
    <n v="2187"/>
    <n v="9609"/>
    <n v="66155"/>
    <s v="iPhone 16 Launch"/>
    <x v="8"/>
    <n v="19401"/>
  </r>
  <r>
    <s v="A84"/>
    <s v="LinkedIn"/>
    <d v="2024-12-09T00:00:00"/>
    <s v="Image"/>
    <n v="15051"/>
    <n v="268"/>
    <n v="251"/>
    <n v="783"/>
    <n v="34154"/>
    <n v="119671"/>
    <s v="iPhone 16 Launch"/>
    <x v="2"/>
    <n v="15570"/>
  </r>
  <r>
    <s v="A84"/>
    <s v="LinkedIn"/>
    <d v="2024-12-09T00:00:00"/>
    <s v="Image"/>
    <n v="15051"/>
    <n v="268"/>
    <n v="251"/>
    <n v="783"/>
    <n v="34154"/>
    <n v="119671"/>
    <s v="iPhone 16 Launch"/>
    <x v="3"/>
    <n v="15570"/>
  </r>
  <r>
    <s v="A85"/>
    <s v="YouTube"/>
    <d v="2025-04-19T00:00:00"/>
    <s v="Image"/>
    <n v="8881"/>
    <n v="210"/>
    <n v="673"/>
    <n v="1565"/>
    <n v="24847"/>
    <n v="156891"/>
    <s v="Sustainability Awareness Drive"/>
    <x v="9"/>
    <n v="9764"/>
  </r>
  <r>
    <s v="A85"/>
    <s v="YouTube"/>
    <d v="2025-04-19T00:00:00"/>
    <s v="Image"/>
    <n v="8881"/>
    <n v="210"/>
    <n v="673"/>
    <n v="1565"/>
    <n v="24847"/>
    <n v="156891"/>
    <s v="Sustainability Awareness Drive"/>
    <x v="10"/>
    <n v="9764"/>
  </r>
  <r>
    <s v="A86"/>
    <s v="YouTube"/>
    <d v="2025-01-27T00:00:00"/>
    <s v="Carousel"/>
    <n v="8949"/>
    <n v="1477"/>
    <n v="424"/>
    <n v="1030"/>
    <n v="58052"/>
    <n v="123310"/>
    <s v="Apple Watch Ultra 2 Launch"/>
    <x v="13"/>
    <n v="10850"/>
  </r>
  <r>
    <s v="A86"/>
    <s v="YouTube"/>
    <d v="2025-01-27T00:00:00"/>
    <s v="Carousel"/>
    <n v="8949"/>
    <n v="1477"/>
    <n v="424"/>
    <n v="1030"/>
    <n v="58052"/>
    <n v="123310"/>
    <s v="Apple Watch Ultra 2 Launch"/>
    <x v="6"/>
    <n v="10850"/>
  </r>
  <r>
    <s v="A87"/>
    <s v="Twitter"/>
    <d v="2024-06-06T00:00:00"/>
    <s v="Tweet"/>
    <n v="11521"/>
    <n v="1071"/>
    <n v="762"/>
    <n v="2539"/>
    <n v="12701"/>
    <n v="238350"/>
    <s v="Sustainability Awareness Drive"/>
    <x v="13"/>
    <n v="13354"/>
  </r>
  <r>
    <s v="A87"/>
    <s v="Twitter"/>
    <d v="2024-06-06T00:00:00"/>
    <s v="Tweet"/>
    <n v="11521"/>
    <n v="1071"/>
    <n v="762"/>
    <n v="2539"/>
    <n v="12701"/>
    <n v="238350"/>
    <s v="Sustainability Awareness Drive"/>
    <x v="6"/>
    <n v="13354"/>
  </r>
  <r>
    <s v="A88"/>
    <s v="Instagram"/>
    <d v="2024-07-07T00:00:00"/>
    <s v="Tweet"/>
    <n v="24625"/>
    <n v="749"/>
    <n v="193"/>
    <n v="1340"/>
    <n v="4890"/>
    <n v="189381"/>
    <s v="Apple Watch Ultra 2 Launch"/>
    <x v="2"/>
    <n v="25567"/>
  </r>
  <r>
    <s v="A88"/>
    <s v="Instagram"/>
    <d v="2024-07-07T00:00:00"/>
    <s v="Tweet"/>
    <n v="24625"/>
    <n v="749"/>
    <n v="193"/>
    <n v="1340"/>
    <n v="4890"/>
    <n v="189381"/>
    <s v="Apple Watch Ultra 2 Launch"/>
    <x v="3"/>
    <n v="25567"/>
  </r>
  <r>
    <s v="A89"/>
    <s v="LinkedIn"/>
    <d v="2025-09-23T00:00:00"/>
    <s v="Image"/>
    <n v="10017"/>
    <n v="1357"/>
    <n v="966"/>
    <n v="2871"/>
    <n v="14800"/>
    <n v="171691"/>
    <s v="Apple Event September 2025"/>
    <x v="17"/>
    <n v="12340"/>
  </r>
  <r>
    <s v="A89"/>
    <s v="LinkedIn"/>
    <d v="2025-09-23T00:00:00"/>
    <s v="Image"/>
    <n v="10017"/>
    <n v="1357"/>
    <n v="966"/>
    <n v="2871"/>
    <n v="14800"/>
    <n v="171691"/>
    <s v="Apple Event September 2025"/>
    <x v="18"/>
    <n v="12340"/>
  </r>
  <r>
    <s v="A90"/>
    <s v="Twitter"/>
    <d v="2024-06-03T00:00:00"/>
    <s v="Image"/>
    <n v="8941"/>
    <n v="911"/>
    <n v="166"/>
    <n v="1217"/>
    <n v="68817"/>
    <n v="221180"/>
    <s v="MacBook Air M3 Campaign"/>
    <x v="6"/>
    <n v="10018"/>
  </r>
  <r>
    <s v="A90"/>
    <s v="Twitter"/>
    <d v="2024-06-03T00:00:00"/>
    <s v="Image"/>
    <n v="8941"/>
    <n v="911"/>
    <n v="166"/>
    <n v="1217"/>
    <n v="68817"/>
    <n v="221180"/>
    <s v="MacBook Air M3 Campaign"/>
    <x v="14"/>
    <n v="10018"/>
  </r>
  <r>
    <s v="A91"/>
    <s v="LinkedIn"/>
    <d v="2025-09-24T00:00:00"/>
    <s v="Tweet"/>
    <n v="12209"/>
    <n v="222"/>
    <n v="479"/>
    <n v="2748"/>
    <n v="24615"/>
    <n v="74707"/>
    <s v="Apple Event September 2025"/>
    <x v="9"/>
    <n v="12910"/>
  </r>
  <r>
    <s v="A91"/>
    <s v="LinkedIn"/>
    <d v="2025-09-24T00:00:00"/>
    <s v="Tweet"/>
    <n v="12209"/>
    <n v="222"/>
    <n v="479"/>
    <n v="2748"/>
    <n v="24615"/>
    <n v="74707"/>
    <s v="Apple Event September 2025"/>
    <x v="10"/>
    <n v="12910"/>
  </r>
  <r>
    <s v="A92"/>
    <s v="LinkedIn"/>
    <d v="2024-10-21T00:00:00"/>
    <s v="Tweet"/>
    <n v="19715"/>
    <n v="1014"/>
    <n v="718"/>
    <n v="1185"/>
    <n v="37625"/>
    <n v="191409"/>
    <s v="Apple Watch Ultra 2 Launch"/>
    <x v="2"/>
    <n v="21447"/>
  </r>
  <r>
    <s v="A92"/>
    <s v="LinkedIn"/>
    <d v="2024-10-21T00:00:00"/>
    <s v="Tweet"/>
    <n v="19715"/>
    <n v="1014"/>
    <n v="718"/>
    <n v="1185"/>
    <n v="37625"/>
    <n v="191409"/>
    <s v="Apple Watch Ultra 2 Launch"/>
    <x v="3"/>
    <n v="21447"/>
  </r>
  <r>
    <s v="A93"/>
    <s v="Twitter"/>
    <d v="2024-12-11T00:00:00"/>
    <s v="Carousel"/>
    <n v="22645"/>
    <n v="545"/>
    <n v="972"/>
    <n v="321"/>
    <n v="8396"/>
    <n v="121537"/>
    <s v="MacBook Air M3 Campaign"/>
    <x v="13"/>
    <n v="24162"/>
  </r>
  <r>
    <s v="A93"/>
    <s v="Twitter"/>
    <d v="2024-12-11T00:00:00"/>
    <s v="Carousel"/>
    <n v="22645"/>
    <n v="545"/>
    <n v="972"/>
    <n v="321"/>
    <n v="8396"/>
    <n v="121537"/>
    <s v="MacBook Air M3 Campaign"/>
    <x v="6"/>
    <n v="24162"/>
  </r>
  <r>
    <s v="A94"/>
    <s v="Twitter"/>
    <d v="2024-11-07T00:00:00"/>
    <s v="Carousel"/>
    <n v="11550"/>
    <n v="501"/>
    <n v="646"/>
    <n v="773"/>
    <n v="17841"/>
    <n v="237576"/>
    <s v="iPhone 16 Launch"/>
    <x v="13"/>
    <n v="12697"/>
  </r>
  <r>
    <s v="A94"/>
    <s v="Twitter"/>
    <d v="2024-11-07T00:00:00"/>
    <s v="Carousel"/>
    <n v="11550"/>
    <n v="501"/>
    <n v="646"/>
    <n v="773"/>
    <n v="17841"/>
    <n v="237576"/>
    <s v="iPhone 16 Launch"/>
    <x v="6"/>
    <n v="12697"/>
  </r>
  <r>
    <s v="A95"/>
    <s v="Twitter"/>
    <d v="2024-11-08T00:00:00"/>
    <s v="Tweet"/>
    <n v="23499"/>
    <n v="562"/>
    <n v="964"/>
    <n v="2557"/>
    <n v="56890"/>
    <n v="218686"/>
    <s v="iPhone 16 Launch"/>
    <x v="6"/>
    <n v="25025"/>
  </r>
  <r>
    <s v="A95"/>
    <s v="Twitter"/>
    <d v="2024-11-08T00:00:00"/>
    <s v="Tweet"/>
    <n v="23499"/>
    <n v="562"/>
    <n v="964"/>
    <n v="2557"/>
    <n v="56890"/>
    <n v="218686"/>
    <s v="iPhone 16 Launch"/>
    <x v="7"/>
    <n v="25025"/>
  </r>
  <r>
    <s v="A96"/>
    <s v="Twitter"/>
    <d v="2024-09-10T00:00:00"/>
    <s v="Carousel"/>
    <n v="6637"/>
    <n v="595"/>
    <n v="161"/>
    <n v="2653"/>
    <n v="19334"/>
    <n v="131155"/>
    <s v="Sustainability Awareness Drive"/>
    <x v="11"/>
    <n v="7393"/>
  </r>
  <r>
    <s v="A96"/>
    <s v="Twitter"/>
    <d v="2024-09-10T00:00:00"/>
    <s v="Carousel"/>
    <n v="6637"/>
    <n v="595"/>
    <n v="161"/>
    <n v="2653"/>
    <n v="19334"/>
    <n v="131155"/>
    <s v="Sustainability Awareness Drive"/>
    <x v="12"/>
    <n v="7393"/>
  </r>
  <r>
    <s v="A97"/>
    <s v="Twitter"/>
    <d v="2024-08-13T00:00:00"/>
    <s v="Carousel"/>
    <n v="6854"/>
    <n v="417"/>
    <n v="467"/>
    <n v="1003"/>
    <n v="61333"/>
    <n v="40281"/>
    <s v="Apple Watch Ultra 2 Launch"/>
    <x v="17"/>
    <n v="7738"/>
  </r>
  <r>
    <s v="A97"/>
    <s v="Twitter"/>
    <d v="2024-08-13T00:00:00"/>
    <s v="Carousel"/>
    <n v="6854"/>
    <n v="417"/>
    <n v="467"/>
    <n v="1003"/>
    <n v="61333"/>
    <n v="40281"/>
    <s v="Apple Watch Ultra 2 Launch"/>
    <x v="18"/>
    <n v="7738"/>
  </r>
  <r>
    <s v="A98"/>
    <s v="LinkedIn"/>
    <d v="2024-06-10T00:00:00"/>
    <s v="Video"/>
    <n v="21561"/>
    <n v="340"/>
    <n v="741"/>
    <n v="986"/>
    <n v="24826"/>
    <n v="198492"/>
    <s v="Apple Watch Ultra 2 Launch"/>
    <x v="9"/>
    <n v="22642"/>
  </r>
  <r>
    <s v="A98"/>
    <s v="LinkedIn"/>
    <d v="2024-06-10T00:00:00"/>
    <s v="Video"/>
    <n v="21561"/>
    <n v="340"/>
    <n v="741"/>
    <n v="986"/>
    <n v="24826"/>
    <n v="198492"/>
    <s v="Apple Watch Ultra 2 Launch"/>
    <x v="10"/>
    <n v="22642"/>
  </r>
  <r>
    <s v="A99"/>
    <s v="Twitter"/>
    <d v="2024-07-02T00:00:00"/>
    <s v="Carousel"/>
    <n v="12320"/>
    <n v="1157"/>
    <n v="365"/>
    <n v="584"/>
    <n v="66634"/>
    <n v="210102"/>
    <s v="iPhone 16 Launch"/>
    <x v="9"/>
    <n v="13842"/>
  </r>
  <r>
    <s v="A99"/>
    <s v="Twitter"/>
    <d v="2024-07-02T00:00:00"/>
    <s v="Carousel"/>
    <n v="12320"/>
    <n v="1157"/>
    <n v="365"/>
    <n v="584"/>
    <n v="66634"/>
    <n v="210102"/>
    <s v="iPhone 16 Launch"/>
    <x v="10"/>
    <n v="13842"/>
  </r>
  <r>
    <s v="A100"/>
    <s v="Instagram"/>
    <d v="2025-09-25T00:00:00"/>
    <s v="Image"/>
    <n v="20564"/>
    <n v="1433"/>
    <n v="488"/>
    <n v="1015"/>
    <n v="24333"/>
    <n v="172130"/>
    <s v="Apple Event September 2025"/>
    <x v="8"/>
    <n v="22485"/>
  </r>
  <r>
    <s v="A101"/>
    <s v="YouTube"/>
    <d v="2024-10-18T00:00:00"/>
    <s v="Carousel"/>
    <n v="6892"/>
    <n v="1184"/>
    <n v="925"/>
    <n v="1062"/>
    <n v="75008"/>
    <n v="116260"/>
    <s v="MacBook Air M3 Campaign"/>
    <x v="2"/>
    <n v="9001"/>
  </r>
  <r>
    <s v="A101"/>
    <s v="YouTube"/>
    <d v="2024-10-18T00:00:00"/>
    <s v="Carousel"/>
    <n v="6892"/>
    <n v="1184"/>
    <n v="925"/>
    <n v="1062"/>
    <n v="75008"/>
    <n v="116260"/>
    <s v="MacBook Air M3 Campaign"/>
    <x v="3"/>
    <n v="9001"/>
  </r>
  <r>
    <s v="A102"/>
    <s v="Twitter"/>
    <d v="2025-09-26T00:00:00"/>
    <s v="Carousel"/>
    <n v="9043"/>
    <n v="1192"/>
    <n v="810"/>
    <n v="1550"/>
    <n v="5221"/>
    <n v="199476"/>
    <s v="Apple Event September 2025"/>
    <x v="8"/>
    <n v="11045"/>
  </r>
  <r>
    <s v="A103"/>
    <s v="Twitter"/>
    <d v="2025-09-27T00:00:00"/>
    <s v="Tweet"/>
    <n v="18521"/>
    <n v="1027"/>
    <n v="230"/>
    <n v="1247"/>
    <n v="39588"/>
    <n v="200928"/>
    <s v="Apple Event September 2025"/>
    <x v="2"/>
    <n v="19778"/>
  </r>
  <r>
    <s v="A103"/>
    <s v="Twitter"/>
    <d v="2025-09-27T00:00:00"/>
    <s v="Tweet"/>
    <n v="18521"/>
    <n v="1027"/>
    <n v="230"/>
    <n v="1247"/>
    <n v="39588"/>
    <n v="200928"/>
    <s v="Apple Event September 2025"/>
    <x v="3"/>
    <n v="19778"/>
  </r>
  <r>
    <s v="A104"/>
    <s v="LinkedIn"/>
    <d v="2025-03-23T00:00:00"/>
    <s v="Image"/>
    <n v="24711"/>
    <n v="882"/>
    <n v="876"/>
    <n v="2728"/>
    <n v="32015"/>
    <n v="180272"/>
    <s v="iPhone 16 Launch"/>
    <x v="4"/>
    <n v="26469"/>
  </r>
  <r>
    <s v="A104"/>
    <s v="LinkedIn"/>
    <d v="2025-03-23T00:00:00"/>
    <s v="Image"/>
    <n v="24711"/>
    <n v="882"/>
    <n v="876"/>
    <n v="2728"/>
    <n v="32015"/>
    <n v="180272"/>
    <s v="iPhone 16 Launch"/>
    <x v="5"/>
    <n v="26469"/>
  </r>
  <r>
    <s v="A105"/>
    <s v="Twitter"/>
    <d v="2024-06-14T00:00:00"/>
    <s v="Carousel"/>
    <n v="21856"/>
    <n v="1203"/>
    <n v="634"/>
    <n v="2807"/>
    <n v="3647"/>
    <n v="104178"/>
    <s v="iPhone 16 Launch"/>
    <x v="13"/>
    <n v="23693"/>
  </r>
  <r>
    <s v="A105"/>
    <s v="Twitter"/>
    <d v="2024-06-14T00:00:00"/>
    <s v="Carousel"/>
    <n v="21856"/>
    <n v="1203"/>
    <n v="634"/>
    <n v="2807"/>
    <n v="3647"/>
    <n v="104178"/>
    <s v="iPhone 16 Launch"/>
    <x v="6"/>
    <n v="23693"/>
  </r>
  <r>
    <s v="A106"/>
    <s v="Twitter"/>
    <d v="2025-02-04T00:00:00"/>
    <s v="Carousel"/>
    <n v="23833"/>
    <n v="555"/>
    <n v="523"/>
    <n v="1330"/>
    <n v="69141"/>
    <n v="73997"/>
    <s v="iPhone 16 Launch"/>
    <x v="11"/>
    <n v="24911"/>
  </r>
  <r>
    <s v="A106"/>
    <s v="Twitter"/>
    <d v="2025-02-04T00:00:00"/>
    <s v="Carousel"/>
    <n v="23833"/>
    <n v="555"/>
    <n v="523"/>
    <n v="1330"/>
    <n v="69141"/>
    <n v="73997"/>
    <s v="iPhone 16 Launch"/>
    <x v="12"/>
    <n v="24911"/>
  </r>
  <r>
    <s v="A107"/>
    <s v="Twitter"/>
    <d v="2024-06-21T00:00:00"/>
    <s v="Video"/>
    <n v="21216"/>
    <n v="1207"/>
    <n v="859"/>
    <n v="328"/>
    <n v="91296"/>
    <n v="196683"/>
    <s v="Sustainability Awareness Drive"/>
    <x v="6"/>
    <n v="23282"/>
  </r>
  <r>
    <s v="A107"/>
    <s v="Twitter"/>
    <d v="2024-06-21T00:00:00"/>
    <s v="Video"/>
    <n v="21216"/>
    <n v="1207"/>
    <n v="859"/>
    <n v="328"/>
    <n v="91296"/>
    <n v="196683"/>
    <s v="Sustainability Awareness Drive"/>
    <x v="7"/>
    <n v="23282"/>
  </r>
  <r>
    <s v="A108"/>
    <s v="LinkedIn"/>
    <d v="2025-09-28T00:00:00"/>
    <s v="Carousel"/>
    <n v="21963"/>
    <n v="1356"/>
    <n v="349"/>
    <n v="1206"/>
    <n v="51755"/>
    <n v="159273"/>
    <s v="Apple Event September 2025"/>
    <x v="11"/>
    <n v="23668"/>
  </r>
  <r>
    <s v="A108"/>
    <s v="LinkedIn"/>
    <d v="2025-09-28T00:00:00"/>
    <s v="Carousel"/>
    <n v="21963"/>
    <n v="1356"/>
    <n v="349"/>
    <n v="1206"/>
    <n v="51755"/>
    <n v="159273"/>
    <s v="Apple Event September 2025"/>
    <x v="12"/>
    <n v="23668"/>
  </r>
  <r>
    <s v="A109"/>
    <s v="Twitter"/>
    <d v="2024-08-08T00:00:00"/>
    <s v="Carousel"/>
    <n v="24355"/>
    <n v="1087"/>
    <n v="686"/>
    <n v="2426"/>
    <n v="24963"/>
    <n v="212307"/>
    <s v="Apple Watch Ultra 2 Launch"/>
    <x v="11"/>
    <n v="26128"/>
  </r>
  <r>
    <s v="A109"/>
    <s v="Twitter"/>
    <d v="2024-08-08T00:00:00"/>
    <s v="Carousel"/>
    <n v="24355"/>
    <n v="1087"/>
    <n v="686"/>
    <n v="2426"/>
    <n v="24963"/>
    <n v="212307"/>
    <s v="Apple Watch Ultra 2 Launch"/>
    <x v="12"/>
    <n v="26128"/>
  </r>
  <r>
    <s v="A110"/>
    <s v="YouTube"/>
    <d v="2024-07-29T00:00:00"/>
    <s v="Video"/>
    <n v="6164"/>
    <n v="326"/>
    <n v="615"/>
    <n v="2806"/>
    <n v="38579"/>
    <n v="206129"/>
    <s v="MacBook Air M3 Campaign"/>
    <x v="11"/>
    <n v="7105"/>
  </r>
  <r>
    <s v="A110"/>
    <s v="YouTube"/>
    <d v="2024-07-29T00:00:00"/>
    <s v="Video"/>
    <n v="6164"/>
    <n v="326"/>
    <n v="615"/>
    <n v="2806"/>
    <n v="38579"/>
    <n v="206129"/>
    <s v="MacBook Air M3 Campaign"/>
    <x v="12"/>
    <n v="7105"/>
  </r>
  <r>
    <s v="A111"/>
    <s v="LinkedIn"/>
    <d v="2024-11-23T00:00:00"/>
    <s v="Tweet"/>
    <n v="9941"/>
    <n v="1329"/>
    <n v="238"/>
    <n v="869"/>
    <n v="40281"/>
    <n v="172311"/>
    <s v="Sustainability Awareness Drive"/>
    <x v="8"/>
    <n v="11508"/>
  </r>
  <r>
    <s v="A112"/>
    <s v="YouTube"/>
    <d v="2024-10-05T00:00:00"/>
    <s v="Carousel"/>
    <n v="16388"/>
    <n v="1208"/>
    <n v="417"/>
    <n v="2306"/>
    <n v="16865"/>
    <n v="236733"/>
    <s v="Apple Watch Ultra 2 Launch"/>
    <x v="2"/>
    <n v="18013"/>
  </r>
  <r>
    <s v="A112"/>
    <s v="YouTube"/>
    <d v="2024-10-05T00:00:00"/>
    <s v="Carousel"/>
    <n v="16388"/>
    <n v="1208"/>
    <n v="417"/>
    <n v="2306"/>
    <n v="16865"/>
    <n v="236733"/>
    <s v="Apple Watch Ultra 2 Launch"/>
    <x v="3"/>
    <n v="18013"/>
  </r>
  <r>
    <s v="A113"/>
    <s v="LinkedIn"/>
    <d v="2025-09-29T00:00:00"/>
    <s v="Video"/>
    <n v="7569"/>
    <n v="803"/>
    <n v="804"/>
    <n v="1753"/>
    <n v="43582"/>
    <n v="166945"/>
    <s v="Apple Event September 2025"/>
    <x v="15"/>
    <n v="9176"/>
  </r>
  <r>
    <s v="A113"/>
    <s v="LinkedIn"/>
    <d v="2025-09-29T00:00:00"/>
    <s v="Video"/>
    <n v="7569"/>
    <n v="803"/>
    <n v="804"/>
    <n v="1753"/>
    <n v="43582"/>
    <n v="166945"/>
    <s v="Apple Event September 2025"/>
    <x v="8"/>
    <n v="9176"/>
  </r>
  <r>
    <s v="A114"/>
    <s v="Twitter"/>
    <d v="2024-11-14T00:00:00"/>
    <s v="Image"/>
    <n v="6300"/>
    <n v="1213"/>
    <n v="720"/>
    <n v="1037"/>
    <n v="39569"/>
    <n v="85272"/>
    <s v="iPhone 16 Launch"/>
    <x v="4"/>
    <n v="8233"/>
  </r>
  <r>
    <s v="A114"/>
    <s v="Twitter"/>
    <d v="2024-11-14T00:00:00"/>
    <s v="Image"/>
    <n v="6300"/>
    <n v="1213"/>
    <n v="720"/>
    <n v="1037"/>
    <n v="39569"/>
    <n v="85272"/>
    <s v="iPhone 16 Launch"/>
    <x v="5"/>
    <n v="8233"/>
  </r>
  <r>
    <s v="A115"/>
    <s v="YouTube"/>
    <d v="2025-09-30T00:00:00"/>
    <s v="Tweet"/>
    <n v="8269"/>
    <n v="250"/>
    <n v="638"/>
    <n v="815"/>
    <n v="41991"/>
    <n v="129393"/>
    <s v="Apple Event September 2025"/>
    <x v="0"/>
    <n v="9157"/>
  </r>
  <r>
    <s v="A115"/>
    <s v="YouTube"/>
    <d v="2025-09-30T00:00:00"/>
    <s v="Tweet"/>
    <n v="8269"/>
    <n v="250"/>
    <n v="638"/>
    <n v="815"/>
    <n v="41991"/>
    <n v="129393"/>
    <s v="Apple Event September 2025"/>
    <x v="1"/>
    <n v="9157"/>
  </r>
  <r>
    <s v="A116"/>
    <s v="LinkedIn"/>
    <d v="2025-03-18T00:00:00"/>
    <s v="Image"/>
    <n v="5818"/>
    <n v="1252"/>
    <n v="687"/>
    <n v="2300"/>
    <n v="25081"/>
    <n v="101212"/>
    <s v="MacBook Air M3 Campaign"/>
    <x v="11"/>
    <n v="7757"/>
  </r>
  <r>
    <s v="A116"/>
    <s v="LinkedIn"/>
    <d v="2025-03-18T00:00:00"/>
    <s v="Image"/>
    <n v="5818"/>
    <n v="1252"/>
    <n v="687"/>
    <n v="2300"/>
    <n v="25081"/>
    <n v="101212"/>
    <s v="MacBook Air M3 Campaign"/>
    <x v="12"/>
    <n v="7757"/>
  </r>
  <r>
    <s v="A117"/>
    <s v="Instagram"/>
    <d v="2024-11-04T00:00:00"/>
    <s v="Image"/>
    <n v="14015"/>
    <n v="978"/>
    <n v="196"/>
    <n v="2744"/>
    <n v="20190"/>
    <n v="186470"/>
    <s v="Sustainability Awareness Drive"/>
    <x v="6"/>
    <n v="15189"/>
  </r>
  <r>
    <s v="A117"/>
    <s v="Instagram"/>
    <d v="2024-11-04T00:00:00"/>
    <s v="Image"/>
    <n v="14015"/>
    <n v="978"/>
    <n v="196"/>
    <n v="2744"/>
    <n v="20190"/>
    <n v="186470"/>
    <s v="Sustainability Awareness Drive"/>
    <x v="14"/>
    <n v="15189"/>
  </r>
  <r>
    <s v="A118"/>
    <s v="Twitter"/>
    <d v="2024-11-04T00:00:00"/>
    <s v="Video"/>
    <n v="14234"/>
    <n v="1013"/>
    <n v="437"/>
    <n v="338"/>
    <n v="67754"/>
    <n v="160030"/>
    <s v="Sustainability Awareness Drive"/>
    <x v="8"/>
    <n v="15684"/>
  </r>
  <r>
    <s v="A119"/>
    <s v="LinkedIn"/>
    <d v="2025-02-07T00:00:00"/>
    <s v="Carousel"/>
    <n v="20290"/>
    <n v="619"/>
    <n v="927"/>
    <n v="1186"/>
    <n v="8924"/>
    <n v="96503"/>
    <s v="MacBook Air M3 Campaign"/>
    <x v="17"/>
    <n v="21836"/>
  </r>
  <r>
    <s v="A119"/>
    <s v="LinkedIn"/>
    <d v="2025-02-07T00:00:00"/>
    <s v="Carousel"/>
    <n v="20290"/>
    <n v="619"/>
    <n v="927"/>
    <n v="1186"/>
    <n v="8924"/>
    <n v="96503"/>
    <s v="MacBook Air M3 Campaign"/>
    <x v="18"/>
    <n v="21836"/>
  </r>
  <r>
    <s v="A120"/>
    <s v="Instagram"/>
    <d v="2024-10-21T00:00:00"/>
    <s v="Video"/>
    <n v="8254"/>
    <n v="1405"/>
    <n v="165"/>
    <n v="2504"/>
    <n v="8081"/>
    <n v="177710"/>
    <s v="Apple Watch Ultra 2 Launch"/>
    <x v="6"/>
    <n v="9824"/>
  </r>
  <r>
    <s v="A120"/>
    <s v="Instagram"/>
    <d v="2024-10-21T00:00:00"/>
    <s v="Video"/>
    <n v="8254"/>
    <n v="1405"/>
    <n v="165"/>
    <n v="2504"/>
    <n v="8081"/>
    <n v="177710"/>
    <s v="Apple Watch Ultra 2 Launch"/>
    <x v="7"/>
    <n v="9824"/>
  </r>
  <r>
    <s v="A121"/>
    <s v="LinkedIn"/>
    <d v="2024-07-29T00:00:00"/>
    <s v="Video"/>
    <n v="19144"/>
    <n v="1182"/>
    <n v="860"/>
    <n v="1398"/>
    <n v="4185"/>
    <n v="46570"/>
    <s v="Apple Watch Ultra 2 Launch"/>
    <x v="0"/>
    <n v="21186"/>
  </r>
  <r>
    <s v="A121"/>
    <s v="LinkedIn"/>
    <d v="2024-07-29T00:00:00"/>
    <s v="Video"/>
    <n v="19144"/>
    <n v="1182"/>
    <n v="860"/>
    <n v="1398"/>
    <n v="4185"/>
    <n v="46570"/>
    <s v="Apple Watch Ultra 2 Launch"/>
    <x v="1"/>
    <n v="21186"/>
  </r>
  <r>
    <s v="A122"/>
    <s v="Instagram"/>
    <d v="2024-10-02T00:00:00"/>
    <s v="Video"/>
    <n v="9350"/>
    <n v="1024"/>
    <n v="550"/>
    <n v="2123"/>
    <n v="53916"/>
    <n v="108785"/>
    <s v="Sustainability Awareness Drive"/>
    <x v="15"/>
    <n v="10924"/>
  </r>
  <r>
    <s v="A122"/>
    <s v="Instagram"/>
    <d v="2024-10-02T00:00:00"/>
    <s v="Video"/>
    <n v="9350"/>
    <n v="1024"/>
    <n v="550"/>
    <n v="2123"/>
    <n v="53916"/>
    <n v="108785"/>
    <s v="Sustainability Awareness Drive"/>
    <x v="8"/>
    <n v="10924"/>
  </r>
  <r>
    <s v="A123"/>
    <s v="Twitter"/>
    <d v="2024-06-14T00:00:00"/>
    <s v="Video"/>
    <n v="17183"/>
    <n v="1224"/>
    <n v="943"/>
    <n v="2010"/>
    <n v="21481"/>
    <n v="49110"/>
    <s v="Sustainability Awareness Drive"/>
    <x v="6"/>
    <n v="19350"/>
  </r>
  <r>
    <s v="A123"/>
    <s v="Twitter"/>
    <d v="2024-06-14T00:00:00"/>
    <s v="Video"/>
    <n v="17183"/>
    <n v="1224"/>
    <n v="943"/>
    <n v="2010"/>
    <n v="21481"/>
    <n v="49110"/>
    <s v="Sustainability Awareness Drive"/>
    <x v="14"/>
    <n v="19350"/>
  </r>
  <r>
    <s v="A124"/>
    <s v="YouTube"/>
    <d v="2025-04-06T00:00:00"/>
    <s v="Tweet"/>
    <n v="8238"/>
    <n v="766"/>
    <n v="235"/>
    <n v="1273"/>
    <n v="4706"/>
    <n v="119141"/>
    <s v="iPhone 16 Launch"/>
    <x v="15"/>
    <n v="9239"/>
  </r>
  <r>
    <s v="A124"/>
    <s v="YouTube"/>
    <d v="2025-04-06T00:00:00"/>
    <s v="Tweet"/>
    <n v="8238"/>
    <n v="766"/>
    <n v="235"/>
    <n v="1273"/>
    <n v="4706"/>
    <n v="119141"/>
    <s v="iPhone 16 Launch"/>
    <x v="8"/>
    <n v="9239"/>
  </r>
  <r>
    <s v="A125"/>
    <s v="Instagram"/>
    <d v="2024-09-08T00:00:00"/>
    <s v="Carousel"/>
    <n v="8090"/>
    <n v="570"/>
    <n v="399"/>
    <n v="1862"/>
    <n v="34088"/>
    <n v="52115"/>
    <s v="Apple Watch Ultra 2 Launch"/>
    <x v="0"/>
    <n v="9059"/>
  </r>
  <r>
    <s v="A125"/>
    <s v="Instagram"/>
    <d v="2024-09-08T00:00:00"/>
    <s v="Carousel"/>
    <n v="8090"/>
    <n v="570"/>
    <n v="399"/>
    <n v="1862"/>
    <n v="34088"/>
    <n v="52115"/>
    <s v="Apple Watch Ultra 2 Launch"/>
    <x v="1"/>
    <n v="9059"/>
  </r>
  <r>
    <s v="A126"/>
    <s v="LinkedIn"/>
    <d v="2025-03-28T00:00:00"/>
    <s v="Image"/>
    <n v="13637"/>
    <n v="1135"/>
    <n v="540"/>
    <n v="1288"/>
    <n v="45183"/>
    <n v="79062"/>
    <s v="MacBook Air M3 Campaign"/>
    <x v="11"/>
    <n v="15312"/>
  </r>
  <r>
    <s v="A126"/>
    <s v="LinkedIn"/>
    <d v="2025-03-28T00:00:00"/>
    <s v="Image"/>
    <n v="13637"/>
    <n v="1135"/>
    <n v="540"/>
    <n v="1288"/>
    <n v="45183"/>
    <n v="79062"/>
    <s v="MacBook Air M3 Campaign"/>
    <x v="12"/>
    <n v="15312"/>
  </r>
  <r>
    <s v="A127"/>
    <s v="Twitter"/>
    <d v="2025-01-27T00:00:00"/>
    <s v="Image"/>
    <n v="24415"/>
    <n v="860"/>
    <n v="931"/>
    <n v="320"/>
    <n v="65049"/>
    <n v="62911"/>
    <s v="Apple Watch Ultra 2 Launch"/>
    <x v="6"/>
    <n v="26206"/>
  </r>
  <r>
    <s v="A127"/>
    <s v="Twitter"/>
    <d v="2025-01-27T00:00:00"/>
    <s v="Image"/>
    <n v="24415"/>
    <n v="860"/>
    <n v="931"/>
    <n v="320"/>
    <n v="65049"/>
    <n v="62911"/>
    <s v="Apple Watch Ultra 2 Launch"/>
    <x v="14"/>
    <n v="26206"/>
  </r>
  <r>
    <s v="A128"/>
    <s v="Instagram"/>
    <d v="2025-01-10T00:00:00"/>
    <s v="Carousel"/>
    <n v="14647"/>
    <n v="1168"/>
    <n v="484"/>
    <n v="2650"/>
    <n v="27217"/>
    <n v="144061"/>
    <s v="iPhone 16 Launch"/>
    <x v="15"/>
    <n v="16299"/>
  </r>
  <r>
    <s v="A128"/>
    <s v="Instagram"/>
    <d v="2025-01-10T00:00:00"/>
    <s v="Carousel"/>
    <n v="14647"/>
    <n v="1168"/>
    <n v="484"/>
    <n v="2650"/>
    <n v="27217"/>
    <n v="144061"/>
    <s v="iPhone 16 Launch"/>
    <x v="8"/>
    <n v="16299"/>
  </r>
  <r>
    <s v="A129"/>
    <s v="LinkedIn"/>
    <d v="2024-07-21T00:00:00"/>
    <s v="Image"/>
    <n v="11911"/>
    <n v="1360"/>
    <n v="778"/>
    <n v="1168"/>
    <n v="16483"/>
    <n v="72556"/>
    <s v="Sustainability Awareness Drive"/>
    <x v="6"/>
    <n v="14049"/>
  </r>
  <r>
    <s v="A129"/>
    <s v="LinkedIn"/>
    <d v="2024-07-21T00:00:00"/>
    <s v="Image"/>
    <n v="11911"/>
    <n v="1360"/>
    <n v="778"/>
    <n v="1168"/>
    <n v="16483"/>
    <n v="72556"/>
    <s v="Sustainability Awareness Drive"/>
    <x v="7"/>
    <n v="14049"/>
  </r>
  <r>
    <s v="A130"/>
    <s v="LinkedIn"/>
    <d v="2024-09-29T00:00:00"/>
    <s v="Carousel"/>
    <n v="10472"/>
    <n v="401"/>
    <n v="668"/>
    <n v="383"/>
    <n v="37571"/>
    <n v="249203"/>
    <s v="Sustainability Awareness Drive"/>
    <x v="2"/>
    <n v="11541"/>
  </r>
  <r>
    <s v="A130"/>
    <s v="LinkedIn"/>
    <d v="2024-09-29T00:00:00"/>
    <s v="Carousel"/>
    <n v="10472"/>
    <n v="401"/>
    <n v="668"/>
    <n v="383"/>
    <n v="37571"/>
    <n v="249203"/>
    <s v="Sustainability Awareness Drive"/>
    <x v="3"/>
    <n v="11541"/>
  </r>
  <r>
    <s v="A131"/>
    <s v="LinkedIn"/>
    <d v="2024-10-21T00:00:00"/>
    <s v="Image"/>
    <n v="20271"/>
    <n v="512"/>
    <n v="286"/>
    <n v="1982"/>
    <n v="43225"/>
    <n v="168335"/>
    <s v="iPhone 16 Launch"/>
    <x v="13"/>
    <n v="21069"/>
  </r>
  <r>
    <s v="A131"/>
    <s v="LinkedIn"/>
    <d v="2024-10-21T00:00:00"/>
    <s v="Image"/>
    <n v="20271"/>
    <n v="512"/>
    <n v="286"/>
    <n v="1982"/>
    <n v="43225"/>
    <n v="168335"/>
    <s v="iPhone 16 Launch"/>
    <x v="6"/>
    <n v="21069"/>
  </r>
  <r>
    <s v="A132"/>
    <s v="Instagram"/>
    <d v="2025-03-04T00:00:00"/>
    <s v="Video"/>
    <n v="5266"/>
    <n v="316"/>
    <n v="837"/>
    <n v="2276"/>
    <n v="20967"/>
    <n v="41969"/>
    <s v="MacBook Air M3 Campaign"/>
    <x v="2"/>
    <n v="6419"/>
  </r>
  <r>
    <s v="A132"/>
    <s v="Instagram"/>
    <d v="2025-03-04T00:00:00"/>
    <s v="Video"/>
    <n v="5266"/>
    <n v="316"/>
    <n v="837"/>
    <n v="2276"/>
    <n v="20967"/>
    <n v="41969"/>
    <s v="MacBook Air M3 Campaign"/>
    <x v="3"/>
    <n v="6419"/>
  </r>
  <r>
    <s v="A133"/>
    <s v="Instagram"/>
    <d v="2025-02-06T00:00:00"/>
    <s v="Image"/>
    <n v="2666"/>
    <n v="1136"/>
    <n v="989"/>
    <n v="1710"/>
    <n v="36467"/>
    <n v="83753"/>
    <s v="Sustainability Awareness Drive"/>
    <x v="0"/>
    <n v="4791"/>
  </r>
  <r>
    <s v="A133"/>
    <s v="Instagram"/>
    <d v="2025-02-06T00:00:00"/>
    <s v="Image"/>
    <n v="2666"/>
    <n v="1136"/>
    <n v="989"/>
    <n v="1710"/>
    <n v="36467"/>
    <n v="83753"/>
    <s v="Sustainability Awareness Drive"/>
    <x v="1"/>
    <n v="4791"/>
  </r>
  <r>
    <s v="A134"/>
    <s v="Instagram"/>
    <d v="2025-10-01T00:00:00"/>
    <s v="Carousel"/>
    <n v="6188"/>
    <n v="774"/>
    <n v="647"/>
    <n v="1830"/>
    <n v="55436"/>
    <n v="175542"/>
    <s v="Apple Event September 2025"/>
    <x v="8"/>
    <n v="7609"/>
  </r>
  <r>
    <s v="A135"/>
    <s v="YouTube"/>
    <d v="2024-11-28T00:00:00"/>
    <s v="Carousel"/>
    <n v="19055"/>
    <n v="443"/>
    <n v="976"/>
    <n v="869"/>
    <n v="75437"/>
    <n v="161863"/>
    <s v="Sustainability Awareness Drive"/>
    <x v="13"/>
    <n v="20474"/>
  </r>
  <r>
    <s v="A135"/>
    <s v="YouTube"/>
    <d v="2024-11-28T00:00:00"/>
    <s v="Carousel"/>
    <n v="19055"/>
    <n v="443"/>
    <n v="976"/>
    <n v="869"/>
    <n v="75437"/>
    <n v="161863"/>
    <s v="Sustainability Awareness Drive"/>
    <x v="6"/>
    <n v="20474"/>
  </r>
  <r>
    <s v="A136"/>
    <s v="Instagram"/>
    <d v="2025-10-02T00:00:00"/>
    <s v="Carousel"/>
    <n v="12161"/>
    <n v="736"/>
    <n v="876"/>
    <n v="1233"/>
    <n v="21337"/>
    <n v="50225"/>
    <s v="Apple Event September 2025"/>
    <x v="4"/>
    <n v="13773"/>
  </r>
  <r>
    <s v="A136"/>
    <s v="Instagram"/>
    <d v="2025-10-02T00:00:00"/>
    <s v="Carousel"/>
    <n v="12161"/>
    <n v="736"/>
    <n v="876"/>
    <n v="1233"/>
    <n v="21337"/>
    <n v="50225"/>
    <s v="Apple Event September 2025"/>
    <x v="5"/>
    <n v="13773"/>
  </r>
  <r>
    <s v="A137"/>
    <s v="Instagram"/>
    <d v="2024-07-31T00:00:00"/>
    <s v="Carousel"/>
    <n v="13314"/>
    <n v="274"/>
    <n v="626"/>
    <n v="2280"/>
    <n v="14639"/>
    <n v="163008"/>
    <s v="iPhone 16 Launch"/>
    <x v="6"/>
    <n v="14214"/>
  </r>
  <r>
    <s v="A137"/>
    <s v="Instagram"/>
    <d v="2024-07-31T00:00:00"/>
    <s v="Carousel"/>
    <n v="13314"/>
    <n v="274"/>
    <n v="626"/>
    <n v="2280"/>
    <n v="14639"/>
    <n v="163008"/>
    <s v="iPhone 16 Launch"/>
    <x v="7"/>
    <n v="14214"/>
  </r>
  <r>
    <s v="A138"/>
    <s v="Instagram"/>
    <d v="2025-03-29T00:00:00"/>
    <s v="Carousel"/>
    <n v="23508"/>
    <n v="585"/>
    <n v="743"/>
    <n v="2155"/>
    <n v="3704"/>
    <n v="194268"/>
    <s v="iPhone 16 Launch"/>
    <x v="4"/>
    <n v="24836"/>
  </r>
  <r>
    <s v="A138"/>
    <s v="Instagram"/>
    <d v="2025-03-29T00:00:00"/>
    <s v="Carousel"/>
    <n v="23508"/>
    <n v="585"/>
    <n v="743"/>
    <n v="2155"/>
    <n v="3704"/>
    <n v="194268"/>
    <s v="iPhone 16 Launch"/>
    <x v="5"/>
    <n v="24836"/>
  </r>
  <r>
    <s v="A139"/>
    <s v="YouTube"/>
    <d v="2024-10-29T00:00:00"/>
    <s v="Tweet"/>
    <n v="23969"/>
    <n v="1433"/>
    <n v="372"/>
    <n v="1092"/>
    <n v="32147"/>
    <n v="145823"/>
    <s v="Sustainability Awareness Drive"/>
    <x v="6"/>
    <n v="25774"/>
  </r>
  <r>
    <s v="A139"/>
    <s v="YouTube"/>
    <d v="2024-10-29T00:00:00"/>
    <s v="Tweet"/>
    <n v="23969"/>
    <n v="1433"/>
    <n v="372"/>
    <n v="1092"/>
    <n v="32147"/>
    <n v="145823"/>
    <s v="Sustainability Awareness Drive"/>
    <x v="14"/>
    <n v="25774"/>
  </r>
  <r>
    <s v="A140"/>
    <s v="Instagram"/>
    <d v="2024-07-15T00:00:00"/>
    <s v="Tweet"/>
    <n v="14891"/>
    <n v="674"/>
    <n v="521"/>
    <n v="1091"/>
    <n v="18101"/>
    <n v="53669"/>
    <s v="Apple Watch Ultra 2 Launch"/>
    <x v="9"/>
    <n v="16086"/>
  </r>
  <r>
    <s v="A140"/>
    <s v="Instagram"/>
    <d v="2024-07-15T00:00:00"/>
    <s v="Tweet"/>
    <n v="14891"/>
    <n v="674"/>
    <n v="521"/>
    <n v="1091"/>
    <n v="18101"/>
    <n v="53669"/>
    <s v="Apple Watch Ultra 2 Launch"/>
    <x v="10"/>
    <n v="16086"/>
  </r>
  <r>
    <s v="A141"/>
    <s v="LinkedIn"/>
    <d v="2025-10-03T00:00:00"/>
    <s v="Image"/>
    <n v="6777"/>
    <n v="617"/>
    <n v="551"/>
    <n v="2109"/>
    <n v="18559"/>
    <n v="208452"/>
    <s v="Apple Event September 2025"/>
    <x v="13"/>
    <n v="7945"/>
  </r>
  <r>
    <s v="A141"/>
    <s v="LinkedIn"/>
    <d v="2025-10-03T00:00:00"/>
    <s v="Image"/>
    <n v="6777"/>
    <n v="617"/>
    <n v="551"/>
    <n v="2109"/>
    <n v="18559"/>
    <n v="208452"/>
    <s v="Apple Event September 2025"/>
    <x v="6"/>
    <n v="7945"/>
  </r>
  <r>
    <s v="A142"/>
    <s v="Instagram"/>
    <d v="2025-03-25T00:00:00"/>
    <s v="Carousel"/>
    <n v="5900"/>
    <n v="546"/>
    <n v="592"/>
    <n v="1594"/>
    <n v="38627"/>
    <n v="164398"/>
    <s v="MacBook Air M3 Campaign"/>
    <x v="4"/>
    <n v="7038"/>
  </r>
  <r>
    <s v="A142"/>
    <s v="Instagram"/>
    <d v="2025-03-25T00:00:00"/>
    <s v="Carousel"/>
    <n v="5900"/>
    <n v="546"/>
    <n v="592"/>
    <n v="1594"/>
    <n v="38627"/>
    <n v="164398"/>
    <s v="MacBook Air M3 Campaign"/>
    <x v="5"/>
    <n v="7038"/>
  </r>
  <r>
    <s v="A143"/>
    <s v="LinkedIn"/>
    <d v="2024-10-02T00:00:00"/>
    <s v="Image"/>
    <n v="15716"/>
    <n v="839"/>
    <n v="639"/>
    <n v="2839"/>
    <n v="349"/>
    <n v="150677"/>
    <s v="Sustainability Awareness Drive"/>
    <x v="4"/>
    <n v="17194"/>
  </r>
  <r>
    <s v="A143"/>
    <s v="LinkedIn"/>
    <d v="2024-10-02T00:00:00"/>
    <s v="Image"/>
    <n v="15716"/>
    <n v="839"/>
    <n v="639"/>
    <n v="2839"/>
    <n v="349"/>
    <n v="150677"/>
    <s v="Sustainability Awareness Drive"/>
    <x v="5"/>
    <n v="17194"/>
  </r>
  <r>
    <s v="A144"/>
    <s v="LinkedIn"/>
    <d v="2024-10-28T00:00:00"/>
    <s v="Carousel"/>
    <n v="8981"/>
    <n v="1138"/>
    <n v="764"/>
    <n v="2555"/>
    <n v="92810"/>
    <n v="88320"/>
    <s v="MacBook Air M3 Campaign"/>
    <x v="15"/>
    <n v="10883"/>
  </r>
  <r>
    <s v="A144"/>
    <s v="LinkedIn"/>
    <d v="2024-10-28T00:00:00"/>
    <s v="Carousel"/>
    <n v="8981"/>
    <n v="1138"/>
    <n v="764"/>
    <n v="2555"/>
    <n v="92810"/>
    <n v="88320"/>
    <s v="MacBook Air M3 Campaign"/>
    <x v="8"/>
    <n v="10883"/>
  </r>
  <r>
    <s v="A145"/>
    <s v="LinkedIn"/>
    <d v="2024-08-12T00:00:00"/>
    <s v="Carousel"/>
    <n v="8376"/>
    <n v="1154"/>
    <n v="422"/>
    <n v="1907"/>
    <n v="36874"/>
    <n v="218486"/>
    <s v="Sustainability Awareness Drive"/>
    <x v="2"/>
    <n v="9952"/>
  </r>
  <r>
    <s v="A145"/>
    <s v="LinkedIn"/>
    <d v="2024-08-12T00:00:00"/>
    <s v="Carousel"/>
    <n v="8376"/>
    <n v="1154"/>
    <n v="422"/>
    <n v="1907"/>
    <n v="36874"/>
    <n v="218486"/>
    <s v="Sustainability Awareness Drive"/>
    <x v="3"/>
    <n v="9952"/>
  </r>
  <r>
    <s v="A146"/>
    <s v="YouTube"/>
    <d v="2024-06-05T00:00:00"/>
    <s v="Tweet"/>
    <n v="18907"/>
    <n v="1075"/>
    <n v="675"/>
    <n v="1383"/>
    <n v="17875"/>
    <n v="186649"/>
    <s v="Apple Watch Ultra 2 Launch"/>
    <x v="15"/>
    <n v="20657"/>
  </r>
  <r>
    <s v="A146"/>
    <s v="YouTube"/>
    <d v="2024-06-05T00:00:00"/>
    <s v="Tweet"/>
    <n v="18907"/>
    <n v="1075"/>
    <n v="675"/>
    <n v="1383"/>
    <n v="17875"/>
    <n v="186649"/>
    <s v="Apple Watch Ultra 2 Launch"/>
    <x v="8"/>
    <n v="20657"/>
  </r>
  <r>
    <s v="A147"/>
    <s v="YouTube"/>
    <d v="2024-10-21T00:00:00"/>
    <s v="Tweet"/>
    <n v="20777"/>
    <n v="962"/>
    <n v="308"/>
    <n v="2777"/>
    <n v="25529"/>
    <n v="165354"/>
    <s v="Apple Watch Ultra 2 Launch"/>
    <x v="13"/>
    <n v="22047"/>
  </r>
  <r>
    <s v="A147"/>
    <s v="YouTube"/>
    <d v="2024-10-21T00:00:00"/>
    <s v="Tweet"/>
    <n v="20777"/>
    <n v="962"/>
    <n v="308"/>
    <n v="2777"/>
    <n v="25529"/>
    <n v="165354"/>
    <s v="Apple Watch Ultra 2 Launch"/>
    <x v="6"/>
    <n v="22047"/>
  </r>
  <r>
    <s v="A148"/>
    <s v="YouTube"/>
    <d v="2025-04-15T00:00:00"/>
    <s v="Video"/>
    <n v="20977"/>
    <n v="1402"/>
    <n v="301"/>
    <n v="1284"/>
    <n v="24620"/>
    <n v="128009"/>
    <s v="Apple Watch Ultra 2 Launch"/>
    <x v="13"/>
    <n v="22680"/>
  </r>
  <r>
    <s v="A148"/>
    <s v="YouTube"/>
    <d v="2025-04-15T00:00:00"/>
    <s v="Video"/>
    <n v="20977"/>
    <n v="1402"/>
    <n v="301"/>
    <n v="1284"/>
    <n v="24620"/>
    <n v="128009"/>
    <s v="Apple Watch Ultra 2 Launch"/>
    <x v="6"/>
    <n v="22680"/>
  </r>
  <r>
    <s v="A149"/>
    <s v="Instagram"/>
    <d v="2024-06-16T00:00:00"/>
    <s v="Tweet"/>
    <n v="12160"/>
    <n v="1405"/>
    <n v="769"/>
    <n v="1980"/>
    <n v="33174"/>
    <n v="226481"/>
    <s v="Apple Watch Ultra 2 Launch"/>
    <x v="0"/>
    <n v="14334"/>
  </r>
  <r>
    <s v="A149"/>
    <s v="Instagram"/>
    <d v="2024-06-16T00:00:00"/>
    <s v="Tweet"/>
    <n v="12160"/>
    <n v="1405"/>
    <n v="769"/>
    <n v="1980"/>
    <n v="33174"/>
    <n v="226481"/>
    <s v="Apple Watch Ultra 2 Launch"/>
    <x v="1"/>
    <n v="14334"/>
  </r>
  <r>
    <s v="A150"/>
    <s v="LinkedIn"/>
    <d v="2024-08-22T00:00:00"/>
    <s v="Video"/>
    <n v="16124"/>
    <n v="863"/>
    <n v="337"/>
    <n v="819"/>
    <n v="85788"/>
    <n v="68625"/>
    <s v="iPhone 16 Launch"/>
    <x v="15"/>
    <n v="17324"/>
  </r>
  <r>
    <s v="A150"/>
    <s v="LinkedIn"/>
    <d v="2024-08-22T00:00:00"/>
    <s v="Video"/>
    <n v="16124"/>
    <n v="863"/>
    <n v="337"/>
    <n v="819"/>
    <n v="85788"/>
    <n v="68625"/>
    <s v="iPhone 16 Launch"/>
    <x v="8"/>
    <n v="17324"/>
  </r>
  <r>
    <s v="A151"/>
    <s v="YouTube"/>
    <d v="2024-07-26T00:00:00"/>
    <s v="Video"/>
    <n v="18282"/>
    <n v="224"/>
    <n v="962"/>
    <n v="890"/>
    <n v="35105"/>
    <n v="64089"/>
    <s v="iPhone 16 Launch"/>
    <x v="16"/>
    <n v="19468"/>
  </r>
  <r>
    <s v="A152"/>
    <s v="YouTube"/>
    <d v="2025-10-04T00:00:00"/>
    <s v="Video"/>
    <n v="12488"/>
    <n v="1403"/>
    <n v="247"/>
    <n v="1350"/>
    <n v="28370"/>
    <n v="76487"/>
    <s v="Apple Event September 2025"/>
    <x v="17"/>
    <n v="14138"/>
  </r>
  <r>
    <s v="A152"/>
    <s v="YouTube"/>
    <d v="2025-10-04T00:00:00"/>
    <s v="Video"/>
    <n v="12488"/>
    <n v="1403"/>
    <n v="247"/>
    <n v="1350"/>
    <n v="28370"/>
    <n v="76487"/>
    <s v="Apple Event September 2025"/>
    <x v="18"/>
    <n v="14138"/>
  </r>
  <r>
    <s v="A153"/>
    <s v="Instagram"/>
    <d v="2025-01-01T00:00:00"/>
    <s v="Video"/>
    <n v="24574"/>
    <n v="909"/>
    <n v="280"/>
    <n v="2009"/>
    <n v="6221"/>
    <n v="236910"/>
    <s v="MacBook Air M3 Campaign"/>
    <x v="2"/>
    <n v="25763"/>
  </r>
  <r>
    <s v="A153"/>
    <s v="Instagram"/>
    <d v="2025-01-01T00:00:00"/>
    <s v="Video"/>
    <n v="24574"/>
    <n v="909"/>
    <n v="280"/>
    <n v="2009"/>
    <n v="6221"/>
    <n v="236910"/>
    <s v="MacBook Air M3 Campaign"/>
    <x v="3"/>
    <n v="25763"/>
  </r>
  <r>
    <s v="A154"/>
    <s v="YouTube"/>
    <d v="2024-10-09T00:00:00"/>
    <s v="Video"/>
    <n v="7240"/>
    <n v="1384"/>
    <n v="954"/>
    <n v="2335"/>
    <n v="6757"/>
    <n v="150448"/>
    <s v="Sustainability Awareness Drive"/>
    <x v="13"/>
    <n v="9578"/>
  </r>
  <r>
    <s v="A154"/>
    <s v="YouTube"/>
    <d v="2024-10-09T00:00:00"/>
    <s v="Video"/>
    <n v="7240"/>
    <n v="1384"/>
    <n v="954"/>
    <n v="2335"/>
    <n v="6757"/>
    <n v="150448"/>
    <s v="Sustainability Awareness Drive"/>
    <x v="6"/>
    <n v="9578"/>
  </r>
  <r>
    <s v="A155"/>
    <s v="Instagram"/>
    <d v="2024-12-21T00:00:00"/>
    <s v="Image"/>
    <n v="12453"/>
    <n v="376"/>
    <n v="320"/>
    <n v="2546"/>
    <n v="22617"/>
    <n v="90138"/>
    <s v="Sustainability Awareness Drive"/>
    <x v="0"/>
    <n v="13149"/>
  </r>
  <r>
    <s v="A155"/>
    <s v="Instagram"/>
    <d v="2024-12-21T00:00:00"/>
    <s v="Image"/>
    <n v="12453"/>
    <n v="376"/>
    <n v="320"/>
    <n v="2546"/>
    <n v="22617"/>
    <n v="90138"/>
    <s v="Sustainability Awareness Drive"/>
    <x v="1"/>
    <n v="13149"/>
  </r>
  <r>
    <s v="A156"/>
    <s v="Twitter"/>
    <d v="2024-10-22T00:00:00"/>
    <s v="Tweet"/>
    <n v="12478"/>
    <n v="484"/>
    <n v="332"/>
    <n v="2734"/>
    <n v="43338"/>
    <n v="213895"/>
    <s v="iPhone 16 Launch"/>
    <x v="9"/>
    <n v="13294"/>
  </r>
  <r>
    <s v="A156"/>
    <s v="Twitter"/>
    <d v="2024-10-22T00:00:00"/>
    <s v="Tweet"/>
    <n v="12478"/>
    <n v="484"/>
    <n v="332"/>
    <n v="2734"/>
    <n v="43338"/>
    <n v="213895"/>
    <s v="iPhone 16 Launch"/>
    <x v="10"/>
    <n v="13294"/>
  </r>
  <r>
    <s v="A157"/>
    <s v="YouTube"/>
    <d v="2024-07-23T00:00:00"/>
    <s v="Video"/>
    <n v="24877"/>
    <n v="262"/>
    <n v="513"/>
    <n v="648"/>
    <n v="47544"/>
    <n v="208280"/>
    <s v="Sustainability Awareness Drive"/>
    <x v="15"/>
    <n v="25652"/>
  </r>
  <r>
    <s v="A157"/>
    <s v="YouTube"/>
    <d v="2024-07-23T00:00:00"/>
    <s v="Video"/>
    <n v="24877"/>
    <n v="262"/>
    <n v="513"/>
    <n v="648"/>
    <n v="47544"/>
    <n v="208280"/>
    <s v="Sustainability Awareness Drive"/>
    <x v="8"/>
    <n v="25652"/>
  </r>
  <r>
    <s v="A158"/>
    <s v="Twitter"/>
    <d v="2024-08-11T00:00:00"/>
    <s v="Carousel"/>
    <n v="14394"/>
    <n v="1202"/>
    <n v="188"/>
    <n v="1259"/>
    <n v="21925"/>
    <n v="94061"/>
    <s v="iPhone 16 Launch"/>
    <x v="2"/>
    <n v="15784"/>
  </r>
  <r>
    <s v="A158"/>
    <s v="Twitter"/>
    <d v="2024-08-11T00:00:00"/>
    <s v="Carousel"/>
    <n v="14394"/>
    <n v="1202"/>
    <n v="188"/>
    <n v="1259"/>
    <n v="21925"/>
    <n v="94061"/>
    <s v="iPhone 16 Launch"/>
    <x v="3"/>
    <n v="15784"/>
  </r>
  <r>
    <s v="A159"/>
    <s v="Instagram"/>
    <d v="2025-10-05T00:00:00"/>
    <s v="Tweet"/>
    <n v="21262"/>
    <n v="861"/>
    <n v="676"/>
    <n v="2263"/>
    <n v="12085"/>
    <n v="201731"/>
    <s v="Apple Event September 2025"/>
    <x v="9"/>
    <n v="22799"/>
  </r>
  <r>
    <s v="A159"/>
    <s v="Instagram"/>
    <d v="2025-10-05T00:00:00"/>
    <s v="Tweet"/>
    <n v="21262"/>
    <n v="861"/>
    <n v="676"/>
    <n v="2263"/>
    <n v="12085"/>
    <n v="201731"/>
    <s v="Apple Event September 2025"/>
    <x v="10"/>
    <n v="22799"/>
  </r>
  <r>
    <s v="A160"/>
    <s v="LinkedIn"/>
    <d v="2024-08-24T00:00:00"/>
    <s v="Tweet"/>
    <n v="22527"/>
    <n v="865"/>
    <n v="646"/>
    <n v="992"/>
    <n v="18654"/>
    <n v="141376"/>
    <s v="MacBook Air M3 Campaign"/>
    <x v="15"/>
    <n v="24038"/>
  </r>
  <r>
    <s v="A160"/>
    <s v="LinkedIn"/>
    <d v="2024-08-24T00:00:00"/>
    <s v="Tweet"/>
    <n v="22527"/>
    <n v="865"/>
    <n v="646"/>
    <n v="992"/>
    <n v="18654"/>
    <n v="141376"/>
    <s v="MacBook Air M3 Campaign"/>
    <x v="8"/>
    <n v="24038"/>
  </r>
  <r>
    <s v="A161"/>
    <s v="YouTube"/>
    <d v="2025-10-06T00:00:00"/>
    <s v="Video"/>
    <n v="22028"/>
    <n v="355"/>
    <n v="665"/>
    <n v="1859"/>
    <n v="50565"/>
    <n v="202962"/>
    <s v="Apple Event September 2025"/>
    <x v="4"/>
    <n v="23048"/>
  </r>
  <r>
    <s v="A161"/>
    <s v="YouTube"/>
    <d v="2025-10-06T00:00:00"/>
    <s v="Video"/>
    <n v="22028"/>
    <n v="355"/>
    <n v="665"/>
    <n v="1859"/>
    <n v="50565"/>
    <n v="202962"/>
    <s v="Apple Event September 2025"/>
    <x v="5"/>
    <n v="23048"/>
  </r>
  <r>
    <s v="A162"/>
    <s v="Instagram"/>
    <d v="2025-04-01T00:00:00"/>
    <s v="Image"/>
    <n v="6432"/>
    <n v="1272"/>
    <n v="498"/>
    <n v="677"/>
    <n v="47305"/>
    <n v="119134"/>
    <s v="Apple Watch Ultra 2 Launch"/>
    <x v="9"/>
    <n v="8202"/>
  </r>
  <r>
    <s v="A162"/>
    <s v="Instagram"/>
    <d v="2025-04-01T00:00:00"/>
    <s v="Image"/>
    <n v="6432"/>
    <n v="1272"/>
    <n v="498"/>
    <n v="677"/>
    <n v="47305"/>
    <n v="119134"/>
    <s v="Apple Watch Ultra 2 Launch"/>
    <x v="10"/>
    <n v="8202"/>
  </r>
  <r>
    <s v="A163"/>
    <s v="LinkedIn"/>
    <d v="2025-04-08T00:00:00"/>
    <s v="Video"/>
    <n v="15568"/>
    <n v="1166"/>
    <n v="546"/>
    <n v="826"/>
    <n v="21836"/>
    <n v="87055"/>
    <s v="Apple Watch Ultra 2 Launch"/>
    <x v="0"/>
    <n v="17280"/>
  </r>
  <r>
    <s v="A163"/>
    <s v="LinkedIn"/>
    <d v="2025-04-08T00:00:00"/>
    <s v="Video"/>
    <n v="15568"/>
    <n v="1166"/>
    <n v="546"/>
    <n v="826"/>
    <n v="21836"/>
    <n v="87055"/>
    <s v="Apple Watch Ultra 2 Launch"/>
    <x v="1"/>
    <n v="17280"/>
  </r>
  <r>
    <s v="A164"/>
    <s v="LinkedIn"/>
    <d v="2025-02-27T00:00:00"/>
    <s v="Image"/>
    <n v="16178"/>
    <n v="1048"/>
    <n v="871"/>
    <n v="2553"/>
    <n v="39025"/>
    <n v="59508"/>
    <s v="Apple Watch Ultra 2 Launch"/>
    <x v="2"/>
    <n v="18097"/>
  </r>
  <r>
    <s v="A164"/>
    <s v="LinkedIn"/>
    <d v="2025-02-27T00:00:00"/>
    <s v="Image"/>
    <n v="16178"/>
    <n v="1048"/>
    <n v="871"/>
    <n v="2553"/>
    <n v="39025"/>
    <n v="59508"/>
    <s v="Apple Watch Ultra 2 Launch"/>
    <x v="3"/>
    <n v="18097"/>
  </r>
  <r>
    <s v="A165"/>
    <s v="Twitter"/>
    <d v="2025-10-07T00:00:00"/>
    <s v="Carousel"/>
    <n v="19660"/>
    <n v="1307"/>
    <n v="310"/>
    <n v="2802"/>
    <n v="22171"/>
    <n v="213359"/>
    <s v="Apple Event September 2025"/>
    <x v="11"/>
    <n v="21277"/>
  </r>
  <r>
    <s v="A165"/>
    <s v="Twitter"/>
    <d v="2025-10-07T00:00:00"/>
    <s v="Carousel"/>
    <n v="19660"/>
    <n v="1307"/>
    <n v="310"/>
    <n v="2802"/>
    <n v="22171"/>
    <n v="213359"/>
    <s v="Apple Event September 2025"/>
    <x v="12"/>
    <n v="21277"/>
  </r>
  <r>
    <s v="A166"/>
    <s v="Instagram"/>
    <d v="2025-02-16T00:00:00"/>
    <s v="Tweet"/>
    <n v="24195"/>
    <n v="888"/>
    <n v="165"/>
    <n v="1559"/>
    <n v="11596"/>
    <n v="249988"/>
    <s v="Sustainability Awareness Drive"/>
    <x v="6"/>
    <n v="25248"/>
  </r>
  <r>
    <s v="A166"/>
    <s v="Instagram"/>
    <d v="2025-02-16T00:00:00"/>
    <s v="Tweet"/>
    <n v="24195"/>
    <n v="888"/>
    <n v="165"/>
    <n v="1559"/>
    <n v="11596"/>
    <n v="249988"/>
    <s v="Sustainability Awareness Drive"/>
    <x v="14"/>
    <n v="25248"/>
  </r>
  <r>
    <s v="A167"/>
    <s v="LinkedIn"/>
    <d v="2024-11-28T00:00:00"/>
    <s v="Carousel"/>
    <n v="2302"/>
    <n v="347"/>
    <n v="642"/>
    <n v="2175"/>
    <n v="56378"/>
    <n v="198056"/>
    <s v="MacBook Air M3 Campaign"/>
    <x v="6"/>
    <n v="3291"/>
  </r>
  <r>
    <s v="A167"/>
    <s v="LinkedIn"/>
    <d v="2024-11-28T00:00:00"/>
    <s v="Carousel"/>
    <n v="2302"/>
    <n v="347"/>
    <n v="642"/>
    <n v="2175"/>
    <n v="56378"/>
    <n v="198056"/>
    <s v="MacBook Air M3 Campaign"/>
    <x v="14"/>
    <n v="3291"/>
  </r>
  <r>
    <s v="A168"/>
    <s v="YouTube"/>
    <d v="2024-11-12T00:00:00"/>
    <s v="Image"/>
    <n v="19022"/>
    <n v="541"/>
    <n v="575"/>
    <n v="2063"/>
    <n v="42743"/>
    <n v="150169"/>
    <s v="Apple Watch Ultra 2 Launch"/>
    <x v="2"/>
    <n v="20138"/>
  </r>
  <r>
    <s v="A168"/>
    <s v="YouTube"/>
    <d v="2024-11-12T00:00:00"/>
    <s v="Image"/>
    <n v="19022"/>
    <n v="541"/>
    <n v="575"/>
    <n v="2063"/>
    <n v="42743"/>
    <n v="150169"/>
    <s v="Apple Watch Ultra 2 Launch"/>
    <x v="3"/>
    <n v="20138"/>
  </r>
  <r>
    <s v="A169"/>
    <s v="YouTube"/>
    <d v="2024-12-03T00:00:00"/>
    <s v="Image"/>
    <n v="2055"/>
    <n v="675"/>
    <n v="257"/>
    <n v="820"/>
    <n v="33534"/>
    <n v="48125"/>
    <s v="Apple Watch Ultra 2 Launch"/>
    <x v="9"/>
    <n v="2987"/>
  </r>
  <r>
    <s v="A169"/>
    <s v="YouTube"/>
    <d v="2024-12-03T00:00:00"/>
    <s v="Image"/>
    <n v="2055"/>
    <n v="675"/>
    <n v="257"/>
    <n v="820"/>
    <n v="33534"/>
    <n v="48125"/>
    <s v="Apple Watch Ultra 2 Launch"/>
    <x v="10"/>
    <n v="2987"/>
  </r>
  <r>
    <s v="A170"/>
    <s v="Twitter"/>
    <d v="2025-04-28T00:00:00"/>
    <s v="Carousel"/>
    <n v="15013"/>
    <n v="1286"/>
    <n v="599"/>
    <n v="2001"/>
    <n v="67839"/>
    <n v="76059"/>
    <s v="Apple Watch Ultra 2 Launch"/>
    <x v="15"/>
    <n v="16898"/>
  </r>
  <r>
    <s v="A170"/>
    <s v="Twitter"/>
    <d v="2025-04-28T00:00:00"/>
    <s v="Carousel"/>
    <n v="15013"/>
    <n v="1286"/>
    <n v="599"/>
    <n v="2001"/>
    <n v="67839"/>
    <n v="76059"/>
    <s v="Apple Watch Ultra 2 Launch"/>
    <x v="8"/>
    <n v="16898"/>
  </r>
  <r>
    <s v="A171"/>
    <s v="LinkedIn"/>
    <d v="2024-12-31T00:00:00"/>
    <s v="Image"/>
    <n v="10717"/>
    <n v="760"/>
    <n v="460"/>
    <n v="1316"/>
    <n v="18164"/>
    <n v="240641"/>
    <s v="MacBook Air M3 Campaign"/>
    <x v="0"/>
    <n v="11937"/>
  </r>
  <r>
    <s v="A171"/>
    <s v="LinkedIn"/>
    <d v="2024-12-31T00:00:00"/>
    <s v="Image"/>
    <n v="10717"/>
    <n v="760"/>
    <n v="460"/>
    <n v="1316"/>
    <n v="18164"/>
    <n v="240641"/>
    <s v="MacBook Air M3 Campaign"/>
    <x v="1"/>
    <n v="11937"/>
  </r>
  <r>
    <s v="A172"/>
    <s v="Instagram"/>
    <d v="2024-08-14T00:00:00"/>
    <s v="Carousel"/>
    <n v="10150"/>
    <n v="526"/>
    <n v="888"/>
    <n v="1313"/>
    <n v="51605"/>
    <n v="143409"/>
    <s v="Apple Watch Ultra 2 Launch"/>
    <x v="17"/>
    <n v="11564"/>
  </r>
  <r>
    <s v="A172"/>
    <s v="Instagram"/>
    <d v="2024-08-14T00:00:00"/>
    <s v="Carousel"/>
    <n v="10150"/>
    <n v="526"/>
    <n v="888"/>
    <n v="1313"/>
    <n v="51605"/>
    <n v="143409"/>
    <s v="Apple Watch Ultra 2 Launch"/>
    <x v="18"/>
    <n v="11564"/>
  </r>
  <r>
    <s v="A173"/>
    <s v="YouTube"/>
    <d v="2024-12-05T00:00:00"/>
    <s v="Tweet"/>
    <n v="4125"/>
    <n v="1364"/>
    <n v="319"/>
    <n v="2848"/>
    <n v="15379"/>
    <n v="188159"/>
    <s v="MacBook Air M3 Campaign"/>
    <x v="6"/>
    <n v="5808"/>
  </r>
  <r>
    <s v="A173"/>
    <s v="YouTube"/>
    <d v="2024-12-05T00:00:00"/>
    <s v="Tweet"/>
    <n v="4125"/>
    <n v="1364"/>
    <n v="319"/>
    <n v="2848"/>
    <n v="15379"/>
    <n v="188159"/>
    <s v="MacBook Air M3 Campaign"/>
    <x v="14"/>
    <n v="5808"/>
  </r>
  <r>
    <s v="A174"/>
    <s v="LinkedIn"/>
    <d v="2024-06-22T00:00:00"/>
    <s v="Carousel"/>
    <n v="13479"/>
    <n v="1189"/>
    <n v="695"/>
    <n v="416"/>
    <n v="30229"/>
    <n v="45704"/>
    <s v="Apple Watch Ultra 2 Launch"/>
    <x v="0"/>
    <n v="15363"/>
  </r>
  <r>
    <s v="A174"/>
    <s v="LinkedIn"/>
    <d v="2024-06-22T00:00:00"/>
    <s v="Carousel"/>
    <n v="13479"/>
    <n v="1189"/>
    <n v="695"/>
    <n v="416"/>
    <n v="30229"/>
    <n v="45704"/>
    <s v="Apple Watch Ultra 2 Launch"/>
    <x v="1"/>
    <n v="15363"/>
  </r>
  <r>
    <s v="A175"/>
    <s v="LinkedIn"/>
    <d v="2025-10-08T00:00:00"/>
    <s v="Tweet"/>
    <n v="17745"/>
    <n v="414"/>
    <n v="563"/>
    <n v="2733"/>
    <n v="995"/>
    <n v="231648"/>
    <s v="Apple Event September 2025"/>
    <x v="6"/>
    <n v="18722"/>
  </r>
  <r>
    <s v="A175"/>
    <s v="LinkedIn"/>
    <d v="2025-10-08T00:00:00"/>
    <s v="Tweet"/>
    <n v="17745"/>
    <n v="414"/>
    <n v="563"/>
    <n v="2733"/>
    <n v="995"/>
    <n v="231648"/>
    <s v="Apple Event September 2025"/>
    <x v="14"/>
    <n v="18722"/>
  </r>
  <r>
    <s v="A176"/>
    <s v="Twitter"/>
    <d v="2025-10-09T00:00:00"/>
    <s v="Carousel"/>
    <n v="18748"/>
    <n v="634"/>
    <n v="400"/>
    <n v="1667"/>
    <n v="75813"/>
    <n v="244456"/>
    <s v="Apple Event September 2025"/>
    <x v="4"/>
    <n v="19782"/>
  </r>
  <r>
    <s v="A176"/>
    <s v="Twitter"/>
    <d v="2025-10-09T00:00:00"/>
    <s v="Carousel"/>
    <n v="18748"/>
    <n v="634"/>
    <n v="400"/>
    <n v="1667"/>
    <n v="75813"/>
    <n v="244456"/>
    <s v="Apple Event September 2025"/>
    <x v="5"/>
    <n v="19782"/>
  </r>
  <r>
    <s v="A177"/>
    <s v="YouTube"/>
    <d v="2024-07-10T00:00:00"/>
    <s v="Image"/>
    <n v="8809"/>
    <n v="1151"/>
    <n v="908"/>
    <n v="883"/>
    <n v="42921"/>
    <n v="151279"/>
    <s v="MacBook Air M3 Campaign"/>
    <x v="15"/>
    <n v="10868"/>
  </r>
  <r>
    <s v="A177"/>
    <s v="YouTube"/>
    <d v="2024-07-10T00:00:00"/>
    <s v="Image"/>
    <n v="8809"/>
    <n v="1151"/>
    <n v="908"/>
    <n v="883"/>
    <n v="42921"/>
    <n v="151279"/>
    <s v="MacBook Air M3 Campaign"/>
    <x v="8"/>
    <n v="10868"/>
  </r>
  <r>
    <s v="A178"/>
    <s v="YouTube"/>
    <d v="2025-10-10T00:00:00"/>
    <s v="Carousel"/>
    <n v="6621"/>
    <n v="922"/>
    <n v="930"/>
    <n v="694"/>
    <n v="839"/>
    <n v="243532"/>
    <s v="Apple Event September 2025"/>
    <x v="4"/>
    <n v="8473"/>
  </r>
  <r>
    <s v="A178"/>
    <s v="YouTube"/>
    <d v="2025-10-10T00:00:00"/>
    <s v="Carousel"/>
    <n v="6621"/>
    <n v="922"/>
    <n v="930"/>
    <n v="694"/>
    <n v="839"/>
    <n v="243532"/>
    <s v="Apple Event September 2025"/>
    <x v="5"/>
    <n v="8473"/>
  </r>
  <r>
    <s v="A179"/>
    <s v="Instagram"/>
    <d v="2024-07-15T00:00:00"/>
    <s v="Image"/>
    <n v="17034"/>
    <n v="231"/>
    <n v="290"/>
    <n v="1387"/>
    <n v="63550"/>
    <n v="198280"/>
    <s v="MacBook Air M3 Campaign"/>
    <x v="6"/>
    <n v="17555"/>
  </r>
  <r>
    <s v="A179"/>
    <s v="Instagram"/>
    <d v="2024-07-15T00:00:00"/>
    <s v="Image"/>
    <n v="17034"/>
    <n v="231"/>
    <n v="290"/>
    <n v="1387"/>
    <n v="63550"/>
    <n v="198280"/>
    <s v="MacBook Air M3 Campaign"/>
    <x v="14"/>
    <n v="17555"/>
  </r>
  <r>
    <s v="A180"/>
    <s v="YouTube"/>
    <d v="2025-10-11T00:00:00"/>
    <s v="Carousel"/>
    <n v="15623"/>
    <n v="869"/>
    <n v="423"/>
    <n v="371"/>
    <n v="47579"/>
    <n v="158516"/>
    <s v="Apple Event September 2025"/>
    <x v="11"/>
    <n v="16915"/>
  </r>
  <r>
    <s v="A180"/>
    <s v="YouTube"/>
    <d v="2025-10-11T00:00:00"/>
    <s v="Carousel"/>
    <n v="15623"/>
    <n v="869"/>
    <n v="423"/>
    <n v="371"/>
    <n v="47579"/>
    <n v="158516"/>
    <s v="Apple Event September 2025"/>
    <x v="12"/>
    <n v="16915"/>
  </r>
  <r>
    <s v="A181"/>
    <s v="Instagram"/>
    <d v="2025-10-12T00:00:00"/>
    <s v="Carousel"/>
    <n v="7126"/>
    <n v="484"/>
    <n v="565"/>
    <n v="573"/>
    <n v="7389"/>
    <n v="237096"/>
    <s v="Apple Event September 2025"/>
    <x v="11"/>
    <n v="8175"/>
  </r>
  <r>
    <s v="A181"/>
    <s v="Instagram"/>
    <d v="2025-10-12T00:00:00"/>
    <s v="Carousel"/>
    <n v="7126"/>
    <n v="484"/>
    <n v="565"/>
    <n v="573"/>
    <n v="7389"/>
    <n v="237096"/>
    <s v="Apple Event September 2025"/>
    <x v="12"/>
    <n v="8175"/>
  </r>
  <r>
    <s v="A182"/>
    <s v="YouTube"/>
    <d v="2024-07-31T00:00:00"/>
    <s v="Video"/>
    <n v="7122"/>
    <n v="628"/>
    <n v="757"/>
    <n v="2313"/>
    <n v="50924"/>
    <n v="210954"/>
    <s v="MacBook Air M3 Campaign"/>
    <x v="4"/>
    <n v="8507"/>
  </r>
  <r>
    <s v="A182"/>
    <s v="YouTube"/>
    <d v="2024-07-31T00:00:00"/>
    <s v="Video"/>
    <n v="7122"/>
    <n v="628"/>
    <n v="757"/>
    <n v="2313"/>
    <n v="50924"/>
    <n v="210954"/>
    <s v="MacBook Air M3 Campaign"/>
    <x v="5"/>
    <n v="8507"/>
  </r>
  <r>
    <s v="A183"/>
    <s v="Twitter"/>
    <d v="2024-12-17T00:00:00"/>
    <s v="Image"/>
    <n v="20030"/>
    <n v="485"/>
    <n v="888"/>
    <n v="1643"/>
    <n v="4322"/>
    <n v="196995"/>
    <s v="Sustainability Awareness Drive"/>
    <x v="11"/>
    <n v="21403"/>
  </r>
  <r>
    <s v="A183"/>
    <s v="Twitter"/>
    <d v="2024-12-17T00:00:00"/>
    <s v="Image"/>
    <n v="20030"/>
    <n v="485"/>
    <n v="888"/>
    <n v="1643"/>
    <n v="4322"/>
    <n v="196995"/>
    <s v="Sustainability Awareness Drive"/>
    <x v="12"/>
    <n v="21403"/>
  </r>
  <r>
    <s v="A184"/>
    <s v="YouTube"/>
    <d v="2025-10-13T00:00:00"/>
    <s v="Video"/>
    <n v="19302"/>
    <n v="1367"/>
    <n v="188"/>
    <n v="637"/>
    <n v="31404"/>
    <n v="154044"/>
    <s v="Apple Event September 2025"/>
    <x v="6"/>
    <n v="20857"/>
  </r>
  <r>
    <s v="A184"/>
    <s v="YouTube"/>
    <d v="2025-10-13T00:00:00"/>
    <s v="Video"/>
    <n v="19302"/>
    <n v="1367"/>
    <n v="188"/>
    <n v="637"/>
    <n v="31404"/>
    <n v="154044"/>
    <s v="Apple Event September 2025"/>
    <x v="14"/>
    <n v="20857"/>
  </r>
  <r>
    <s v="A185"/>
    <s v="Instagram"/>
    <d v="2025-01-11T00:00:00"/>
    <s v="Image"/>
    <n v="21181"/>
    <n v="1242"/>
    <n v="963"/>
    <n v="1689"/>
    <n v="49329"/>
    <n v="69165"/>
    <s v="Apple Watch Ultra 2 Launch"/>
    <x v="2"/>
    <n v="23386"/>
  </r>
  <r>
    <s v="A185"/>
    <s v="Instagram"/>
    <d v="2025-01-11T00:00:00"/>
    <s v="Image"/>
    <n v="21181"/>
    <n v="1242"/>
    <n v="963"/>
    <n v="1689"/>
    <n v="49329"/>
    <n v="69165"/>
    <s v="Apple Watch Ultra 2 Launch"/>
    <x v="3"/>
    <n v="23386"/>
  </r>
  <r>
    <s v="A186"/>
    <s v="Instagram"/>
    <d v="2024-08-24T00:00:00"/>
    <s v="Video"/>
    <n v="24890"/>
    <n v="217"/>
    <n v="178"/>
    <n v="906"/>
    <n v="54826"/>
    <n v="107203"/>
    <s v="Sustainability Awareness Drive"/>
    <x v="4"/>
    <n v="25285"/>
  </r>
  <r>
    <s v="A186"/>
    <s v="Instagram"/>
    <d v="2024-08-24T00:00:00"/>
    <s v="Video"/>
    <n v="24890"/>
    <n v="217"/>
    <n v="178"/>
    <n v="906"/>
    <n v="54826"/>
    <n v="107203"/>
    <s v="Sustainability Awareness Drive"/>
    <x v="5"/>
    <n v="25285"/>
  </r>
  <r>
    <s v="A187"/>
    <s v="Twitter"/>
    <d v="2024-12-22T00:00:00"/>
    <s v="Tweet"/>
    <n v="7870"/>
    <n v="968"/>
    <n v="626"/>
    <n v="465"/>
    <n v="27184"/>
    <n v="44114"/>
    <s v="MacBook Air M3 Campaign"/>
    <x v="17"/>
    <n v="9464"/>
  </r>
  <r>
    <s v="A187"/>
    <s v="Twitter"/>
    <d v="2024-12-22T00:00:00"/>
    <s v="Tweet"/>
    <n v="7870"/>
    <n v="968"/>
    <n v="626"/>
    <n v="465"/>
    <n v="27184"/>
    <n v="44114"/>
    <s v="MacBook Air M3 Campaign"/>
    <x v="18"/>
    <n v="9464"/>
  </r>
  <r>
    <s v="A188"/>
    <s v="YouTube"/>
    <d v="2024-06-06T00:00:00"/>
    <s v="Carousel"/>
    <n v="3531"/>
    <n v="789"/>
    <n v="467"/>
    <n v="1867"/>
    <n v="40816"/>
    <n v="236037"/>
    <s v="Sustainability Awareness Drive"/>
    <x v="17"/>
    <n v="4787"/>
  </r>
  <r>
    <s v="A188"/>
    <s v="YouTube"/>
    <d v="2024-06-06T00:00:00"/>
    <s v="Carousel"/>
    <n v="3531"/>
    <n v="789"/>
    <n v="467"/>
    <n v="1867"/>
    <n v="40816"/>
    <n v="236037"/>
    <s v="Sustainability Awareness Drive"/>
    <x v="18"/>
    <n v="4787"/>
  </r>
  <r>
    <s v="A189"/>
    <s v="YouTube"/>
    <d v="2025-03-24T00:00:00"/>
    <s v="Image"/>
    <n v="10172"/>
    <n v="1398"/>
    <n v="394"/>
    <n v="2358"/>
    <n v="59610"/>
    <n v="76321"/>
    <s v="iPhone 16 Launch"/>
    <x v="8"/>
    <n v="11964"/>
  </r>
  <r>
    <s v="A190"/>
    <s v="Twitter"/>
    <d v="2024-10-04T00:00:00"/>
    <s v="Image"/>
    <n v="21729"/>
    <n v="1209"/>
    <n v="897"/>
    <n v="1624"/>
    <n v="38771"/>
    <n v="113297"/>
    <s v="iPhone 16 Launch"/>
    <x v="9"/>
    <n v="23835"/>
  </r>
  <r>
    <s v="A190"/>
    <s v="Twitter"/>
    <d v="2024-10-04T00:00:00"/>
    <s v="Image"/>
    <n v="21729"/>
    <n v="1209"/>
    <n v="897"/>
    <n v="1624"/>
    <n v="38771"/>
    <n v="113297"/>
    <s v="iPhone 16 Launch"/>
    <x v="10"/>
    <n v="23835"/>
  </r>
  <r>
    <s v="A191"/>
    <s v="YouTube"/>
    <d v="2025-10-14T00:00:00"/>
    <s v="Carousel"/>
    <n v="9673"/>
    <n v="393"/>
    <n v="846"/>
    <n v="1028"/>
    <n v="55556"/>
    <n v="136652"/>
    <s v="Apple Event September 2025"/>
    <x v="15"/>
    <n v="10912"/>
  </r>
  <r>
    <s v="A191"/>
    <s v="YouTube"/>
    <d v="2025-10-14T00:00:00"/>
    <s v="Carousel"/>
    <n v="9673"/>
    <n v="393"/>
    <n v="846"/>
    <n v="1028"/>
    <n v="55556"/>
    <n v="136652"/>
    <s v="Apple Event September 2025"/>
    <x v="8"/>
    <n v="10912"/>
  </r>
  <r>
    <s v="A192"/>
    <s v="YouTube"/>
    <d v="2025-10-15T00:00:00"/>
    <s v="Image"/>
    <n v="8882"/>
    <n v="701"/>
    <n v="421"/>
    <n v="2343"/>
    <n v="13588"/>
    <n v="139304"/>
    <s v="Apple Event September 2025"/>
    <x v="11"/>
    <n v="10004"/>
  </r>
  <r>
    <s v="A192"/>
    <s v="YouTube"/>
    <d v="2025-10-15T00:00:00"/>
    <s v="Image"/>
    <n v="8882"/>
    <n v="701"/>
    <n v="421"/>
    <n v="2343"/>
    <n v="13588"/>
    <n v="139304"/>
    <s v="Apple Event September 2025"/>
    <x v="12"/>
    <n v="10004"/>
  </r>
  <r>
    <s v="A193"/>
    <s v="Instagram"/>
    <d v="2024-09-11T00:00:00"/>
    <s v="Image"/>
    <n v="3906"/>
    <n v="1187"/>
    <n v="589"/>
    <n v="401"/>
    <n v="52687"/>
    <n v="196498"/>
    <s v="Apple Watch Ultra 2 Launch"/>
    <x v="11"/>
    <n v="5682"/>
  </r>
  <r>
    <s v="A193"/>
    <s v="Instagram"/>
    <d v="2024-09-11T00:00:00"/>
    <s v="Image"/>
    <n v="3906"/>
    <n v="1187"/>
    <n v="589"/>
    <n v="401"/>
    <n v="52687"/>
    <n v="196498"/>
    <s v="Apple Watch Ultra 2 Launch"/>
    <x v="12"/>
    <n v="5682"/>
  </r>
  <r>
    <s v="A194"/>
    <s v="YouTube"/>
    <d v="2024-10-02T00:00:00"/>
    <s v="Video"/>
    <n v="5086"/>
    <n v="1336"/>
    <n v="897"/>
    <n v="1715"/>
    <n v="60592"/>
    <n v="57772"/>
    <s v="Sustainability Awareness Drive"/>
    <x v="9"/>
    <n v="7319"/>
  </r>
  <r>
    <s v="A194"/>
    <s v="YouTube"/>
    <d v="2024-10-02T00:00:00"/>
    <s v="Video"/>
    <n v="5086"/>
    <n v="1336"/>
    <n v="897"/>
    <n v="1715"/>
    <n v="60592"/>
    <n v="57772"/>
    <s v="Sustainability Awareness Drive"/>
    <x v="10"/>
    <n v="7319"/>
  </r>
  <r>
    <s v="A195"/>
    <s v="YouTube"/>
    <d v="2024-08-15T00:00:00"/>
    <s v="Image"/>
    <n v="15503"/>
    <n v="313"/>
    <n v="388"/>
    <n v="1078"/>
    <n v="11500"/>
    <n v="143754"/>
    <s v="iPhone 16 Launch"/>
    <x v="13"/>
    <n v="16204"/>
  </r>
  <r>
    <s v="A195"/>
    <s v="YouTube"/>
    <d v="2024-08-15T00:00:00"/>
    <s v="Image"/>
    <n v="15503"/>
    <n v="313"/>
    <n v="388"/>
    <n v="1078"/>
    <n v="11500"/>
    <n v="143754"/>
    <s v="iPhone 16 Launch"/>
    <x v="6"/>
    <n v="16204"/>
  </r>
  <r>
    <s v="A196"/>
    <s v="Twitter"/>
    <d v="2025-09-18T00:00:00"/>
    <s v="Tweet"/>
    <n v="10152"/>
    <n v="1445"/>
    <n v="526"/>
    <n v="513"/>
    <n v="18959"/>
    <n v="43712"/>
    <s v="Apple Event September 2025"/>
    <x v="16"/>
    <n v="12123"/>
  </r>
  <r>
    <s v="A197"/>
    <s v="Twitter"/>
    <d v="2024-10-22T00:00:00"/>
    <s v="Tweet"/>
    <n v="7750"/>
    <n v="1146"/>
    <n v="415"/>
    <n v="1411"/>
    <n v="85339"/>
    <n v="172439"/>
    <s v="Sustainability Awareness Drive"/>
    <x v="4"/>
    <n v="9311"/>
  </r>
  <r>
    <s v="A197"/>
    <s v="Twitter"/>
    <d v="2024-10-22T00:00:00"/>
    <s v="Tweet"/>
    <n v="7750"/>
    <n v="1146"/>
    <n v="415"/>
    <n v="1411"/>
    <n v="85339"/>
    <n v="172439"/>
    <s v="Sustainability Awareness Drive"/>
    <x v="5"/>
    <n v="9311"/>
  </r>
  <r>
    <s v="A198"/>
    <s v="LinkedIn"/>
    <d v="2025-09-19T00:00:00"/>
    <s v="Carousel"/>
    <n v="14772"/>
    <n v="1030"/>
    <n v="508"/>
    <n v="1876"/>
    <n v="8882"/>
    <n v="155142"/>
    <s v="Apple Event September 2025"/>
    <x v="6"/>
    <n v="16310"/>
  </r>
  <r>
    <s v="A198"/>
    <s v="LinkedIn"/>
    <d v="2025-09-19T00:00:00"/>
    <s v="Carousel"/>
    <n v="14772"/>
    <n v="1030"/>
    <n v="508"/>
    <n v="1876"/>
    <n v="8882"/>
    <n v="155142"/>
    <s v="Apple Event September 2025"/>
    <x v="7"/>
    <n v="16310"/>
  </r>
  <r>
    <s v="A199"/>
    <s v="Instagram"/>
    <d v="2025-09-20T00:00:00"/>
    <s v="Image"/>
    <n v="12267"/>
    <n v="1487"/>
    <n v="489"/>
    <n v="2748"/>
    <n v="34685"/>
    <n v="131736"/>
    <s v="Apple Event September 2025"/>
    <x v="11"/>
    <n v="14243"/>
  </r>
  <r>
    <s v="A199"/>
    <s v="Instagram"/>
    <d v="2025-09-20T00:00:00"/>
    <s v="Image"/>
    <n v="12267"/>
    <n v="1487"/>
    <n v="489"/>
    <n v="2748"/>
    <n v="34685"/>
    <n v="131736"/>
    <s v="Apple Event September 2025"/>
    <x v="12"/>
    <n v="14243"/>
  </r>
  <r>
    <s v="A200"/>
    <s v="YouTube"/>
    <d v="2025-04-07T00:00:00"/>
    <s v="Carousel"/>
    <n v="3062"/>
    <n v="1124"/>
    <n v="538"/>
    <n v="2935"/>
    <n v="69749"/>
    <n v="91924"/>
    <s v="iPhone 16 Launch"/>
    <x v="15"/>
    <n v="4724"/>
  </r>
  <r>
    <s v="A200"/>
    <s v="YouTube"/>
    <d v="2025-04-07T00:00:00"/>
    <s v="Carousel"/>
    <n v="3062"/>
    <n v="1124"/>
    <n v="538"/>
    <n v="2935"/>
    <n v="69749"/>
    <n v="91924"/>
    <s v="iPhone 16 Launch"/>
    <x v="8"/>
    <n v="4724"/>
  </r>
  <r>
    <s v="A201"/>
    <s v="YouTube"/>
    <d v="2025-01-15T00:00:00"/>
    <s v="Tweet"/>
    <n v="20360"/>
    <n v="254"/>
    <n v="726"/>
    <n v="1995"/>
    <n v="14280"/>
    <n v="43726"/>
    <s v="iPhone 16 Launch"/>
    <x v="8"/>
    <n v="21340"/>
  </r>
  <r>
    <s v="A202"/>
    <s v="LinkedIn"/>
    <d v="2025-09-21T00:00:00"/>
    <s v="Image"/>
    <n v="19680"/>
    <n v="999"/>
    <n v="838"/>
    <n v="891"/>
    <n v="29576"/>
    <n v="129152"/>
    <s v="Apple Event September 2025"/>
    <x v="17"/>
    <n v="21517"/>
  </r>
  <r>
    <s v="A202"/>
    <s v="LinkedIn"/>
    <d v="2025-09-21T00:00:00"/>
    <s v="Image"/>
    <n v="19680"/>
    <n v="999"/>
    <n v="838"/>
    <n v="891"/>
    <n v="29576"/>
    <n v="129152"/>
    <s v="Apple Event September 2025"/>
    <x v="18"/>
    <n v="21517"/>
  </r>
  <r>
    <s v="A203"/>
    <s v="YouTube"/>
    <d v="2024-11-21T00:00:00"/>
    <s v="Image"/>
    <n v="8229"/>
    <n v="977"/>
    <n v="152"/>
    <n v="1633"/>
    <n v="71447"/>
    <n v="67723"/>
    <s v="MacBook Air M3 Campaign"/>
    <x v="11"/>
    <n v="9358"/>
  </r>
  <r>
    <s v="A203"/>
    <s v="YouTube"/>
    <d v="2024-11-21T00:00:00"/>
    <s v="Image"/>
    <n v="8229"/>
    <n v="977"/>
    <n v="152"/>
    <n v="1633"/>
    <n v="71447"/>
    <n v="67723"/>
    <s v="MacBook Air M3 Campaign"/>
    <x v="12"/>
    <n v="9358"/>
  </r>
  <r>
    <s v="A204"/>
    <s v="Instagram"/>
    <d v="2025-09-22T00:00:00"/>
    <s v="Carousel"/>
    <n v="18509"/>
    <n v="361"/>
    <n v="578"/>
    <n v="1409"/>
    <n v="10569"/>
    <n v="166969"/>
    <s v="Apple Event September 2025"/>
    <x v="8"/>
    <n v="19448"/>
  </r>
  <r>
    <s v="A205"/>
    <s v="LinkedIn"/>
    <d v="2025-09-23T00:00:00"/>
    <s v="Tweet"/>
    <n v="17147"/>
    <n v="286"/>
    <n v="291"/>
    <n v="2439"/>
    <n v="45631"/>
    <n v="140494"/>
    <s v="Apple Event September 2025"/>
    <x v="6"/>
    <n v="17724"/>
  </r>
  <r>
    <s v="A205"/>
    <s v="LinkedIn"/>
    <d v="2025-09-23T00:00:00"/>
    <s v="Tweet"/>
    <n v="17147"/>
    <n v="286"/>
    <n v="291"/>
    <n v="2439"/>
    <n v="45631"/>
    <n v="140494"/>
    <s v="Apple Event September 2025"/>
    <x v="14"/>
    <n v="17724"/>
  </r>
  <r>
    <s v="A206"/>
    <s v="Instagram"/>
    <d v="2024-06-24T00:00:00"/>
    <s v="Image"/>
    <n v="6632"/>
    <n v="254"/>
    <n v="525"/>
    <n v="1013"/>
    <n v="13838"/>
    <n v="180180"/>
    <s v="Apple Watch Ultra 2 Launch"/>
    <x v="6"/>
    <n v="7411"/>
  </r>
  <r>
    <s v="A206"/>
    <s v="Instagram"/>
    <d v="2024-06-24T00:00:00"/>
    <s v="Image"/>
    <n v="6632"/>
    <n v="254"/>
    <n v="525"/>
    <n v="1013"/>
    <n v="13838"/>
    <n v="180180"/>
    <s v="Apple Watch Ultra 2 Launch"/>
    <x v="14"/>
    <n v="7411"/>
  </r>
  <r>
    <s v="A207"/>
    <s v="LinkedIn"/>
    <d v="2024-12-29T00:00:00"/>
    <s v="Carousel"/>
    <n v="8288"/>
    <n v="1401"/>
    <n v="819"/>
    <n v="1235"/>
    <n v="33446"/>
    <n v="248786"/>
    <s v="Apple Watch Ultra 2 Launch"/>
    <x v="16"/>
    <n v="10508"/>
  </r>
  <r>
    <s v="A208"/>
    <s v="LinkedIn"/>
    <d v="2024-06-24T00:00:00"/>
    <s v="Tweet"/>
    <n v="5596"/>
    <n v="1231"/>
    <n v="473"/>
    <n v="2251"/>
    <n v="43705"/>
    <n v="75643"/>
    <s v="Apple Watch Ultra 2 Launch"/>
    <x v="2"/>
    <n v="7300"/>
  </r>
  <r>
    <s v="A208"/>
    <s v="LinkedIn"/>
    <d v="2024-06-24T00:00:00"/>
    <s v="Tweet"/>
    <n v="5596"/>
    <n v="1231"/>
    <n v="473"/>
    <n v="2251"/>
    <n v="43705"/>
    <n v="75643"/>
    <s v="Apple Watch Ultra 2 Launch"/>
    <x v="3"/>
    <n v="7300"/>
  </r>
  <r>
    <s v="A209"/>
    <s v="Twitter"/>
    <d v="2025-03-19T00:00:00"/>
    <s v="Carousel"/>
    <n v="13475"/>
    <n v="1032"/>
    <n v="295"/>
    <n v="541"/>
    <n v="43666"/>
    <n v="202396"/>
    <s v="MacBook Air M3 Campaign"/>
    <x v="6"/>
    <n v="14802"/>
  </r>
  <r>
    <s v="A209"/>
    <s v="Twitter"/>
    <d v="2025-03-19T00:00:00"/>
    <s v="Carousel"/>
    <n v="13475"/>
    <n v="1032"/>
    <n v="295"/>
    <n v="541"/>
    <n v="43666"/>
    <n v="202396"/>
    <s v="MacBook Air M3 Campaign"/>
    <x v="7"/>
    <n v="14802"/>
  </r>
  <r>
    <s v="A210"/>
    <s v="Instagram"/>
    <d v="2025-02-19T00:00:00"/>
    <s v="Video"/>
    <n v="8168"/>
    <n v="512"/>
    <n v="442"/>
    <n v="2343"/>
    <n v="2753"/>
    <n v="143896"/>
    <s v="MacBook Air M3 Campaign"/>
    <x v="13"/>
    <n v="9122"/>
  </r>
  <r>
    <s v="A210"/>
    <s v="Instagram"/>
    <d v="2025-02-19T00:00:00"/>
    <s v="Video"/>
    <n v="8168"/>
    <n v="512"/>
    <n v="442"/>
    <n v="2343"/>
    <n v="2753"/>
    <n v="143896"/>
    <s v="MacBook Air M3 Campaign"/>
    <x v="6"/>
    <n v="9122"/>
  </r>
  <r>
    <s v="A211"/>
    <s v="YouTube"/>
    <d v="2025-09-24T00:00:00"/>
    <s v="Image"/>
    <n v="11795"/>
    <n v="958"/>
    <n v="814"/>
    <n v="301"/>
    <n v="12564"/>
    <n v="179999"/>
    <s v="Apple Event September 2025"/>
    <x v="16"/>
    <n v="13567"/>
  </r>
  <r>
    <s v="A212"/>
    <s v="YouTube"/>
    <d v="2025-03-03T00:00:00"/>
    <s v="Video"/>
    <n v="9561"/>
    <n v="642"/>
    <n v="581"/>
    <n v="2572"/>
    <n v="38552"/>
    <n v="133680"/>
    <s v="Apple Watch Ultra 2 Launch"/>
    <x v="0"/>
    <n v="10784"/>
  </r>
  <r>
    <s v="A212"/>
    <s v="YouTube"/>
    <d v="2025-03-03T00:00:00"/>
    <s v="Video"/>
    <n v="9561"/>
    <n v="642"/>
    <n v="581"/>
    <n v="2572"/>
    <n v="38552"/>
    <n v="133680"/>
    <s v="Apple Watch Ultra 2 Launch"/>
    <x v="1"/>
    <n v="10784"/>
  </r>
  <r>
    <s v="A213"/>
    <s v="Instagram"/>
    <d v="2025-05-01T00:00:00"/>
    <s v="Tweet"/>
    <n v="10258"/>
    <n v="527"/>
    <n v="854"/>
    <n v="2068"/>
    <n v="45632"/>
    <n v="136546"/>
    <s v="MacBook Air M3 Campaign"/>
    <x v="13"/>
    <n v="11639"/>
  </r>
  <r>
    <s v="A213"/>
    <s v="Instagram"/>
    <d v="2025-05-01T00:00:00"/>
    <s v="Tweet"/>
    <n v="10258"/>
    <n v="527"/>
    <n v="854"/>
    <n v="2068"/>
    <n v="45632"/>
    <n v="136546"/>
    <s v="MacBook Air M3 Campaign"/>
    <x v="6"/>
    <n v="11639"/>
  </r>
  <r>
    <s v="A214"/>
    <s v="YouTube"/>
    <d v="2024-12-23T00:00:00"/>
    <s v="Video"/>
    <n v="18616"/>
    <n v="1277"/>
    <n v="734"/>
    <n v="2249"/>
    <n v="3399"/>
    <n v="193515"/>
    <s v="iPhone 16 Launch"/>
    <x v="4"/>
    <n v="20627"/>
  </r>
  <r>
    <s v="A214"/>
    <s v="YouTube"/>
    <d v="2024-12-23T00:00:00"/>
    <s v="Video"/>
    <n v="18616"/>
    <n v="1277"/>
    <n v="734"/>
    <n v="2249"/>
    <n v="3399"/>
    <n v="193515"/>
    <s v="iPhone 16 Launch"/>
    <x v="5"/>
    <n v="20627"/>
  </r>
  <r>
    <s v="A215"/>
    <s v="YouTube"/>
    <d v="2025-09-25T00:00:00"/>
    <s v="Video"/>
    <n v="8371"/>
    <n v="960"/>
    <n v="548"/>
    <n v="2936"/>
    <n v="82543"/>
    <n v="119973"/>
    <s v="Apple Event September 2025"/>
    <x v="15"/>
    <n v="9879"/>
  </r>
  <r>
    <s v="A215"/>
    <s v="YouTube"/>
    <d v="2025-09-25T00:00:00"/>
    <s v="Video"/>
    <n v="8371"/>
    <n v="960"/>
    <n v="548"/>
    <n v="2936"/>
    <n v="82543"/>
    <n v="119973"/>
    <s v="Apple Event September 2025"/>
    <x v="8"/>
    <n v="9879"/>
  </r>
  <r>
    <s v="A216"/>
    <s v="Instagram"/>
    <d v="2024-07-29T00:00:00"/>
    <s v="Tweet"/>
    <n v="22590"/>
    <n v="1462"/>
    <n v="966"/>
    <n v="2463"/>
    <n v="29689"/>
    <n v="103449"/>
    <s v="Sustainability Awareness Drive"/>
    <x v="0"/>
    <n v="25018"/>
  </r>
  <r>
    <s v="A216"/>
    <s v="Instagram"/>
    <d v="2024-07-29T00:00:00"/>
    <s v="Tweet"/>
    <n v="22590"/>
    <n v="1462"/>
    <n v="966"/>
    <n v="2463"/>
    <n v="29689"/>
    <n v="103449"/>
    <s v="Sustainability Awareness Drive"/>
    <x v="1"/>
    <n v="25018"/>
  </r>
  <r>
    <s v="A217"/>
    <s v="LinkedIn"/>
    <d v="2025-09-26T00:00:00"/>
    <s v="Carousel"/>
    <n v="16369"/>
    <n v="1452"/>
    <n v="493"/>
    <n v="1217"/>
    <n v="91440"/>
    <n v="149834"/>
    <s v="Apple Event September 2025"/>
    <x v="0"/>
    <n v="18314"/>
  </r>
  <r>
    <s v="A217"/>
    <s v="LinkedIn"/>
    <d v="2025-09-26T00:00:00"/>
    <s v="Carousel"/>
    <n v="16369"/>
    <n v="1452"/>
    <n v="493"/>
    <n v="1217"/>
    <n v="91440"/>
    <n v="149834"/>
    <s v="Apple Event September 2025"/>
    <x v="1"/>
    <n v="18314"/>
  </r>
  <r>
    <s v="A218"/>
    <s v="Instagram"/>
    <d v="2024-06-11T00:00:00"/>
    <s v="Video"/>
    <n v="14910"/>
    <n v="778"/>
    <n v="289"/>
    <n v="2541"/>
    <n v="14309"/>
    <n v="247815"/>
    <s v="Sustainability Awareness Drive"/>
    <x v="16"/>
    <n v="15977"/>
  </r>
  <r>
    <s v="A219"/>
    <s v="LinkedIn"/>
    <d v="2025-01-28T00:00:00"/>
    <s v="Carousel"/>
    <n v="9943"/>
    <n v="1274"/>
    <n v="336"/>
    <n v="389"/>
    <n v="6145"/>
    <n v="231305"/>
    <s v="Apple Watch Ultra 2 Launch"/>
    <x v="9"/>
    <n v="11553"/>
  </r>
  <r>
    <s v="A219"/>
    <s v="LinkedIn"/>
    <d v="2025-01-28T00:00:00"/>
    <s v="Carousel"/>
    <n v="9943"/>
    <n v="1274"/>
    <n v="336"/>
    <n v="389"/>
    <n v="6145"/>
    <n v="231305"/>
    <s v="Apple Watch Ultra 2 Launch"/>
    <x v="10"/>
    <n v="11553"/>
  </r>
  <r>
    <s v="A220"/>
    <s v="YouTube"/>
    <d v="2024-06-02T00:00:00"/>
    <s v="Video"/>
    <n v="14199"/>
    <n v="1206"/>
    <n v="954"/>
    <n v="2009"/>
    <n v="8"/>
    <n v="65537"/>
    <s v="Sustainability Awareness Drive"/>
    <x v="2"/>
    <n v="16359"/>
  </r>
  <r>
    <s v="A220"/>
    <s v="YouTube"/>
    <d v="2024-06-02T00:00:00"/>
    <s v="Video"/>
    <n v="14199"/>
    <n v="1206"/>
    <n v="954"/>
    <n v="2009"/>
    <n v="8"/>
    <n v="65537"/>
    <s v="Sustainability Awareness Drive"/>
    <x v="3"/>
    <n v="16359"/>
  </r>
  <r>
    <s v="A221"/>
    <s v="YouTube"/>
    <d v="2025-03-23T00:00:00"/>
    <s v="Carousel"/>
    <n v="17728"/>
    <n v="1487"/>
    <n v="210"/>
    <n v="2469"/>
    <n v="30565"/>
    <n v="117576"/>
    <s v="Apple Watch Ultra 2 Launch"/>
    <x v="9"/>
    <n v="19425"/>
  </r>
  <r>
    <s v="A221"/>
    <s v="YouTube"/>
    <d v="2025-03-23T00:00:00"/>
    <s v="Carousel"/>
    <n v="17728"/>
    <n v="1487"/>
    <n v="210"/>
    <n v="2469"/>
    <n v="30565"/>
    <n v="117576"/>
    <s v="Apple Watch Ultra 2 Launch"/>
    <x v="10"/>
    <n v="19425"/>
  </r>
  <r>
    <s v="A222"/>
    <s v="YouTube"/>
    <d v="2024-10-08T00:00:00"/>
    <s v="Tweet"/>
    <n v="8738"/>
    <n v="295"/>
    <n v="529"/>
    <n v="442"/>
    <n v="25286"/>
    <n v="147522"/>
    <s v="iPhone 16 Launch"/>
    <x v="16"/>
    <n v="9562"/>
  </r>
  <r>
    <s v="A223"/>
    <s v="Twitter"/>
    <d v="2024-11-12T00:00:00"/>
    <s v="Video"/>
    <n v="17913"/>
    <n v="1311"/>
    <n v="859"/>
    <n v="405"/>
    <n v="59842"/>
    <n v="62612"/>
    <s v="Sustainability Awareness Drive"/>
    <x v="4"/>
    <n v="20083"/>
  </r>
  <r>
    <s v="A223"/>
    <s v="Twitter"/>
    <d v="2024-11-12T00:00:00"/>
    <s v="Video"/>
    <n v="17913"/>
    <n v="1311"/>
    <n v="859"/>
    <n v="405"/>
    <n v="59842"/>
    <n v="62612"/>
    <s v="Sustainability Awareness Drive"/>
    <x v="5"/>
    <n v="20083"/>
  </r>
  <r>
    <s v="A224"/>
    <s v="LinkedIn"/>
    <d v="2025-09-07T00:00:00"/>
    <s v="Tweet"/>
    <n v="4472"/>
    <n v="1301"/>
    <n v="956"/>
    <n v="1186"/>
    <n v="3363"/>
    <n v="46471"/>
    <s v="Apple Event September 2025"/>
    <x v="17"/>
    <n v="6729"/>
  </r>
  <r>
    <s v="A224"/>
    <s v="LinkedIn"/>
    <d v="2025-09-07T00:00:00"/>
    <s v="Tweet"/>
    <n v="4472"/>
    <n v="1301"/>
    <n v="956"/>
    <n v="1186"/>
    <n v="3363"/>
    <n v="46471"/>
    <s v="Apple Event September 2025"/>
    <x v="18"/>
    <n v="6729"/>
  </r>
  <r>
    <s v="A225"/>
    <s v="Twitter"/>
    <d v="2024-06-20T00:00:00"/>
    <s v="Video"/>
    <n v="21123"/>
    <n v="1343"/>
    <n v="589"/>
    <n v="727"/>
    <n v="87833"/>
    <n v="206703"/>
    <s v="Apple Watch Ultra 2 Launch"/>
    <x v="11"/>
    <n v="23055"/>
  </r>
  <r>
    <s v="A225"/>
    <s v="Twitter"/>
    <d v="2024-06-20T00:00:00"/>
    <s v="Video"/>
    <n v="21123"/>
    <n v="1343"/>
    <n v="589"/>
    <n v="727"/>
    <n v="87833"/>
    <n v="206703"/>
    <s v="Apple Watch Ultra 2 Launch"/>
    <x v="12"/>
    <n v="23055"/>
  </r>
  <r>
    <s v="A226"/>
    <s v="Twitter"/>
    <d v="2025-09-08T00:00:00"/>
    <s v="Tweet"/>
    <n v="23785"/>
    <n v="1013"/>
    <n v="468"/>
    <n v="1628"/>
    <n v="8272"/>
    <n v="71348"/>
    <s v="Apple Event September 2025"/>
    <x v="11"/>
    <n v="25266"/>
  </r>
  <r>
    <s v="A226"/>
    <s v="Twitter"/>
    <d v="2025-09-08T00:00:00"/>
    <s v="Tweet"/>
    <n v="23785"/>
    <n v="1013"/>
    <n v="468"/>
    <n v="1628"/>
    <n v="8272"/>
    <n v="71348"/>
    <s v="Apple Event September 2025"/>
    <x v="12"/>
    <n v="25266"/>
  </r>
  <r>
    <s v="A227"/>
    <s v="Instagram"/>
    <d v="2024-06-12T00:00:00"/>
    <s v="Tweet"/>
    <n v="17679"/>
    <n v="690"/>
    <n v="451"/>
    <n v="2195"/>
    <n v="4390"/>
    <n v="235804"/>
    <s v="MacBook Air M3 Campaign"/>
    <x v="2"/>
    <n v="18820"/>
  </r>
  <r>
    <s v="A227"/>
    <s v="Instagram"/>
    <d v="2024-06-12T00:00:00"/>
    <s v="Tweet"/>
    <n v="17679"/>
    <n v="690"/>
    <n v="451"/>
    <n v="2195"/>
    <n v="4390"/>
    <n v="235804"/>
    <s v="MacBook Air M3 Campaign"/>
    <x v="3"/>
    <n v="18820"/>
  </r>
  <r>
    <s v="A228"/>
    <s v="Twitter"/>
    <d v="2024-07-01T00:00:00"/>
    <s v="Video"/>
    <n v="3761"/>
    <n v="651"/>
    <n v="493"/>
    <n v="2294"/>
    <n v="71696"/>
    <n v="41177"/>
    <s v="Apple Watch Ultra 2 Launch"/>
    <x v="4"/>
    <n v="4905"/>
  </r>
  <r>
    <s v="A228"/>
    <s v="Twitter"/>
    <d v="2024-07-01T00:00:00"/>
    <s v="Video"/>
    <n v="3761"/>
    <n v="651"/>
    <n v="493"/>
    <n v="2294"/>
    <n v="71696"/>
    <n v="41177"/>
    <s v="Apple Watch Ultra 2 Launch"/>
    <x v="5"/>
    <n v="4905"/>
  </r>
  <r>
    <s v="A229"/>
    <s v="Instagram"/>
    <d v="2024-07-03T00:00:00"/>
    <s v="Video"/>
    <n v="12167"/>
    <n v="364"/>
    <n v="160"/>
    <n v="616"/>
    <n v="42228"/>
    <n v="175832"/>
    <s v="Sustainability Awareness Drive"/>
    <x v="2"/>
    <n v="12691"/>
  </r>
  <r>
    <s v="A229"/>
    <s v="Instagram"/>
    <d v="2024-07-03T00:00:00"/>
    <s v="Video"/>
    <n v="12167"/>
    <n v="364"/>
    <n v="160"/>
    <n v="616"/>
    <n v="42228"/>
    <n v="175832"/>
    <s v="Sustainability Awareness Drive"/>
    <x v="3"/>
    <n v="12691"/>
  </r>
  <r>
    <s v="A230"/>
    <s v="Instagram"/>
    <d v="2024-07-15T00:00:00"/>
    <s v="Video"/>
    <n v="12554"/>
    <n v="381"/>
    <n v="211"/>
    <n v="2286"/>
    <n v="50567"/>
    <n v="72779"/>
    <s v="Apple Watch Ultra 2 Launch"/>
    <x v="8"/>
    <n v="13146"/>
  </r>
  <r>
    <s v="A231"/>
    <s v="Twitter"/>
    <d v="2025-09-09T00:00:00"/>
    <s v="Image"/>
    <n v="19260"/>
    <n v="668"/>
    <n v="994"/>
    <n v="934"/>
    <n v="20509"/>
    <n v="61636"/>
    <s v="Apple Event September 2025"/>
    <x v="9"/>
    <n v="20922"/>
  </r>
  <r>
    <s v="A231"/>
    <s v="Twitter"/>
    <d v="2025-09-09T00:00:00"/>
    <s v="Image"/>
    <n v="19260"/>
    <n v="668"/>
    <n v="994"/>
    <n v="934"/>
    <n v="20509"/>
    <n v="61636"/>
    <s v="Apple Event September 2025"/>
    <x v="10"/>
    <n v="20922"/>
  </r>
  <r>
    <s v="A232"/>
    <s v="LinkedIn"/>
    <d v="2025-04-29T00:00:00"/>
    <s v="Carousel"/>
    <n v="16277"/>
    <n v="1109"/>
    <n v="375"/>
    <n v="2225"/>
    <n v="1044"/>
    <n v="121889"/>
    <s v="iPhone 16 Launch"/>
    <x v="11"/>
    <n v="17761"/>
  </r>
  <r>
    <s v="A232"/>
    <s v="LinkedIn"/>
    <d v="2025-04-29T00:00:00"/>
    <s v="Carousel"/>
    <n v="16277"/>
    <n v="1109"/>
    <n v="375"/>
    <n v="2225"/>
    <n v="1044"/>
    <n v="121889"/>
    <s v="iPhone 16 Launch"/>
    <x v="12"/>
    <n v="17761"/>
  </r>
  <r>
    <s v="A233"/>
    <s v="LinkedIn"/>
    <d v="2025-03-08T00:00:00"/>
    <s v="Image"/>
    <n v="5812"/>
    <n v="934"/>
    <n v="302"/>
    <n v="2356"/>
    <n v="37437"/>
    <n v="93551"/>
    <s v="Apple Watch Ultra 2 Launch"/>
    <x v="0"/>
    <n v="7048"/>
  </r>
  <r>
    <s v="A233"/>
    <s v="LinkedIn"/>
    <d v="2025-03-08T00:00:00"/>
    <s v="Image"/>
    <n v="5812"/>
    <n v="934"/>
    <n v="302"/>
    <n v="2356"/>
    <n v="37437"/>
    <n v="93551"/>
    <s v="Apple Watch Ultra 2 Launch"/>
    <x v="1"/>
    <n v="7048"/>
  </r>
  <r>
    <s v="A234"/>
    <s v="LinkedIn"/>
    <d v="2024-06-01T00:00:00"/>
    <s v="Image"/>
    <n v="19844"/>
    <n v="1022"/>
    <n v="860"/>
    <n v="2570"/>
    <n v="23719"/>
    <n v="182628"/>
    <s v="Sustainability Awareness Drive"/>
    <x v="9"/>
    <n v="21726"/>
  </r>
  <r>
    <s v="A234"/>
    <s v="LinkedIn"/>
    <d v="2024-06-01T00:00:00"/>
    <s v="Image"/>
    <n v="19844"/>
    <n v="1022"/>
    <n v="860"/>
    <n v="2570"/>
    <n v="23719"/>
    <n v="182628"/>
    <s v="Sustainability Awareness Drive"/>
    <x v="10"/>
    <n v="21726"/>
  </r>
  <r>
    <s v="A235"/>
    <s v="LinkedIn"/>
    <d v="2024-12-22T00:00:00"/>
    <s v="Tweet"/>
    <n v="20117"/>
    <n v="1143"/>
    <n v="713"/>
    <n v="1739"/>
    <n v="34444"/>
    <n v="198670"/>
    <s v="MacBook Air M3 Campaign"/>
    <x v="6"/>
    <n v="21973"/>
  </r>
  <r>
    <s v="A235"/>
    <s v="LinkedIn"/>
    <d v="2024-12-22T00:00:00"/>
    <s v="Tweet"/>
    <n v="20117"/>
    <n v="1143"/>
    <n v="713"/>
    <n v="1739"/>
    <n v="34444"/>
    <n v="198670"/>
    <s v="MacBook Air M3 Campaign"/>
    <x v="7"/>
    <n v="21973"/>
  </r>
  <r>
    <s v="A236"/>
    <s v="LinkedIn"/>
    <d v="2024-08-19T00:00:00"/>
    <s v="Video"/>
    <n v="3605"/>
    <n v="206"/>
    <n v="921"/>
    <n v="852"/>
    <n v="11660"/>
    <n v="182635"/>
    <s v="iPhone 16 Launch"/>
    <x v="15"/>
    <n v="4732"/>
  </r>
  <r>
    <s v="A236"/>
    <s v="LinkedIn"/>
    <d v="2024-08-19T00:00:00"/>
    <s v="Video"/>
    <n v="3605"/>
    <n v="206"/>
    <n v="921"/>
    <n v="852"/>
    <n v="11660"/>
    <n v="182635"/>
    <s v="iPhone 16 Launch"/>
    <x v="8"/>
    <n v="4732"/>
  </r>
  <r>
    <s v="A237"/>
    <s v="Twitter"/>
    <d v="2024-10-22T00:00:00"/>
    <s v="Carousel"/>
    <n v="7622"/>
    <n v="529"/>
    <n v="720"/>
    <n v="1015"/>
    <n v="71322"/>
    <n v="86819"/>
    <s v="MacBook Air M3 Campaign"/>
    <x v="4"/>
    <n v="8871"/>
  </r>
  <r>
    <s v="A237"/>
    <s v="Twitter"/>
    <d v="2024-10-22T00:00:00"/>
    <s v="Carousel"/>
    <n v="7622"/>
    <n v="529"/>
    <n v="720"/>
    <n v="1015"/>
    <n v="71322"/>
    <n v="86819"/>
    <s v="MacBook Air M3 Campaign"/>
    <x v="5"/>
    <n v="8871"/>
  </r>
  <r>
    <s v="A238"/>
    <s v="Twitter"/>
    <d v="2024-07-16T00:00:00"/>
    <s v="Tweet"/>
    <n v="8767"/>
    <n v="974"/>
    <n v="733"/>
    <n v="1587"/>
    <n v="74927"/>
    <n v="113770"/>
    <s v="Apple Watch Ultra 2 Launch"/>
    <x v="13"/>
    <n v="10474"/>
  </r>
  <r>
    <s v="A238"/>
    <s v="Twitter"/>
    <d v="2024-07-16T00:00:00"/>
    <s v="Tweet"/>
    <n v="8767"/>
    <n v="974"/>
    <n v="733"/>
    <n v="1587"/>
    <n v="74927"/>
    <n v="113770"/>
    <s v="Apple Watch Ultra 2 Launch"/>
    <x v="6"/>
    <n v="10474"/>
  </r>
  <r>
    <s v="A239"/>
    <s v="YouTube"/>
    <d v="2025-09-10T00:00:00"/>
    <s v="Image"/>
    <n v="13613"/>
    <n v="350"/>
    <n v="809"/>
    <n v="2013"/>
    <n v="20471"/>
    <n v="198038"/>
    <s v="Apple Event September 2025"/>
    <x v="2"/>
    <n v="14772"/>
  </r>
  <r>
    <s v="A239"/>
    <s v="YouTube"/>
    <d v="2025-09-10T00:00:00"/>
    <s v="Image"/>
    <n v="13613"/>
    <n v="350"/>
    <n v="809"/>
    <n v="2013"/>
    <n v="20471"/>
    <n v="198038"/>
    <s v="Apple Event September 2025"/>
    <x v="3"/>
    <n v="14772"/>
  </r>
  <r>
    <s v="A240"/>
    <s v="LinkedIn"/>
    <d v="2025-09-11T00:00:00"/>
    <s v="Video"/>
    <n v="21901"/>
    <n v="1308"/>
    <n v="724"/>
    <n v="2183"/>
    <n v="15996"/>
    <n v="230961"/>
    <s v="Apple Event September 2025"/>
    <x v="9"/>
    <n v="23933"/>
  </r>
  <r>
    <s v="A240"/>
    <s v="LinkedIn"/>
    <d v="2025-09-11T00:00:00"/>
    <s v="Video"/>
    <n v="21901"/>
    <n v="1308"/>
    <n v="724"/>
    <n v="2183"/>
    <n v="15996"/>
    <n v="230961"/>
    <s v="Apple Event September 2025"/>
    <x v="10"/>
    <n v="23933"/>
  </r>
  <r>
    <s v="A241"/>
    <s v="Twitter"/>
    <d v="2025-01-18T00:00:00"/>
    <s v="Tweet"/>
    <n v="12589"/>
    <n v="346"/>
    <n v="459"/>
    <n v="1407"/>
    <n v="29254"/>
    <n v="198059"/>
    <s v="Sustainability Awareness Drive"/>
    <x v="15"/>
    <n v="13394"/>
  </r>
  <r>
    <s v="A241"/>
    <s v="Twitter"/>
    <d v="2025-01-18T00:00:00"/>
    <s v="Tweet"/>
    <n v="12589"/>
    <n v="346"/>
    <n v="459"/>
    <n v="1407"/>
    <n v="29254"/>
    <n v="198059"/>
    <s v="Sustainability Awareness Drive"/>
    <x v="8"/>
    <n v="13394"/>
  </r>
  <r>
    <s v="A242"/>
    <s v="YouTube"/>
    <d v="2025-09-12T00:00:00"/>
    <s v="Video"/>
    <n v="15918"/>
    <n v="1114"/>
    <n v="392"/>
    <n v="1641"/>
    <n v="28044"/>
    <n v="118714"/>
    <s v="Apple Event September 2025"/>
    <x v="9"/>
    <n v="17424"/>
  </r>
  <r>
    <s v="A242"/>
    <s v="YouTube"/>
    <d v="2025-09-12T00:00:00"/>
    <s v="Video"/>
    <n v="15918"/>
    <n v="1114"/>
    <n v="392"/>
    <n v="1641"/>
    <n v="28044"/>
    <n v="118714"/>
    <s v="Apple Event September 2025"/>
    <x v="10"/>
    <n v="17424"/>
  </r>
  <r>
    <s v="A243"/>
    <s v="LinkedIn"/>
    <d v="2025-03-06T00:00:00"/>
    <s v="Tweet"/>
    <n v="22119"/>
    <n v="899"/>
    <n v="642"/>
    <n v="410"/>
    <n v="49490"/>
    <n v="229420"/>
    <s v="iPhone 16 Launch"/>
    <x v="13"/>
    <n v="23660"/>
  </r>
  <r>
    <s v="A243"/>
    <s v="LinkedIn"/>
    <d v="2025-03-06T00:00:00"/>
    <s v="Tweet"/>
    <n v="22119"/>
    <n v="899"/>
    <n v="642"/>
    <n v="410"/>
    <n v="49490"/>
    <n v="229420"/>
    <s v="iPhone 16 Launch"/>
    <x v="6"/>
    <n v="23660"/>
  </r>
  <r>
    <s v="A244"/>
    <s v="Instagram"/>
    <d v="2025-09-13T00:00:00"/>
    <s v="Video"/>
    <n v="15046"/>
    <n v="281"/>
    <n v="515"/>
    <n v="550"/>
    <n v="22583"/>
    <n v="64596"/>
    <s v="Apple Event September 2025"/>
    <x v="15"/>
    <n v="15842"/>
  </r>
  <r>
    <s v="A244"/>
    <s v="Instagram"/>
    <d v="2025-09-13T00:00:00"/>
    <s v="Video"/>
    <n v="15046"/>
    <n v="281"/>
    <n v="515"/>
    <n v="550"/>
    <n v="22583"/>
    <n v="64596"/>
    <s v="Apple Event September 2025"/>
    <x v="8"/>
    <n v="15842"/>
  </r>
  <r>
    <s v="A245"/>
    <s v="YouTube"/>
    <d v="2025-01-12T00:00:00"/>
    <s v="Image"/>
    <n v="4590"/>
    <n v="713"/>
    <n v="479"/>
    <n v="2730"/>
    <n v="41050"/>
    <n v="204246"/>
    <s v="Sustainability Awareness Drive"/>
    <x v="6"/>
    <n v="5782"/>
  </r>
  <r>
    <s v="A245"/>
    <s v="YouTube"/>
    <d v="2025-01-12T00:00:00"/>
    <s v="Image"/>
    <n v="4590"/>
    <n v="713"/>
    <n v="479"/>
    <n v="2730"/>
    <n v="41050"/>
    <n v="204246"/>
    <s v="Sustainability Awareness Drive"/>
    <x v="7"/>
    <n v="5782"/>
  </r>
  <r>
    <s v="A246"/>
    <s v="Twitter"/>
    <d v="2024-10-11T00:00:00"/>
    <s v="Carousel"/>
    <n v="19447"/>
    <n v="1014"/>
    <n v="256"/>
    <n v="2354"/>
    <n v="5472"/>
    <n v="104106"/>
    <s v="Apple Watch Ultra 2 Launch"/>
    <x v="13"/>
    <n v="20717"/>
  </r>
  <r>
    <s v="A246"/>
    <s v="Twitter"/>
    <d v="2024-10-11T00:00:00"/>
    <s v="Carousel"/>
    <n v="19447"/>
    <n v="1014"/>
    <n v="256"/>
    <n v="2354"/>
    <n v="5472"/>
    <n v="104106"/>
    <s v="Apple Watch Ultra 2 Launch"/>
    <x v="6"/>
    <n v="20717"/>
  </r>
  <r>
    <s v="A247"/>
    <s v="Instagram"/>
    <d v="2024-08-27T00:00:00"/>
    <s v="Image"/>
    <n v="6324"/>
    <n v="908"/>
    <n v="375"/>
    <n v="758"/>
    <n v="34850"/>
    <n v="241039"/>
    <s v="Apple Watch Ultra 2 Launch"/>
    <x v="16"/>
    <n v="7607"/>
  </r>
  <r>
    <s v="A248"/>
    <s v="Instagram"/>
    <d v="2025-09-14T00:00:00"/>
    <s v="Carousel"/>
    <n v="12787"/>
    <n v="945"/>
    <n v="974"/>
    <n v="1407"/>
    <n v="4037"/>
    <n v="99182"/>
    <s v="Apple Event September 2025"/>
    <x v="6"/>
    <n v="14706"/>
  </r>
  <r>
    <s v="A248"/>
    <s v="Instagram"/>
    <d v="2025-09-14T00:00:00"/>
    <s v="Carousel"/>
    <n v="12787"/>
    <n v="945"/>
    <n v="974"/>
    <n v="1407"/>
    <n v="4037"/>
    <n v="99182"/>
    <s v="Apple Event September 2025"/>
    <x v="14"/>
    <n v="14706"/>
  </r>
  <r>
    <s v="A249"/>
    <s v="Instagram"/>
    <d v="2024-07-18T00:00:00"/>
    <s v="Video"/>
    <n v="11111"/>
    <n v="1222"/>
    <n v="367"/>
    <n v="507"/>
    <n v="14129"/>
    <n v="127163"/>
    <s v="MacBook Air M3 Campaign"/>
    <x v="16"/>
    <n v="12700"/>
  </r>
  <r>
    <s v="A250"/>
    <s v="YouTube"/>
    <d v="2024-06-22T00:00:00"/>
    <s v="Tweet"/>
    <n v="7342"/>
    <n v="906"/>
    <n v="902"/>
    <n v="1199"/>
    <n v="68488"/>
    <n v="79310"/>
    <s v="Apple Watch Ultra 2 Launch"/>
    <x v="11"/>
    <n v="9150"/>
  </r>
  <r>
    <s v="A250"/>
    <s v="YouTube"/>
    <d v="2024-06-22T00:00:00"/>
    <s v="Tweet"/>
    <n v="7342"/>
    <n v="906"/>
    <n v="902"/>
    <n v="1199"/>
    <n v="68488"/>
    <n v="79310"/>
    <s v="Apple Watch Ultra 2 Launch"/>
    <x v="12"/>
    <n v="9150"/>
  </r>
  <r>
    <s v="A251"/>
    <s v="Twitter"/>
    <d v="2025-09-15T00:00:00"/>
    <s v="Image"/>
    <n v="18389"/>
    <n v="670"/>
    <n v="655"/>
    <n v="321"/>
    <n v="21869"/>
    <n v="96088"/>
    <s v="Apple Event September 2025"/>
    <x v="9"/>
    <n v="19714"/>
  </r>
  <r>
    <s v="A251"/>
    <s v="Twitter"/>
    <d v="2025-09-15T00:00:00"/>
    <s v="Image"/>
    <n v="18389"/>
    <n v="670"/>
    <n v="655"/>
    <n v="321"/>
    <n v="21869"/>
    <n v="96088"/>
    <s v="Apple Event September 2025"/>
    <x v="10"/>
    <n v="19714"/>
  </r>
  <r>
    <s v="A252"/>
    <s v="Instagram"/>
    <d v="2025-04-28T00:00:00"/>
    <s v="Carousel"/>
    <n v="10659"/>
    <n v="1342"/>
    <n v="408"/>
    <n v="709"/>
    <n v="16309"/>
    <n v="168803"/>
    <s v="Sustainability Awareness Drive"/>
    <x v="6"/>
    <n v="12409"/>
  </r>
  <r>
    <s v="A252"/>
    <s v="Instagram"/>
    <d v="2025-04-28T00:00:00"/>
    <s v="Carousel"/>
    <n v="10659"/>
    <n v="1342"/>
    <n v="408"/>
    <n v="709"/>
    <n v="16309"/>
    <n v="168803"/>
    <s v="Sustainability Awareness Drive"/>
    <x v="14"/>
    <n v="12409"/>
  </r>
  <r>
    <s v="A253"/>
    <s v="LinkedIn"/>
    <d v="2025-09-16T00:00:00"/>
    <s v="Image"/>
    <n v="16043"/>
    <n v="595"/>
    <n v="923"/>
    <n v="1194"/>
    <n v="52613"/>
    <n v="179978"/>
    <s v="Apple Event September 2025"/>
    <x v="16"/>
    <n v="17561"/>
  </r>
  <r>
    <s v="A254"/>
    <s v="Instagram"/>
    <d v="2025-01-14T00:00:00"/>
    <s v="Carousel"/>
    <n v="24350"/>
    <n v="460"/>
    <n v="666"/>
    <n v="814"/>
    <n v="21120"/>
    <n v="76914"/>
    <s v="Apple Watch Ultra 2 Launch"/>
    <x v="6"/>
    <n v="25476"/>
  </r>
  <r>
    <s v="A254"/>
    <s v="Instagram"/>
    <d v="2025-01-14T00:00:00"/>
    <s v="Carousel"/>
    <n v="24350"/>
    <n v="460"/>
    <n v="666"/>
    <n v="814"/>
    <n v="21120"/>
    <n v="76914"/>
    <s v="Apple Watch Ultra 2 Launch"/>
    <x v="14"/>
    <n v="25476"/>
  </r>
  <r>
    <s v="A255"/>
    <s v="Instagram"/>
    <d v="2025-04-03T00:00:00"/>
    <s v="Image"/>
    <n v="10837"/>
    <n v="1004"/>
    <n v="922"/>
    <n v="1108"/>
    <n v="36807"/>
    <n v="150350"/>
    <s v="Sustainability Awareness Drive"/>
    <x v="17"/>
    <n v="12763"/>
  </r>
  <r>
    <s v="A255"/>
    <s v="Instagram"/>
    <d v="2025-04-03T00:00:00"/>
    <s v="Image"/>
    <n v="10837"/>
    <n v="1004"/>
    <n v="922"/>
    <n v="1108"/>
    <n v="36807"/>
    <n v="150350"/>
    <s v="Sustainability Awareness Drive"/>
    <x v="18"/>
    <n v="12763"/>
  </r>
  <r>
    <s v="A256"/>
    <s v="YouTube"/>
    <d v="2025-09-17T00:00:00"/>
    <s v="Carousel"/>
    <n v="2117"/>
    <n v="1133"/>
    <n v="203"/>
    <n v="1173"/>
    <n v="40125"/>
    <n v="85379"/>
    <s v="Apple Event September 2025"/>
    <x v="9"/>
    <n v="3453"/>
  </r>
  <r>
    <s v="A256"/>
    <s v="YouTube"/>
    <d v="2025-09-17T00:00:00"/>
    <s v="Carousel"/>
    <n v="2117"/>
    <n v="1133"/>
    <n v="203"/>
    <n v="1173"/>
    <n v="40125"/>
    <n v="85379"/>
    <s v="Apple Event September 2025"/>
    <x v="10"/>
    <n v="3453"/>
  </r>
  <r>
    <s v="A257"/>
    <s v="YouTube"/>
    <d v="2025-04-06T00:00:00"/>
    <s v="Carousel"/>
    <n v="15917"/>
    <n v="1479"/>
    <n v="196"/>
    <n v="313"/>
    <n v="48524"/>
    <n v="249684"/>
    <s v="iPhone 16 Launch"/>
    <x v="6"/>
    <n v="17592"/>
  </r>
  <r>
    <s v="A257"/>
    <s v="YouTube"/>
    <d v="2025-04-06T00:00:00"/>
    <s v="Carousel"/>
    <n v="15917"/>
    <n v="1479"/>
    <n v="196"/>
    <n v="313"/>
    <n v="48524"/>
    <n v="249684"/>
    <s v="iPhone 16 Launch"/>
    <x v="14"/>
    <n v="17592"/>
  </r>
  <r>
    <s v="A258"/>
    <s v="Twitter"/>
    <d v="2024-08-05T00:00:00"/>
    <s v="Video"/>
    <n v="20935"/>
    <n v="1104"/>
    <n v="876"/>
    <n v="1270"/>
    <n v="21454"/>
    <n v="208722"/>
    <s v="Sustainability Awareness Drive"/>
    <x v="0"/>
    <n v="22915"/>
  </r>
  <r>
    <s v="A258"/>
    <s v="Twitter"/>
    <d v="2024-08-05T00:00:00"/>
    <s v="Video"/>
    <n v="20935"/>
    <n v="1104"/>
    <n v="876"/>
    <n v="1270"/>
    <n v="21454"/>
    <n v="208722"/>
    <s v="Sustainability Awareness Drive"/>
    <x v="1"/>
    <n v="22915"/>
  </r>
  <r>
    <s v="A259"/>
    <s v="LinkedIn"/>
    <d v="2025-02-10T00:00:00"/>
    <s v="Carousel"/>
    <n v="16309"/>
    <n v="1449"/>
    <n v="838"/>
    <n v="2434"/>
    <n v="2940"/>
    <n v="217953"/>
    <s v="iPhone 16 Launch"/>
    <x v="2"/>
    <n v="18596"/>
  </r>
  <r>
    <s v="A259"/>
    <s v="LinkedIn"/>
    <d v="2025-02-10T00:00:00"/>
    <s v="Carousel"/>
    <n v="16309"/>
    <n v="1449"/>
    <n v="838"/>
    <n v="2434"/>
    <n v="2940"/>
    <n v="217953"/>
    <s v="iPhone 16 Launch"/>
    <x v="3"/>
    <n v="18596"/>
  </r>
  <r>
    <s v="A260"/>
    <s v="YouTube"/>
    <d v="2025-02-12T00:00:00"/>
    <s v="Video"/>
    <n v="15234"/>
    <n v="1276"/>
    <n v="670"/>
    <n v="1860"/>
    <n v="60397"/>
    <n v="86413"/>
    <s v="MacBook Air M3 Campaign"/>
    <x v="2"/>
    <n v="17180"/>
  </r>
  <r>
    <s v="A260"/>
    <s v="YouTube"/>
    <d v="2025-02-12T00:00:00"/>
    <s v="Video"/>
    <n v="15234"/>
    <n v="1276"/>
    <n v="670"/>
    <n v="1860"/>
    <n v="60397"/>
    <n v="86413"/>
    <s v="MacBook Air M3 Campaign"/>
    <x v="3"/>
    <n v="17180"/>
  </r>
  <r>
    <s v="A261"/>
    <s v="Instagram"/>
    <d v="2024-10-27T00:00:00"/>
    <s v="Carousel"/>
    <n v="7560"/>
    <n v="1139"/>
    <n v="248"/>
    <n v="1624"/>
    <n v="72237"/>
    <n v="177084"/>
    <s v="Sustainability Awareness Drive"/>
    <x v="0"/>
    <n v="8947"/>
  </r>
  <r>
    <s v="A261"/>
    <s v="Instagram"/>
    <d v="2024-10-27T00:00:00"/>
    <s v="Carousel"/>
    <n v="7560"/>
    <n v="1139"/>
    <n v="248"/>
    <n v="1624"/>
    <n v="72237"/>
    <n v="177084"/>
    <s v="Sustainability Awareness Drive"/>
    <x v="1"/>
    <n v="8947"/>
  </r>
  <r>
    <s v="A262"/>
    <s v="Twitter"/>
    <d v="2025-01-18T00:00:00"/>
    <s v="Tweet"/>
    <n v="22673"/>
    <n v="1053"/>
    <n v="169"/>
    <n v="1566"/>
    <n v="9417"/>
    <n v="221187"/>
    <s v="iPhone 16 Launch"/>
    <x v="15"/>
    <n v="23895"/>
  </r>
  <r>
    <s v="A262"/>
    <s v="Twitter"/>
    <d v="2025-01-18T00:00:00"/>
    <s v="Tweet"/>
    <n v="22673"/>
    <n v="1053"/>
    <n v="169"/>
    <n v="1566"/>
    <n v="9417"/>
    <n v="221187"/>
    <s v="iPhone 16 Launch"/>
    <x v="8"/>
    <n v="23895"/>
  </r>
  <r>
    <s v="A263"/>
    <s v="Instagram"/>
    <d v="2024-08-20T00:00:00"/>
    <s v="Tweet"/>
    <n v="2846"/>
    <n v="792"/>
    <n v="902"/>
    <n v="2469"/>
    <n v="12130"/>
    <n v="47151"/>
    <s v="Apple Watch Ultra 2 Launch"/>
    <x v="8"/>
    <n v="4540"/>
  </r>
  <r>
    <s v="A264"/>
    <s v="Instagram"/>
    <d v="2025-01-30T00:00:00"/>
    <s v="Tweet"/>
    <n v="12954"/>
    <n v="913"/>
    <n v="722"/>
    <n v="1049"/>
    <n v="475"/>
    <n v="97716"/>
    <s v="Apple Watch Ultra 2 Launch"/>
    <x v="15"/>
    <n v="14589"/>
  </r>
  <r>
    <s v="A264"/>
    <s v="Instagram"/>
    <d v="2025-01-30T00:00:00"/>
    <s v="Tweet"/>
    <n v="12954"/>
    <n v="913"/>
    <n v="722"/>
    <n v="1049"/>
    <n v="475"/>
    <n v="97716"/>
    <s v="Apple Watch Ultra 2 Launch"/>
    <x v="8"/>
    <n v="14589"/>
  </r>
  <r>
    <s v="A265"/>
    <s v="YouTube"/>
    <d v="2025-02-20T00:00:00"/>
    <s v="Carousel"/>
    <n v="15703"/>
    <n v="1381"/>
    <n v="639"/>
    <n v="984"/>
    <n v="10967"/>
    <n v="133747"/>
    <s v="MacBook Air M3 Campaign"/>
    <x v="13"/>
    <n v="17723"/>
  </r>
  <r>
    <s v="A265"/>
    <s v="YouTube"/>
    <d v="2025-02-20T00:00:00"/>
    <s v="Carousel"/>
    <n v="15703"/>
    <n v="1381"/>
    <n v="639"/>
    <n v="984"/>
    <n v="10967"/>
    <n v="133747"/>
    <s v="MacBook Air M3 Campaign"/>
    <x v="6"/>
    <n v="17723"/>
  </r>
  <r>
    <s v="A266"/>
    <s v="Twitter"/>
    <d v="2024-11-25T00:00:00"/>
    <s v="Video"/>
    <n v="17385"/>
    <n v="831"/>
    <n v="568"/>
    <n v="2227"/>
    <n v="49351"/>
    <n v="207450"/>
    <s v="Sustainability Awareness Drive"/>
    <x v="13"/>
    <n v="18784"/>
  </r>
  <r>
    <s v="A266"/>
    <s v="Twitter"/>
    <d v="2024-11-25T00:00:00"/>
    <s v="Video"/>
    <n v="17385"/>
    <n v="831"/>
    <n v="568"/>
    <n v="2227"/>
    <n v="49351"/>
    <n v="207450"/>
    <s v="Sustainability Awareness Drive"/>
    <x v="6"/>
    <n v="18784"/>
  </r>
  <r>
    <s v="A267"/>
    <s v="LinkedIn"/>
    <d v="2024-10-04T00:00:00"/>
    <s v="Video"/>
    <n v="15746"/>
    <n v="258"/>
    <n v="839"/>
    <n v="2656"/>
    <n v="66614"/>
    <n v="213724"/>
    <s v="Sustainability Awareness Drive"/>
    <x v="6"/>
    <n v="16843"/>
  </r>
  <r>
    <s v="A267"/>
    <s v="LinkedIn"/>
    <d v="2024-10-04T00:00:00"/>
    <s v="Video"/>
    <n v="15746"/>
    <n v="258"/>
    <n v="839"/>
    <n v="2656"/>
    <n v="66614"/>
    <n v="213724"/>
    <s v="Sustainability Awareness Drive"/>
    <x v="14"/>
    <n v="16843"/>
  </r>
  <r>
    <s v="A268"/>
    <s v="LinkedIn"/>
    <d v="2025-04-13T00:00:00"/>
    <s v="Carousel"/>
    <n v="24700"/>
    <n v="327"/>
    <n v="999"/>
    <n v="994"/>
    <n v="59400"/>
    <n v="243502"/>
    <s v="Sustainability Awareness Drive"/>
    <x v="16"/>
    <n v="26026"/>
  </r>
  <r>
    <s v="A269"/>
    <s v="YouTube"/>
    <d v="2024-11-05T00:00:00"/>
    <s v="Tweet"/>
    <n v="8469"/>
    <n v="935"/>
    <n v="211"/>
    <n v="2635"/>
    <n v="21890"/>
    <n v="184539"/>
    <s v="MacBook Air M3 Campaign"/>
    <x v="16"/>
    <n v="9615"/>
  </r>
  <r>
    <s v="A270"/>
    <s v="YouTube"/>
    <d v="2025-01-15T00:00:00"/>
    <s v="Tweet"/>
    <n v="11333"/>
    <n v="920"/>
    <n v="294"/>
    <n v="606"/>
    <n v="59490"/>
    <n v="202082"/>
    <s v="Sustainability Awareness Drive"/>
    <x v="2"/>
    <n v="12547"/>
  </r>
  <r>
    <s v="A270"/>
    <s v="YouTube"/>
    <d v="2025-01-15T00:00:00"/>
    <s v="Tweet"/>
    <n v="11333"/>
    <n v="920"/>
    <n v="294"/>
    <n v="606"/>
    <n v="59490"/>
    <n v="202082"/>
    <s v="Sustainability Awareness Drive"/>
    <x v="3"/>
    <n v="12547"/>
  </r>
  <r>
    <s v="A271"/>
    <s v="Twitter"/>
    <d v="2024-10-17T00:00:00"/>
    <s v="Video"/>
    <n v="18608"/>
    <n v="1338"/>
    <n v="365"/>
    <n v="2289"/>
    <n v="20785"/>
    <n v="161999"/>
    <s v="Apple Watch Ultra 2 Launch"/>
    <x v="4"/>
    <n v="20311"/>
  </r>
  <r>
    <s v="A271"/>
    <s v="Twitter"/>
    <d v="2024-10-17T00:00:00"/>
    <s v="Video"/>
    <n v="18608"/>
    <n v="1338"/>
    <n v="365"/>
    <n v="2289"/>
    <n v="20785"/>
    <n v="161999"/>
    <s v="Apple Watch Ultra 2 Launch"/>
    <x v="5"/>
    <n v="20311"/>
  </r>
  <r>
    <s v="A272"/>
    <s v="LinkedIn"/>
    <d v="2025-03-27T00:00:00"/>
    <s v="Tweet"/>
    <n v="14819"/>
    <n v="1432"/>
    <n v="152"/>
    <n v="961"/>
    <n v="39154"/>
    <n v="154793"/>
    <s v="iPhone 16 Launch"/>
    <x v="15"/>
    <n v="16403"/>
  </r>
  <r>
    <s v="A272"/>
    <s v="LinkedIn"/>
    <d v="2025-03-27T00:00:00"/>
    <s v="Tweet"/>
    <n v="14819"/>
    <n v="1432"/>
    <n v="152"/>
    <n v="961"/>
    <n v="39154"/>
    <n v="154793"/>
    <s v="iPhone 16 Launch"/>
    <x v="8"/>
    <n v="16403"/>
  </r>
  <r>
    <s v="A273"/>
    <s v="LinkedIn"/>
    <d v="2024-10-12T00:00:00"/>
    <s v="Image"/>
    <n v="6208"/>
    <n v="725"/>
    <n v="309"/>
    <n v="848"/>
    <n v="39319"/>
    <n v="225763"/>
    <s v="Apple Watch Ultra 2 Launch"/>
    <x v="17"/>
    <n v="7242"/>
  </r>
  <r>
    <s v="A273"/>
    <s v="LinkedIn"/>
    <d v="2024-10-12T00:00:00"/>
    <s v="Image"/>
    <n v="6208"/>
    <n v="725"/>
    <n v="309"/>
    <n v="848"/>
    <n v="39319"/>
    <n v="225763"/>
    <s v="Apple Watch Ultra 2 Launch"/>
    <x v="18"/>
    <n v="7242"/>
  </r>
  <r>
    <s v="A274"/>
    <s v="LinkedIn"/>
    <d v="2025-01-01T00:00:00"/>
    <s v="Video"/>
    <n v="8283"/>
    <n v="720"/>
    <n v="888"/>
    <n v="611"/>
    <n v="52791"/>
    <n v="235229"/>
    <s v="Apple Watch Ultra 2 Launch"/>
    <x v="9"/>
    <n v="9891"/>
  </r>
  <r>
    <s v="A274"/>
    <s v="LinkedIn"/>
    <d v="2025-01-01T00:00:00"/>
    <s v="Video"/>
    <n v="8283"/>
    <n v="720"/>
    <n v="888"/>
    <n v="611"/>
    <n v="52791"/>
    <n v="235229"/>
    <s v="Apple Watch Ultra 2 Launch"/>
    <x v="10"/>
    <n v="9891"/>
  </r>
  <r>
    <s v="A275"/>
    <s v="Instagram"/>
    <d v="2024-08-05T00:00:00"/>
    <s v="Tweet"/>
    <n v="4048"/>
    <n v="751"/>
    <n v="930"/>
    <n v="1382"/>
    <n v="16844"/>
    <n v="148177"/>
    <s v="iPhone 16 Launch"/>
    <x v="11"/>
    <n v="5729"/>
  </r>
  <r>
    <s v="A275"/>
    <s v="Instagram"/>
    <d v="2024-08-05T00:00:00"/>
    <s v="Tweet"/>
    <n v="4048"/>
    <n v="751"/>
    <n v="930"/>
    <n v="1382"/>
    <n v="16844"/>
    <n v="148177"/>
    <s v="iPhone 16 Launch"/>
    <x v="12"/>
    <n v="5729"/>
  </r>
  <r>
    <s v="A276"/>
    <s v="LinkedIn"/>
    <d v="2024-06-07T00:00:00"/>
    <s v="Video"/>
    <n v="8233"/>
    <n v="436"/>
    <n v="269"/>
    <n v="2037"/>
    <n v="8875"/>
    <n v="52289"/>
    <s v="Apple Watch Ultra 2 Launch"/>
    <x v="6"/>
    <n v="8938"/>
  </r>
  <r>
    <s v="A276"/>
    <s v="LinkedIn"/>
    <d v="2024-06-07T00:00:00"/>
    <s v="Video"/>
    <n v="8233"/>
    <n v="436"/>
    <n v="269"/>
    <n v="2037"/>
    <n v="8875"/>
    <n v="52289"/>
    <s v="Apple Watch Ultra 2 Launch"/>
    <x v="7"/>
    <n v="8938"/>
  </r>
  <r>
    <s v="A277"/>
    <s v="Instagram"/>
    <d v="2025-04-06T00:00:00"/>
    <s v="Image"/>
    <n v="14941"/>
    <n v="1424"/>
    <n v="238"/>
    <n v="1054"/>
    <n v="20516"/>
    <n v="216048"/>
    <s v="MacBook Air M3 Campaign"/>
    <x v="16"/>
    <n v="16603"/>
  </r>
  <r>
    <s v="A278"/>
    <s v="Twitter"/>
    <d v="2024-11-26T00:00:00"/>
    <s v="Video"/>
    <n v="14607"/>
    <n v="1458"/>
    <n v="478"/>
    <n v="334"/>
    <n v="49257"/>
    <n v="214668"/>
    <s v="iPhone 16 Launch"/>
    <x v="9"/>
    <n v="16543"/>
  </r>
  <r>
    <s v="A278"/>
    <s v="Twitter"/>
    <d v="2024-11-26T00:00:00"/>
    <s v="Video"/>
    <n v="14607"/>
    <n v="1458"/>
    <n v="478"/>
    <n v="334"/>
    <n v="49257"/>
    <n v="214668"/>
    <s v="iPhone 16 Launch"/>
    <x v="10"/>
    <n v="16543"/>
  </r>
  <r>
    <s v="A279"/>
    <s v="Instagram"/>
    <d v="2024-09-02T00:00:00"/>
    <s v="Video"/>
    <n v="11765"/>
    <n v="693"/>
    <n v="729"/>
    <n v="744"/>
    <n v="97772"/>
    <n v="194243"/>
    <s v="Apple Watch Ultra 2 Launch"/>
    <x v="6"/>
    <n v="13187"/>
  </r>
  <r>
    <s v="A279"/>
    <s v="Instagram"/>
    <d v="2024-09-02T00:00:00"/>
    <s v="Video"/>
    <n v="11765"/>
    <n v="693"/>
    <n v="729"/>
    <n v="744"/>
    <n v="97772"/>
    <n v="194243"/>
    <s v="Apple Watch Ultra 2 Launch"/>
    <x v="7"/>
    <n v="13187"/>
  </r>
  <r>
    <s v="A280"/>
    <s v="Twitter"/>
    <d v="2025-09-18T00:00:00"/>
    <s v="Video"/>
    <n v="3828"/>
    <n v="203"/>
    <n v="506"/>
    <n v="2440"/>
    <n v="63650"/>
    <n v="126365"/>
    <s v="Apple Event September 2025"/>
    <x v="9"/>
    <n v="4537"/>
  </r>
  <r>
    <s v="A280"/>
    <s v="Twitter"/>
    <d v="2025-09-18T00:00:00"/>
    <s v="Video"/>
    <n v="3828"/>
    <n v="203"/>
    <n v="506"/>
    <n v="2440"/>
    <n v="63650"/>
    <n v="126365"/>
    <s v="Apple Event September 2025"/>
    <x v="10"/>
    <n v="4537"/>
  </r>
  <r>
    <s v="A281"/>
    <s v="LinkedIn"/>
    <d v="2025-03-22T00:00:00"/>
    <s v="Video"/>
    <n v="3917"/>
    <n v="865"/>
    <n v="759"/>
    <n v="2282"/>
    <n v="56125"/>
    <n v="154014"/>
    <s v="Apple Watch Ultra 2 Launch"/>
    <x v="6"/>
    <n v="5541"/>
  </r>
  <r>
    <s v="A281"/>
    <s v="LinkedIn"/>
    <d v="2025-03-22T00:00:00"/>
    <s v="Video"/>
    <n v="3917"/>
    <n v="865"/>
    <n v="759"/>
    <n v="2282"/>
    <n v="56125"/>
    <n v="154014"/>
    <s v="Apple Watch Ultra 2 Launch"/>
    <x v="14"/>
    <n v="5541"/>
  </r>
  <r>
    <s v="A282"/>
    <s v="LinkedIn"/>
    <d v="2024-10-03T00:00:00"/>
    <s v="Image"/>
    <n v="22618"/>
    <n v="641"/>
    <n v="416"/>
    <n v="1530"/>
    <n v="18395"/>
    <n v="215211"/>
    <s v="MacBook Air M3 Campaign"/>
    <x v="6"/>
    <n v="23675"/>
  </r>
  <r>
    <s v="A282"/>
    <s v="LinkedIn"/>
    <d v="2024-10-03T00:00:00"/>
    <s v="Image"/>
    <n v="22618"/>
    <n v="641"/>
    <n v="416"/>
    <n v="1530"/>
    <n v="18395"/>
    <n v="215211"/>
    <s v="MacBook Air M3 Campaign"/>
    <x v="7"/>
    <n v="23675"/>
  </r>
  <r>
    <s v="A283"/>
    <s v="Twitter"/>
    <d v="2025-05-09T00:00:00"/>
    <s v="Carousel"/>
    <n v="8988"/>
    <n v="228"/>
    <n v="766"/>
    <n v="652"/>
    <n v="63789"/>
    <n v="219785"/>
    <s v="Sustainability Awareness Drive"/>
    <x v="11"/>
    <n v="9982"/>
  </r>
  <r>
    <s v="A283"/>
    <s v="Twitter"/>
    <d v="2025-05-09T00:00:00"/>
    <s v="Carousel"/>
    <n v="8988"/>
    <n v="228"/>
    <n v="766"/>
    <n v="652"/>
    <n v="63789"/>
    <n v="219785"/>
    <s v="Sustainability Awareness Drive"/>
    <x v="12"/>
    <n v="9982"/>
  </r>
  <r>
    <s v="A284"/>
    <s v="YouTube"/>
    <d v="2024-09-17T00:00:00"/>
    <s v="Video"/>
    <n v="20410"/>
    <n v="1332"/>
    <n v="472"/>
    <n v="1202"/>
    <n v="9418"/>
    <n v="200806"/>
    <s v="Apple Watch Ultra 2 Launch"/>
    <x v="9"/>
    <n v="22214"/>
  </r>
  <r>
    <s v="A284"/>
    <s v="YouTube"/>
    <d v="2024-09-17T00:00:00"/>
    <s v="Video"/>
    <n v="20410"/>
    <n v="1332"/>
    <n v="472"/>
    <n v="1202"/>
    <n v="9418"/>
    <n v="200806"/>
    <s v="Apple Watch Ultra 2 Launch"/>
    <x v="10"/>
    <n v="22214"/>
  </r>
  <r>
    <s v="A285"/>
    <s v="Twitter"/>
    <d v="2024-07-18T00:00:00"/>
    <s v="Video"/>
    <n v="16594"/>
    <n v="809"/>
    <n v="784"/>
    <n v="1655"/>
    <n v="35505"/>
    <n v="112588"/>
    <s v="Sustainability Awareness Drive"/>
    <x v="0"/>
    <n v="18187"/>
  </r>
  <r>
    <s v="A285"/>
    <s v="Twitter"/>
    <d v="2024-07-18T00:00:00"/>
    <s v="Video"/>
    <n v="16594"/>
    <n v="809"/>
    <n v="784"/>
    <n v="1655"/>
    <n v="35505"/>
    <n v="112588"/>
    <s v="Sustainability Awareness Drive"/>
    <x v="1"/>
    <n v="18187"/>
  </r>
  <r>
    <s v="A286"/>
    <s v="YouTube"/>
    <d v="2025-09-19T00:00:00"/>
    <s v="Tweet"/>
    <n v="22128"/>
    <n v="1004"/>
    <n v="690"/>
    <n v="2048"/>
    <n v="19443"/>
    <n v="103646"/>
    <s v="Apple Event September 2025"/>
    <x v="11"/>
    <n v="23822"/>
  </r>
  <r>
    <s v="A286"/>
    <s v="YouTube"/>
    <d v="2025-09-19T00:00:00"/>
    <s v="Tweet"/>
    <n v="22128"/>
    <n v="1004"/>
    <n v="690"/>
    <n v="2048"/>
    <n v="19443"/>
    <n v="103646"/>
    <s v="Apple Event September 2025"/>
    <x v="12"/>
    <n v="23822"/>
  </r>
  <r>
    <s v="A287"/>
    <s v="Instagram"/>
    <d v="2024-08-15T00:00:00"/>
    <s v="Video"/>
    <n v="14977"/>
    <n v="274"/>
    <n v="798"/>
    <n v="458"/>
    <n v="6636"/>
    <n v="43654"/>
    <s v="Apple Watch Ultra 2 Launch"/>
    <x v="6"/>
    <n v="16049"/>
  </r>
  <r>
    <s v="A287"/>
    <s v="Instagram"/>
    <d v="2024-08-15T00:00:00"/>
    <s v="Video"/>
    <n v="14977"/>
    <n v="274"/>
    <n v="798"/>
    <n v="458"/>
    <n v="6636"/>
    <n v="43654"/>
    <s v="Apple Watch Ultra 2 Launch"/>
    <x v="7"/>
    <n v="16049"/>
  </r>
  <r>
    <s v="A288"/>
    <s v="Instagram"/>
    <d v="2025-04-17T00:00:00"/>
    <s v="Tweet"/>
    <n v="2009"/>
    <n v="1037"/>
    <n v="344"/>
    <n v="2277"/>
    <n v="85743"/>
    <n v="58743"/>
    <s v="iPhone 16 Launch"/>
    <x v="11"/>
    <n v="3390"/>
  </r>
  <r>
    <s v="A288"/>
    <s v="Instagram"/>
    <d v="2025-04-17T00:00:00"/>
    <s v="Tweet"/>
    <n v="2009"/>
    <n v="1037"/>
    <n v="344"/>
    <n v="2277"/>
    <n v="85743"/>
    <n v="58743"/>
    <s v="iPhone 16 Launch"/>
    <x v="12"/>
    <n v="3390"/>
  </r>
  <r>
    <s v="A289"/>
    <s v="Instagram"/>
    <d v="2024-11-28T00:00:00"/>
    <s v="Carousel"/>
    <n v="18644"/>
    <n v="1369"/>
    <n v="887"/>
    <n v="1256"/>
    <n v="43415"/>
    <n v="88368"/>
    <s v="Sustainability Awareness Drive"/>
    <x v="9"/>
    <n v="20900"/>
  </r>
  <r>
    <s v="A289"/>
    <s v="Instagram"/>
    <d v="2024-11-28T00:00:00"/>
    <s v="Carousel"/>
    <n v="18644"/>
    <n v="1369"/>
    <n v="887"/>
    <n v="1256"/>
    <n v="43415"/>
    <n v="88368"/>
    <s v="Sustainability Awareness Drive"/>
    <x v="10"/>
    <n v="20900"/>
  </r>
  <r>
    <s v="A290"/>
    <s v="LinkedIn"/>
    <d v="2025-09-20T00:00:00"/>
    <s v="Image"/>
    <n v="24422"/>
    <n v="327"/>
    <n v="481"/>
    <n v="2371"/>
    <n v="35340"/>
    <n v="245244"/>
    <s v="Apple Event September 2025"/>
    <x v="8"/>
    <n v="25230"/>
  </r>
  <r>
    <s v="A291"/>
    <s v="Instagram"/>
    <d v="2024-11-06T00:00:00"/>
    <s v="Image"/>
    <n v="11865"/>
    <n v="241"/>
    <n v="319"/>
    <n v="703"/>
    <n v="69596"/>
    <n v="177513"/>
    <s v="iPhone 16 Launch"/>
    <x v="9"/>
    <n v="12425"/>
  </r>
  <r>
    <s v="A291"/>
    <s v="Instagram"/>
    <d v="2024-11-06T00:00:00"/>
    <s v="Image"/>
    <n v="11865"/>
    <n v="241"/>
    <n v="319"/>
    <n v="703"/>
    <n v="69596"/>
    <n v="177513"/>
    <s v="iPhone 16 Launch"/>
    <x v="10"/>
    <n v="12425"/>
  </r>
  <r>
    <s v="A292"/>
    <s v="YouTube"/>
    <d v="2024-11-17T00:00:00"/>
    <s v="Carousel"/>
    <n v="4219"/>
    <n v="240"/>
    <n v="670"/>
    <n v="815"/>
    <n v="11978"/>
    <n v="159735"/>
    <s v="iPhone 16 Launch"/>
    <x v="9"/>
    <n v="5129"/>
  </r>
  <r>
    <s v="A292"/>
    <s v="YouTube"/>
    <d v="2024-11-17T00:00:00"/>
    <s v="Carousel"/>
    <n v="4219"/>
    <n v="240"/>
    <n v="670"/>
    <n v="815"/>
    <n v="11978"/>
    <n v="159735"/>
    <s v="iPhone 16 Launch"/>
    <x v="10"/>
    <n v="5129"/>
  </r>
  <r>
    <s v="A293"/>
    <s v="Instagram"/>
    <d v="2025-05-14T00:00:00"/>
    <s v="Image"/>
    <n v="9041"/>
    <n v="1133"/>
    <n v="612"/>
    <n v="1687"/>
    <n v="28102"/>
    <n v="195683"/>
    <s v="iPhone 16 Launch"/>
    <x v="6"/>
    <n v="10786"/>
  </r>
  <r>
    <s v="A293"/>
    <s v="Instagram"/>
    <d v="2025-05-14T00:00:00"/>
    <s v="Image"/>
    <n v="9041"/>
    <n v="1133"/>
    <n v="612"/>
    <n v="1687"/>
    <n v="28102"/>
    <n v="195683"/>
    <s v="iPhone 16 Launch"/>
    <x v="14"/>
    <n v="10786"/>
  </r>
  <r>
    <s v="A294"/>
    <s v="Twitter"/>
    <d v="2024-06-19T00:00:00"/>
    <s v="Carousel"/>
    <n v="20444"/>
    <n v="233"/>
    <n v="189"/>
    <n v="2879"/>
    <n v="28185"/>
    <n v="159891"/>
    <s v="iPhone 16 Launch"/>
    <x v="15"/>
    <n v="20866"/>
  </r>
  <r>
    <s v="A294"/>
    <s v="Twitter"/>
    <d v="2024-06-19T00:00:00"/>
    <s v="Carousel"/>
    <n v="20444"/>
    <n v="233"/>
    <n v="189"/>
    <n v="2879"/>
    <n v="28185"/>
    <n v="159891"/>
    <s v="iPhone 16 Launch"/>
    <x v="8"/>
    <n v="20866"/>
  </r>
  <r>
    <s v="A295"/>
    <s v="Twitter"/>
    <d v="2025-05-06T00:00:00"/>
    <s v="Carousel"/>
    <n v="7287"/>
    <n v="1240"/>
    <n v="686"/>
    <n v="1255"/>
    <n v="15403"/>
    <n v="147971"/>
    <s v="Apple Watch Ultra 2 Launch"/>
    <x v="0"/>
    <n v="9213"/>
  </r>
  <r>
    <s v="A295"/>
    <s v="Twitter"/>
    <d v="2025-05-06T00:00:00"/>
    <s v="Carousel"/>
    <n v="7287"/>
    <n v="1240"/>
    <n v="686"/>
    <n v="1255"/>
    <n v="15403"/>
    <n v="147971"/>
    <s v="Apple Watch Ultra 2 Launch"/>
    <x v="1"/>
    <n v="9213"/>
  </r>
  <r>
    <s v="A296"/>
    <s v="LinkedIn"/>
    <d v="2025-02-11T00:00:00"/>
    <s v="Carousel"/>
    <n v="3619"/>
    <n v="1376"/>
    <n v="410"/>
    <n v="2499"/>
    <n v="58146"/>
    <n v="52149"/>
    <s v="Apple Watch Ultra 2 Launch"/>
    <x v="17"/>
    <n v="5405"/>
  </r>
  <r>
    <s v="A296"/>
    <s v="LinkedIn"/>
    <d v="2025-02-11T00:00:00"/>
    <s v="Carousel"/>
    <n v="3619"/>
    <n v="1376"/>
    <n v="410"/>
    <n v="2499"/>
    <n v="58146"/>
    <n v="52149"/>
    <s v="Apple Watch Ultra 2 Launch"/>
    <x v="18"/>
    <n v="5405"/>
  </r>
  <r>
    <s v="A297"/>
    <s v="Twitter"/>
    <d v="2024-12-24T00:00:00"/>
    <s v="Image"/>
    <n v="10512"/>
    <n v="1197"/>
    <n v="544"/>
    <n v="2012"/>
    <n v="10245"/>
    <n v="140102"/>
    <s v="Apple Watch Ultra 2 Launch"/>
    <x v="16"/>
    <n v="12253"/>
  </r>
  <r>
    <s v="A298"/>
    <s v="YouTube"/>
    <d v="2025-09-24T00:00:00"/>
    <s v="Tweet"/>
    <n v="3342"/>
    <n v="787"/>
    <n v="375"/>
    <n v="907"/>
    <n v="85823"/>
    <n v="99189"/>
    <s v="Apple Event September 2025"/>
    <x v="13"/>
    <n v="4504"/>
  </r>
  <r>
    <s v="A298"/>
    <s v="YouTube"/>
    <d v="2025-09-24T00:00:00"/>
    <s v="Tweet"/>
    <n v="3342"/>
    <n v="787"/>
    <n v="375"/>
    <n v="907"/>
    <n v="85823"/>
    <n v="99189"/>
    <s v="Apple Event September 2025"/>
    <x v="6"/>
    <n v="4504"/>
  </r>
  <r>
    <s v="A299"/>
    <s v="Instagram"/>
    <d v="2025-09-25T00:00:00"/>
    <s v="Carousel"/>
    <n v="12568"/>
    <n v="541"/>
    <n v="273"/>
    <n v="2767"/>
    <n v="22331"/>
    <n v="192747"/>
    <s v="Apple Event September 2025"/>
    <x v="15"/>
    <n v="13382"/>
  </r>
  <r>
    <s v="A299"/>
    <s v="Instagram"/>
    <d v="2025-09-25T00:00:00"/>
    <s v="Carousel"/>
    <n v="12568"/>
    <n v="541"/>
    <n v="273"/>
    <n v="2767"/>
    <n v="22331"/>
    <n v="192747"/>
    <s v="Apple Event September 2025"/>
    <x v="8"/>
    <n v="13382"/>
  </r>
  <r>
    <s v="A300"/>
    <s v="LinkedIn"/>
    <d v="2025-09-26T00:00:00"/>
    <s v="Video"/>
    <n v="21216"/>
    <n v="226"/>
    <n v="187"/>
    <n v="1573"/>
    <n v="62688"/>
    <n v="111031"/>
    <s v="Apple Event September 2025"/>
    <x v="13"/>
    <n v="21629"/>
  </r>
  <r>
    <s v="A300"/>
    <s v="LinkedIn"/>
    <d v="2025-09-26T00:00:00"/>
    <s v="Video"/>
    <n v="21216"/>
    <n v="226"/>
    <n v="187"/>
    <n v="1573"/>
    <n v="62688"/>
    <n v="111031"/>
    <s v="Apple Event September 2025"/>
    <x v="6"/>
    <n v="2162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1"/>
    <s v="YouTube"/>
    <d v="2024-12-23T00:00:00"/>
    <x v="0"/>
    <n v="24516"/>
    <n v="976"/>
    <n v="974"/>
    <n v="2675"/>
    <n v="23275"/>
    <n v="202932"/>
    <x v="0"/>
    <x v="0"/>
    <n v="26466"/>
  </r>
  <r>
    <s v="A1"/>
    <s v="YouTube"/>
    <d v="2024-12-23T00:00:00"/>
    <x v="0"/>
    <n v="24516"/>
    <n v="976"/>
    <n v="974"/>
    <n v="2675"/>
    <n v="23275"/>
    <n v="202932"/>
    <x v="0"/>
    <x v="1"/>
    <n v="26466"/>
  </r>
  <r>
    <s v="A2"/>
    <s v="LinkedIn"/>
    <d v="2025-09-03T00:00:00"/>
    <x v="0"/>
    <n v="4779"/>
    <n v="1110"/>
    <n v="436"/>
    <n v="1574"/>
    <n v="77167"/>
    <n v="71585"/>
    <x v="1"/>
    <x v="2"/>
    <n v="6325"/>
  </r>
  <r>
    <s v="A2"/>
    <s v="LinkedIn"/>
    <d v="2025-09-03T00:00:00"/>
    <x v="0"/>
    <n v="4779"/>
    <n v="1110"/>
    <n v="436"/>
    <n v="1574"/>
    <n v="77167"/>
    <n v="71585"/>
    <x v="1"/>
    <x v="3"/>
    <n v="6325"/>
  </r>
  <r>
    <s v="A3"/>
    <s v="Instagram"/>
    <d v="2025-05-12T00:00:00"/>
    <x v="1"/>
    <n v="19308"/>
    <n v="1318"/>
    <n v="795"/>
    <n v="1499"/>
    <n v="52307"/>
    <n v="193087"/>
    <x v="2"/>
    <x v="4"/>
    <n v="21421"/>
  </r>
  <r>
    <s v="A3"/>
    <s v="Instagram"/>
    <d v="2025-05-12T00:00:00"/>
    <x v="1"/>
    <n v="19308"/>
    <n v="1318"/>
    <n v="795"/>
    <n v="1499"/>
    <n v="52307"/>
    <n v="193087"/>
    <x v="2"/>
    <x v="5"/>
    <n v="21421"/>
  </r>
  <r>
    <s v="A4"/>
    <s v="YouTube"/>
    <d v="2024-08-12T00:00:00"/>
    <x v="2"/>
    <n v="3581"/>
    <n v="517"/>
    <n v="880"/>
    <n v="1925"/>
    <n v="18636"/>
    <n v="248611"/>
    <x v="3"/>
    <x v="6"/>
    <n v="4978"/>
  </r>
  <r>
    <s v="A4"/>
    <s v="YouTube"/>
    <d v="2024-08-12T00:00:00"/>
    <x v="2"/>
    <n v="3581"/>
    <n v="517"/>
    <n v="880"/>
    <n v="1925"/>
    <n v="18636"/>
    <n v="248611"/>
    <x v="3"/>
    <x v="7"/>
    <n v="4978"/>
  </r>
  <r>
    <s v="A5"/>
    <s v="YouTube"/>
    <d v="2025-09-04T00:00:00"/>
    <x v="2"/>
    <n v="21708"/>
    <n v="435"/>
    <n v="317"/>
    <n v="1213"/>
    <n v="70701"/>
    <n v="83585"/>
    <x v="1"/>
    <x v="0"/>
    <n v="22460"/>
  </r>
  <r>
    <s v="A5"/>
    <s v="YouTube"/>
    <d v="2025-09-04T00:00:00"/>
    <x v="2"/>
    <n v="21708"/>
    <n v="435"/>
    <n v="317"/>
    <n v="1213"/>
    <n v="70701"/>
    <n v="83585"/>
    <x v="1"/>
    <x v="1"/>
    <n v="22460"/>
  </r>
  <r>
    <s v="A6"/>
    <s v="LinkedIn"/>
    <d v="2025-09-05T00:00:00"/>
    <x v="0"/>
    <n v="14677"/>
    <n v="533"/>
    <n v="759"/>
    <n v="753"/>
    <n v="23275"/>
    <n v="66958"/>
    <x v="1"/>
    <x v="8"/>
    <n v="15969"/>
  </r>
  <r>
    <s v="A7"/>
    <s v="Instagram"/>
    <d v="2024-06-24T00:00:00"/>
    <x v="3"/>
    <n v="7713"/>
    <n v="575"/>
    <n v="417"/>
    <n v="336"/>
    <n v="61660"/>
    <n v="66017"/>
    <x v="3"/>
    <x v="9"/>
    <n v="8705"/>
  </r>
  <r>
    <s v="A7"/>
    <s v="Instagram"/>
    <d v="2024-06-24T00:00:00"/>
    <x v="3"/>
    <n v="7713"/>
    <n v="575"/>
    <n v="417"/>
    <n v="336"/>
    <n v="61660"/>
    <n v="66017"/>
    <x v="3"/>
    <x v="10"/>
    <n v="8705"/>
  </r>
  <r>
    <s v="A8"/>
    <s v="Instagram"/>
    <d v="2024-07-13T00:00:00"/>
    <x v="2"/>
    <n v="18639"/>
    <n v="1360"/>
    <n v="898"/>
    <n v="2011"/>
    <n v="42841"/>
    <n v="247779"/>
    <x v="3"/>
    <x v="11"/>
    <n v="20897"/>
  </r>
  <r>
    <s v="A8"/>
    <s v="Instagram"/>
    <d v="2024-07-13T00:00:00"/>
    <x v="2"/>
    <n v="18639"/>
    <n v="1360"/>
    <n v="898"/>
    <n v="2011"/>
    <n v="42841"/>
    <n v="247779"/>
    <x v="3"/>
    <x v="12"/>
    <n v="20897"/>
  </r>
  <r>
    <s v="A9"/>
    <s v="YouTube"/>
    <d v="2024-08-30T00:00:00"/>
    <x v="3"/>
    <n v="6804"/>
    <n v="787"/>
    <n v="970"/>
    <n v="1095"/>
    <n v="56343"/>
    <n v="164677"/>
    <x v="0"/>
    <x v="2"/>
    <n v="8561"/>
  </r>
  <r>
    <s v="A9"/>
    <s v="YouTube"/>
    <d v="2024-08-30T00:00:00"/>
    <x v="3"/>
    <n v="6804"/>
    <n v="787"/>
    <n v="970"/>
    <n v="1095"/>
    <n v="56343"/>
    <n v="164677"/>
    <x v="0"/>
    <x v="3"/>
    <n v="8561"/>
  </r>
  <r>
    <s v="A10"/>
    <s v="Twitter"/>
    <d v="2025-03-11T00:00:00"/>
    <x v="2"/>
    <n v="20222"/>
    <n v="712"/>
    <n v="604"/>
    <n v="1272"/>
    <n v="71598"/>
    <n v="216422"/>
    <x v="2"/>
    <x v="13"/>
    <n v="21538"/>
  </r>
  <r>
    <s v="A10"/>
    <s v="Twitter"/>
    <d v="2025-03-11T00:00:00"/>
    <x v="2"/>
    <n v="20222"/>
    <n v="712"/>
    <n v="604"/>
    <n v="1272"/>
    <n v="71598"/>
    <n v="216422"/>
    <x v="2"/>
    <x v="6"/>
    <n v="21538"/>
  </r>
  <r>
    <s v="A11"/>
    <s v="YouTube"/>
    <d v="2025-02-02T00:00:00"/>
    <x v="3"/>
    <n v="12136"/>
    <n v="1117"/>
    <n v="834"/>
    <n v="892"/>
    <n v="24675"/>
    <n v="183273"/>
    <x v="2"/>
    <x v="6"/>
    <n v="14087"/>
  </r>
  <r>
    <s v="A11"/>
    <s v="YouTube"/>
    <d v="2025-02-02T00:00:00"/>
    <x v="3"/>
    <n v="12136"/>
    <n v="1117"/>
    <n v="834"/>
    <n v="892"/>
    <n v="24675"/>
    <n v="183273"/>
    <x v="2"/>
    <x v="7"/>
    <n v="14087"/>
  </r>
  <r>
    <s v="A12"/>
    <s v="YouTube"/>
    <d v="2024-07-21T00:00:00"/>
    <x v="1"/>
    <n v="2009"/>
    <n v="1072"/>
    <n v="550"/>
    <n v="1437"/>
    <n v="22982"/>
    <n v="69426"/>
    <x v="3"/>
    <x v="2"/>
    <n v="3631"/>
  </r>
  <r>
    <s v="A12"/>
    <s v="YouTube"/>
    <d v="2024-07-21T00:00:00"/>
    <x v="1"/>
    <n v="2009"/>
    <n v="1072"/>
    <n v="550"/>
    <n v="1437"/>
    <n v="22982"/>
    <n v="69426"/>
    <x v="3"/>
    <x v="3"/>
    <n v="3631"/>
  </r>
  <r>
    <s v="A13"/>
    <s v="YouTube"/>
    <d v="2024-11-18T00:00:00"/>
    <x v="3"/>
    <n v="21255"/>
    <n v="1452"/>
    <n v="625"/>
    <n v="1624"/>
    <n v="21282"/>
    <n v="57778"/>
    <x v="4"/>
    <x v="9"/>
    <n v="23332"/>
  </r>
  <r>
    <s v="A13"/>
    <s v="YouTube"/>
    <d v="2024-11-18T00:00:00"/>
    <x v="3"/>
    <n v="21255"/>
    <n v="1452"/>
    <n v="625"/>
    <n v="1624"/>
    <n v="21282"/>
    <n v="57778"/>
    <x v="4"/>
    <x v="10"/>
    <n v="23332"/>
  </r>
  <r>
    <s v="A14"/>
    <s v="YouTube"/>
    <d v="2025-09-06T00:00:00"/>
    <x v="1"/>
    <n v="7124"/>
    <n v="469"/>
    <n v="851"/>
    <n v="2571"/>
    <n v="33802"/>
    <n v="216313"/>
    <x v="1"/>
    <x v="11"/>
    <n v="8444"/>
  </r>
  <r>
    <s v="A14"/>
    <s v="YouTube"/>
    <d v="2025-09-06T00:00:00"/>
    <x v="1"/>
    <n v="7124"/>
    <n v="469"/>
    <n v="851"/>
    <n v="2571"/>
    <n v="33802"/>
    <n v="216313"/>
    <x v="1"/>
    <x v="12"/>
    <n v="8444"/>
  </r>
  <r>
    <s v="A15"/>
    <s v="LinkedIn"/>
    <d v="2025-09-07T00:00:00"/>
    <x v="1"/>
    <n v="3015"/>
    <n v="997"/>
    <n v="783"/>
    <n v="617"/>
    <n v="77167"/>
    <n v="82229"/>
    <x v="1"/>
    <x v="4"/>
    <n v="4795"/>
  </r>
  <r>
    <s v="A15"/>
    <s v="LinkedIn"/>
    <d v="2025-09-07T00:00:00"/>
    <x v="1"/>
    <n v="3015"/>
    <n v="997"/>
    <n v="783"/>
    <n v="617"/>
    <n v="77167"/>
    <n v="82229"/>
    <x v="1"/>
    <x v="5"/>
    <n v="4795"/>
  </r>
  <r>
    <s v="A16"/>
    <s v="Instagram"/>
    <d v="2024-08-26T00:00:00"/>
    <x v="3"/>
    <n v="4193"/>
    <n v="924"/>
    <n v="707"/>
    <n v="2696"/>
    <n v="55075"/>
    <n v="126652"/>
    <x v="3"/>
    <x v="11"/>
    <n v="5824"/>
  </r>
  <r>
    <s v="A16"/>
    <s v="Instagram"/>
    <d v="2024-08-26T00:00:00"/>
    <x v="3"/>
    <n v="4193"/>
    <n v="924"/>
    <n v="707"/>
    <n v="2696"/>
    <n v="55075"/>
    <n v="126652"/>
    <x v="3"/>
    <x v="12"/>
    <n v="5824"/>
  </r>
  <r>
    <s v="A17"/>
    <s v="LinkedIn"/>
    <d v="2025-05-05T00:00:00"/>
    <x v="1"/>
    <n v="10415"/>
    <n v="1388"/>
    <n v="725"/>
    <n v="2462"/>
    <n v="53082"/>
    <n v="168267"/>
    <x v="4"/>
    <x v="6"/>
    <n v="12528"/>
  </r>
  <r>
    <s v="A17"/>
    <s v="LinkedIn"/>
    <d v="2025-05-05T00:00:00"/>
    <x v="1"/>
    <n v="10415"/>
    <n v="1388"/>
    <n v="725"/>
    <n v="2462"/>
    <n v="53082"/>
    <n v="168267"/>
    <x v="4"/>
    <x v="14"/>
    <n v="12528"/>
  </r>
  <r>
    <s v="A18"/>
    <s v="LinkedIn"/>
    <d v="2024-08-19T00:00:00"/>
    <x v="0"/>
    <n v="15550"/>
    <n v="204"/>
    <n v="279"/>
    <n v="1646"/>
    <n v="35819"/>
    <n v="219436"/>
    <x v="0"/>
    <x v="11"/>
    <n v="16033"/>
  </r>
  <r>
    <s v="A18"/>
    <s v="LinkedIn"/>
    <d v="2024-08-19T00:00:00"/>
    <x v="0"/>
    <n v="15550"/>
    <n v="204"/>
    <n v="279"/>
    <n v="1646"/>
    <n v="35819"/>
    <n v="219436"/>
    <x v="0"/>
    <x v="12"/>
    <n v="16033"/>
  </r>
  <r>
    <s v="A19"/>
    <s v="LinkedIn"/>
    <d v="2024-06-23T00:00:00"/>
    <x v="1"/>
    <n v="16512"/>
    <n v="1050"/>
    <n v="971"/>
    <n v="1891"/>
    <n v="15865"/>
    <n v="166503"/>
    <x v="3"/>
    <x v="6"/>
    <n v="18533"/>
  </r>
  <r>
    <s v="A19"/>
    <s v="LinkedIn"/>
    <d v="2024-06-23T00:00:00"/>
    <x v="1"/>
    <n v="16512"/>
    <n v="1050"/>
    <n v="971"/>
    <n v="1891"/>
    <n v="15865"/>
    <n v="166503"/>
    <x v="3"/>
    <x v="14"/>
    <n v="18533"/>
  </r>
  <r>
    <s v="A20"/>
    <s v="YouTube"/>
    <d v="2024-09-09T00:00:00"/>
    <x v="2"/>
    <n v="6158"/>
    <n v="277"/>
    <n v="512"/>
    <n v="2189"/>
    <n v="76881"/>
    <n v="124878"/>
    <x v="3"/>
    <x v="4"/>
    <n v="6947"/>
  </r>
  <r>
    <s v="A20"/>
    <s v="YouTube"/>
    <d v="2024-09-09T00:00:00"/>
    <x v="2"/>
    <n v="6158"/>
    <n v="277"/>
    <n v="512"/>
    <n v="2189"/>
    <n v="76881"/>
    <n v="124878"/>
    <x v="3"/>
    <x v="5"/>
    <n v="6947"/>
  </r>
  <r>
    <s v="A21"/>
    <s v="Twitter"/>
    <d v="2025-09-08T00:00:00"/>
    <x v="3"/>
    <n v="22309"/>
    <n v="773"/>
    <n v="854"/>
    <n v="2387"/>
    <n v="72396"/>
    <n v="97056"/>
    <x v="1"/>
    <x v="15"/>
    <n v="23936"/>
  </r>
  <r>
    <s v="A21"/>
    <s v="Twitter"/>
    <d v="2025-09-08T00:00:00"/>
    <x v="3"/>
    <n v="22309"/>
    <n v="773"/>
    <n v="854"/>
    <n v="2387"/>
    <n v="72396"/>
    <n v="97056"/>
    <x v="1"/>
    <x v="8"/>
    <n v="23936"/>
  </r>
  <r>
    <s v="A22"/>
    <s v="Instagram"/>
    <d v="2025-02-27T00:00:00"/>
    <x v="0"/>
    <n v="8970"/>
    <n v="331"/>
    <n v="968"/>
    <n v="2296"/>
    <n v="24613"/>
    <n v="198562"/>
    <x v="3"/>
    <x v="9"/>
    <n v="10269"/>
  </r>
  <r>
    <s v="A22"/>
    <s v="Instagram"/>
    <d v="2025-02-27T00:00:00"/>
    <x v="0"/>
    <n v="8970"/>
    <n v="331"/>
    <n v="968"/>
    <n v="2296"/>
    <n v="24613"/>
    <n v="198562"/>
    <x v="3"/>
    <x v="10"/>
    <n v="10269"/>
  </r>
  <r>
    <s v="A23"/>
    <s v="Twitter"/>
    <d v="2024-11-06T00:00:00"/>
    <x v="3"/>
    <n v="8938"/>
    <n v="800"/>
    <n v="842"/>
    <n v="2072"/>
    <n v="31736"/>
    <n v="59975"/>
    <x v="3"/>
    <x v="6"/>
    <n v="10580"/>
  </r>
  <r>
    <s v="A23"/>
    <s v="Twitter"/>
    <d v="2024-11-06T00:00:00"/>
    <x v="3"/>
    <n v="8938"/>
    <n v="800"/>
    <n v="842"/>
    <n v="2072"/>
    <n v="31736"/>
    <n v="59975"/>
    <x v="3"/>
    <x v="14"/>
    <n v="10580"/>
  </r>
  <r>
    <s v="A24"/>
    <s v="LinkedIn"/>
    <d v="2025-01-23T00:00:00"/>
    <x v="2"/>
    <n v="23168"/>
    <n v="1265"/>
    <n v="441"/>
    <n v="1612"/>
    <n v="66615"/>
    <n v="197795"/>
    <x v="3"/>
    <x v="13"/>
    <n v="24874"/>
  </r>
  <r>
    <s v="A24"/>
    <s v="LinkedIn"/>
    <d v="2025-01-23T00:00:00"/>
    <x v="2"/>
    <n v="23168"/>
    <n v="1265"/>
    <n v="441"/>
    <n v="1612"/>
    <n v="66615"/>
    <n v="197795"/>
    <x v="3"/>
    <x v="6"/>
    <n v="24874"/>
  </r>
  <r>
    <s v="A25"/>
    <s v="LinkedIn"/>
    <d v="2025-09-09T00:00:00"/>
    <x v="2"/>
    <n v="15772"/>
    <n v="288"/>
    <n v="520"/>
    <n v="1585"/>
    <n v="59182"/>
    <n v="194351"/>
    <x v="1"/>
    <x v="11"/>
    <n v="16580"/>
  </r>
  <r>
    <s v="A25"/>
    <s v="LinkedIn"/>
    <d v="2025-09-09T00:00:00"/>
    <x v="2"/>
    <n v="15772"/>
    <n v="288"/>
    <n v="520"/>
    <n v="1585"/>
    <n v="59182"/>
    <n v="194351"/>
    <x v="1"/>
    <x v="12"/>
    <n v="16580"/>
  </r>
  <r>
    <s v="A26"/>
    <s v="Twitter"/>
    <d v="2025-04-05T00:00:00"/>
    <x v="2"/>
    <n v="22384"/>
    <n v="601"/>
    <n v="943"/>
    <n v="515"/>
    <n v="41309"/>
    <n v="249373"/>
    <x v="0"/>
    <x v="11"/>
    <n v="23928"/>
  </r>
  <r>
    <s v="A26"/>
    <s v="Twitter"/>
    <d v="2025-04-05T00:00:00"/>
    <x v="2"/>
    <n v="22384"/>
    <n v="601"/>
    <n v="943"/>
    <n v="515"/>
    <n v="41309"/>
    <n v="249373"/>
    <x v="0"/>
    <x v="12"/>
    <n v="23928"/>
  </r>
  <r>
    <s v="A27"/>
    <s v="Twitter"/>
    <d v="2024-09-17T00:00:00"/>
    <x v="1"/>
    <n v="20017"/>
    <n v="495"/>
    <n v="178"/>
    <n v="2683"/>
    <n v="32244"/>
    <n v="182633"/>
    <x v="0"/>
    <x v="13"/>
    <n v="20690"/>
  </r>
  <r>
    <s v="A27"/>
    <s v="Twitter"/>
    <d v="2024-09-17T00:00:00"/>
    <x v="1"/>
    <n v="20017"/>
    <n v="495"/>
    <n v="178"/>
    <n v="2683"/>
    <n v="32244"/>
    <n v="182633"/>
    <x v="0"/>
    <x v="6"/>
    <n v="20690"/>
  </r>
  <r>
    <s v="A28"/>
    <s v="Twitter"/>
    <d v="2025-03-04T00:00:00"/>
    <x v="1"/>
    <n v="12344"/>
    <n v="815"/>
    <n v="298"/>
    <n v="2439"/>
    <n v="6259"/>
    <n v="237133"/>
    <x v="3"/>
    <x v="8"/>
    <n v="13457"/>
  </r>
  <r>
    <s v="A29"/>
    <s v="LinkedIn"/>
    <d v="2025-09-10T00:00:00"/>
    <x v="3"/>
    <n v="9266"/>
    <n v="999"/>
    <n v="928"/>
    <n v="2700"/>
    <n v="12264"/>
    <n v="128397"/>
    <x v="1"/>
    <x v="16"/>
    <n v="11193"/>
  </r>
  <r>
    <s v="A30"/>
    <s v="LinkedIn"/>
    <d v="2025-02-25T00:00:00"/>
    <x v="3"/>
    <n v="10702"/>
    <n v="621"/>
    <n v="445"/>
    <n v="2918"/>
    <n v="54808"/>
    <n v="220225"/>
    <x v="0"/>
    <x v="15"/>
    <n v="11768"/>
  </r>
  <r>
    <s v="A30"/>
    <s v="LinkedIn"/>
    <d v="2025-02-25T00:00:00"/>
    <x v="3"/>
    <n v="10702"/>
    <n v="621"/>
    <n v="445"/>
    <n v="2918"/>
    <n v="54808"/>
    <n v="220225"/>
    <x v="0"/>
    <x v="8"/>
    <n v="11768"/>
  </r>
  <r>
    <s v="A31"/>
    <s v="Instagram"/>
    <d v="2024-12-16T00:00:00"/>
    <x v="0"/>
    <n v="2384"/>
    <n v="1246"/>
    <n v="160"/>
    <n v="2004"/>
    <n v="2701"/>
    <n v="73142"/>
    <x v="0"/>
    <x v="6"/>
    <n v="3790"/>
  </r>
  <r>
    <s v="A31"/>
    <s v="Instagram"/>
    <d v="2024-12-16T00:00:00"/>
    <x v="0"/>
    <n v="2384"/>
    <n v="1246"/>
    <n v="160"/>
    <n v="2004"/>
    <n v="2701"/>
    <n v="73142"/>
    <x v="0"/>
    <x v="7"/>
    <n v="3790"/>
  </r>
  <r>
    <s v="A32"/>
    <s v="Instagram"/>
    <d v="2024-07-31T00:00:00"/>
    <x v="0"/>
    <n v="2404"/>
    <n v="774"/>
    <n v="661"/>
    <n v="662"/>
    <n v="12676"/>
    <n v="66916"/>
    <x v="0"/>
    <x v="6"/>
    <n v="3839"/>
  </r>
  <r>
    <s v="A32"/>
    <s v="Instagram"/>
    <d v="2024-07-31T00:00:00"/>
    <x v="0"/>
    <n v="2404"/>
    <n v="774"/>
    <n v="661"/>
    <n v="662"/>
    <n v="12676"/>
    <n v="66916"/>
    <x v="0"/>
    <x v="14"/>
    <n v="3839"/>
  </r>
  <r>
    <s v="A33"/>
    <s v="LinkedIn"/>
    <d v="2025-09-11T00:00:00"/>
    <x v="3"/>
    <n v="10175"/>
    <n v="342"/>
    <n v="825"/>
    <n v="2904"/>
    <n v="15954"/>
    <n v="104324"/>
    <x v="1"/>
    <x v="13"/>
    <n v="11342"/>
  </r>
  <r>
    <s v="A33"/>
    <s v="LinkedIn"/>
    <d v="2025-09-11T00:00:00"/>
    <x v="3"/>
    <n v="10175"/>
    <n v="342"/>
    <n v="825"/>
    <n v="2904"/>
    <n v="15954"/>
    <n v="104324"/>
    <x v="1"/>
    <x v="6"/>
    <n v="11342"/>
  </r>
  <r>
    <s v="A34"/>
    <s v="Twitter"/>
    <d v="2025-09-12T00:00:00"/>
    <x v="1"/>
    <n v="17158"/>
    <n v="1192"/>
    <n v="262"/>
    <n v="2016"/>
    <n v="28771"/>
    <n v="216037"/>
    <x v="1"/>
    <x v="4"/>
    <n v="18612"/>
  </r>
  <r>
    <s v="A34"/>
    <s v="Twitter"/>
    <d v="2025-09-12T00:00:00"/>
    <x v="1"/>
    <n v="17158"/>
    <n v="1192"/>
    <n v="262"/>
    <n v="2016"/>
    <n v="28771"/>
    <n v="216037"/>
    <x v="1"/>
    <x v="5"/>
    <n v="18612"/>
  </r>
  <r>
    <s v="A35"/>
    <s v="Twitter"/>
    <d v="2024-11-30T00:00:00"/>
    <x v="2"/>
    <n v="14763"/>
    <n v="864"/>
    <n v="336"/>
    <n v="1493"/>
    <n v="33310"/>
    <n v="165932"/>
    <x v="3"/>
    <x v="6"/>
    <n v="15963"/>
  </r>
  <r>
    <s v="A35"/>
    <s v="Twitter"/>
    <d v="2024-11-30T00:00:00"/>
    <x v="2"/>
    <n v="14763"/>
    <n v="864"/>
    <n v="336"/>
    <n v="1493"/>
    <n v="33310"/>
    <n v="165932"/>
    <x v="3"/>
    <x v="14"/>
    <n v="15963"/>
  </r>
  <r>
    <s v="A36"/>
    <s v="Instagram"/>
    <d v="2025-04-19T00:00:00"/>
    <x v="3"/>
    <n v="20384"/>
    <n v="344"/>
    <n v="956"/>
    <n v="655"/>
    <n v="67621"/>
    <n v="175720"/>
    <x v="2"/>
    <x v="16"/>
    <n v="21684"/>
  </r>
  <r>
    <s v="A37"/>
    <s v="LinkedIn"/>
    <d v="2025-01-06T00:00:00"/>
    <x v="0"/>
    <n v="11860"/>
    <n v="1448"/>
    <n v="893"/>
    <n v="490"/>
    <n v="23518"/>
    <n v="206205"/>
    <x v="0"/>
    <x v="4"/>
    <n v="14201"/>
  </r>
  <r>
    <s v="A37"/>
    <s v="LinkedIn"/>
    <d v="2025-01-06T00:00:00"/>
    <x v="0"/>
    <n v="11860"/>
    <n v="1448"/>
    <n v="893"/>
    <n v="490"/>
    <n v="23518"/>
    <n v="206205"/>
    <x v="0"/>
    <x v="5"/>
    <n v="14201"/>
  </r>
  <r>
    <s v="A38"/>
    <s v="Instagram"/>
    <d v="2025-02-17T00:00:00"/>
    <x v="1"/>
    <n v="7989"/>
    <n v="1206"/>
    <n v="376"/>
    <n v="2769"/>
    <n v="27550"/>
    <n v="221749"/>
    <x v="2"/>
    <x v="2"/>
    <n v="9571"/>
  </r>
  <r>
    <s v="A38"/>
    <s v="Instagram"/>
    <d v="2025-02-17T00:00:00"/>
    <x v="1"/>
    <n v="7989"/>
    <n v="1206"/>
    <n v="376"/>
    <n v="2769"/>
    <n v="27550"/>
    <n v="221749"/>
    <x v="2"/>
    <x v="3"/>
    <n v="9571"/>
  </r>
  <r>
    <s v="A39"/>
    <s v="Instagram"/>
    <d v="2025-09-13T00:00:00"/>
    <x v="3"/>
    <n v="17106"/>
    <n v="702"/>
    <n v="459"/>
    <n v="999"/>
    <n v="59627"/>
    <n v="136059"/>
    <x v="1"/>
    <x v="9"/>
    <n v="18267"/>
  </r>
  <r>
    <s v="A39"/>
    <s v="Instagram"/>
    <d v="2025-09-13T00:00:00"/>
    <x v="3"/>
    <n v="17106"/>
    <n v="702"/>
    <n v="459"/>
    <n v="999"/>
    <n v="59627"/>
    <n v="136059"/>
    <x v="1"/>
    <x v="10"/>
    <n v="18267"/>
  </r>
  <r>
    <s v="A40"/>
    <s v="YouTube"/>
    <d v="2025-09-14T00:00:00"/>
    <x v="3"/>
    <n v="19844"/>
    <n v="1020"/>
    <n v="247"/>
    <n v="2354"/>
    <n v="37792"/>
    <n v="138317"/>
    <x v="1"/>
    <x v="11"/>
    <n v="21111"/>
  </r>
  <r>
    <s v="A40"/>
    <s v="YouTube"/>
    <d v="2025-09-14T00:00:00"/>
    <x v="3"/>
    <n v="19844"/>
    <n v="1020"/>
    <n v="247"/>
    <n v="2354"/>
    <n v="37792"/>
    <n v="138317"/>
    <x v="1"/>
    <x v="12"/>
    <n v="21111"/>
  </r>
  <r>
    <s v="A41"/>
    <s v="YouTube"/>
    <d v="2025-09-15T00:00:00"/>
    <x v="1"/>
    <n v="5636"/>
    <n v="303"/>
    <n v="204"/>
    <n v="2480"/>
    <n v="7377"/>
    <n v="241207"/>
    <x v="1"/>
    <x v="2"/>
    <n v="6143"/>
  </r>
  <r>
    <s v="A41"/>
    <s v="YouTube"/>
    <d v="2025-09-15T00:00:00"/>
    <x v="1"/>
    <n v="5636"/>
    <n v="303"/>
    <n v="204"/>
    <n v="2480"/>
    <n v="7377"/>
    <n v="241207"/>
    <x v="1"/>
    <x v="3"/>
    <n v="6143"/>
  </r>
  <r>
    <s v="A42"/>
    <s v="YouTube"/>
    <d v="2025-03-05T00:00:00"/>
    <x v="3"/>
    <n v="12916"/>
    <n v="1262"/>
    <n v="772"/>
    <n v="856"/>
    <n v="11496"/>
    <n v="75046"/>
    <x v="2"/>
    <x v="6"/>
    <n v="14950"/>
  </r>
  <r>
    <s v="A42"/>
    <s v="YouTube"/>
    <d v="2025-03-05T00:00:00"/>
    <x v="3"/>
    <n v="12916"/>
    <n v="1262"/>
    <n v="772"/>
    <n v="856"/>
    <n v="11496"/>
    <n v="75046"/>
    <x v="2"/>
    <x v="14"/>
    <n v="14950"/>
  </r>
  <r>
    <s v="A43"/>
    <s v="Twitter"/>
    <d v="2025-09-16T00:00:00"/>
    <x v="1"/>
    <n v="6809"/>
    <n v="397"/>
    <n v="813"/>
    <n v="1125"/>
    <n v="12206"/>
    <n v="218136"/>
    <x v="1"/>
    <x v="16"/>
    <n v="8019"/>
  </r>
  <r>
    <s v="A44"/>
    <s v="LinkedIn"/>
    <d v="2025-03-02T00:00:00"/>
    <x v="2"/>
    <n v="22562"/>
    <n v="778"/>
    <n v="907"/>
    <n v="1354"/>
    <n v="34475"/>
    <n v="141459"/>
    <x v="3"/>
    <x v="15"/>
    <n v="24247"/>
  </r>
  <r>
    <s v="A44"/>
    <s v="LinkedIn"/>
    <d v="2025-03-02T00:00:00"/>
    <x v="2"/>
    <n v="22562"/>
    <n v="778"/>
    <n v="907"/>
    <n v="1354"/>
    <n v="34475"/>
    <n v="141459"/>
    <x v="3"/>
    <x v="8"/>
    <n v="24247"/>
  </r>
  <r>
    <s v="A45"/>
    <s v="LinkedIn"/>
    <d v="2025-09-17T00:00:00"/>
    <x v="1"/>
    <n v="15456"/>
    <n v="590"/>
    <n v="555"/>
    <n v="2882"/>
    <n v="49816"/>
    <n v="240422"/>
    <x v="1"/>
    <x v="9"/>
    <n v="16601"/>
  </r>
  <r>
    <s v="A45"/>
    <s v="LinkedIn"/>
    <d v="2025-09-17T00:00:00"/>
    <x v="1"/>
    <n v="15456"/>
    <n v="590"/>
    <n v="555"/>
    <n v="2882"/>
    <n v="49816"/>
    <n v="240422"/>
    <x v="1"/>
    <x v="10"/>
    <n v="16601"/>
  </r>
  <r>
    <s v="A46"/>
    <s v="LinkedIn"/>
    <d v="2025-05-02T00:00:00"/>
    <x v="1"/>
    <n v="17444"/>
    <n v="1402"/>
    <n v="218"/>
    <n v="725"/>
    <n v="8710"/>
    <n v="85893"/>
    <x v="4"/>
    <x v="6"/>
    <n v="19064"/>
  </r>
  <r>
    <s v="A46"/>
    <s v="LinkedIn"/>
    <d v="2025-05-02T00:00:00"/>
    <x v="1"/>
    <n v="17444"/>
    <n v="1402"/>
    <n v="218"/>
    <n v="725"/>
    <n v="8710"/>
    <n v="85893"/>
    <x v="4"/>
    <x v="14"/>
    <n v="19064"/>
  </r>
  <r>
    <s v="A47"/>
    <s v="LinkedIn"/>
    <d v="2025-02-24T00:00:00"/>
    <x v="1"/>
    <n v="24984"/>
    <n v="753"/>
    <n v="461"/>
    <n v="2710"/>
    <n v="20792"/>
    <n v="141520"/>
    <x v="2"/>
    <x v="13"/>
    <n v="26198"/>
  </r>
  <r>
    <s v="A47"/>
    <s v="LinkedIn"/>
    <d v="2025-02-24T00:00:00"/>
    <x v="1"/>
    <n v="24984"/>
    <n v="753"/>
    <n v="461"/>
    <n v="2710"/>
    <n v="20792"/>
    <n v="141520"/>
    <x v="2"/>
    <x v="6"/>
    <n v="26198"/>
  </r>
  <r>
    <s v="A48"/>
    <s v="YouTube"/>
    <d v="2025-03-11T00:00:00"/>
    <x v="3"/>
    <n v="7997"/>
    <n v="1238"/>
    <n v="438"/>
    <n v="1874"/>
    <n v="36272"/>
    <n v="165818"/>
    <x v="4"/>
    <x v="0"/>
    <n v="9673"/>
  </r>
  <r>
    <s v="A48"/>
    <s v="YouTube"/>
    <d v="2025-03-11T00:00:00"/>
    <x v="3"/>
    <n v="7997"/>
    <n v="1238"/>
    <n v="438"/>
    <n v="1874"/>
    <n v="36272"/>
    <n v="165818"/>
    <x v="4"/>
    <x v="1"/>
    <n v="9673"/>
  </r>
  <r>
    <s v="A49"/>
    <s v="Twitter"/>
    <d v="2025-09-18T00:00:00"/>
    <x v="3"/>
    <n v="4048"/>
    <n v="677"/>
    <n v="911"/>
    <n v="2429"/>
    <n v="27361"/>
    <n v="101272"/>
    <x v="1"/>
    <x v="6"/>
    <n v="5636"/>
  </r>
  <r>
    <s v="A49"/>
    <s v="Twitter"/>
    <d v="2025-09-18T00:00:00"/>
    <x v="3"/>
    <n v="4048"/>
    <n v="677"/>
    <n v="911"/>
    <n v="2429"/>
    <n v="27361"/>
    <n v="101272"/>
    <x v="1"/>
    <x v="14"/>
    <n v="5636"/>
  </r>
  <r>
    <s v="A50"/>
    <s v="Twitter"/>
    <d v="2024-07-03T00:00:00"/>
    <x v="1"/>
    <n v="14338"/>
    <n v="1454"/>
    <n v="697"/>
    <n v="2703"/>
    <n v="21288"/>
    <n v="107649"/>
    <x v="3"/>
    <x v="9"/>
    <n v="16489"/>
  </r>
  <r>
    <s v="A50"/>
    <s v="Twitter"/>
    <d v="2024-07-03T00:00:00"/>
    <x v="1"/>
    <n v="14338"/>
    <n v="1454"/>
    <n v="697"/>
    <n v="2703"/>
    <n v="21288"/>
    <n v="107649"/>
    <x v="3"/>
    <x v="10"/>
    <n v="16489"/>
  </r>
  <r>
    <s v="A51"/>
    <s v="YouTube"/>
    <d v="2024-06-13T00:00:00"/>
    <x v="3"/>
    <n v="23164"/>
    <n v="1122"/>
    <n v="900"/>
    <n v="888"/>
    <n v="36938"/>
    <n v="104674"/>
    <x v="0"/>
    <x v="11"/>
    <n v="25186"/>
  </r>
  <r>
    <s v="A51"/>
    <s v="YouTube"/>
    <d v="2024-06-13T00:00:00"/>
    <x v="3"/>
    <n v="23164"/>
    <n v="1122"/>
    <n v="900"/>
    <n v="888"/>
    <n v="36938"/>
    <n v="104674"/>
    <x v="0"/>
    <x v="12"/>
    <n v="25186"/>
  </r>
  <r>
    <s v="A52"/>
    <s v="Twitter"/>
    <d v="2025-09-19T00:00:00"/>
    <x v="0"/>
    <n v="19100"/>
    <n v="619"/>
    <n v="297"/>
    <n v="2312"/>
    <n v="9730"/>
    <n v="184832"/>
    <x v="1"/>
    <x v="11"/>
    <n v="20016"/>
  </r>
  <r>
    <s v="A52"/>
    <s v="Twitter"/>
    <d v="2025-09-19T00:00:00"/>
    <x v="0"/>
    <n v="19100"/>
    <n v="619"/>
    <n v="297"/>
    <n v="2312"/>
    <n v="9730"/>
    <n v="184832"/>
    <x v="1"/>
    <x v="12"/>
    <n v="20016"/>
  </r>
  <r>
    <s v="A53"/>
    <s v="YouTube"/>
    <d v="2025-02-24T00:00:00"/>
    <x v="0"/>
    <n v="23949"/>
    <n v="356"/>
    <n v="616"/>
    <n v="1847"/>
    <n v="3144"/>
    <n v="192999"/>
    <x v="3"/>
    <x v="6"/>
    <n v="24921"/>
  </r>
  <r>
    <s v="A53"/>
    <s v="YouTube"/>
    <d v="2025-02-24T00:00:00"/>
    <x v="0"/>
    <n v="23949"/>
    <n v="356"/>
    <n v="616"/>
    <n v="1847"/>
    <n v="3144"/>
    <n v="192999"/>
    <x v="3"/>
    <x v="14"/>
    <n v="24921"/>
  </r>
  <r>
    <s v="A54"/>
    <s v="LinkedIn"/>
    <d v="2025-03-13T00:00:00"/>
    <x v="3"/>
    <n v="6544"/>
    <n v="749"/>
    <n v="888"/>
    <n v="594"/>
    <n v="18171"/>
    <n v="126475"/>
    <x v="2"/>
    <x v="4"/>
    <n v="8181"/>
  </r>
  <r>
    <s v="A54"/>
    <s v="LinkedIn"/>
    <d v="2025-03-13T00:00:00"/>
    <x v="3"/>
    <n v="6544"/>
    <n v="749"/>
    <n v="888"/>
    <n v="594"/>
    <n v="18171"/>
    <n v="126475"/>
    <x v="2"/>
    <x v="5"/>
    <n v="8181"/>
  </r>
  <r>
    <s v="A55"/>
    <s v="YouTube"/>
    <d v="2024-06-17T00:00:00"/>
    <x v="3"/>
    <n v="6976"/>
    <n v="1320"/>
    <n v="393"/>
    <n v="2285"/>
    <n v="14049"/>
    <n v="101367"/>
    <x v="4"/>
    <x v="0"/>
    <n v="8689"/>
  </r>
  <r>
    <s v="A55"/>
    <s v="YouTube"/>
    <d v="2024-06-17T00:00:00"/>
    <x v="3"/>
    <n v="6976"/>
    <n v="1320"/>
    <n v="393"/>
    <n v="2285"/>
    <n v="14049"/>
    <n v="101367"/>
    <x v="4"/>
    <x v="1"/>
    <n v="8689"/>
  </r>
  <r>
    <s v="A56"/>
    <s v="LinkedIn"/>
    <d v="2024-12-18T00:00:00"/>
    <x v="1"/>
    <n v="14775"/>
    <n v="1220"/>
    <n v="640"/>
    <n v="1547"/>
    <n v="28527"/>
    <n v="183660"/>
    <x v="4"/>
    <x v="13"/>
    <n v="16635"/>
  </r>
  <r>
    <s v="A56"/>
    <s v="LinkedIn"/>
    <d v="2024-12-18T00:00:00"/>
    <x v="1"/>
    <n v="14775"/>
    <n v="1220"/>
    <n v="640"/>
    <n v="1547"/>
    <n v="28527"/>
    <n v="183660"/>
    <x v="4"/>
    <x v="6"/>
    <n v="16635"/>
  </r>
  <r>
    <s v="A57"/>
    <s v="LinkedIn"/>
    <d v="2024-10-21T00:00:00"/>
    <x v="2"/>
    <n v="12015"/>
    <n v="1196"/>
    <n v="998"/>
    <n v="1848"/>
    <n v="44739"/>
    <n v="161750"/>
    <x v="4"/>
    <x v="6"/>
    <n v="14209"/>
  </r>
  <r>
    <s v="A57"/>
    <s v="LinkedIn"/>
    <d v="2024-10-21T00:00:00"/>
    <x v="2"/>
    <n v="12015"/>
    <n v="1196"/>
    <n v="998"/>
    <n v="1848"/>
    <n v="44739"/>
    <n v="161750"/>
    <x v="4"/>
    <x v="14"/>
    <n v="14209"/>
  </r>
  <r>
    <s v="A58"/>
    <s v="Instagram"/>
    <d v="2025-04-15T00:00:00"/>
    <x v="3"/>
    <n v="5419"/>
    <n v="1150"/>
    <n v="656"/>
    <n v="1990"/>
    <n v="410"/>
    <n v="158154"/>
    <x v="2"/>
    <x v="4"/>
    <n v="7225"/>
  </r>
  <r>
    <s v="A58"/>
    <s v="Instagram"/>
    <d v="2025-04-15T00:00:00"/>
    <x v="3"/>
    <n v="5419"/>
    <n v="1150"/>
    <n v="656"/>
    <n v="1990"/>
    <n v="410"/>
    <n v="158154"/>
    <x v="2"/>
    <x v="5"/>
    <n v="7225"/>
  </r>
  <r>
    <s v="A59"/>
    <s v="YouTube"/>
    <d v="2024-06-22T00:00:00"/>
    <x v="0"/>
    <n v="16430"/>
    <n v="488"/>
    <n v="514"/>
    <n v="1436"/>
    <n v="30059"/>
    <n v="223305"/>
    <x v="3"/>
    <x v="11"/>
    <n v="17432"/>
  </r>
  <r>
    <s v="A59"/>
    <s v="YouTube"/>
    <d v="2024-06-22T00:00:00"/>
    <x v="0"/>
    <n v="16430"/>
    <n v="488"/>
    <n v="514"/>
    <n v="1436"/>
    <n v="30059"/>
    <n v="223305"/>
    <x v="3"/>
    <x v="12"/>
    <n v="17432"/>
  </r>
  <r>
    <s v="A60"/>
    <s v="Instagram"/>
    <d v="2025-01-28T00:00:00"/>
    <x v="1"/>
    <n v="9239"/>
    <n v="1477"/>
    <n v="631"/>
    <n v="1556"/>
    <n v="11580"/>
    <n v="84738"/>
    <x v="2"/>
    <x v="11"/>
    <n v="11347"/>
  </r>
  <r>
    <s v="A60"/>
    <s v="Instagram"/>
    <d v="2025-01-28T00:00:00"/>
    <x v="1"/>
    <n v="9239"/>
    <n v="1477"/>
    <n v="631"/>
    <n v="1556"/>
    <n v="11580"/>
    <n v="84738"/>
    <x v="2"/>
    <x v="12"/>
    <n v="11347"/>
  </r>
  <r>
    <s v="A61"/>
    <s v="YouTube"/>
    <d v="2024-09-05T00:00:00"/>
    <x v="3"/>
    <n v="16489"/>
    <n v="395"/>
    <n v="350"/>
    <n v="2364"/>
    <n v="43239"/>
    <n v="73397"/>
    <x v="4"/>
    <x v="16"/>
    <n v="17234"/>
  </r>
  <r>
    <s v="A62"/>
    <s v="YouTube"/>
    <d v="2025-09-20T00:00:00"/>
    <x v="0"/>
    <n v="18633"/>
    <n v="797"/>
    <n v="303"/>
    <n v="659"/>
    <n v="7"/>
    <n v="122189"/>
    <x v="1"/>
    <x v="6"/>
    <n v="19733"/>
  </r>
  <r>
    <s v="A62"/>
    <s v="YouTube"/>
    <d v="2025-09-20T00:00:00"/>
    <x v="0"/>
    <n v="18633"/>
    <n v="797"/>
    <n v="303"/>
    <n v="659"/>
    <n v="7"/>
    <n v="122189"/>
    <x v="1"/>
    <x v="14"/>
    <n v="19733"/>
  </r>
  <r>
    <s v="A63"/>
    <s v="Instagram"/>
    <d v="2024-07-31T00:00:00"/>
    <x v="0"/>
    <n v="12357"/>
    <n v="716"/>
    <n v="599"/>
    <n v="999"/>
    <n v="89591"/>
    <n v="116367"/>
    <x v="0"/>
    <x v="0"/>
    <n v="13672"/>
  </r>
  <r>
    <s v="A63"/>
    <s v="Instagram"/>
    <d v="2024-07-31T00:00:00"/>
    <x v="0"/>
    <n v="12357"/>
    <n v="716"/>
    <n v="599"/>
    <n v="999"/>
    <n v="89591"/>
    <n v="116367"/>
    <x v="0"/>
    <x v="1"/>
    <n v="13672"/>
  </r>
  <r>
    <s v="A64"/>
    <s v="Instagram"/>
    <d v="2024-08-17T00:00:00"/>
    <x v="2"/>
    <n v="19154"/>
    <n v="1064"/>
    <n v="650"/>
    <n v="747"/>
    <n v="42667"/>
    <n v="242332"/>
    <x v="2"/>
    <x v="8"/>
    <n v="20868"/>
  </r>
  <r>
    <s v="A65"/>
    <s v="YouTube"/>
    <d v="2025-03-28T00:00:00"/>
    <x v="1"/>
    <n v="6363"/>
    <n v="1341"/>
    <n v="222"/>
    <n v="2712"/>
    <n v="19987"/>
    <n v="160585"/>
    <x v="2"/>
    <x v="0"/>
    <n v="7926"/>
  </r>
  <r>
    <s v="A65"/>
    <s v="YouTube"/>
    <d v="2025-03-28T00:00:00"/>
    <x v="1"/>
    <n v="6363"/>
    <n v="1341"/>
    <n v="222"/>
    <n v="2712"/>
    <n v="19987"/>
    <n v="160585"/>
    <x v="2"/>
    <x v="1"/>
    <n v="7926"/>
  </r>
  <r>
    <s v="A66"/>
    <s v="Twitter"/>
    <d v="2024-07-26T00:00:00"/>
    <x v="1"/>
    <n v="12176"/>
    <n v="1005"/>
    <n v="862"/>
    <n v="974"/>
    <n v="2285"/>
    <n v="116619"/>
    <x v="3"/>
    <x v="11"/>
    <n v="14043"/>
  </r>
  <r>
    <s v="A66"/>
    <s v="Twitter"/>
    <d v="2024-07-26T00:00:00"/>
    <x v="1"/>
    <n v="12176"/>
    <n v="1005"/>
    <n v="862"/>
    <n v="974"/>
    <n v="2285"/>
    <n v="116619"/>
    <x v="3"/>
    <x v="12"/>
    <n v="14043"/>
  </r>
  <r>
    <s v="A67"/>
    <s v="LinkedIn"/>
    <d v="2025-03-29T00:00:00"/>
    <x v="2"/>
    <n v="19461"/>
    <n v="1382"/>
    <n v="445"/>
    <n v="1307"/>
    <n v="84691"/>
    <n v="151453"/>
    <x v="3"/>
    <x v="11"/>
    <n v="21288"/>
  </r>
  <r>
    <s v="A67"/>
    <s v="LinkedIn"/>
    <d v="2025-03-29T00:00:00"/>
    <x v="2"/>
    <n v="19461"/>
    <n v="1382"/>
    <n v="445"/>
    <n v="1307"/>
    <n v="84691"/>
    <n v="151453"/>
    <x v="3"/>
    <x v="12"/>
    <n v="21288"/>
  </r>
  <r>
    <s v="A68"/>
    <s v="Instagram"/>
    <d v="2024-12-08T00:00:00"/>
    <x v="2"/>
    <n v="10427"/>
    <n v="1014"/>
    <n v="166"/>
    <n v="1649"/>
    <n v="15145"/>
    <n v="59816"/>
    <x v="2"/>
    <x v="2"/>
    <n v="11607"/>
  </r>
  <r>
    <s v="A68"/>
    <s v="Instagram"/>
    <d v="2024-12-08T00:00:00"/>
    <x v="2"/>
    <n v="10427"/>
    <n v="1014"/>
    <n v="166"/>
    <n v="1649"/>
    <n v="15145"/>
    <n v="59816"/>
    <x v="2"/>
    <x v="3"/>
    <n v="11607"/>
  </r>
  <r>
    <s v="A69"/>
    <s v="LinkedIn"/>
    <d v="2025-03-08T00:00:00"/>
    <x v="1"/>
    <n v="10580"/>
    <n v="427"/>
    <n v="790"/>
    <n v="2814"/>
    <n v="24916"/>
    <n v="213312"/>
    <x v="4"/>
    <x v="11"/>
    <n v="11797"/>
  </r>
  <r>
    <s v="A69"/>
    <s v="LinkedIn"/>
    <d v="2025-03-08T00:00:00"/>
    <x v="1"/>
    <n v="10580"/>
    <n v="427"/>
    <n v="790"/>
    <n v="2814"/>
    <n v="24916"/>
    <n v="213312"/>
    <x v="4"/>
    <x v="12"/>
    <n v="11797"/>
  </r>
  <r>
    <s v="A70"/>
    <s v="Twitter"/>
    <d v="2025-04-02T00:00:00"/>
    <x v="1"/>
    <n v="6858"/>
    <n v="415"/>
    <n v="366"/>
    <n v="2761"/>
    <n v="2988"/>
    <n v="177348"/>
    <x v="0"/>
    <x v="13"/>
    <n v="7639"/>
  </r>
  <r>
    <s v="A70"/>
    <s v="Twitter"/>
    <d v="2025-04-02T00:00:00"/>
    <x v="1"/>
    <n v="6858"/>
    <n v="415"/>
    <n v="366"/>
    <n v="2761"/>
    <n v="2988"/>
    <n v="177348"/>
    <x v="0"/>
    <x v="6"/>
    <n v="7639"/>
  </r>
  <r>
    <s v="A71"/>
    <s v="Twitter"/>
    <d v="2024-09-02T00:00:00"/>
    <x v="3"/>
    <n v="12040"/>
    <n v="1147"/>
    <n v="210"/>
    <n v="885"/>
    <n v="30360"/>
    <n v="119530"/>
    <x v="3"/>
    <x v="6"/>
    <n v="13397"/>
  </r>
  <r>
    <s v="A71"/>
    <s v="Twitter"/>
    <d v="2024-09-02T00:00:00"/>
    <x v="3"/>
    <n v="12040"/>
    <n v="1147"/>
    <n v="210"/>
    <n v="885"/>
    <n v="30360"/>
    <n v="119530"/>
    <x v="3"/>
    <x v="7"/>
    <n v="13397"/>
  </r>
  <r>
    <s v="A72"/>
    <s v="Twitter"/>
    <d v="2025-03-03T00:00:00"/>
    <x v="3"/>
    <n v="24928"/>
    <n v="214"/>
    <n v="765"/>
    <n v="1556"/>
    <n v="5239"/>
    <n v="194571"/>
    <x v="4"/>
    <x v="6"/>
    <n v="25907"/>
  </r>
  <r>
    <s v="A72"/>
    <s v="Twitter"/>
    <d v="2025-03-03T00:00:00"/>
    <x v="3"/>
    <n v="24928"/>
    <n v="214"/>
    <n v="765"/>
    <n v="1556"/>
    <n v="5239"/>
    <n v="194571"/>
    <x v="4"/>
    <x v="14"/>
    <n v="25907"/>
  </r>
  <r>
    <s v="A73"/>
    <s v="Instagram"/>
    <d v="2025-09-21T00:00:00"/>
    <x v="2"/>
    <n v="23103"/>
    <n v="1380"/>
    <n v="191"/>
    <n v="1547"/>
    <n v="77798"/>
    <n v="148856"/>
    <x v="1"/>
    <x v="0"/>
    <n v="24674"/>
  </r>
  <r>
    <s v="A73"/>
    <s v="Instagram"/>
    <d v="2025-09-21T00:00:00"/>
    <x v="2"/>
    <n v="23103"/>
    <n v="1380"/>
    <n v="191"/>
    <n v="1547"/>
    <n v="77798"/>
    <n v="148856"/>
    <x v="1"/>
    <x v="1"/>
    <n v="24674"/>
  </r>
  <r>
    <s v="A74"/>
    <s v="Twitter"/>
    <d v="2024-10-28T00:00:00"/>
    <x v="3"/>
    <n v="21198"/>
    <n v="1484"/>
    <n v="174"/>
    <n v="1293"/>
    <n v="16330"/>
    <n v="111635"/>
    <x v="3"/>
    <x v="6"/>
    <n v="22856"/>
  </r>
  <r>
    <s v="A74"/>
    <s v="Twitter"/>
    <d v="2024-10-28T00:00:00"/>
    <x v="3"/>
    <n v="21198"/>
    <n v="1484"/>
    <n v="174"/>
    <n v="1293"/>
    <n v="16330"/>
    <n v="111635"/>
    <x v="3"/>
    <x v="7"/>
    <n v="22856"/>
  </r>
  <r>
    <s v="A75"/>
    <s v="Instagram"/>
    <d v="2024-08-01T00:00:00"/>
    <x v="0"/>
    <n v="21758"/>
    <n v="1380"/>
    <n v="188"/>
    <n v="1735"/>
    <n v="20998"/>
    <n v="147803"/>
    <x v="4"/>
    <x v="4"/>
    <n v="23326"/>
  </r>
  <r>
    <s v="A75"/>
    <s v="Instagram"/>
    <d v="2024-08-01T00:00:00"/>
    <x v="0"/>
    <n v="21758"/>
    <n v="1380"/>
    <n v="188"/>
    <n v="1735"/>
    <n v="20998"/>
    <n v="147803"/>
    <x v="4"/>
    <x v="5"/>
    <n v="23326"/>
  </r>
  <r>
    <s v="A76"/>
    <s v="Twitter"/>
    <d v="2024-11-07T00:00:00"/>
    <x v="3"/>
    <n v="17254"/>
    <n v="246"/>
    <n v="952"/>
    <n v="871"/>
    <n v="14957"/>
    <n v="75946"/>
    <x v="4"/>
    <x v="8"/>
    <n v="18452"/>
  </r>
  <r>
    <s v="A77"/>
    <s v="LinkedIn"/>
    <d v="2025-03-04T00:00:00"/>
    <x v="3"/>
    <n v="13470"/>
    <n v="523"/>
    <n v="280"/>
    <n v="2682"/>
    <n v="8538"/>
    <n v="95204"/>
    <x v="0"/>
    <x v="13"/>
    <n v="14273"/>
  </r>
  <r>
    <s v="A77"/>
    <s v="LinkedIn"/>
    <d v="2025-03-04T00:00:00"/>
    <x v="3"/>
    <n v="13470"/>
    <n v="523"/>
    <n v="280"/>
    <n v="2682"/>
    <n v="8538"/>
    <n v="95204"/>
    <x v="0"/>
    <x v="6"/>
    <n v="14273"/>
  </r>
  <r>
    <s v="A78"/>
    <s v="LinkedIn"/>
    <d v="2024-06-17T00:00:00"/>
    <x v="0"/>
    <n v="3252"/>
    <n v="1043"/>
    <n v="647"/>
    <n v="1545"/>
    <n v="18859"/>
    <n v="222958"/>
    <x v="0"/>
    <x v="9"/>
    <n v="4942"/>
  </r>
  <r>
    <s v="A78"/>
    <s v="LinkedIn"/>
    <d v="2024-06-17T00:00:00"/>
    <x v="0"/>
    <n v="3252"/>
    <n v="1043"/>
    <n v="647"/>
    <n v="1545"/>
    <n v="18859"/>
    <n v="222958"/>
    <x v="0"/>
    <x v="10"/>
    <n v="4942"/>
  </r>
  <r>
    <s v="A79"/>
    <s v="YouTube"/>
    <d v="2025-09-22T00:00:00"/>
    <x v="2"/>
    <n v="8996"/>
    <n v="329"/>
    <n v="378"/>
    <n v="2384"/>
    <n v="39404"/>
    <n v="242724"/>
    <x v="1"/>
    <x v="17"/>
    <n v="9703"/>
  </r>
  <r>
    <s v="A79"/>
    <s v="YouTube"/>
    <d v="2025-09-22T00:00:00"/>
    <x v="2"/>
    <n v="8996"/>
    <n v="329"/>
    <n v="378"/>
    <n v="2384"/>
    <n v="39404"/>
    <n v="242724"/>
    <x v="1"/>
    <x v="18"/>
    <n v="9703"/>
  </r>
  <r>
    <s v="A80"/>
    <s v="LinkedIn"/>
    <d v="2024-06-13T00:00:00"/>
    <x v="0"/>
    <n v="14173"/>
    <n v="294"/>
    <n v="257"/>
    <n v="1288"/>
    <n v="39466"/>
    <n v="55563"/>
    <x v="4"/>
    <x v="0"/>
    <n v="14724"/>
  </r>
  <r>
    <s v="A80"/>
    <s v="LinkedIn"/>
    <d v="2024-06-13T00:00:00"/>
    <x v="0"/>
    <n v="14173"/>
    <n v="294"/>
    <n v="257"/>
    <n v="1288"/>
    <n v="39466"/>
    <n v="55563"/>
    <x v="4"/>
    <x v="1"/>
    <n v="14724"/>
  </r>
  <r>
    <s v="A81"/>
    <s v="YouTube"/>
    <d v="2024-10-19T00:00:00"/>
    <x v="3"/>
    <n v="6673"/>
    <n v="826"/>
    <n v="321"/>
    <n v="577"/>
    <n v="19262"/>
    <n v="132324"/>
    <x v="4"/>
    <x v="6"/>
    <n v="7820"/>
  </r>
  <r>
    <s v="A81"/>
    <s v="YouTube"/>
    <d v="2024-10-19T00:00:00"/>
    <x v="3"/>
    <n v="6673"/>
    <n v="826"/>
    <n v="321"/>
    <n v="577"/>
    <n v="19262"/>
    <n v="132324"/>
    <x v="4"/>
    <x v="7"/>
    <n v="7820"/>
  </r>
  <r>
    <s v="A82"/>
    <s v="LinkedIn"/>
    <d v="2024-07-24T00:00:00"/>
    <x v="2"/>
    <n v="22914"/>
    <n v="954"/>
    <n v="584"/>
    <n v="1519"/>
    <n v="13637"/>
    <n v="49847"/>
    <x v="0"/>
    <x v="9"/>
    <n v="24452"/>
  </r>
  <r>
    <s v="A82"/>
    <s v="LinkedIn"/>
    <d v="2024-07-24T00:00:00"/>
    <x v="2"/>
    <n v="22914"/>
    <n v="954"/>
    <n v="584"/>
    <n v="1519"/>
    <n v="13637"/>
    <n v="49847"/>
    <x v="0"/>
    <x v="10"/>
    <n v="24452"/>
  </r>
  <r>
    <s v="A83"/>
    <s v="Instagram"/>
    <d v="2024-10-15T00:00:00"/>
    <x v="3"/>
    <n v="17781"/>
    <n v="993"/>
    <n v="627"/>
    <n v="2187"/>
    <n v="9609"/>
    <n v="66155"/>
    <x v="3"/>
    <x v="8"/>
    <n v="19401"/>
  </r>
  <r>
    <s v="A84"/>
    <s v="LinkedIn"/>
    <d v="2024-12-09T00:00:00"/>
    <x v="0"/>
    <n v="15051"/>
    <n v="268"/>
    <n v="251"/>
    <n v="783"/>
    <n v="34154"/>
    <n v="119671"/>
    <x v="3"/>
    <x v="2"/>
    <n v="15570"/>
  </r>
  <r>
    <s v="A84"/>
    <s v="LinkedIn"/>
    <d v="2024-12-09T00:00:00"/>
    <x v="0"/>
    <n v="15051"/>
    <n v="268"/>
    <n v="251"/>
    <n v="783"/>
    <n v="34154"/>
    <n v="119671"/>
    <x v="3"/>
    <x v="3"/>
    <n v="15570"/>
  </r>
  <r>
    <s v="A85"/>
    <s v="YouTube"/>
    <d v="2025-04-19T00:00:00"/>
    <x v="0"/>
    <n v="8881"/>
    <n v="210"/>
    <n v="673"/>
    <n v="1565"/>
    <n v="24847"/>
    <n v="156891"/>
    <x v="2"/>
    <x v="9"/>
    <n v="9764"/>
  </r>
  <r>
    <s v="A85"/>
    <s v="YouTube"/>
    <d v="2025-04-19T00:00:00"/>
    <x v="0"/>
    <n v="8881"/>
    <n v="210"/>
    <n v="673"/>
    <n v="1565"/>
    <n v="24847"/>
    <n v="156891"/>
    <x v="2"/>
    <x v="10"/>
    <n v="9764"/>
  </r>
  <r>
    <s v="A86"/>
    <s v="YouTube"/>
    <d v="2025-01-27T00:00:00"/>
    <x v="3"/>
    <n v="8949"/>
    <n v="1477"/>
    <n v="424"/>
    <n v="1030"/>
    <n v="58052"/>
    <n v="123310"/>
    <x v="0"/>
    <x v="13"/>
    <n v="10850"/>
  </r>
  <r>
    <s v="A86"/>
    <s v="YouTube"/>
    <d v="2025-01-27T00:00:00"/>
    <x v="3"/>
    <n v="8949"/>
    <n v="1477"/>
    <n v="424"/>
    <n v="1030"/>
    <n v="58052"/>
    <n v="123310"/>
    <x v="0"/>
    <x v="6"/>
    <n v="10850"/>
  </r>
  <r>
    <s v="A87"/>
    <s v="Twitter"/>
    <d v="2024-06-06T00:00:00"/>
    <x v="1"/>
    <n v="11521"/>
    <n v="1071"/>
    <n v="762"/>
    <n v="2539"/>
    <n v="12701"/>
    <n v="238350"/>
    <x v="2"/>
    <x v="13"/>
    <n v="13354"/>
  </r>
  <r>
    <s v="A87"/>
    <s v="Twitter"/>
    <d v="2024-06-06T00:00:00"/>
    <x v="1"/>
    <n v="11521"/>
    <n v="1071"/>
    <n v="762"/>
    <n v="2539"/>
    <n v="12701"/>
    <n v="238350"/>
    <x v="2"/>
    <x v="6"/>
    <n v="13354"/>
  </r>
  <r>
    <s v="A88"/>
    <s v="Instagram"/>
    <d v="2024-07-07T00:00:00"/>
    <x v="1"/>
    <n v="24625"/>
    <n v="749"/>
    <n v="193"/>
    <n v="1340"/>
    <n v="4890"/>
    <n v="189381"/>
    <x v="0"/>
    <x v="2"/>
    <n v="25567"/>
  </r>
  <r>
    <s v="A88"/>
    <s v="Instagram"/>
    <d v="2024-07-07T00:00:00"/>
    <x v="1"/>
    <n v="24625"/>
    <n v="749"/>
    <n v="193"/>
    <n v="1340"/>
    <n v="4890"/>
    <n v="189381"/>
    <x v="0"/>
    <x v="3"/>
    <n v="25567"/>
  </r>
  <r>
    <s v="A89"/>
    <s v="LinkedIn"/>
    <d v="2025-09-23T00:00:00"/>
    <x v="0"/>
    <n v="10017"/>
    <n v="1357"/>
    <n v="966"/>
    <n v="2871"/>
    <n v="14800"/>
    <n v="171691"/>
    <x v="1"/>
    <x v="17"/>
    <n v="12340"/>
  </r>
  <r>
    <s v="A89"/>
    <s v="LinkedIn"/>
    <d v="2025-09-23T00:00:00"/>
    <x v="0"/>
    <n v="10017"/>
    <n v="1357"/>
    <n v="966"/>
    <n v="2871"/>
    <n v="14800"/>
    <n v="171691"/>
    <x v="1"/>
    <x v="18"/>
    <n v="12340"/>
  </r>
  <r>
    <s v="A90"/>
    <s v="Twitter"/>
    <d v="2024-06-03T00:00:00"/>
    <x v="0"/>
    <n v="8941"/>
    <n v="911"/>
    <n v="166"/>
    <n v="1217"/>
    <n v="68817"/>
    <n v="221180"/>
    <x v="4"/>
    <x v="6"/>
    <n v="10018"/>
  </r>
  <r>
    <s v="A90"/>
    <s v="Twitter"/>
    <d v="2024-06-03T00:00:00"/>
    <x v="0"/>
    <n v="8941"/>
    <n v="911"/>
    <n v="166"/>
    <n v="1217"/>
    <n v="68817"/>
    <n v="221180"/>
    <x v="4"/>
    <x v="14"/>
    <n v="10018"/>
  </r>
  <r>
    <s v="A91"/>
    <s v="LinkedIn"/>
    <d v="2025-09-24T00:00:00"/>
    <x v="1"/>
    <n v="12209"/>
    <n v="222"/>
    <n v="479"/>
    <n v="2748"/>
    <n v="24615"/>
    <n v="74707"/>
    <x v="1"/>
    <x v="9"/>
    <n v="12910"/>
  </r>
  <r>
    <s v="A91"/>
    <s v="LinkedIn"/>
    <d v="2025-09-24T00:00:00"/>
    <x v="1"/>
    <n v="12209"/>
    <n v="222"/>
    <n v="479"/>
    <n v="2748"/>
    <n v="24615"/>
    <n v="74707"/>
    <x v="1"/>
    <x v="10"/>
    <n v="12910"/>
  </r>
  <r>
    <s v="A92"/>
    <s v="LinkedIn"/>
    <d v="2024-10-21T00:00:00"/>
    <x v="1"/>
    <n v="19715"/>
    <n v="1014"/>
    <n v="718"/>
    <n v="1185"/>
    <n v="37625"/>
    <n v="191409"/>
    <x v="0"/>
    <x v="2"/>
    <n v="21447"/>
  </r>
  <r>
    <s v="A92"/>
    <s v="LinkedIn"/>
    <d v="2024-10-21T00:00:00"/>
    <x v="1"/>
    <n v="19715"/>
    <n v="1014"/>
    <n v="718"/>
    <n v="1185"/>
    <n v="37625"/>
    <n v="191409"/>
    <x v="0"/>
    <x v="3"/>
    <n v="21447"/>
  </r>
  <r>
    <s v="A93"/>
    <s v="Twitter"/>
    <d v="2024-12-11T00:00:00"/>
    <x v="3"/>
    <n v="22645"/>
    <n v="545"/>
    <n v="972"/>
    <n v="321"/>
    <n v="8396"/>
    <n v="121537"/>
    <x v="4"/>
    <x v="13"/>
    <n v="24162"/>
  </r>
  <r>
    <s v="A93"/>
    <s v="Twitter"/>
    <d v="2024-12-11T00:00:00"/>
    <x v="3"/>
    <n v="22645"/>
    <n v="545"/>
    <n v="972"/>
    <n v="321"/>
    <n v="8396"/>
    <n v="121537"/>
    <x v="4"/>
    <x v="6"/>
    <n v="24162"/>
  </r>
  <r>
    <s v="A94"/>
    <s v="Twitter"/>
    <d v="2024-11-07T00:00:00"/>
    <x v="3"/>
    <n v="11550"/>
    <n v="501"/>
    <n v="646"/>
    <n v="773"/>
    <n v="17841"/>
    <n v="237576"/>
    <x v="3"/>
    <x v="13"/>
    <n v="12697"/>
  </r>
  <r>
    <s v="A94"/>
    <s v="Twitter"/>
    <d v="2024-11-07T00:00:00"/>
    <x v="3"/>
    <n v="11550"/>
    <n v="501"/>
    <n v="646"/>
    <n v="773"/>
    <n v="17841"/>
    <n v="237576"/>
    <x v="3"/>
    <x v="6"/>
    <n v="12697"/>
  </r>
  <r>
    <s v="A95"/>
    <s v="Twitter"/>
    <d v="2024-11-08T00:00:00"/>
    <x v="1"/>
    <n v="23499"/>
    <n v="562"/>
    <n v="964"/>
    <n v="2557"/>
    <n v="56890"/>
    <n v="218686"/>
    <x v="3"/>
    <x v="6"/>
    <n v="25025"/>
  </r>
  <r>
    <s v="A95"/>
    <s v="Twitter"/>
    <d v="2024-11-08T00:00:00"/>
    <x v="1"/>
    <n v="23499"/>
    <n v="562"/>
    <n v="964"/>
    <n v="2557"/>
    <n v="56890"/>
    <n v="218686"/>
    <x v="3"/>
    <x v="7"/>
    <n v="25025"/>
  </r>
  <r>
    <s v="A96"/>
    <s v="Twitter"/>
    <d v="2024-09-10T00:00:00"/>
    <x v="3"/>
    <n v="6637"/>
    <n v="595"/>
    <n v="161"/>
    <n v="2653"/>
    <n v="19334"/>
    <n v="131155"/>
    <x v="2"/>
    <x v="11"/>
    <n v="7393"/>
  </r>
  <r>
    <s v="A96"/>
    <s v="Twitter"/>
    <d v="2024-09-10T00:00:00"/>
    <x v="3"/>
    <n v="6637"/>
    <n v="595"/>
    <n v="161"/>
    <n v="2653"/>
    <n v="19334"/>
    <n v="131155"/>
    <x v="2"/>
    <x v="12"/>
    <n v="7393"/>
  </r>
  <r>
    <s v="A97"/>
    <s v="Twitter"/>
    <d v="2024-08-13T00:00:00"/>
    <x v="3"/>
    <n v="6854"/>
    <n v="417"/>
    <n v="467"/>
    <n v="1003"/>
    <n v="61333"/>
    <n v="40281"/>
    <x v="0"/>
    <x v="17"/>
    <n v="7738"/>
  </r>
  <r>
    <s v="A97"/>
    <s v="Twitter"/>
    <d v="2024-08-13T00:00:00"/>
    <x v="3"/>
    <n v="6854"/>
    <n v="417"/>
    <n v="467"/>
    <n v="1003"/>
    <n v="61333"/>
    <n v="40281"/>
    <x v="0"/>
    <x v="18"/>
    <n v="7738"/>
  </r>
  <r>
    <s v="A98"/>
    <s v="LinkedIn"/>
    <d v="2024-06-10T00:00:00"/>
    <x v="2"/>
    <n v="21561"/>
    <n v="340"/>
    <n v="741"/>
    <n v="986"/>
    <n v="24826"/>
    <n v="198492"/>
    <x v="0"/>
    <x v="9"/>
    <n v="22642"/>
  </r>
  <r>
    <s v="A98"/>
    <s v="LinkedIn"/>
    <d v="2024-06-10T00:00:00"/>
    <x v="2"/>
    <n v="21561"/>
    <n v="340"/>
    <n v="741"/>
    <n v="986"/>
    <n v="24826"/>
    <n v="198492"/>
    <x v="0"/>
    <x v="10"/>
    <n v="22642"/>
  </r>
  <r>
    <s v="A99"/>
    <s v="Twitter"/>
    <d v="2024-07-02T00:00:00"/>
    <x v="3"/>
    <n v="12320"/>
    <n v="1157"/>
    <n v="365"/>
    <n v="584"/>
    <n v="66634"/>
    <n v="210102"/>
    <x v="3"/>
    <x v="9"/>
    <n v="13842"/>
  </r>
  <r>
    <s v="A99"/>
    <s v="Twitter"/>
    <d v="2024-07-02T00:00:00"/>
    <x v="3"/>
    <n v="12320"/>
    <n v="1157"/>
    <n v="365"/>
    <n v="584"/>
    <n v="66634"/>
    <n v="210102"/>
    <x v="3"/>
    <x v="10"/>
    <n v="13842"/>
  </r>
  <r>
    <s v="A100"/>
    <s v="Instagram"/>
    <d v="2025-09-25T00:00:00"/>
    <x v="0"/>
    <n v="20564"/>
    <n v="1433"/>
    <n v="488"/>
    <n v="1015"/>
    <n v="24333"/>
    <n v="172130"/>
    <x v="1"/>
    <x v="8"/>
    <n v="22485"/>
  </r>
  <r>
    <s v="A101"/>
    <s v="YouTube"/>
    <d v="2024-10-18T00:00:00"/>
    <x v="3"/>
    <n v="6892"/>
    <n v="1184"/>
    <n v="925"/>
    <n v="1062"/>
    <n v="75008"/>
    <n v="116260"/>
    <x v="4"/>
    <x v="2"/>
    <n v="9001"/>
  </r>
  <r>
    <s v="A101"/>
    <s v="YouTube"/>
    <d v="2024-10-18T00:00:00"/>
    <x v="3"/>
    <n v="6892"/>
    <n v="1184"/>
    <n v="925"/>
    <n v="1062"/>
    <n v="75008"/>
    <n v="116260"/>
    <x v="4"/>
    <x v="3"/>
    <n v="9001"/>
  </r>
  <r>
    <s v="A102"/>
    <s v="Twitter"/>
    <d v="2025-09-26T00:00:00"/>
    <x v="3"/>
    <n v="9043"/>
    <n v="1192"/>
    <n v="810"/>
    <n v="1550"/>
    <n v="5221"/>
    <n v="199476"/>
    <x v="1"/>
    <x v="8"/>
    <n v="11045"/>
  </r>
  <r>
    <s v="A103"/>
    <s v="Twitter"/>
    <d v="2025-09-27T00:00:00"/>
    <x v="1"/>
    <n v="18521"/>
    <n v="1027"/>
    <n v="230"/>
    <n v="1247"/>
    <n v="39588"/>
    <n v="200928"/>
    <x v="1"/>
    <x v="2"/>
    <n v="19778"/>
  </r>
  <r>
    <s v="A103"/>
    <s v="Twitter"/>
    <d v="2025-09-27T00:00:00"/>
    <x v="1"/>
    <n v="18521"/>
    <n v="1027"/>
    <n v="230"/>
    <n v="1247"/>
    <n v="39588"/>
    <n v="200928"/>
    <x v="1"/>
    <x v="3"/>
    <n v="19778"/>
  </r>
  <r>
    <s v="A104"/>
    <s v="LinkedIn"/>
    <d v="2025-03-23T00:00:00"/>
    <x v="0"/>
    <n v="24711"/>
    <n v="882"/>
    <n v="876"/>
    <n v="2728"/>
    <n v="32015"/>
    <n v="180272"/>
    <x v="3"/>
    <x v="4"/>
    <n v="26469"/>
  </r>
  <r>
    <s v="A104"/>
    <s v="LinkedIn"/>
    <d v="2025-03-23T00:00:00"/>
    <x v="0"/>
    <n v="24711"/>
    <n v="882"/>
    <n v="876"/>
    <n v="2728"/>
    <n v="32015"/>
    <n v="180272"/>
    <x v="3"/>
    <x v="5"/>
    <n v="26469"/>
  </r>
  <r>
    <s v="A105"/>
    <s v="Twitter"/>
    <d v="2024-06-14T00:00:00"/>
    <x v="3"/>
    <n v="21856"/>
    <n v="1203"/>
    <n v="634"/>
    <n v="2807"/>
    <n v="3647"/>
    <n v="104178"/>
    <x v="3"/>
    <x v="13"/>
    <n v="23693"/>
  </r>
  <r>
    <s v="A105"/>
    <s v="Twitter"/>
    <d v="2024-06-14T00:00:00"/>
    <x v="3"/>
    <n v="21856"/>
    <n v="1203"/>
    <n v="634"/>
    <n v="2807"/>
    <n v="3647"/>
    <n v="104178"/>
    <x v="3"/>
    <x v="6"/>
    <n v="23693"/>
  </r>
  <r>
    <s v="A106"/>
    <s v="Twitter"/>
    <d v="2025-02-04T00:00:00"/>
    <x v="3"/>
    <n v="23833"/>
    <n v="555"/>
    <n v="523"/>
    <n v="1330"/>
    <n v="69141"/>
    <n v="73997"/>
    <x v="3"/>
    <x v="11"/>
    <n v="24911"/>
  </r>
  <r>
    <s v="A106"/>
    <s v="Twitter"/>
    <d v="2025-02-04T00:00:00"/>
    <x v="3"/>
    <n v="23833"/>
    <n v="555"/>
    <n v="523"/>
    <n v="1330"/>
    <n v="69141"/>
    <n v="73997"/>
    <x v="3"/>
    <x v="12"/>
    <n v="24911"/>
  </r>
  <r>
    <s v="A107"/>
    <s v="Twitter"/>
    <d v="2024-06-21T00:00:00"/>
    <x v="2"/>
    <n v="21216"/>
    <n v="1207"/>
    <n v="859"/>
    <n v="328"/>
    <n v="91296"/>
    <n v="196683"/>
    <x v="2"/>
    <x v="6"/>
    <n v="23282"/>
  </r>
  <r>
    <s v="A107"/>
    <s v="Twitter"/>
    <d v="2024-06-21T00:00:00"/>
    <x v="2"/>
    <n v="21216"/>
    <n v="1207"/>
    <n v="859"/>
    <n v="328"/>
    <n v="91296"/>
    <n v="196683"/>
    <x v="2"/>
    <x v="7"/>
    <n v="23282"/>
  </r>
  <r>
    <s v="A108"/>
    <s v="LinkedIn"/>
    <d v="2025-09-28T00:00:00"/>
    <x v="3"/>
    <n v="21963"/>
    <n v="1356"/>
    <n v="349"/>
    <n v="1206"/>
    <n v="51755"/>
    <n v="159273"/>
    <x v="1"/>
    <x v="11"/>
    <n v="23668"/>
  </r>
  <r>
    <s v="A108"/>
    <s v="LinkedIn"/>
    <d v="2025-09-28T00:00:00"/>
    <x v="3"/>
    <n v="21963"/>
    <n v="1356"/>
    <n v="349"/>
    <n v="1206"/>
    <n v="51755"/>
    <n v="159273"/>
    <x v="1"/>
    <x v="12"/>
    <n v="23668"/>
  </r>
  <r>
    <s v="A109"/>
    <s v="Twitter"/>
    <d v="2024-08-08T00:00:00"/>
    <x v="3"/>
    <n v="24355"/>
    <n v="1087"/>
    <n v="686"/>
    <n v="2426"/>
    <n v="24963"/>
    <n v="212307"/>
    <x v="0"/>
    <x v="11"/>
    <n v="26128"/>
  </r>
  <r>
    <s v="A109"/>
    <s v="Twitter"/>
    <d v="2024-08-08T00:00:00"/>
    <x v="3"/>
    <n v="24355"/>
    <n v="1087"/>
    <n v="686"/>
    <n v="2426"/>
    <n v="24963"/>
    <n v="212307"/>
    <x v="0"/>
    <x v="12"/>
    <n v="26128"/>
  </r>
  <r>
    <s v="A110"/>
    <s v="YouTube"/>
    <d v="2024-07-29T00:00:00"/>
    <x v="2"/>
    <n v="6164"/>
    <n v="326"/>
    <n v="615"/>
    <n v="2806"/>
    <n v="38579"/>
    <n v="206129"/>
    <x v="4"/>
    <x v="11"/>
    <n v="7105"/>
  </r>
  <r>
    <s v="A110"/>
    <s v="YouTube"/>
    <d v="2024-07-29T00:00:00"/>
    <x v="2"/>
    <n v="6164"/>
    <n v="326"/>
    <n v="615"/>
    <n v="2806"/>
    <n v="38579"/>
    <n v="206129"/>
    <x v="4"/>
    <x v="12"/>
    <n v="7105"/>
  </r>
  <r>
    <s v="A111"/>
    <s v="LinkedIn"/>
    <d v="2024-11-23T00:00:00"/>
    <x v="1"/>
    <n v="9941"/>
    <n v="1329"/>
    <n v="238"/>
    <n v="869"/>
    <n v="40281"/>
    <n v="172311"/>
    <x v="2"/>
    <x v="8"/>
    <n v="11508"/>
  </r>
  <r>
    <s v="A112"/>
    <s v="YouTube"/>
    <d v="2024-10-05T00:00:00"/>
    <x v="3"/>
    <n v="16388"/>
    <n v="1208"/>
    <n v="417"/>
    <n v="2306"/>
    <n v="16865"/>
    <n v="236733"/>
    <x v="0"/>
    <x v="2"/>
    <n v="18013"/>
  </r>
  <r>
    <s v="A112"/>
    <s v="YouTube"/>
    <d v="2024-10-05T00:00:00"/>
    <x v="3"/>
    <n v="16388"/>
    <n v="1208"/>
    <n v="417"/>
    <n v="2306"/>
    <n v="16865"/>
    <n v="236733"/>
    <x v="0"/>
    <x v="3"/>
    <n v="18013"/>
  </r>
  <r>
    <s v="A113"/>
    <s v="LinkedIn"/>
    <d v="2025-09-29T00:00:00"/>
    <x v="2"/>
    <n v="7569"/>
    <n v="803"/>
    <n v="804"/>
    <n v="1753"/>
    <n v="43582"/>
    <n v="166945"/>
    <x v="1"/>
    <x v="15"/>
    <n v="9176"/>
  </r>
  <r>
    <s v="A113"/>
    <s v="LinkedIn"/>
    <d v="2025-09-29T00:00:00"/>
    <x v="2"/>
    <n v="7569"/>
    <n v="803"/>
    <n v="804"/>
    <n v="1753"/>
    <n v="43582"/>
    <n v="166945"/>
    <x v="1"/>
    <x v="8"/>
    <n v="9176"/>
  </r>
  <r>
    <s v="A114"/>
    <s v="Twitter"/>
    <d v="2024-11-14T00:00:00"/>
    <x v="0"/>
    <n v="6300"/>
    <n v="1213"/>
    <n v="720"/>
    <n v="1037"/>
    <n v="39569"/>
    <n v="85272"/>
    <x v="3"/>
    <x v="4"/>
    <n v="8233"/>
  </r>
  <r>
    <s v="A114"/>
    <s v="Twitter"/>
    <d v="2024-11-14T00:00:00"/>
    <x v="0"/>
    <n v="6300"/>
    <n v="1213"/>
    <n v="720"/>
    <n v="1037"/>
    <n v="39569"/>
    <n v="85272"/>
    <x v="3"/>
    <x v="5"/>
    <n v="8233"/>
  </r>
  <r>
    <s v="A115"/>
    <s v="YouTube"/>
    <d v="2025-09-30T00:00:00"/>
    <x v="1"/>
    <n v="8269"/>
    <n v="250"/>
    <n v="638"/>
    <n v="815"/>
    <n v="41991"/>
    <n v="129393"/>
    <x v="1"/>
    <x v="0"/>
    <n v="9157"/>
  </r>
  <r>
    <s v="A115"/>
    <s v="YouTube"/>
    <d v="2025-09-30T00:00:00"/>
    <x v="1"/>
    <n v="8269"/>
    <n v="250"/>
    <n v="638"/>
    <n v="815"/>
    <n v="41991"/>
    <n v="129393"/>
    <x v="1"/>
    <x v="1"/>
    <n v="9157"/>
  </r>
  <r>
    <s v="A116"/>
    <s v="LinkedIn"/>
    <d v="2025-03-18T00:00:00"/>
    <x v="0"/>
    <n v="5818"/>
    <n v="1252"/>
    <n v="687"/>
    <n v="2300"/>
    <n v="25081"/>
    <n v="101212"/>
    <x v="4"/>
    <x v="11"/>
    <n v="7757"/>
  </r>
  <r>
    <s v="A116"/>
    <s v="LinkedIn"/>
    <d v="2025-03-18T00:00:00"/>
    <x v="0"/>
    <n v="5818"/>
    <n v="1252"/>
    <n v="687"/>
    <n v="2300"/>
    <n v="25081"/>
    <n v="101212"/>
    <x v="4"/>
    <x v="12"/>
    <n v="7757"/>
  </r>
  <r>
    <s v="A117"/>
    <s v="Instagram"/>
    <d v="2024-11-04T00:00:00"/>
    <x v="0"/>
    <n v="14015"/>
    <n v="978"/>
    <n v="196"/>
    <n v="2744"/>
    <n v="20190"/>
    <n v="186470"/>
    <x v="2"/>
    <x v="6"/>
    <n v="15189"/>
  </r>
  <r>
    <s v="A117"/>
    <s v="Instagram"/>
    <d v="2024-11-04T00:00:00"/>
    <x v="0"/>
    <n v="14015"/>
    <n v="978"/>
    <n v="196"/>
    <n v="2744"/>
    <n v="20190"/>
    <n v="186470"/>
    <x v="2"/>
    <x v="14"/>
    <n v="15189"/>
  </r>
  <r>
    <s v="A118"/>
    <s v="Twitter"/>
    <d v="2024-11-04T00:00:00"/>
    <x v="2"/>
    <n v="14234"/>
    <n v="1013"/>
    <n v="437"/>
    <n v="338"/>
    <n v="67754"/>
    <n v="160030"/>
    <x v="2"/>
    <x v="8"/>
    <n v="15684"/>
  </r>
  <r>
    <s v="A119"/>
    <s v="LinkedIn"/>
    <d v="2025-02-07T00:00:00"/>
    <x v="3"/>
    <n v="20290"/>
    <n v="619"/>
    <n v="927"/>
    <n v="1186"/>
    <n v="8924"/>
    <n v="96503"/>
    <x v="4"/>
    <x v="17"/>
    <n v="21836"/>
  </r>
  <r>
    <s v="A119"/>
    <s v="LinkedIn"/>
    <d v="2025-02-07T00:00:00"/>
    <x v="3"/>
    <n v="20290"/>
    <n v="619"/>
    <n v="927"/>
    <n v="1186"/>
    <n v="8924"/>
    <n v="96503"/>
    <x v="4"/>
    <x v="18"/>
    <n v="21836"/>
  </r>
  <r>
    <s v="A120"/>
    <s v="Instagram"/>
    <d v="2024-10-21T00:00:00"/>
    <x v="2"/>
    <n v="8254"/>
    <n v="1405"/>
    <n v="165"/>
    <n v="2504"/>
    <n v="8081"/>
    <n v="177710"/>
    <x v="0"/>
    <x v="6"/>
    <n v="9824"/>
  </r>
  <r>
    <s v="A120"/>
    <s v="Instagram"/>
    <d v="2024-10-21T00:00:00"/>
    <x v="2"/>
    <n v="8254"/>
    <n v="1405"/>
    <n v="165"/>
    <n v="2504"/>
    <n v="8081"/>
    <n v="177710"/>
    <x v="0"/>
    <x v="7"/>
    <n v="9824"/>
  </r>
  <r>
    <s v="A121"/>
    <s v="LinkedIn"/>
    <d v="2024-07-29T00:00:00"/>
    <x v="2"/>
    <n v="19144"/>
    <n v="1182"/>
    <n v="860"/>
    <n v="1398"/>
    <n v="4185"/>
    <n v="46570"/>
    <x v="0"/>
    <x v="0"/>
    <n v="21186"/>
  </r>
  <r>
    <s v="A121"/>
    <s v="LinkedIn"/>
    <d v="2024-07-29T00:00:00"/>
    <x v="2"/>
    <n v="19144"/>
    <n v="1182"/>
    <n v="860"/>
    <n v="1398"/>
    <n v="4185"/>
    <n v="46570"/>
    <x v="0"/>
    <x v="1"/>
    <n v="21186"/>
  </r>
  <r>
    <s v="A122"/>
    <s v="Instagram"/>
    <d v="2024-10-02T00:00:00"/>
    <x v="2"/>
    <n v="9350"/>
    <n v="1024"/>
    <n v="550"/>
    <n v="2123"/>
    <n v="53916"/>
    <n v="108785"/>
    <x v="2"/>
    <x v="15"/>
    <n v="10924"/>
  </r>
  <r>
    <s v="A122"/>
    <s v="Instagram"/>
    <d v="2024-10-02T00:00:00"/>
    <x v="2"/>
    <n v="9350"/>
    <n v="1024"/>
    <n v="550"/>
    <n v="2123"/>
    <n v="53916"/>
    <n v="108785"/>
    <x v="2"/>
    <x v="8"/>
    <n v="10924"/>
  </r>
  <r>
    <s v="A123"/>
    <s v="Twitter"/>
    <d v="2024-06-14T00:00:00"/>
    <x v="2"/>
    <n v="17183"/>
    <n v="1224"/>
    <n v="943"/>
    <n v="2010"/>
    <n v="21481"/>
    <n v="49110"/>
    <x v="2"/>
    <x v="6"/>
    <n v="19350"/>
  </r>
  <r>
    <s v="A123"/>
    <s v="Twitter"/>
    <d v="2024-06-14T00:00:00"/>
    <x v="2"/>
    <n v="17183"/>
    <n v="1224"/>
    <n v="943"/>
    <n v="2010"/>
    <n v="21481"/>
    <n v="49110"/>
    <x v="2"/>
    <x v="14"/>
    <n v="19350"/>
  </r>
  <r>
    <s v="A124"/>
    <s v="YouTube"/>
    <d v="2025-04-06T00:00:00"/>
    <x v="1"/>
    <n v="8238"/>
    <n v="766"/>
    <n v="235"/>
    <n v="1273"/>
    <n v="4706"/>
    <n v="119141"/>
    <x v="3"/>
    <x v="15"/>
    <n v="9239"/>
  </r>
  <r>
    <s v="A124"/>
    <s v="YouTube"/>
    <d v="2025-04-06T00:00:00"/>
    <x v="1"/>
    <n v="8238"/>
    <n v="766"/>
    <n v="235"/>
    <n v="1273"/>
    <n v="4706"/>
    <n v="119141"/>
    <x v="3"/>
    <x v="8"/>
    <n v="9239"/>
  </r>
  <r>
    <s v="A125"/>
    <s v="Instagram"/>
    <d v="2024-09-08T00:00:00"/>
    <x v="3"/>
    <n v="8090"/>
    <n v="570"/>
    <n v="399"/>
    <n v="1862"/>
    <n v="34088"/>
    <n v="52115"/>
    <x v="0"/>
    <x v="0"/>
    <n v="9059"/>
  </r>
  <r>
    <s v="A125"/>
    <s v="Instagram"/>
    <d v="2024-09-08T00:00:00"/>
    <x v="3"/>
    <n v="8090"/>
    <n v="570"/>
    <n v="399"/>
    <n v="1862"/>
    <n v="34088"/>
    <n v="52115"/>
    <x v="0"/>
    <x v="1"/>
    <n v="9059"/>
  </r>
  <r>
    <s v="A126"/>
    <s v="LinkedIn"/>
    <d v="2025-03-28T00:00:00"/>
    <x v="0"/>
    <n v="13637"/>
    <n v="1135"/>
    <n v="540"/>
    <n v="1288"/>
    <n v="45183"/>
    <n v="79062"/>
    <x v="4"/>
    <x v="11"/>
    <n v="15312"/>
  </r>
  <r>
    <s v="A126"/>
    <s v="LinkedIn"/>
    <d v="2025-03-28T00:00:00"/>
    <x v="0"/>
    <n v="13637"/>
    <n v="1135"/>
    <n v="540"/>
    <n v="1288"/>
    <n v="45183"/>
    <n v="79062"/>
    <x v="4"/>
    <x v="12"/>
    <n v="15312"/>
  </r>
  <r>
    <s v="A127"/>
    <s v="Twitter"/>
    <d v="2025-01-27T00:00:00"/>
    <x v="0"/>
    <n v="24415"/>
    <n v="860"/>
    <n v="931"/>
    <n v="320"/>
    <n v="65049"/>
    <n v="62911"/>
    <x v="0"/>
    <x v="6"/>
    <n v="26206"/>
  </r>
  <r>
    <s v="A127"/>
    <s v="Twitter"/>
    <d v="2025-01-27T00:00:00"/>
    <x v="0"/>
    <n v="24415"/>
    <n v="860"/>
    <n v="931"/>
    <n v="320"/>
    <n v="65049"/>
    <n v="62911"/>
    <x v="0"/>
    <x v="14"/>
    <n v="26206"/>
  </r>
  <r>
    <s v="A128"/>
    <s v="Instagram"/>
    <d v="2025-01-10T00:00:00"/>
    <x v="3"/>
    <n v="14647"/>
    <n v="1168"/>
    <n v="484"/>
    <n v="2650"/>
    <n v="27217"/>
    <n v="144061"/>
    <x v="3"/>
    <x v="15"/>
    <n v="16299"/>
  </r>
  <r>
    <s v="A128"/>
    <s v="Instagram"/>
    <d v="2025-01-10T00:00:00"/>
    <x v="3"/>
    <n v="14647"/>
    <n v="1168"/>
    <n v="484"/>
    <n v="2650"/>
    <n v="27217"/>
    <n v="144061"/>
    <x v="3"/>
    <x v="8"/>
    <n v="16299"/>
  </r>
  <r>
    <s v="A129"/>
    <s v="LinkedIn"/>
    <d v="2024-07-21T00:00:00"/>
    <x v="0"/>
    <n v="11911"/>
    <n v="1360"/>
    <n v="778"/>
    <n v="1168"/>
    <n v="16483"/>
    <n v="72556"/>
    <x v="2"/>
    <x v="6"/>
    <n v="14049"/>
  </r>
  <r>
    <s v="A129"/>
    <s v="LinkedIn"/>
    <d v="2024-07-21T00:00:00"/>
    <x v="0"/>
    <n v="11911"/>
    <n v="1360"/>
    <n v="778"/>
    <n v="1168"/>
    <n v="16483"/>
    <n v="72556"/>
    <x v="2"/>
    <x v="7"/>
    <n v="14049"/>
  </r>
  <r>
    <s v="A130"/>
    <s v="LinkedIn"/>
    <d v="2024-09-29T00:00:00"/>
    <x v="3"/>
    <n v="10472"/>
    <n v="401"/>
    <n v="668"/>
    <n v="383"/>
    <n v="37571"/>
    <n v="249203"/>
    <x v="2"/>
    <x v="2"/>
    <n v="11541"/>
  </r>
  <r>
    <s v="A130"/>
    <s v="LinkedIn"/>
    <d v="2024-09-29T00:00:00"/>
    <x v="3"/>
    <n v="10472"/>
    <n v="401"/>
    <n v="668"/>
    <n v="383"/>
    <n v="37571"/>
    <n v="249203"/>
    <x v="2"/>
    <x v="3"/>
    <n v="11541"/>
  </r>
  <r>
    <s v="A131"/>
    <s v="LinkedIn"/>
    <d v="2024-10-21T00:00:00"/>
    <x v="0"/>
    <n v="20271"/>
    <n v="512"/>
    <n v="286"/>
    <n v="1982"/>
    <n v="43225"/>
    <n v="168335"/>
    <x v="3"/>
    <x v="13"/>
    <n v="21069"/>
  </r>
  <r>
    <s v="A131"/>
    <s v="LinkedIn"/>
    <d v="2024-10-21T00:00:00"/>
    <x v="0"/>
    <n v="20271"/>
    <n v="512"/>
    <n v="286"/>
    <n v="1982"/>
    <n v="43225"/>
    <n v="168335"/>
    <x v="3"/>
    <x v="6"/>
    <n v="21069"/>
  </r>
  <r>
    <s v="A132"/>
    <s v="Instagram"/>
    <d v="2025-03-04T00:00:00"/>
    <x v="2"/>
    <n v="5266"/>
    <n v="316"/>
    <n v="837"/>
    <n v="2276"/>
    <n v="20967"/>
    <n v="41969"/>
    <x v="4"/>
    <x v="2"/>
    <n v="6419"/>
  </r>
  <r>
    <s v="A132"/>
    <s v="Instagram"/>
    <d v="2025-03-04T00:00:00"/>
    <x v="2"/>
    <n v="5266"/>
    <n v="316"/>
    <n v="837"/>
    <n v="2276"/>
    <n v="20967"/>
    <n v="41969"/>
    <x v="4"/>
    <x v="3"/>
    <n v="6419"/>
  </r>
  <r>
    <s v="A133"/>
    <s v="Instagram"/>
    <d v="2025-02-06T00:00:00"/>
    <x v="0"/>
    <n v="2666"/>
    <n v="1136"/>
    <n v="989"/>
    <n v="1710"/>
    <n v="36467"/>
    <n v="83753"/>
    <x v="2"/>
    <x v="0"/>
    <n v="4791"/>
  </r>
  <r>
    <s v="A133"/>
    <s v="Instagram"/>
    <d v="2025-02-06T00:00:00"/>
    <x v="0"/>
    <n v="2666"/>
    <n v="1136"/>
    <n v="989"/>
    <n v="1710"/>
    <n v="36467"/>
    <n v="83753"/>
    <x v="2"/>
    <x v="1"/>
    <n v="4791"/>
  </r>
  <r>
    <s v="A134"/>
    <s v="Instagram"/>
    <d v="2025-10-01T00:00:00"/>
    <x v="3"/>
    <n v="6188"/>
    <n v="774"/>
    <n v="647"/>
    <n v="1830"/>
    <n v="55436"/>
    <n v="175542"/>
    <x v="1"/>
    <x v="8"/>
    <n v="7609"/>
  </r>
  <r>
    <s v="A135"/>
    <s v="YouTube"/>
    <d v="2024-11-28T00:00:00"/>
    <x v="3"/>
    <n v="19055"/>
    <n v="443"/>
    <n v="976"/>
    <n v="869"/>
    <n v="75437"/>
    <n v="161863"/>
    <x v="2"/>
    <x v="13"/>
    <n v="20474"/>
  </r>
  <r>
    <s v="A135"/>
    <s v="YouTube"/>
    <d v="2024-11-28T00:00:00"/>
    <x v="3"/>
    <n v="19055"/>
    <n v="443"/>
    <n v="976"/>
    <n v="869"/>
    <n v="75437"/>
    <n v="161863"/>
    <x v="2"/>
    <x v="6"/>
    <n v="20474"/>
  </r>
  <r>
    <s v="A136"/>
    <s v="Instagram"/>
    <d v="2025-10-02T00:00:00"/>
    <x v="3"/>
    <n v="12161"/>
    <n v="736"/>
    <n v="876"/>
    <n v="1233"/>
    <n v="21337"/>
    <n v="50225"/>
    <x v="1"/>
    <x v="4"/>
    <n v="13773"/>
  </r>
  <r>
    <s v="A136"/>
    <s v="Instagram"/>
    <d v="2025-10-02T00:00:00"/>
    <x v="3"/>
    <n v="12161"/>
    <n v="736"/>
    <n v="876"/>
    <n v="1233"/>
    <n v="21337"/>
    <n v="50225"/>
    <x v="1"/>
    <x v="5"/>
    <n v="13773"/>
  </r>
  <r>
    <s v="A137"/>
    <s v="Instagram"/>
    <d v="2024-07-31T00:00:00"/>
    <x v="3"/>
    <n v="13314"/>
    <n v="274"/>
    <n v="626"/>
    <n v="2280"/>
    <n v="14639"/>
    <n v="163008"/>
    <x v="3"/>
    <x v="6"/>
    <n v="14214"/>
  </r>
  <r>
    <s v="A137"/>
    <s v="Instagram"/>
    <d v="2024-07-31T00:00:00"/>
    <x v="3"/>
    <n v="13314"/>
    <n v="274"/>
    <n v="626"/>
    <n v="2280"/>
    <n v="14639"/>
    <n v="163008"/>
    <x v="3"/>
    <x v="7"/>
    <n v="14214"/>
  </r>
  <r>
    <s v="A138"/>
    <s v="Instagram"/>
    <d v="2025-03-29T00:00:00"/>
    <x v="3"/>
    <n v="23508"/>
    <n v="585"/>
    <n v="743"/>
    <n v="2155"/>
    <n v="3704"/>
    <n v="194268"/>
    <x v="3"/>
    <x v="4"/>
    <n v="24836"/>
  </r>
  <r>
    <s v="A138"/>
    <s v="Instagram"/>
    <d v="2025-03-29T00:00:00"/>
    <x v="3"/>
    <n v="23508"/>
    <n v="585"/>
    <n v="743"/>
    <n v="2155"/>
    <n v="3704"/>
    <n v="194268"/>
    <x v="3"/>
    <x v="5"/>
    <n v="24836"/>
  </r>
  <r>
    <s v="A139"/>
    <s v="YouTube"/>
    <d v="2024-10-29T00:00:00"/>
    <x v="1"/>
    <n v="23969"/>
    <n v="1433"/>
    <n v="372"/>
    <n v="1092"/>
    <n v="32147"/>
    <n v="145823"/>
    <x v="2"/>
    <x v="6"/>
    <n v="25774"/>
  </r>
  <r>
    <s v="A139"/>
    <s v="YouTube"/>
    <d v="2024-10-29T00:00:00"/>
    <x v="1"/>
    <n v="23969"/>
    <n v="1433"/>
    <n v="372"/>
    <n v="1092"/>
    <n v="32147"/>
    <n v="145823"/>
    <x v="2"/>
    <x v="14"/>
    <n v="25774"/>
  </r>
  <r>
    <s v="A140"/>
    <s v="Instagram"/>
    <d v="2024-07-15T00:00:00"/>
    <x v="1"/>
    <n v="14891"/>
    <n v="674"/>
    <n v="521"/>
    <n v="1091"/>
    <n v="18101"/>
    <n v="53669"/>
    <x v="0"/>
    <x v="9"/>
    <n v="16086"/>
  </r>
  <r>
    <s v="A140"/>
    <s v="Instagram"/>
    <d v="2024-07-15T00:00:00"/>
    <x v="1"/>
    <n v="14891"/>
    <n v="674"/>
    <n v="521"/>
    <n v="1091"/>
    <n v="18101"/>
    <n v="53669"/>
    <x v="0"/>
    <x v="10"/>
    <n v="16086"/>
  </r>
  <r>
    <s v="A141"/>
    <s v="LinkedIn"/>
    <d v="2025-10-03T00:00:00"/>
    <x v="0"/>
    <n v="6777"/>
    <n v="617"/>
    <n v="551"/>
    <n v="2109"/>
    <n v="18559"/>
    <n v="208452"/>
    <x v="1"/>
    <x v="13"/>
    <n v="7945"/>
  </r>
  <r>
    <s v="A141"/>
    <s v="LinkedIn"/>
    <d v="2025-10-03T00:00:00"/>
    <x v="0"/>
    <n v="6777"/>
    <n v="617"/>
    <n v="551"/>
    <n v="2109"/>
    <n v="18559"/>
    <n v="208452"/>
    <x v="1"/>
    <x v="6"/>
    <n v="7945"/>
  </r>
  <r>
    <s v="A142"/>
    <s v="Instagram"/>
    <d v="2025-03-25T00:00:00"/>
    <x v="3"/>
    <n v="5900"/>
    <n v="546"/>
    <n v="592"/>
    <n v="1594"/>
    <n v="38627"/>
    <n v="164398"/>
    <x v="4"/>
    <x v="4"/>
    <n v="7038"/>
  </r>
  <r>
    <s v="A142"/>
    <s v="Instagram"/>
    <d v="2025-03-25T00:00:00"/>
    <x v="3"/>
    <n v="5900"/>
    <n v="546"/>
    <n v="592"/>
    <n v="1594"/>
    <n v="38627"/>
    <n v="164398"/>
    <x v="4"/>
    <x v="5"/>
    <n v="7038"/>
  </r>
  <r>
    <s v="A143"/>
    <s v="LinkedIn"/>
    <d v="2024-10-02T00:00:00"/>
    <x v="0"/>
    <n v="15716"/>
    <n v="839"/>
    <n v="639"/>
    <n v="2839"/>
    <n v="349"/>
    <n v="150677"/>
    <x v="2"/>
    <x v="4"/>
    <n v="17194"/>
  </r>
  <r>
    <s v="A143"/>
    <s v="LinkedIn"/>
    <d v="2024-10-02T00:00:00"/>
    <x v="0"/>
    <n v="15716"/>
    <n v="839"/>
    <n v="639"/>
    <n v="2839"/>
    <n v="349"/>
    <n v="150677"/>
    <x v="2"/>
    <x v="5"/>
    <n v="17194"/>
  </r>
  <r>
    <s v="A144"/>
    <s v="LinkedIn"/>
    <d v="2024-10-28T00:00:00"/>
    <x v="3"/>
    <n v="8981"/>
    <n v="1138"/>
    <n v="764"/>
    <n v="2555"/>
    <n v="92810"/>
    <n v="88320"/>
    <x v="4"/>
    <x v="15"/>
    <n v="10883"/>
  </r>
  <r>
    <s v="A144"/>
    <s v="LinkedIn"/>
    <d v="2024-10-28T00:00:00"/>
    <x v="3"/>
    <n v="8981"/>
    <n v="1138"/>
    <n v="764"/>
    <n v="2555"/>
    <n v="92810"/>
    <n v="88320"/>
    <x v="4"/>
    <x v="8"/>
    <n v="10883"/>
  </r>
  <r>
    <s v="A145"/>
    <s v="LinkedIn"/>
    <d v="2024-08-12T00:00:00"/>
    <x v="3"/>
    <n v="8376"/>
    <n v="1154"/>
    <n v="422"/>
    <n v="1907"/>
    <n v="36874"/>
    <n v="218486"/>
    <x v="2"/>
    <x v="2"/>
    <n v="9952"/>
  </r>
  <r>
    <s v="A145"/>
    <s v="LinkedIn"/>
    <d v="2024-08-12T00:00:00"/>
    <x v="3"/>
    <n v="8376"/>
    <n v="1154"/>
    <n v="422"/>
    <n v="1907"/>
    <n v="36874"/>
    <n v="218486"/>
    <x v="2"/>
    <x v="3"/>
    <n v="9952"/>
  </r>
  <r>
    <s v="A146"/>
    <s v="YouTube"/>
    <d v="2024-06-05T00:00:00"/>
    <x v="1"/>
    <n v="18907"/>
    <n v="1075"/>
    <n v="675"/>
    <n v="1383"/>
    <n v="17875"/>
    <n v="186649"/>
    <x v="0"/>
    <x v="15"/>
    <n v="20657"/>
  </r>
  <r>
    <s v="A146"/>
    <s v="YouTube"/>
    <d v="2024-06-05T00:00:00"/>
    <x v="1"/>
    <n v="18907"/>
    <n v="1075"/>
    <n v="675"/>
    <n v="1383"/>
    <n v="17875"/>
    <n v="186649"/>
    <x v="0"/>
    <x v="8"/>
    <n v="20657"/>
  </r>
  <r>
    <s v="A147"/>
    <s v="YouTube"/>
    <d v="2024-10-21T00:00:00"/>
    <x v="1"/>
    <n v="20777"/>
    <n v="962"/>
    <n v="308"/>
    <n v="2777"/>
    <n v="25529"/>
    <n v="165354"/>
    <x v="0"/>
    <x v="13"/>
    <n v="22047"/>
  </r>
  <r>
    <s v="A147"/>
    <s v="YouTube"/>
    <d v="2024-10-21T00:00:00"/>
    <x v="1"/>
    <n v="20777"/>
    <n v="962"/>
    <n v="308"/>
    <n v="2777"/>
    <n v="25529"/>
    <n v="165354"/>
    <x v="0"/>
    <x v="6"/>
    <n v="22047"/>
  </r>
  <r>
    <s v="A148"/>
    <s v="YouTube"/>
    <d v="2025-04-15T00:00:00"/>
    <x v="2"/>
    <n v="20977"/>
    <n v="1402"/>
    <n v="301"/>
    <n v="1284"/>
    <n v="24620"/>
    <n v="128009"/>
    <x v="0"/>
    <x v="13"/>
    <n v="22680"/>
  </r>
  <r>
    <s v="A148"/>
    <s v="YouTube"/>
    <d v="2025-04-15T00:00:00"/>
    <x v="2"/>
    <n v="20977"/>
    <n v="1402"/>
    <n v="301"/>
    <n v="1284"/>
    <n v="24620"/>
    <n v="128009"/>
    <x v="0"/>
    <x v="6"/>
    <n v="22680"/>
  </r>
  <r>
    <s v="A149"/>
    <s v="Instagram"/>
    <d v="2024-06-16T00:00:00"/>
    <x v="1"/>
    <n v="12160"/>
    <n v="1405"/>
    <n v="769"/>
    <n v="1980"/>
    <n v="33174"/>
    <n v="226481"/>
    <x v="0"/>
    <x v="0"/>
    <n v="14334"/>
  </r>
  <r>
    <s v="A149"/>
    <s v="Instagram"/>
    <d v="2024-06-16T00:00:00"/>
    <x v="1"/>
    <n v="12160"/>
    <n v="1405"/>
    <n v="769"/>
    <n v="1980"/>
    <n v="33174"/>
    <n v="226481"/>
    <x v="0"/>
    <x v="1"/>
    <n v="14334"/>
  </r>
  <r>
    <s v="A150"/>
    <s v="LinkedIn"/>
    <d v="2024-08-22T00:00:00"/>
    <x v="2"/>
    <n v="16124"/>
    <n v="863"/>
    <n v="337"/>
    <n v="819"/>
    <n v="85788"/>
    <n v="68625"/>
    <x v="3"/>
    <x v="15"/>
    <n v="17324"/>
  </r>
  <r>
    <s v="A150"/>
    <s v="LinkedIn"/>
    <d v="2024-08-22T00:00:00"/>
    <x v="2"/>
    <n v="16124"/>
    <n v="863"/>
    <n v="337"/>
    <n v="819"/>
    <n v="85788"/>
    <n v="68625"/>
    <x v="3"/>
    <x v="8"/>
    <n v="17324"/>
  </r>
  <r>
    <s v="A151"/>
    <s v="YouTube"/>
    <d v="2024-07-26T00:00:00"/>
    <x v="2"/>
    <n v="18282"/>
    <n v="224"/>
    <n v="962"/>
    <n v="890"/>
    <n v="35105"/>
    <n v="64089"/>
    <x v="3"/>
    <x v="16"/>
    <n v="19468"/>
  </r>
  <r>
    <s v="A152"/>
    <s v="YouTube"/>
    <d v="2025-10-04T00:00:00"/>
    <x v="2"/>
    <n v="12488"/>
    <n v="1403"/>
    <n v="247"/>
    <n v="1350"/>
    <n v="28370"/>
    <n v="76487"/>
    <x v="1"/>
    <x v="17"/>
    <n v="14138"/>
  </r>
  <r>
    <s v="A152"/>
    <s v="YouTube"/>
    <d v="2025-10-04T00:00:00"/>
    <x v="2"/>
    <n v="12488"/>
    <n v="1403"/>
    <n v="247"/>
    <n v="1350"/>
    <n v="28370"/>
    <n v="76487"/>
    <x v="1"/>
    <x v="18"/>
    <n v="14138"/>
  </r>
  <r>
    <s v="A153"/>
    <s v="Instagram"/>
    <d v="2025-01-01T00:00:00"/>
    <x v="2"/>
    <n v="24574"/>
    <n v="909"/>
    <n v="280"/>
    <n v="2009"/>
    <n v="6221"/>
    <n v="236910"/>
    <x v="4"/>
    <x v="2"/>
    <n v="25763"/>
  </r>
  <r>
    <s v="A153"/>
    <s v="Instagram"/>
    <d v="2025-01-01T00:00:00"/>
    <x v="2"/>
    <n v="24574"/>
    <n v="909"/>
    <n v="280"/>
    <n v="2009"/>
    <n v="6221"/>
    <n v="236910"/>
    <x v="4"/>
    <x v="3"/>
    <n v="25763"/>
  </r>
  <r>
    <s v="A154"/>
    <s v="YouTube"/>
    <d v="2024-10-09T00:00:00"/>
    <x v="2"/>
    <n v="7240"/>
    <n v="1384"/>
    <n v="954"/>
    <n v="2335"/>
    <n v="6757"/>
    <n v="150448"/>
    <x v="2"/>
    <x v="13"/>
    <n v="9578"/>
  </r>
  <r>
    <s v="A154"/>
    <s v="YouTube"/>
    <d v="2024-10-09T00:00:00"/>
    <x v="2"/>
    <n v="7240"/>
    <n v="1384"/>
    <n v="954"/>
    <n v="2335"/>
    <n v="6757"/>
    <n v="150448"/>
    <x v="2"/>
    <x v="6"/>
    <n v="9578"/>
  </r>
  <r>
    <s v="A155"/>
    <s v="Instagram"/>
    <d v="2024-12-21T00:00:00"/>
    <x v="0"/>
    <n v="12453"/>
    <n v="376"/>
    <n v="320"/>
    <n v="2546"/>
    <n v="22617"/>
    <n v="90138"/>
    <x v="2"/>
    <x v="0"/>
    <n v="13149"/>
  </r>
  <r>
    <s v="A155"/>
    <s v="Instagram"/>
    <d v="2024-12-21T00:00:00"/>
    <x v="0"/>
    <n v="12453"/>
    <n v="376"/>
    <n v="320"/>
    <n v="2546"/>
    <n v="22617"/>
    <n v="90138"/>
    <x v="2"/>
    <x v="1"/>
    <n v="13149"/>
  </r>
  <r>
    <s v="A156"/>
    <s v="Twitter"/>
    <d v="2024-10-22T00:00:00"/>
    <x v="1"/>
    <n v="12478"/>
    <n v="484"/>
    <n v="332"/>
    <n v="2734"/>
    <n v="43338"/>
    <n v="213895"/>
    <x v="3"/>
    <x v="9"/>
    <n v="13294"/>
  </r>
  <r>
    <s v="A156"/>
    <s v="Twitter"/>
    <d v="2024-10-22T00:00:00"/>
    <x v="1"/>
    <n v="12478"/>
    <n v="484"/>
    <n v="332"/>
    <n v="2734"/>
    <n v="43338"/>
    <n v="213895"/>
    <x v="3"/>
    <x v="10"/>
    <n v="13294"/>
  </r>
  <r>
    <s v="A157"/>
    <s v="YouTube"/>
    <d v="2024-07-23T00:00:00"/>
    <x v="2"/>
    <n v="24877"/>
    <n v="262"/>
    <n v="513"/>
    <n v="648"/>
    <n v="47544"/>
    <n v="208280"/>
    <x v="2"/>
    <x v="15"/>
    <n v="25652"/>
  </r>
  <r>
    <s v="A157"/>
    <s v="YouTube"/>
    <d v="2024-07-23T00:00:00"/>
    <x v="2"/>
    <n v="24877"/>
    <n v="262"/>
    <n v="513"/>
    <n v="648"/>
    <n v="47544"/>
    <n v="208280"/>
    <x v="2"/>
    <x v="8"/>
    <n v="25652"/>
  </r>
  <r>
    <s v="A158"/>
    <s v="Twitter"/>
    <d v="2024-08-11T00:00:00"/>
    <x v="3"/>
    <n v="14394"/>
    <n v="1202"/>
    <n v="188"/>
    <n v="1259"/>
    <n v="21925"/>
    <n v="94061"/>
    <x v="3"/>
    <x v="2"/>
    <n v="15784"/>
  </r>
  <r>
    <s v="A158"/>
    <s v="Twitter"/>
    <d v="2024-08-11T00:00:00"/>
    <x v="3"/>
    <n v="14394"/>
    <n v="1202"/>
    <n v="188"/>
    <n v="1259"/>
    <n v="21925"/>
    <n v="94061"/>
    <x v="3"/>
    <x v="3"/>
    <n v="15784"/>
  </r>
  <r>
    <s v="A159"/>
    <s v="Instagram"/>
    <d v="2025-10-05T00:00:00"/>
    <x v="1"/>
    <n v="21262"/>
    <n v="861"/>
    <n v="676"/>
    <n v="2263"/>
    <n v="12085"/>
    <n v="201731"/>
    <x v="1"/>
    <x v="9"/>
    <n v="22799"/>
  </r>
  <r>
    <s v="A159"/>
    <s v="Instagram"/>
    <d v="2025-10-05T00:00:00"/>
    <x v="1"/>
    <n v="21262"/>
    <n v="861"/>
    <n v="676"/>
    <n v="2263"/>
    <n v="12085"/>
    <n v="201731"/>
    <x v="1"/>
    <x v="10"/>
    <n v="22799"/>
  </r>
  <r>
    <s v="A160"/>
    <s v="LinkedIn"/>
    <d v="2024-08-24T00:00:00"/>
    <x v="1"/>
    <n v="22527"/>
    <n v="865"/>
    <n v="646"/>
    <n v="992"/>
    <n v="18654"/>
    <n v="141376"/>
    <x v="4"/>
    <x v="15"/>
    <n v="24038"/>
  </r>
  <r>
    <s v="A160"/>
    <s v="LinkedIn"/>
    <d v="2024-08-24T00:00:00"/>
    <x v="1"/>
    <n v="22527"/>
    <n v="865"/>
    <n v="646"/>
    <n v="992"/>
    <n v="18654"/>
    <n v="141376"/>
    <x v="4"/>
    <x v="8"/>
    <n v="24038"/>
  </r>
  <r>
    <s v="A161"/>
    <s v="YouTube"/>
    <d v="2025-10-06T00:00:00"/>
    <x v="2"/>
    <n v="22028"/>
    <n v="355"/>
    <n v="665"/>
    <n v="1859"/>
    <n v="50565"/>
    <n v="202962"/>
    <x v="1"/>
    <x v="4"/>
    <n v="23048"/>
  </r>
  <r>
    <s v="A161"/>
    <s v="YouTube"/>
    <d v="2025-10-06T00:00:00"/>
    <x v="2"/>
    <n v="22028"/>
    <n v="355"/>
    <n v="665"/>
    <n v="1859"/>
    <n v="50565"/>
    <n v="202962"/>
    <x v="1"/>
    <x v="5"/>
    <n v="23048"/>
  </r>
  <r>
    <s v="A162"/>
    <s v="Instagram"/>
    <d v="2025-04-01T00:00:00"/>
    <x v="0"/>
    <n v="6432"/>
    <n v="1272"/>
    <n v="498"/>
    <n v="677"/>
    <n v="47305"/>
    <n v="119134"/>
    <x v="0"/>
    <x v="9"/>
    <n v="8202"/>
  </r>
  <r>
    <s v="A162"/>
    <s v="Instagram"/>
    <d v="2025-04-01T00:00:00"/>
    <x v="0"/>
    <n v="6432"/>
    <n v="1272"/>
    <n v="498"/>
    <n v="677"/>
    <n v="47305"/>
    <n v="119134"/>
    <x v="0"/>
    <x v="10"/>
    <n v="8202"/>
  </r>
  <r>
    <s v="A163"/>
    <s v="LinkedIn"/>
    <d v="2025-04-08T00:00:00"/>
    <x v="2"/>
    <n v="15568"/>
    <n v="1166"/>
    <n v="546"/>
    <n v="826"/>
    <n v="21836"/>
    <n v="87055"/>
    <x v="0"/>
    <x v="0"/>
    <n v="17280"/>
  </r>
  <r>
    <s v="A163"/>
    <s v="LinkedIn"/>
    <d v="2025-04-08T00:00:00"/>
    <x v="2"/>
    <n v="15568"/>
    <n v="1166"/>
    <n v="546"/>
    <n v="826"/>
    <n v="21836"/>
    <n v="87055"/>
    <x v="0"/>
    <x v="1"/>
    <n v="17280"/>
  </r>
  <r>
    <s v="A164"/>
    <s v="LinkedIn"/>
    <d v="2025-02-27T00:00:00"/>
    <x v="0"/>
    <n v="16178"/>
    <n v="1048"/>
    <n v="871"/>
    <n v="2553"/>
    <n v="39025"/>
    <n v="59508"/>
    <x v="0"/>
    <x v="2"/>
    <n v="18097"/>
  </r>
  <r>
    <s v="A164"/>
    <s v="LinkedIn"/>
    <d v="2025-02-27T00:00:00"/>
    <x v="0"/>
    <n v="16178"/>
    <n v="1048"/>
    <n v="871"/>
    <n v="2553"/>
    <n v="39025"/>
    <n v="59508"/>
    <x v="0"/>
    <x v="3"/>
    <n v="18097"/>
  </r>
  <r>
    <s v="A165"/>
    <s v="Twitter"/>
    <d v="2025-10-07T00:00:00"/>
    <x v="3"/>
    <n v="19660"/>
    <n v="1307"/>
    <n v="310"/>
    <n v="2802"/>
    <n v="22171"/>
    <n v="213359"/>
    <x v="1"/>
    <x v="11"/>
    <n v="21277"/>
  </r>
  <r>
    <s v="A165"/>
    <s v="Twitter"/>
    <d v="2025-10-07T00:00:00"/>
    <x v="3"/>
    <n v="19660"/>
    <n v="1307"/>
    <n v="310"/>
    <n v="2802"/>
    <n v="22171"/>
    <n v="213359"/>
    <x v="1"/>
    <x v="12"/>
    <n v="21277"/>
  </r>
  <r>
    <s v="A166"/>
    <s v="Instagram"/>
    <d v="2025-02-16T00:00:00"/>
    <x v="1"/>
    <n v="24195"/>
    <n v="888"/>
    <n v="165"/>
    <n v="1559"/>
    <n v="11596"/>
    <n v="249988"/>
    <x v="2"/>
    <x v="6"/>
    <n v="25248"/>
  </r>
  <r>
    <s v="A166"/>
    <s v="Instagram"/>
    <d v="2025-02-16T00:00:00"/>
    <x v="1"/>
    <n v="24195"/>
    <n v="888"/>
    <n v="165"/>
    <n v="1559"/>
    <n v="11596"/>
    <n v="249988"/>
    <x v="2"/>
    <x v="14"/>
    <n v="25248"/>
  </r>
  <r>
    <s v="A167"/>
    <s v="LinkedIn"/>
    <d v="2024-11-28T00:00:00"/>
    <x v="3"/>
    <n v="2302"/>
    <n v="347"/>
    <n v="642"/>
    <n v="2175"/>
    <n v="56378"/>
    <n v="198056"/>
    <x v="4"/>
    <x v="6"/>
    <n v="3291"/>
  </r>
  <r>
    <s v="A167"/>
    <s v="LinkedIn"/>
    <d v="2024-11-28T00:00:00"/>
    <x v="3"/>
    <n v="2302"/>
    <n v="347"/>
    <n v="642"/>
    <n v="2175"/>
    <n v="56378"/>
    <n v="198056"/>
    <x v="4"/>
    <x v="14"/>
    <n v="3291"/>
  </r>
  <r>
    <s v="A168"/>
    <s v="YouTube"/>
    <d v="2024-11-12T00:00:00"/>
    <x v="0"/>
    <n v="19022"/>
    <n v="541"/>
    <n v="575"/>
    <n v="2063"/>
    <n v="42743"/>
    <n v="150169"/>
    <x v="0"/>
    <x v="2"/>
    <n v="20138"/>
  </r>
  <r>
    <s v="A168"/>
    <s v="YouTube"/>
    <d v="2024-11-12T00:00:00"/>
    <x v="0"/>
    <n v="19022"/>
    <n v="541"/>
    <n v="575"/>
    <n v="2063"/>
    <n v="42743"/>
    <n v="150169"/>
    <x v="0"/>
    <x v="3"/>
    <n v="20138"/>
  </r>
  <r>
    <s v="A169"/>
    <s v="YouTube"/>
    <d v="2024-12-03T00:00:00"/>
    <x v="0"/>
    <n v="2055"/>
    <n v="675"/>
    <n v="257"/>
    <n v="820"/>
    <n v="33534"/>
    <n v="48125"/>
    <x v="0"/>
    <x v="9"/>
    <n v="2987"/>
  </r>
  <r>
    <s v="A169"/>
    <s v="YouTube"/>
    <d v="2024-12-03T00:00:00"/>
    <x v="0"/>
    <n v="2055"/>
    <n v="675"/>
    <n v="257"/>
    <n v="820"/>
    <n v="33534"/>
    <n v="48125"/>
    <x v="0"/>
    <x v="10"/>
    <n v="2987"/>
  </r>
  <r>
    <s v="A170"/>
    <s v="Twitter"/>
    <d v="2025-04-28T00:00:00"/>
    <x v="3"/>
    <n v="15013"/>
    <n v="1286"/>
    <n v="599"/>
    <n v="2001"/>
    <n v="67839"/>
    <n v="76059"/>
    <x v="0"/>
    <x v="15"/>
    <n v="16898"/>
  </r>
  <r>
    <s v="A170"/>
    <s v="Twitter"/>
    <d v="2025-04-28T00:00:00"/>
    <x v="3"/>
    <n v="15013"/>
    <n v="1286"/>
    <n v="599"/>
    <n v="2001"/>
    <n v="67839"/>
    <n v="76059"/>
    <x v="0"/>
    <x v="8"/>
    <n v="16898"/>
  </r>
  <r>
    <s v="A171"/>
    <s v="LinkedIn"/>
    <d v="2024-12-31T00:00:00"/>
    <x v="0"/>
    <n v="10717"/>
    <n v="760"/>
    <n v="460"/>
    <n v="1316"/>
    <n v="18164"/>
    <n v="240641"/>
    <x v="4"/>
    <x v="0"/>
    <n v="11937"/>
  </r>
  <r>
    <s v="A171"/>
    <s v="LinkedIn"/>
    <d v="2024-12-31T00:00:00"/>
    <x v="0"/>
    <n v="10717"/>
    <n v="760"/>
    <n v="460"/>
    <n v="1316"/>
    <n v="18164"/>
    <n v="240641"/>
    <x v="4"/>
    <x v="1"/>
    <n v="11937"/>
  </r>
  <r>
    <s v="A172"/>
    <s v="Instagram"/>
    <d v="2024-08-14T00:00:00"/>
    <x v="3"/>
    <n v="10150"/>
    <n v="526"/>
    <n v="888"/>
    <n v="1313"/>
    <n v="51605"/>
    <n v="143409"/>
    <x v="0"/>
    <x v="17"/>
    <n v="11564"/>
  </r>
  <r>
    <s v="A172"/>
    <s v="Instagram"/>
    <d v="2024-08-14T00:00:00"/>
    <x v="3"/>
    <n v="10150"/>
    <n v="526"/>
    <n v="888"/>
    <n v="1313"/>
    <n v="51605"/>
    <n v="143409"/>
    <x v="0"/>
    <x v="18"/>
    <n v="11564"/>
  </r>
  <r>
    <s v="A173"/>
    <s v="YouTube"/>
    <d v="2024-12-05T00:00:00"/>
    <x v="1"/>
    <n v="4125"/>
    <n v="1364"/>
    <n v="319"/>
    <n v="2848"/>
    <n v="15379"/>
    <n v="188159"/>
    <x v="4"/>
    <x v="6"/>
    <n v="5808"/>
  </r>
  <r>
    <s v="A173"/>
    <s v="YouTube"/>
    <d v="2024-12-05T00:00:00"/>
    <x v="1"/>
    <n v="4125"/>
    <n v="1364"/>
    <n v="319"/>
    <n v="2848"/>
    <n v="15379"/>
    <n v="188159"/>
    <x v="4"/>
    <x v="14"/>
    <n v="5808"/>
  </r>
  <r>
    <s v="A174"/>
    <s v="LinkedIn"/>
    <d v="2024-06-22T00:00:00"/>
    <x v="3"/>
    <n v="13479"/>
    <n v="1189"/>
    <n v="695"/>
    <n v="416"/>
    <n v="30229"/>
    <n v="45704"/>
    <x v="0"/>
    <x v="0"/>
    <n v="15363"/>
  </r>
  <r>
    <s v="A174"/>
    <s v="LinkedIn"/>
    <d v="2024-06-22T00:00:00"/>
    <x v="3"/>
    <n v="13479"/>
    <n v="1189"/>
    <n v="695"/>
    <n v="416"/>
    <n v="30229"/>
    <n v="45704"/>
    <x v="0"/>
    <x v="1"/>
    <n v="15363"/>
  </r>
  <r>
    <s v="A175"/>
    <s v="LinkedIn"/>
    <d v="2025-10-08T00:00:00"/>
    <x v="1"/>
    <n v="17745"/>
    <n v="414"/>
    <n v="563"/>
    <n v="2733"/>
    <n v="995"/>
    <n v="231648"/>
    <x v="1"/>
    <x v="6"/>
    <n v="18722"/>
  </r>
  <r>
    <s v="A175"/>
    <s v="LinkedIn"/>
    <d v="2025-10-08T00:00:00"/>
    <x v="1"/>
    <n v="17745"/>
    <n v="414"/>
    <n v="563"/>
    <n v="2733"/>
    <n v="995"/>
    <n v="231648"/>
    <x v="1"/>
    <x v="14"/>
    <n v="18722"/>
  </r>
  <r>
    <s v="A176"/>
    <s v="Twitter"/>
    <d v="2025-10-09T00:00:00"/>
    <x v="3"/>
    <n v="18748"/>
    <n v="634"/>
    <n v="400"/>
    <n v="1667"/>
    <n v="75813"/>
    <n v="244456"/>
    <x v="1"/>
    <x v="4"/>
    <n v="19782"/>
  </r>
  <r>
    <s v="A176"/>
    <s v="Twitter"/>
    <d v="2025-10-09T00:00:00"/>
    <x v="3"/>
    <n v="18748"/>
    <n v="634"/>
    <n v="400"/>
    <n v="1667"/>
    <n v="75813"/>
    <n v="244456"/>
    <x v="1"/>
    <x v="5"/>
    <n v="19782"/>
  </r>
  <r>
    <s v="A177"/>
    <s v="YouTube"/>
    <d v="2024-07-10T00:00:00"/>
    <x v="0"/>
    <n v="8809"/>
    <n v="1151"/>
    <n v="908"/>
    <n v="883"/>
    <n v="42921"/>
    <n v="151279"/>
    <x v="4"/>
    <x v="15"/>
    <n v="10868"/>
  </r>
  <r>
    <s v="A177"/>
    <s v="YouTube"/>
    <d v="2024-07-10T00:00:00"/>
    <x v="0"/>
    <n v="8809"/>
    <n v="1151"/>
    <n v="908"/>
    <n v="883"/>
    <n v="42921"/>
    <n v="151279"/>
    <x v="4"/>
    <x v="8"/>
    <n v="10868"/>
  </r>
  <r>
    <s v="A178"/>
    <s v="YouTube"/>
    <d v="2025-10-10T00:00:00"/>
    <x v="3"/>
    <n v="6621"/>
    <n v="922"/>
    <n v="930"/>
    <n v="694"/>
    <n v="839"/>
    <n v="243532"/>
    <x v="1"/>
    <x v="4"/>
    <n v="8473"/>
  </r>
  <r>
    <s v="A178"/>
    <s v="YouTube"/>
    <d v="2025-10-10T00:00:00"/>
    <x v="3"/>
    <n v="6621"/>
    <n v="922"/>
    <n v="930"/>
    <n v="694"/>
    <n v="839"/>
    <n v="243532"/>
    <x v="1"/>
    <x v="5"/>
    <n v="8473"/>
  </r>
  <r>
    <s v="A179"/>
    <s v="Instagram"/>
    <d v="2024-07-15T00:00:00"/>
    <x v="0"/>
    <n v="17034"/>
    <n v="231"/>
    <n v="290"/>
    <n v="1387"/>
    <n v="63550"/>
    <n v="198280"/>
    <x v="4"/>
    <x v="6"/>
    <n v="17555"/>
  </r>
  <r>
    <s v="A179"/>
    <s v="Instagram"/>
    <d v="2024-07-15T00:00:00"/>
    <x v="0"/>
    <n v="17034"/>
    <n v="231"/>
    <n v="290"/>
    <n v="1387"/>
    <n v="63550"/>
    <n v="198280"/>
    <x v="4"/>
    <x v="14"/>
    <n v="17555"/>
  </r>
  <r>
    <s v="A180"/>
    <s v="YouTube"/>
    <d v="2025-10-11T00:00:00"/>
    <x v="3"/>
    <n v="15623"/>
    <n v="869"/>
    <n v="423"/>
    <n v="371"/>
    <n v="47579"/>
    <n v="158516"/>
    <x v="1"/>
    <x v="11"/>
    <n v="16915"/>
  </r>
  <r>
    <s v="A180"/>
    <s v="YouTube"/>
    <d v="2025-10-11T00:00:00"/>
    <x v="3"/>
    <n v="15623"/>
    <n v="869"/>
    <n v="423"/>
    <n v="371"/>
    <n v="47579"/>
    <n v="158516"/>
    <x v="1"/>
    <x v="12"/>
    <n v="16915"/>
  </r>
  <r>
    <s v="A181"/>
    <s v="Instagram"/>
    <d v="2025-10-12T00:00:00"/>
    <x v="3"/>
    <n v="7126"/>
    <n v="484"/>
    <n v="565"/>
    <n v="573"/>
    <n v="7389"/>
    <n v="237096"/>
    <x v="1"/>
    <x v="11"/>
    <n v="8175"/>
  </r>
  <r>
    <s v="A181"/>
    <s v="Instagram"/>
    <d v="2025-10-12T00:00:00"/>
    <x v="3"/>
    <n v="7126"/>
    <n v="484"/>
    <n v="565"/>
    <n v="573"/>
    <n v="7389"/>
    <n v="237096"/>
    <x v="1"/>
    <x v="12"/>
    <n v="8175"/>
  </r>
  <r>
    <s v="A182"/>
    <s v="YouTube"/>
    <d v="2024-07-31T00:00:00"/>
    <x v="2"/>
    <n v="7122"/>
    <n v="628"/>
    <n v="757"/>
    <n v="2313"/>
    <n v="50924"/>
    <n v="210954"/>
    <x v="4"/>
    <x v="4"/>
    <n v="8507"/>
  </r>
  <r>
    <s v="A182"/>
    <s v="YouTube"/>
    <d v="2024-07-31T00:00:00"/>
    <x v="2"/>
    <n v="7122"/>
    <n v="628"/>
    <n v="757"/>
    <n v="2313"/>
    <n v="50924"/>
    <n v="210954"/>
    <x v="4"/>
    <x v="5"/>
    <n v="8507"/>
  </r>
  <r>
    <s v="A183"/>
    <s v="Twitter"/>
    <d v="2024-12-17T00:00:00"/>
    <x v="0"/>
    <n v="20030"/>
    <n v="485"/>
    <n v="888"/>
    <n v="1643"/>
    <n v="4322"/>
    <n v="196995"/>
    <x v="2"/>
    <x v="11"/>
    <n v="21403"/>
  </r>
  <r>
    <s v="A183"/>
    <s v="Twitter"/>
    <d v="2024-12-17T00:00:00"/>
    <x v="0"/>
    <n v="20030"/>
    <n v="485"/>
    <n v="888"/>
    <n v="1643"/>
    <n v="4322"/>
    <n v="196995"/>
    <x v="2"/>
    <x v="12"/>
    <n v="21403"/>
  </r>
  <r>
    <s v="A184"/>
    <s v="YouTube"/>
    <d v="2025-10-13T00:00:00"/>
    <x v="2"/>
    <n v="19302"/>
    <n v="1367"/>
    <n v="188"/>
    <n v="637"/>
    <n v="31404"/>
    <n v="154044"/>
    <x v="1"/>
    <x v="6"/>
    <n v="20857"/>
  </r>
  <r>
    <s v="A184"/>
    <s v="YouTube"/>
    <d v="2025-10-13T00:00:00"/>
    <x v="2"/>
    <n v="19302"/>
    <n v="1367"/>
    <n v="188"/>
    <n v="637"/>
    <n v="31404"/>
    <n v="154044"/>
    <x v="1"/>
    <x v="14"/>
    <n v="20857"/>
  </r>
  <r>
    <s v="A185"/>
    <s v="Instagram"/>
    <d v="2025-01-11T00:00:00"/>
    <x v="0"/>
    <n v="21181"/>
    <n v="1242"/>
    <n v="963"/>
    <n v="1689"/>
    <n v="49329"/>
    <n v="69165"/>
    <x v="0"/>
    <x v="2"/>
    <n v="23386"/>
  </r>
  <r>
    <s v="A185"/>
    <s v="Instagram"/>
    <d v="2025-01-11T00:00:00"/>
    <x v="0"/>
    <n v="21181"/>
    <n v="1242"/>
    <n v="963"/>
    <n v="1689"/>
    <n v="49329"/>
    <n v="69165"/>
    <x v="0"/>
    <x v="3"/>
    <n v="23386"/>
  </r>
  <r>
    <s v="A186"/>
    <s v="Instagram"/>
    <d v="2024-08-24T00:00:00"/>
    <x v="2"/>
    <n v="24890"/>
    <n v="217"/>
    <n v="178"/>
    <n v="906"/>
    <n v="54826"/>
    <n v="107203"/>
    <x v="2"/>
    <x v="4"/>
    <n v="25285"/>
  </r>
  <r>
    <s v="A186"/>
    <s v="Instagram"/>
    <d v="2024-08-24T00:00:00"/>
    <x v="2"/>
    <n v="24890"/>
    <n v="217"/>
    <n v="178"/>
    <n v="906"/>
    <n v="54826"/>
    <n v="107203"/>
    <x v="2"/>
    <x v="5"/>
    <n v="25285"/>
  </r>
  <r>
    <s v="A187"/>
    <s v="Twitter"/>
    <d v="2024-12-22T00:00:00"/>
    <x v="1"/>
    <n v="7870"/>
    <n v="968"/>
    <n v="626"/>
    <n v="465"/>
    <n v="27184"/>
    <n v="44114"/>
    <x v="4"/>
    <x v="17"/>
    <n v="9464"/>
  </r>
  <r>
    <s v="A187"/>
    <s v="Twitter"/>
    <d v="2024-12-22T00:00:00"/>
    <x v="1"/>
    <n v="7870"/>
    <n v="968"/>
    <n v="626"/>
    <n v="465"/>
    <n v="27184"/>
    <n v="44114"/>
    <x v="4"/>
    <x v="18"/>
    <n v="9464"/>
  </r>
  <r>
    <s v="A188"/>
    <s v="YouTube"/>
    <d v="2024-06-06T00:00:00"/>
    <x v="3"/>
    <n v="3531"/>
    <n v="789"/>
    <n v="467"/>
    <n v="1867"/>
    <n v="40816"/>
    <n v="236037"/>
    <x v="2"/>
    <x v="17"/>
    <n v="4787"/>
  </r>
  <r>
    <s v="A188"/>
    <s v="YouTube"/>
    <d v="2024-06-06T00:00:00"/>
    <x v="3"/>
    <n v="3531"/>
    <n v="789"/>
    <n v="467"/>
    <n v="1867"/>
    <n v="40816"/>
    <n v="236037"/>
    <x v="2"/>
    <x v="18"/>
    <n v="4787"/>
  </r>
  <r>
    <s v="A189"/>
    <s v="YouTube"/>
    <d v="2025-03-24T00:00:00"/>
    <x v="0"/>
    <n v="10172"/>
    <n v="1398"/>
    <n v="394"/>
    <n v="2358"/>
    <n v="59610"/>
    <n v="76321"/>
    <x v="3"/>
    <x v="8"/>
    <n v="11964"/>
  </r>
  <r>
    <s v="A190"/>
    <s v="Twitter"/>
    <d v="2024-10-04T00:00:00"/>
    <x v="0"/>
    <n v="21729"/>
    <n v="1209"/>
    <n v="897"/>
    <n v="1624"/>
    <n v="38771"/>
    <n v="113297"/>
    <x v="3"/>
    <x v="9"/>
    <n v="23835"/>
  </r>
  <r>
    <s v="A190"/>
    <s v="Twitter"/>
    <d v="2024-10-04T00:00:00"/>
    <x v="0"/>
    <n v="21729"/>
    <n v="1209"/>
    <n v="897"/>
    <n v="1624"/>
    <n v="38771"/>
    <n v="113297"/>
    <x v="3"/>
    <x v="10"/>
    <n v="23835"/>
  </r>
  <r>
    <s v="A191"/>
    <s v="YouTube"/>
    <d v="2025-10-14T00:00:00"/>
    <x v="3"/>
    <n v="9673"/>
    <n v="393"/>
    <n v="846"/>
    <n v="1028"/>
    <n v="55556"/>
    <n v="136652"/>
    <x v="1"/>
    <x v="15"/>
    <n v="10912"/>
  </r>
  <r>
    <s v="A191"/>
    <s v="YouTube"/>
    <d v="2025-10-14T00:00:00"/>
    <x v="3"/>
    <n v="9673"/>
    <n v="393"/>
    <n v="846"/>
    <n v="1028"/>
    <n v="55556"/>
    <n v="136652"/>
    <x v="1"/>
    <x v="8"/>
    <n v="10912"/>
  </r>
  <r>
    <s v="A192"/>
    <s v="YouTube"/>
    <d v="2025-10-15T00:00:00"/>
    <x v="0"/>
    <n v="8882"/>
    <n v="701"/>
    <n v="421"/>
    <n v="2343"/>
    <n v="13588"/>
    <n v="139304"/>
    <x v="1"/>
    <x v="11"/>
    <n v="10004"/>
  </r>
  <r>
    <s v="A192"/>
    <s v="YouTube"/>
    <d v="2025-10-15T00:00:00"/>
    <x v="0"/>
    <n v="8882"/>
    <n v="701"/>
    <n v="421"/>
    <n v="2343"/>
    <n v="13588"/>
    <n v="139304"/>
    <x v="1"/>
    <x v="12"/>
    <n v="10004"/>
  </r>
  <r>
    <s v="A193"/>
    <s v="Instagram"/>
    <d v="2024-09-11T00:00:00"/>
    <x v="0"/>
    <n v="3906"/>
    <n v="1187"/>
    <n v="589"/>
    <n v="401"/>
    <n v="52687"/>
    <n v="196498"/>
    <x v="0"/>
    <x v="11"/>
    <n v="5682"/>
  </r>
  <r>
    <s v="A193"/>
    <s v="Instagram"/>
    <d v="2024-09-11T00:00:00"/>
    <x v="0"/>
    <n v="3906"/>
    <n v="1187"/>
    <n v="589"/>
    <n v="401"/>
    <n v="52687"/>
    <n v="196498"/>
    <x v="0"/>
    <x v="12"/>
    <n v="5682"/>
  </r>
  <r>
    <s v="A194"/>
    <s v="YouTube"/>
    <d v="2024-10-02T00:00:00"/>
    <x v="2"/>
    <n v="5086"/>
    <n v="1336"/>
    <n v="897"/>
    <n v="1715"/>
    <n v="60592"/>
    <n v="57772"/>
    <x v="2"/>
    <x v="9"/>
    <n v="7319"/>
  </r>
  <r>
    <s v="A194"/>
    <s v="YouTube"/>
    <d v="2024-10-02T00:00:00"/>
    <x v="2"/>
    <n v="5086"/>
    <n v="1336"/>
    <n v="897"/>
    <n v="1715"/>
    <n v="60592"/>
    <n v="57772"/>
    <x v="2"/>
    <x v="10"/>
    <n v="7319"/>
  </r>
  <r>
    <s v="A195"/>
    <s v="YouTube"/>
    <d v="2024-08-15T00:00:00"/>
    <x v="0"/>
    <n v="15503"/>
    <n v="313"/>
    <n v="388"/>
    <n v="1078"/>
    <n v="11500"/>
    <n v="143754"/>
    <x v="3"/>
    <x v="13"/>
    <n v="16204"/>
  </r>
  <r>
    <s v="A195"/>
    <s v="YouTube"/>
    <d v="2024-08-15T00:00:00"/>
    <x v="0"/>
    <n v="15503"/>
    <n v="313"/>
    <n v="388"/>
    <n v="1078"/>
    <n v="11500"/>
    <n v="143754"/>
    <x v="3"/>
    <x v="6"/>
    <n v="16204"/>
  </r>
  <r>
    <s v="A196"/>
    <s v="Twitter"/>
    <d v="2025-09-18T00:00:00"/>
    <x v="1"/>
    <n v="10152"/>
    <n v="1445"/>
    <n v="526"/>
    <n v="513"/>
    <n v="18959"/>
    <n v="43712"/>
    <x v="1"/>
    <x v="16"/>
    <n v="12123"/>
  </r>
  <r>
    <s v="A197"/>
    <s v="Twitter"/>
    <d v="2024-10-22T00:00:00"/>
    <x v="1"/>
    <n v="7750"/>
    <n v="1146"/>
    <n v="415"/>
    <n v="1411"/>
    <n v="85339"/>
    <n v="172439"/>
    <x v="2"/>
    <x v="4"/>
    <n v="9311"/>
  </r>
  <r>
    <s v="A197"/>
    <s v="Twitter"/>
    <d v="2024-10-22T00:00:00"/>
    <x v="1"/>
    <n v="7750"/>
    <n v="1146"/>
    <n v="415"/>
    <n v="1411"/>
    <n v="85339"/>
    <n v="172439"/>
    <x v="2"/>
    <x v="5"/>
    <n v="9311"/>
  </r>
  <r>
    <s v="A198"/>
    <s v="LinkedIn"/>
    <d v="2025-09-19T00:00:00"/>
    <x v="3"/>
    <n v="14772"/>
    <n v="1030"/>
    <n v="508"/>
    <n v="1876"/>
    <n v="8882"/>
    <n v="155142"/>
    <x v="1"/>
    <x v="6"/>
    <n v="16310"/>
  </r>
  <r>
    <s v="A198"/>
    <s v="LinkedIn"/>
    <d v="2025-09-19T00:00:00"/>
    <x v="3"/>
    <n v="14772"/>
    <n v="1030"/>
    <n v="508"/>
    <n v="1876"/>
    <n v="8882"/>
    <n v="155142"/>
    <x v="1"/>
    <x v="7"/>
    <n v="16310"/>
  </r>
  <r>
    <s v="A199"/>
    <s v="Instagram"/>
    <d v="2025-09-20T00:00:00"/>
    <x v="0"/>
    <n v="12267"/>
    <n v="1487"/>
    <n v="489"/>
    <n v="2748"/>
    <n v="34685"/>
    <n v="131736"/>
    <x v="1"/>
    <x v="11"/>
    <n v="14243"/>
  </r>
  <r>
    <s v="A199"/>
    <s v="Instagram"/>
    <d v="2025-09-20T00:00:00"/>
    <x v="0"/>
    <n v="12267"/>
    <n v="1487"/>
    <n v="489"/>
    <n v="2748"/>
    <n v="34685"/>
    <n v="131736"/>
    <x v="1"/>
    <x v="12"/>
    <n v="14243"/>
  </r>
  <r>
    <s v="A200"/>
    <s v="YouTube"/>
    <d v="2025-04-07T00:00:00"/>
    <x v="3"/>
    <n v="3062"/>
    <n v="1124"/>
    <n v="538"/>
    <n v="2935"/>
    <n v="69749"/>
    <n v="91924"/>
    <x v="3"/>
    <x v="15"/>
    <n v="4724"/>
  </r>
  <r>
    <s v="A200"/>
    <s v="YouTube"/>
    <d v="2025-04-07T00:00:00"/>
    <x v="3"/>
    <n v="3062"/>
    <n v="1124"/>
    <n v="538"/>
    <n v="2935"/>
    <n v="69749"/>
    <n v="91924"/>
    <x v="3"/>
    <x v="8"/>
    <n v="4724"/>
  </r>
  <r>
    <s v="A201"/>
    <s v="YouTube"/>
    <d v="2025-01-15T00:00:00"/>
    <x v="1"/>
    <n v="20360"/>
    <n v="254"/>
    <n v="726"/>
    <n v="1995"/>
    <n v="14280"/>
    <n v="43726"/>
    <x v="3"/>
    <x v="8"/>
    <n v="21340"/>
  </r>
  <r>
    <s v="A202"/>
    <s v="LinkedIn"/>
    <d v="2025-09-21T00:00:00"/>
    <x v="0"/>
    <n v="19680"/>
    <n v="999"/>
    <n v="838"/>
    <n v="891"/>
    <n v="29576"/>
    <n v="129152"/>
    <x v="1"/>
    <x v="17"/>
    <n v="21517"/>
  </r>
  <r>
    <s v="A202"/>
    <s v="LinkedIn"/>
    <d v="2025-09-21T00:00:00"/>
    <x v="0"/>
    <n v="19680"/>
    <n v="999"/>
    <n v="838"/>
    <n v="891"/>
    <n v="29576"/>
    <n v="129152"/>
    <x v="1"/>
    <x v="18"/>
    <n v="21517"/>
  </r>
  <r>
    <s v="A203"/>
    <s v="YouTube"/>
    <d v="2024-11-21T00:00:00"/>
    <x v="0"/>
    <n v="8229"/>
    <n v="977"/>
    <n v="152"/>
    <n v="1633"/>
    <n v="71447"/>
    <n v="67723"/>
    <x v="4"/>
    <x v="11"/>
    <n v="9358"/>
  </r>
  <r>
    <s v="A203"/>
    <s v="YouTube"/>
    <d v="2024-11-21T00:00:00"/>
    <x v="0"/>
    <n v="8229"/>
    <n v="977"/>
    <n v="152"/>
    <n v="1633"/>
    <n v="71447"/>
    <n v="67723"/>
    <x v="4"/>
    <x v="12"/>
    <n v="9358"/>
  </r>
  <r>
    <s v="A204"/>
    <s v="Instagram"/>
    <d v="2025-09-22T00:00:00"/>
    <x v="3"/>
    <n v="18509"/>
    <n v="361"/>
    <n v="578"/>
    <n v="1409"/>
    <n v="10569"/>
    <n v="166969"/>
    <x v="1"/>
    <x v="8"/>
    <n v="19448"/>
  </r>
  <r>
    <s v="A205"/>
    <s v="LinkedIn"/>
    <d v="2025-09-23T00:00:00"/>
    <x v="1"/>
    <n v="17147"/>
    <n v="286"/>
    <n v="291"/>
    <n v="2439"/>
    <n v="45631"/>
    <n v="140494"/>
    <x v="1"/>
    <x v="6"/>
    <n v="17724"/>
  </r>
  <r>
    <s v="A205"/>
    <s v="LinkedIn"/>
    <d v="2025-09-23T00:00:00"/>
    <x v="1"/>
    <n v="17147"/>
    <n v="286"/>
    <n v="291"/>
    <n v="2439"/>
    <n v="45631"/>
    <n v="140494"/>
    <x v="1"/>
    <x v="14"/>
    <n v="17724"/>
  </r>
  <r>
    <s v="A206"/>
    <s v="Instagram"/>
    <d v="2024-06-24T00:00:00"/>
    <x v="0"/>
    <n v="6632"/>
    <n v="254"/>
    <n v="525"/>
    <n v="1013"/>
    <n v="13838"/>
    <n v="180180"/>
    <x v="0"/>
    <x v="6"/>
    <n v="7411"/>
  </r>
  <r>
    <s v="A206"/>
    <s v="Instagram"/>
    <d v="2024-06-24T00:00:00"/>
    <x v="0"/>
    <n v="6632"/>
    <n v="254"/>
    <n v="525"/>
    <n v="1013"/>
    <n v="13838"/>
    <n v="180180"/>
    <x v="0"/>
    <x v="14"/>
    <n v="7411"/>
  </r>
  <r>
    <s v="A207"/>
    <s v="LinkedIn"/>
    <d v="2024-12-29T00:00:00"/>
    <x v="3"/>
    <n v="8288"/>
    <n v="1401"/>
    <n v="819"/>
    <n v="1235"/>
    <n v="33446"/>
    <n v="248786"/>
    <x v="0"/>
    <x v="16"/>
    <n v="10508"/>
  </r>
  <r>
    <s v="A208"/>
    <s v="LinkedIn"/>
    <d v="2024-06-24T00:00:00"/>
    <x v="1"/>
    <n v="5596"/>
    <n v="1231"/>
    <n v="473"/>
    <n v="2251"/>
    <n v="43705"/>
    <n v="75643"/>
    <x v="0"/>
    <x v="2"/>
    <n v="7300"/>
  </r>
  <r>
    <s v="A208"/>
    <s v="LinkedIn"/>
    <d v="2024-06-24T00:00:00"/>
    <x v="1"/>
    <n v="5596"/>
    <n v="1231"/>
    <n v="473"/>
    <n v="2251"/>
    <n v="43705"/>
    <n v="75643"/>
    <x v="0"/>
    <x v="3"/>
    <n v="7300"/>
  </r>
  <r>
    <s v="A209"/>
    <s v="Twitter"/>
    <d v="2025-03-19T00:00:00"/>
    <x v="3"/>
    <n v="13475"/>
    <n v="1032"/>
    <n v="295"/>
    <n v="541"/>
    <n v="43666"/>
    <n v="202396"/>
    <x v="4"/>
    <x v="6"/>
    <n v="14802"/>
  </r>
  <r>
    <s v="A209"/>
    <s v="Twitter"/>
    <d v="2025-03-19T00:00:00"/>
    <x v="3"/>
    <n v="13475"/>
    <n v="1032"/>
    <n v="295"/>
    <n v="541"/>
    <n v="43666"/>
    <n v="202396"/>
    <x v="4"/>
    <x v="7"/>
    <n v="14802"/>
  </r>
  <r>
    <s v="A210"/>
    <s v="Instagram"/>
    <d v="2025-02-19T00:00:00"/>
    <x v="2"/>
    <n v="8168"/>
    <n v="512"/>
    <n v="442"/>
    <n v="2343"/>
    <n v="2753"/>
    <n v="143896"/>
    <x v="4"/>
    <x v="13"/>
    <n v="9122"/>
  </r>
  <r>
    <s v="A210"/>
    <s v="Instagram"/>
    <d v="2025-02-19T00:00:00"/>
    <x v="2"/>
    <n v="8168"/>
    <n v="512"/>
    <n v="442"/>
    <n v="2343"/>
    <n v="2753"/>
    <n v="143896"/>
    <x v="4"/>
    <x v="6"/>
    <n v="9122"/>
  </r>
  <r>
    <s v="A211"/>
    <s v="YouTube"/>
    <d v="2025-09-24T00:00:00"/>
    <x v="0"/>
    <n v="11795"/>
    <n v="958"/>
    <n v="814"/>
    <n v="301"/>
    <n v="12564"/>
    <n v="179999"/>
    <x v="1"/>
    <x v="16"/>
    <n v="13567"/>
  </r>
  <r>
    <s v="A212"/>
    <s v="YouTube"/>
    <d v="2025-03-03T00:00:00"/>
    <x v="2"/>
    <n v="9561"/>
    <n v="642"/>
    <n v="581"/>
    <n v="2572"/>
    <n v="38552"/>
    <n v="133680"/>
    <x v="0"/>
    <x v="0"/>
    <n v="10784"/>
  </r>
  <r>
    <s v="A212"/>
    <s v="YouTube"/>
    <d v="2025-03-03T00:00:00"/>
    <x v="2"/>
    <n v="9561"/>
    <n v="642"/>
    <n v="581"/>
    <n v="2572"/>
    <n v="38552"/>
    <n v="133680"/>
    <x v="0"/>
    <x v="1"/>
    <n v="10784"/>
  </r>
  <r>
    <s v="A213"/>
    <s v="Instagram"/>
    <d v="2025-05-01T00:00:00"/>
    <x v="1"/>
    <n v="10258"/>
    <n v="527"/>
    <n v="854"/>
    <n v="2068"/>
    <n v="45632"/>
    <n v="136546"/>
    <x v="4"/>
    <x v="13"/>
    <n v="11639"/>
  </r>
  <r>
    <s v="A213"/>
    <s v="Instagram"/>
    <d v="2025-05-01T00:00:00"/>
    <x v="1"/>
    <n v="10258"/>
    <n v="527"/>
    <n v="854"/>
    <n v="2068"/>
    <n v="45632"/>
    <n v="136546"/>
    <x v="4"/>
    <x v="6"/>
    <n v="11639"/>
  </r>
  <r>
    <s v="A214"/>
    <s v="YouTube"/>
    <d v="2024-12-23T00:00:00"/>
    <x v="2"/>
    <n v="18616"/>
    <n v="1277"/>
    <n v="734"/>
    <n v="2249"/>
    <n v="3399"/>
    <n v="193515"/>
    <x v="3"/>
    <x v="4"/>
    <n v="20627"/>
  </r>
  <r>
    <s v="A214"/>
    <s v="YouTube"/>
    <d v="2024-12-23T00:00:00"/>
    <x v="2"/>
    <n v="18616"/>
    <n v="1277"/>
    <n v="734"/>
    <n v="2249"/>
    <n v="3399"/>
    <n v="193515"/>
    <x v="3"/>
    <x v="5"/>
    <n v="20627"/>
  </r>
  <r>
    <s v="A215"/>
    <s v="YouTube"/>
    <d v="2025-09-25T00:00:00"/>
    <x v="2"/>
    <n v="8371"/>
    <n v="960"/>
    <n v="548"/>
    <n v="2936"/>
    <n v="82543"/>
    <n v="119973"/>
    <x v="1"/>
    <x v="15"/>
    <n v="9879"/>
  </r>
  <r>
    <s v="A215"/>
    <s v="YouTube"/>
    <d v="2025-09-25T00:00:00"/>
    <x v="2"/>
    <n v="8371"/>
    <n v="960"/>
    <n v="548"/>
    <n v="2936"/>
    <n v="82543"/>
    <n v="119973"/>
    <x v="1"/>
    <x v="8"/>
    <n v="9879"/>
  </r>
  <r>
    <s v="A216"/>
    <s v="Instagram"/>
    <d v="2024-07-29T00:00:00"/>
    <x v="1"/>
    <n v="22590"/>
    <n v="1462"/>
    <n v="966"/>
    <n v="2463"/>
    <n v="29689"/>
    <n v="103449"/>
    <x v="2"/>
    <x v="0"/>
    <n v="25018"/>
  </r>
  <r>
    <s v="A216"/>
    <s v="Instagram"/>
    <d v="2024-07-29T00:00:00"/>
    <x v="1"/>
    <n v="22590"/>
    <n v="1462"/>
    <n v="966"/>
    <n v="2463"/>
    <n v="29689"/>
    <n v="103449"/>
    <x v="2"/>
    <x v="1"/>
    <n v="25018"/>
  </r>
  <r>
    <s v="A217"/>
    <s v="LinkedIn"/>
    <d v="2025-09-26T00:00:00"/>
    <x v="3"/>
    <n v="16369"/>
    <n v="1452"/>
    <n v="493"/>
    <n v="1217"/>
    <n v="91440"/>
    <n v="149834"/>
    <x v="1"/>
    <x v="0"/>
    <n v="18314"/>
  </r>
  <r>
    <s v="A217"/>
    <s v="LinkedIn"/>
    <d v="2025-09-26T00:00:00"/>
    <x v="3"/>
    <n v="16369"/>
    <n v="1452"/>
    <n v="493"/>
    <n v="1217"/>
    <n v="91440"/>
    <n v="149834"/>
    <x v="1"/>
    <x v="1"/>
    <n v="18314"/>
  </r>
  <r>
    <s v="A218"/>
    <s v="Instagram"/>
    <d v="2024-06-11T00:00:00"/>
    <x v="2"/>
    <n v="14910"/>
    <n v="778"/>
    <n v="289"/>
    <n v="2541"/>
    <n v="14309"/>
    <n v="247815"/>
    <x v="2"/>
    <x v="16"/>
    <n v="15977"/>
  </r>
  <r>
    <s v="A219"/>
    <s v="LinkedIn"/>
    <d v="2025-01-28T00:00:00"/>
    <x v="3"/>
    <n v="9943"/>
    <n v="1274"/>
    <n v="336"/>
    <n v="389"/>
    <n v="6145"/>
    <n v="231305"/>
    <x v="0"/>
    <x v="9"/>
    <n v="11553"/>
  </r>
  <r>
    <s v="A219"/>
    <s v="LinkedIn"/>
    <d v="2025-01-28T00:00:00"/>
    <x v="3"/>
    <n v="9943"/>
    <n v="1274"/>
    <n v="336"/>
    <n v="389"/>
    <n v="6145"/>
    <n v="231305"/>
    <x v="0"/>
    <x v="10"/>
    <n v="11553"/>
  </r>
  <r>
    <s v="A220"/>
    <s v="YouTube"/>
    <d v="2024-06-02T00:00:00"/>
    <x v="2"/>
    <n v="14199"/>
    <n v="1206"/>
    <n v="954"/>
    <n v="2009"/>
    <n v="8"/>
    <n v="65537"/>
    <x v="2"/>
    <x v="2"/>
    <n v="16359"/>
  </r>
  <r>
    <s v="A220"/>
    <s v="YouTube"/>
    <d v="2024-06-02T00:00:00"/>
    <x v="2"/>
    <n v="14199"/>
    <n v="1206"/>
    <n v="954"/>
    <n v="2009"/>
    <n v="8"/>
    <n v="65537"/>
    <x v="2"/>
    <x v="3"/>
    <n v="16359"/>
  </r>
  <r>
    <s v="A221"/>
    <s v="YouTube"/>
    <d v="2025-03-23T00:00:00"/>
    <x v="3"/>
    <n v="17728"/>
    <n v="1487"/>
    <n v="210"/>
    <n v="2469"/>
    <n v="30565"/>
    <n v="117576"/>
    <x v="0"/>
    <x v="9"/>
    <n v="19425"/>
  </r>
  <r>
    <s v="A221"/>
    <s v="YouTube"/>
    <d v="2025-03-23T00:00:00"/>
    <x v="3"/>
    <n v="17728"/>
    <n v="1487"/>
    <n v="210"/>
    <n v="2469"/>
    <n v="30565"/>
    <n v="117576"/>
    <x v="0"/>
    <x v="10"/>
    <n v="19425"/>
  </r>
  <r>
    <s v="A222"/>
    <s v="YouTube"/>
    <d v="2024-10-08T00:00:00"/>
    <x v="1"/>
    <n v="8738"/>
    <n v="295"/>
    <n v="529"/>
    <n v="442"/>
    <n v="25286"/>
    <n v="147522"/>
    <x v="3"/>
    <x v="16"/>
    <n v="9562"/>
  </r>
  <r>
    <s v="A223"/>
    <s v="Twitter"/>
    <d v="2024-11-12T00:00:00"/>
    <x v="2"/>
    <n v="17913"/>
    <n v="1311"/>
    <n v="859"/>
    <n v="405"/>
    <n v="59842"/>
    <n v="62612"/>
    <x v="2"/>
    <x v="4"/>
    <n v="20083"/>
  </r>
  <r>
    <s v="A223"/>
    <s v="Twitter"/>
    <d v="2024-11-12T00:00:00"/>
    <x v="2"/>
    <n v="17913"/>
    <n v="1311"/>
    <n v="859"/>
    <n v="405"/>
    <n v="59842"/>
    <n v="62612"/>
    <x v="2"/>
    <x v="5"/>
    <n v="20083"/>
  </r>
  <r>
    <s v="A224"/>
    <s v="LinkedIn"/>
    <d v="2025-09-07T00:00:00"/>
    <x v="1"/>
    <n v="4472"/>
    <n v="1301"/>
    <n v="956"/>
    <n v="1186"/>
    <n v="3363"/>
    <n v="46471"/>
    <x v="1"/>
    <x v="17"/>
    <n v="6729"/>
  </r>
  <r>
    <s v="A224"/>
    <s v="LinkedIn"/>
    <d v="2025-09-07T00:00:00"/>
    <x v="1"/>
    <n v="4472"/>
    <n v="1301"/>
    <n v="956"/>
    <n v="1186"/>
    <n v="3363"/>
    <n v="46471"/>
    <x v="1"/>
    <x v="18"/>
    <n v="6729"/>
  </r>
  <r>
    <s v="A225"/>
    <s v="Twitter"/>
    <d v="2024-06-20T00:00:00"/>
    <x v="2"/>
    <n v="21123"/>
    <n v="1343"/>
    <n v="589"/>
    <n v="727"/>
    <n v="87833"/>
    <n v="206703"/>
    <x v="0"/>
    <x v="11"/>
    <n v="23055"/>
  </r>
  <r>
    <s v="A225"/>
    <s v="Twitter"/>
    <d v="2024-06-20T00:00:00"/>
    <x v="2"/>
    <n v="21123"/>
    <n v="1343"/>
    <n v="589"/>
    <n v="727"/>
    <n v="87833"/>
    <n v="206703"/>
    <x v="0"/>
    <x v="12"/>
    <n v="23055"/>
  </r>
  <r>
    <s v="A226"/>
    <s v="Twitter"/>
    <d v="2025-09-08T00:00:00"/>
    <x v="1"/>
    <n v="23785"/>
    <n v="1013"/>
    <n v="468"/>
    <n v="1628"/>
    <n v="8272"/>
    <n v="71348"/>
    <x v="1"/>
    <x v="11"/>
    <n v="25266"/>
  </r>
  <r>
    <s v="A226"/>
    <s v="Twitter"/>
    <d v="2025-09-08T00:00:00"/>
    <x v="1"/>
    <n v="23785"/>
    <n v="1013"/>
    <n v="468"/>
    <n v="1628"/>
    <n v="8272"/>
    <n v="71348"/>
    <x v="1"/>
    <x v="12"/>
    <n v="25266"/>
  </r>
  <r>
    <s v="A227"/>
    <s v="Instagram"/>
    <d v="2024-06-12T00:00:00"/>
    <x v="1"/>
    <n v="17679"/>
    <n v="690"/>
    <n v="451"/>
    <n v="2195"/>
    <n v="4390"/>
    <n v="235804"/>
    <x v="4"/>
    <x v="2"/>
    <n v="18820"/>
  </r>
  <r>
    <s v="A227"/>
    <s v="Instagram"/>
    <d v="2024-06-12T00:00:00"/>
    <x v="1"/>
    <n v="17679"/>
    <n v="690"/>
    <n v="451"/>
    <n v="2195"/>
    <n v="4390"/>
    <n v="235804"/>
    <x v="4"/>
    <x v="3"/>
    <n v="18820"/>
  </r>
  <r>
    <s v="A228"/>
    <s v="Twitter"/>
    <d v="2024-07-01T00:00:00"/>
    <x v="2"/>
    <n v="3761"/>
    <n v="651"/>
    <n v="493"/>
    <n v="2294"/>
    <n v="71696"/>
    <n v="41177"/>
    <x v="0"/>
    <x v="4"/>
    <n v="4905"/>
  </r>
  <r>
    <s v="A228"/>
    <s v="Twitter"/>
    <d v="2024-07-01T00:00:00"/>
    <x v="2"/>
    <n v="3761"/>
    <n v="651"/>
    <n v="493"/>
    <n v="2294"/>
    <n v="71696"/>
    <n v="41177"/>
    <x v="0"/>
    <x v="5"/>
    <n v="4905"/>
  </r>
  <r>
    <s v="A229"/>
    <s v="Instagram"/>
    <d v="2024-07-03T00:00:00"/>
    <x v="2"/>
    <n v="12167"/>
    <n v="364"/>
    <n v="160"/>
    <n v="616"/>
    <n v="42228"/>
    <n v="175832"/>
    <x v="2"/>
    <x v="2"/>
    <n v="12691"/>
  </r>
  <r>
    <s v="A229"/>
    <s v="Instagram"/>
    <d v="2024-07-03T00:00:00"/>
    <x v="2"/>
    <n v="12167"/>
    <n v="364"/>
    <n v="160"/>
    <n v="616"/>
    <n v="42228"/>
    <n v="175832"/>
    <x v="2"/>
    <x v="3"/>
    <n v="12691"/>
  </r>
  <r>
    <s v="A230"/>
    <s v="Instagram"/>
    <d v="2024-07-15T00:00:00"/>
    <x v="2"/>
    <n v="12554"/>
    <n v="381"/>
    <n v="211"/>
    <n v="2286"/>
    <n v="50567"/>
    <n v="72779"/>
    <x v="0"/>
    <x v="8"/>
    <n v="13146"/>
  </r>
  <r>
    <s v="A231"/>
    <s v="Twitter"/>
    <d v="2025-09-09T00:00:00"/>
    <x v="0"/>
    <n v="19260"/>
    <n v="668"/>
    <n v="994"/>
    <n v="934"/>
    <n v="20509"/>
    <n v="61636"/>
    <x v="1"/>
    <x v="9"/>
    <n v="20922"/>
  </r>
  <r>
    <s v="A231"/>
    <s v="Twitter"/>
    <d v="2025-09-09T00:00:00"/>
    <x v="0"/>
    <n v="19260"/>
    <n v="668"/>
    <n v="994"/>
    <n v="934"/>
    <n v="20509"/>
    <n v="61636"/>
    <x v="1"/>
    <x v="10"/>
    <n v="20922"/>
  </r>
  <r>
    <s v="A232"/>
    <s v="LinkedIn"/>
    <d v="2025-04-29T00:00:00"/>
    <x v="3"/>
    <n v="16277"/>
    <n v="1109"/>
    <n v="375"/>
    <n v="2225"/>
    <n v="1044"/>
    <n v="121889"/>
    <x v="3"/>
    <x v="11"/>
    <n v="17761"/>
  </r>
  <r>
    <s v="A232"/>
    <s v="LinkedIn"/>
    <d v="2025-04-29T00:00:00"/>
    <x v="3"/>
    <n v="16277"/>
    <n v="1109"/>
    <n v="375"/>
    <n v="2225"/>
    <n v="1044"/>
    <n v="121889"/>
    <x v="3"/>
    <x v="12"/>
    <n v="17761"/>
  </r>
  <r>
    <s v="A233"/>
    <s v="LinkedIn"/>
    <d v="2025-03-08T00:00:00"/>
    <x v="0"/>
    <n v="5812"/>
    <n v="934"/>
    <n v="302"/>
    <n v="2356"/>
    <n v="37437"/>
    <n v="93551"/>
    <x v="0"/>
    <x v="0"/>
    <n v="7048"/>
  </r>
  <r>
    <s v="A233"/>
    <s v="LinkedIn"/>
    <d v="2025-03-08T00:00:00"/>
    <x v="0"/>
    <n v="5812"/>
    <n v="934"/>
    <n v="302"/>
    <n v="2356"/>
    <n v="37437"/>
    <n v="93551"/>
    <x v="0"/>
    <x v="1"/>
    <n v="7048"/>
  </r>
  <r>
    <s v="A234"/>
    <s v="LinkedIn"/>
    <d v="2024-06-01T00:00:00"/>
    <x v="0"/>
    <n v="19844"/>
    <n v="1022"/>
    <n v="860"/>
    <n v="2570"/>
    <n v="23719"/>
    <n v="182628"/>
    <x v="2"/>
    <x v="9"/>
    <n v="21726"/>
  </r>
  <r>
    <s v="A234"/>
    <s v="LinkedIn"/>
    <d v="2024-06-01T00:00:00"/>
    <x v="0"/>
    <n v="19844"/>
    <n v="1022"/>
    <n v="860"/>
    <n v="2570"/>
    <n v="23719"/>
    <n v="182628"/>
    <x v="2"/>
    <x v="10"/>
    <n v="21726"/>
  </r>
  <r>
    <s v="A235"/>
    <s v="LinkedIn"/>
    <d v="2024-12-22T00:00:00"/>
    <x v="1"/>
    <n v="20117"/>
    <n v="1143"/>
    <n v="713"/>
    <n v="1739"/>
    <n v="34444"/>
    <n v="198670"/>
    <x v="4"/>
    <x v="6"/>
    <n v="21973"/>
  </r>
  <r>
    <s v="A235"/>
    <s v="LinkedIn"/>
    <d v="2024-12-22T00:00:00"/>
    <x v="1"/>
    <n v="20117"/>
    <n v="1143"/>
    <n v="713"/>
    <n v="1739"/>
    <n v="34444"/>
    <n v="198670"/>
    <x v="4"/>
    <x v="7"/>
    <n v="21973"/>
  </r>
  <r>
    <s v="A236"/>
    <s v="LinkedIn"/>
    <d v="2024-08-19T00:00:00"/>
    <x v="2"/>
    <n v="3605"/>
    <n v="206"/>
    <n v="921"/>
    <n v="852"/>
    <n v="11660"/>
    <n v="182635"/>
    <x v="3"/>
    <x v="15"/>
    <n v="4732"/>
  </r>
  <r>
    <s v="A236"/>
    <s v="LinkedIn"/>
    <d v="2024-08-19T00:00:00"/>
    <x v="2"/>
    <n v="3605"/>
    <n v="206"/>
    <n v="921"/>
    <n v="852"/>
    <n v="11660"/>
    <n v="182635"/>
    <x v="3"/>
    <x v="8"/>
    <n v="4732"/>
  </r>
  <r>
    <s v="A237"/>
    <s v="Twitter"/>
    <d v="2024-10-22T00:00:00"/>
    <x v="3"/>
    <n v="7622"/>
    <n v="529"/>
    <n v="720"/>
    <n v="1015"/>
    <n v="71322"/>
    <n v="86819"/>
    <x v="4"/>
    <x v="4"/>
    <n v="8871"/>
  </r>
  <r>
    <s v="A237"/>
    <s v="Twitter"/>
    <d v="2024-10-22T00:00:00"/>
    <x v="3"/>
    <n v="7622"/>
    <n v="529"/>
    <n v="720"/>
    <n v="1015"/>
    <n v="71322"/>
    <n v="86819"/>
    <x v="4"/>
    <x v="5"/>
    <n v="8871"/>
  </r>
  <r>
    <s v="A238"/>
    <s v="Twitter"/>
    <d v="2024-07-16T00:00:00"/>
    <x v="1"/>
    <n v="8767"/>
    <n v="974"/>
    <n v="733"/>
    <n v="1587"/>
    <n v="74927"/>
    <n v="113770"/>
    <x v="0"/>
    <x v="13"/>
    <n v="10474"/>
  </r>
  <r>
    <s v="A238"/>
    <s v="Twitter"/>
    <d v="2024-07-16T00:00:00"/>
    <x v="1"/>
    <n v="8767"/>
    <n v="974"/>
    <n v="733"/>
    <n v="1587"/>
    <n v="74927"/>
    <n v="113770"/>
    <x v="0"/>
    <x v="6"/>
    <n v="10474"/>
  </r>
  <r>
    <s v="A239"/>
    <s v="YouTube"/>
    <d v="2025-09-10T00:00:00"/>
    <x v="0"/>
    <n v="13613"/>
    <n v="350"/>
    <n v="809"/>
    <n v="2013"/>
    <n v="20471"/>
    <n v="198038"/>
    <x v="1"/>
    <x v="2"/>
    <n v="14772"/>
  </r>
  <r>
    <s v="A239"/>
    <s v="YouTube"/>
    <d v="2025-09-10T00:00:00"/>
    <x v="0"/>
    <n v="13613"/>
    <n v="350"/>
    <n v="809"/>
    <n v="2013"/>
    <n v="20471"/>
    <n v="198038"/>
    <x v="1"/>
    <x v="3"/>
    <n v="14772"/>
  </r>
  <r>
    <s v="A240"/>
    <s v="LinkedIn"/>
    <d v="2025-09-11T00:00:00"/>
    <x v="2"/>
    <n v="21901"/>
    <n v="1308"/>
    <n v="724"/>
    <n v="2183"/>
    <n v="15996"/>
    <n v="230961"/>
    <x v="1"/>
    <x v="9"/>
    <n v="23933"/>
  </r>
  <r>
    <s v="A240"/>
    <s v="LinkedIn"/>
    <d v="2025-09-11T00:00:00"/>
    <x v="2"/>
    <n v="21901"/>
    <n v="1308"/>
    <n v="724"/>
    <n v="2183"/>
    <n v="15996"/>
    <n v="230961"/>
    <x v="1"/>
    <x v="10"/>
    <n v="23933"/>
  </r>
  <r>
    <s v="A241"/>
    <s v="Twitter"/>
    <d v="2025-01-18T00:00:00"/>
    <x v="1"/>
    <n v="12589"/>
    <n v="346"/>
    <n v="459"/>
    <n v="1407"/>
    <n v="29254"/>
    <n v="198059"/>
    <x v="2"/>
    <x v="15"/>
    <n v="13394"/>
  </r>
  <r>
    <s v="A241"/>
    <s v="Twitter"/>
    <d v="2025-01-18T00:00:00"/>
    <x v="1"/>
    <n v="12589"/>
    <n v="346"/>
    <n v="459"/>
    <n v="1407"/>
    <n v="29254"/>
    <n v="198059"/>
    <x v="2"/>
    <x v="8"/>
    <n v="13394"/>
  </r>
  <r>
    <s v="A242"/>
    <s v="YouTube"/>
    <d v="2025-09-12T00:00:00"/>
    <x v="2"/>
    <n v="15918"/>
    <n v="1114"/>
    <n v="392"/>
    <n v="1641"/>
    <n v="28044"/>
    <n v="118714"/>
    <x v="1"/>
    <x v="9"/>
    <n v="17424"/>
  </r>
  <r>
    <s v="A242"/>
    <s v="YouTube"/>
    <d v="2025-09-12T00:00:00"/>
    <x v="2"/>
    <n v="15918"/>
    <n v="1114"/>
    <n v="392"/>
    <n v="1641"/>
    <n v="28044"/>
    <n v="118714"/>
    <x v="1"/>
    <x v="10"/>
    <n v="17424"/>
  </r>
  <r>
    <s v="A243"/>
    <s v="LinkedIn"/>
    <d v="2025-03-06T00:00:00"/>
    <x v="1"/>
    <n v="22119"/>
    <n v="899"/>
    <n v="642"/>
    <n v="410"/>
    <n v="49490"/>
    <n v="229420"/>
    <x v="3"/>
    <x v="13"/>
    <n v="23660"/>
  </r>
  <r>
    <s v="A243"/>
    <s v="LinkedIn"/>
    <d v="2025-03-06T00:00:00"/>
    <x v="1"/>
    <n v="22119"/>
    <n v="899"/>
    <n v="642"/>
    <n v="410"/>
    <n v="49490"/>
    <n v="229420"/>
    <x v="3"/>
    <x v="6"/>
    <n v="23660"/>
  </r>
  <r>
    <s v="A244"/>
    <s v="Instagram"/>
    <d v="2025-09-13T00:00:00"/>
    <x v="2"/>
    <n v="15046"/>
    <n v="281"/>
    <n v="515"/>
    <n v="550"/>
    <n v="22583"/>
    <n v="64596"/>
    <x v="1"/>
    <x v="15"/>
    <n v="15842"/>
  </r>
  <r>
    <s v="A244"/>
    <s v="Instagram"/>
    <d v="2025-09-13T00:00:00"/>
    <x v="2"/>
    <n v="15046"/>
    <n v="281"/>
    <n v="515"/>
    <n v="550"/>
    <n v="22583"/>
    <n v="64596"/>
    <x v="1"/>
    <x v="8"/>
    <n v="15842"/>
  </r>
  <r>
    <s v="A245"/>
    <s v="YouTube"/>
    <d v="2025-01-12T00:00:00"/>
    <x v="0"/>
    <n v="4590"/>
    <n v="713"/>
    <n v="479"/>
    <n v="2730"/>
    <n v="41050"/>
    <n v="204246"/>
    <x v="2"/>
    <x v="6"/>
    <n v="5782"/>
  </r>
  <r>
    <s v="A245"/>
    <s v="YouTube"/>
    <d v="2025-01-12T00:00:00"/>
    <x v="0"/>
    <n v="4590"/>
    <n v="713"/>
    <n v="479"/>
    <n v="2730"/>
    <n v="41050"/>
    <n v="204246"/>
    <x v="2"/>
    <x v="7"/>
    <n v="5782"/>
  </r>
  <r>
    <s v="A246"/>
    <s v="Twitter"/>
    <d v="2024-10-11T00:00:00"/>
    <x v="3"/>
    <n v="19447"/>
    <n v="1014"/>
    <n v="256"/>
    <n v="2354"/>
    <n v="5472"/>
    <n v="104106"/>
    <x v="0"/>
    <x v="13"/>
    <n v="20717"/>
  </r>
  <r>
    <s v="A246"/>
    <s v="Twitter"/>
    <d v="2024-10-11T00:00:00"/>
    <x v="3"/>
    <n v="19447"/>
    <n v="1014"/>
    <n v="256"/>
    <n v="2354"/>
    <n v="5472"/>
    <n v="104106"/>
    <x v="0"/>
    <x v="6"/>
    <n v="20717"/>
  </r>
  <r>
    <s v="A247"/>
    <s v="Instagram"/>
    <d v="2024-08-27T00:00:00"/>
    <x v="0"/>
    <n v="6324"/>
    <n v="908"/>
    <n v="375"/>
    <n v="758"/>
    <n v="34850"/>
    <n v="241039"/>
    <x v="0"/>
    <x v="16"/>
    <n v="7607"/>
  </r>
  <r>
    <s v="A248"/>
    <s v="Instagram"/>
    <d v="2025-09-14T00:00:00"/>
    <x v="3"/>
    <n v="12787"/>
    <n v="945"/>
    <n v="974"/>
    <n v="1407"/>
    <n v="4037"/>
    <n v="99182"/>
    <x v="1"/>
    <x v="6"/>
    <n v="14706"/>
  </r>
  <r>
    <s v="A248"/>
    <s v="Instagram"/>
    <d v="2025-09-14T00:00:00"/>
    <x v="3"/>
    <n v="12787"/>
    <n v="945"/>
    <n v="974"/>
    <n v="1407"/>
    <n v="4037"/>
    <n v="99182"/>
    <x v="1"/>
    <x v="14"/>
    <n v="14706"/>
  </r>
  <r>
    <s v="A249"/>
    <s v="Instagram"/>
    <d v="2024-07-18T00:00:00"/>
    <x v="2"/>
    <n v="11111"/>
    <n v="1222"/>
    <n v="367"/>
    <n v="507"/>
    <n v="14129"/>
    <n v="127163"/>
    <x v="4"/>
    <x v="16"/>
    <n v="12700"/>
  </r>
  <r>
    <s v="A250"/>
    <s v="YouTube"/>
    <d v="2024-06-22T00:00:00"/>
    <x v="1"/>
    <n v="7342"/>
    <n v="906"/>
    <n v="902"/>
    <n v="1199"/>
    <n v="68488"/>
    <n v="79310"/>
    <x v="0"/>
    <x v="11"/>
    <n v="9150"/>
  </r>
  <r>
    <s v="A250"/>
    <s v="YouTube"/>
    <d v="2024-06-22T00:00:00"/>
    <x v="1"/>
    <n v="7342"/>
    <n v="906"/>
    <n v="902"/>
    <n v="1199"/>
    <n v="68488"/>
    <n v="79310"/>
    <x v="0"/>
    <x v="12"/>
    <n v="9150"/>
  </r>
  <r>
    <s v="A251"/>
    <s v="Twitter"/>
    <d v="2025-09-15T00:00:00"/>
    <x v="0"/>
    <n v="18389"/>
    <n v="670"/>
    <n v="655"/>
    <n v="321"/>
    <n v="21869"/>
    <n v="96088"/>
    <x v="1"/>
    <x v="9"/>
    <n v="19714"/>
  </r>
  <r>
    <s v="A251"/>
    <s v="Twitter"/>
    <d v="2025-09-15T00:00:00"/>
    <x v="0"/>
    <n v="18389"/>
    <n v="670"/>
    <n v="655"/>
    <n v="321"/>
    <n v="21869"/>
    <n v="96088"/>
    <x v="1"/>
    <x v="10"/>
    <n v="19714"/>
  </r>
  <r>
    <s v="A252"/>
    <s v="Instagram"/>
    <d v="2025-04-28T00:00:00"/>
    <x v="3"/>
    <n v="10659"/>
    <n v="1342"/>
    <n v="408"/>
    <n v="709"/>
    <n v="16309"/>
    <n v="168803"/>
    <x v="2"/>
    <x v="6"/>
    <n v="12409"/>
  </r>
  <r>
    <s v="A252"/>
    <s v="Instagram"/>
    <d v="2025-04-28T00:00:00"/>
    <x v="3"/>
    <n v="10659"/>
    <n v="1342"/>
    <n v="408"/>
    <n v="709"/>
    <n v="16309"/>
    <n v="168803"/>
    <x v="2"/>
    <x v="14"/>
    <n v="12409"/>
  </r>
  <r>
    <s v="A253"/>
    <s v="LinkedIn"/>
    <d v="2025-09-16T00:00:00"/>
    <x v="0"/>
    <n v="16043"/>
    <n v="595"/>
    <n v="923"/>
    <n v="1194"/>
    <n v="52613"/>
    <n v="179978"/>
    <x v="1"/>
    <x v="16"/>
    <n v="17561"/>
  </r>
  <r>
    <s v="A254"/>
    <s v="Instagram"/>
    <d v="2025-01-14T00:00:00"/>
    <x v="3"/>
    <n v="24350"/>
    <n v="460"/>
    <n v="666"/>
    <n v="814"/>
    <n v="21120"/>
    <n v="76914"/>
    <x v="0"/>
    <x v="6"/>
    <n v="25476"/>
  </r>
  <r>
    <s v="A254"/>
    <s v="Instagram"/>
    <d v="2025-01-14T00:00:00"/>
    <x v="3"/>
    <n v="24350"/>
    <n v="460"/>
    <n v="666"/>
    <n v="814"/>
    <n v="21120"/>
    <n v="76914"/>
    <x v="0"/>
    <x v="14"/>
    <n v="25476"/>
  </r>
  <r>
    <s v="A255"/>
    <s v="Instagram"/>
    <d v="2025-04-03T00:00:00"/>
    <x v="0"/>
    <n v="10837"/>
    <n v="1004"/>
    <n v="922"/>
    <n v="1108"/>
    <n v="36807"/>
    <n v="150350"/>
    <x v="2"/>
    <x v="17"/>
    <n v="12763"/>
  </r>
  <r>
    <s v="A255"/>
    <s v="Instagram"/>
    <d v="2025-04-03T00:00:00"/>
    <x v="0"/>
    <n v="10837"/>
    <n v="1004"/>
    <n v="922"/>
    <n v="1108"/>
    <n v="36807"/>
    <n v="150350"/>
    <x v="2"/>
    <x v="18"/>
    <n v="12763"/>
  </r>
  <r>
    <s v="A256"/>
    <s v="YouTube"/>
    <d v="2025-09-17T00:00:00"/>
    <x v="3"/>
    <n v="2117"/>
    <n v="1133"/>
    <n v="203"/>
    <n v="1173"/>
    <n v="40125"/>
    <n v="85379"/>
    <x v="1"/>
    <x v="9"/>
    <n v="3453"/>
  </r>
  <r>
    <s v="A256"/>
    <s v="YouTube"/>
    <d v="2025-09-17T00:00:00"/>
    <x v="3"/>
    <n v="2117"/>
    <n v="1133"/>
    <n v="203"/>
    <n v="1173"/>
    <n v="40125"/>
    <n v="85379"/>
    <x v="1"/>
    <x v="10"/>
    <n v="3453"/>
  </r>
  <r>
    <s v="A257"/>
    <s v="YouTube"/>
    <d v="2025-04-06T00:00:00"/>
    <x v="3"/>
    <n v="15917"/>
    <n v="1479"/>
    <n v="196"/>
    <n v="313"/>
    <n v="48524"/>
    <n v="249684"/>
    <x v="3"/>
    <x v="6"/>
    <n v="17592"/>
  </r>
  <r>
    <s v="A257"/>
    <s v="YouTube"/>
    <d v="2025-04-06T00:00:00"/>
    <x v="3"/>
    <n v="15917"/>
    <n v="1479"/>
    <n v="196"/>
    <n v="313"/>
    <n v="48524"/>
    <n v="249684"/>
    <x v="3"/>
    <x v="14"/>
    <n v="17592"/>
  </r>
  <r>
    <s v="A258"/>
    <s v="Twitter"/>
    <d v="2024-08-05T00:00:00"/>
    <x v="2"/>
    <n v="20935"/>
    <n v="1104"/>
    <n v="876"/>
    <n v="1270"/>
    <n v="21454"/>
    <n v="208722"/>
    <x v="2"/>
    <x v="0"/>
    <n v="22915"/>
  </r>
  <r>
    <s v="A258"/>
    <s v="Twitter"/>
    <d v="2024-08-05T00:00:00"/>
    <x v="2"/>
    <n v="20935"/>
    <n v="1104"/>
    <n v="876"/>
    <n v="1270"/>
    <n v="21454"/>
    <n v="208722"/>
    <x v="2"/>
    <x v="1"/>
    <n v="22915"/>
  </r>
  <r>
    <s v="A259"/>
    <s v="LinkedIn"/>
    <d v="2025-02-10T00:00:00"/>
    <x v="3"/>
    <n v="16309"/>
    <n v="1449"/>
    <n v="838"/>
    <n v="2434"/>
    <n v="2940"/>
    <n v="217953"/>
    <x v="3"/>
    <x v="2"/>
    <n v="18596"/>
  </r>
  <r>
    <s v="A259"/>
    <s v="LinkedIn"/>
    <d v="2025-02-10T00:00:00"/>
    <x v="3"/>
    <n v="16309"/>
    <n v="1449"/>
    <n v="838"/>
    <n v="2434"/>
    <n v="2940"/>
    <n v="217953"/>
    <x v="3"/>
    <x v="3"/>
    <n v="18596"/>
  </r>
  <r>
    <s v="A260"/>
    <s v="YouTube"/>
    <d v="2025-02-12T00:00:00"/>
    <x v="2"/>
    <n v="15234"/>
    <n v="1276"/>
    <n v="670"/>
    <n v="1860"/>
    <n v="60397"/>
    <n v="86413"/>
    <x v="4"/>
    <x v="2"/>
    <n v="17180"/>
  </r>
  <r>
    <s v="A260"/>
    <s v="YouTube"/>
    <d v="2025-02-12T00:00:00"/>
    <x v="2"/>
    <n v="15234"/>
    <n v="1276"/>
    <n v="670"/>
    <n v="1860"/>
    <n v="60397"/>
    <n v="86413"/>
    <x v="4"/>
    <x v="3"/>
    <n v="17180"/>
  </r>
  <r>
    <s v="A261"/>
    <s v="Instagram"/>
    <d v="2024-10-27T00:00:00"/>
    <x v="3"/>
    <n v="7560"/>
    <n v="1139"/>
    <n v="248"/>
    <n v="1624"/>
    <n v="72237"/>
    <n v="177084"/>
    <x v="2"/>
    <x v="0"/>
    <n v="8947"/>
  </r>
  <r>
    <s v="A261"/>
    <s v="Instagram"/>
    <d v="2024-10-27T00:00:00"/>
    <x v="3"/>
    <n v="7560"/>
    <n v="1139"/>
    <n v="248"/>
    <n v="1624"/>
    <n v="72237"/>
    <n v="177084"/>
    <x v="2"/>
    <x v="1"/>
    <n v="8947"/>
  </r>
  <r>
    <s v="A262"/>
    <s v="Twitter"/>
    <d v="2025-01-18T00:00:00"/>
    <x v="1"/>
    <n v="22673"/>
    <n v="1053"/>
    <n v="169"/>
    <n v="1566"/>
    <n v="9417"/>
    <n v="221187"/>
    <x v="3"/>
    <x v="15"/>
    <n v="23895"/>
  </r>
  <r>
    <s v="A262"/>
    <s v="Twitter"/>
    <d v="2025-01-18T00:00:00"/>
    <x v="1"/>
    <n v="22673"/>
    <n v="1053"/>
    <n v="169"/>
    <n v="1566"/>
    <n v="9417"/>
    <n v="221187"/>
    <x v="3"/>
    <x v="8"/>
    <n v="23895"/>
  </r>
  <r>
    <s v="A263"/>
    <s v="Instagram"/>
    <d v="2024-08-20T00:00:00"/>
    <x v="1"/>
    <n v="2846"/>
    <n v="792"/>
    <n v="902"/>
    <n v="2469"/>
    <n v="12130"/>
    <n v="47151"/>
    <x v="0"/>
    <x v="8"/>
    <n v="4540"/>
  </r>
  <r>
    <s v="A264"/>
    <s v="Instagram"/>
    <d v="2025-01-30T00:00:00"/>
    <x v="1"/>
    <n v="12954"/>
    <n v="913"/>
    <n v="722"/>
    <n v="1049"/>
    <n v="475"/>
    <n v="97716"/>
    <x v="0"/>
    <x v="15"/>
    <n v="14589"/>
  </r>
  <r>
    <s v="A264"/>
    <s v="Instagram"/>
    <d v="2025-01-30T00:00:00"/>
    <x v="1"/>
    <n v="12954"/>
    <n v="913"/>
    <n v="722"/>
    <n v="1049"/>
    <n v="475"/>
    <n v="97716"/>
    <x v="0"/>
    <x v="8"/>
    <n v="14589"/>
  </r>
  <r>
    <s v="A265"/>
    <s v="YouTube"/>
    <d v="2025-02-20T00:00:00"/>
    <x v="3"/>
    <n v="15703"/>
    <n v="1381"/>
    <n v="639"/>
    <n v="984"/>
    <n v="10967"/>
    <n v="133747"/>
    <x v="4"/>
    <x v="13"/>
    <n v="17723"/>
  </r>
  <r>
    <s v="A265"/>
    <s v="YouTube"/>
    <d v="2025-02-20T00:00:00"/>
    <x v="3"/>
    <n v="15703"/>
    <n v="1381"/>
    <n v="639"/>
    <n v="984"/>
    <n v="10967"/>
    <n v="133747"/>
    <x v="4"/>
    <x v="6"/>
    <n v="17723"/>
  </r>
  <r>
    <s v="A266"/>
    <s v="Twitter"/>
    <d v="2024-11-25T00:00:00"/>
    <x v="2"/>
    <n v="17385"/>
    <n v="831"/>
    <n v="568"/>
    <n v="2227"/>
    <n v="49351"/>
    <n v="207450"/>
    <x v="2"/>
    <x v="13"/>
    <n v="18784"/>
  </r>
  <r>
    <s v="A266"/>
    <s v="Twitter"/>
    <d v="2024-11-25T00:00:00"/>
    <x v="2"/>
    <n v="17385"/>
    <n v="831"/>
    <n v="568"/>
    <n v="2227"/>
    <n v="49351"/>
    <n v="207450"/>
    <x v="2"/>
    <x v="6"/>
    <n v="18784"/>
  </r>
  <r>
    <s v="A267"/>
    <s v="LinkedIn"/>
    <d v="2024-10-04T00:00:00"/>
    <x v="2"/>
    <n v="15746"/>
    <n v="258"/>
    <n v="839"/>
    <n v="2656"/>
    <n v="66614"/>
    <n v="213724"/>
    <x v="2"/>
    <x v="6"/>
    <n v="16843"/>
  </r>
  <r>
    <s v="A267"/>
    <s v="LinkedIn"/>
    <d v="2024-10-04T00:00:00"/>
    <x v="2"/>
    <n v="15746"/>
    <n v="258"/>
    <n v="839"/>
    <n v="2656"/>
    <n v="66614"/>
    <n v="213724"/>
    <x v="2"/>
    <x v="14"/>
    <n v="16843"/>
  </r>
  <r>
    <s v="A268"/>
    <s v="LinkedIn"/>
    <d v="2025-04-13T00:00:00"/>
    <x v="3"/>
    <n v="24700"/>
    <n v="327"/>
    <n v="999"/>
    <n v="994"/>
    <n v="59400"/>
    <n v="243502"/>
    <x v="2"/>
    <x v="16"/>
    <n v="26026"/>
  </r>
  <r>
    <s v="A269"/>
    <s v="YouTube"/>
    <d v="2024-11-05T00:00:00"/>
    <x v="1"/>
    <n v="8469"/>
    <n v="935"/>
    <n v="211"/>
    <n v="2635"/>
    <n v="21890"/>
    <n v="184539"/>
    <x v="4"/>
    <x v="16"/>
    <n v="9615"/>
  </r>
  <r>
    <s v="A270"/>
    <s v="YouTube"/>
    <d v="2025-01-15T00:00:00"/>
    <x v="1"/>
    <n v="11333"/>
    <n v="920"/>
    <n v="294"/>
    <n v="606"/>
    <n v="59490"/>
    <n v="202082"/>
    <x v="2"/>
    <x v="2"/>
    <n v="12547"/>
  </r>
  <r>
    <s v="A270"/>
    <s v="YouTube"/>
    <d v="2025-01-15T00:00:00"/>
    <x v="1"/>
    <n v="11333"/>
    <n v="920"/>
    <n v="294"/>
    <n v="606"/>
    <n v="59490"/>
    <n v="202082"/>
    <x v="2"/>
    <x v="3"/>
    <n v="12547"/>
  </r>
  <r>
    <s v="A271"/>
    <s v="Twitter"/>
    <d v="2024-10-17T00:00:00"/>
    <x v="2"/>
    <n v="18608"/>
    <n v="1338"/>
    <n v="365"/>
    <n v="2289"/>
    <n v="20785"/>
    <n v="161999"/>
    <x v="0"/>
    <x v="4"/>
    <n v="20311"/>
  </r>
  <r>
    <s v="A271"/>
    <s v="Twitter"/>
    <d v="2024-10-17T00:00:00"/>
    <x v="2"/>
    <n v="18608"/>
    <n v="1338"/>
    <n v="365"/>
    <n v="2289"/>
    <n v="20785"/>
    <n v="161999"/>
    <x v="0"/>
    <x v="5"/>
    <n v="20311"/>
  </r>
  <r>
    <s v="A272"/>
    <s v="LinkedIn"/>
    <d v="2025-03-27T00:00:00"/>
    <x v="1"/>
    <n v="14819"/>
    <n v="1432"/>
    <n v="152"/>
    <n v="961"/>
    <n v="39154"/>
    <n v="154793"/>
    <x v="3"/>
    <x v="15"/>
    <n v="16403"/>
  </r>
  <r>
    <s v="A272"/>
    <s v="LinkedIn"/>
    <d v="2025-03-27T00:00:00"/>
    <x v="1"/>
    <n v="14819"/>
    <n v="1432"/>
    <n v="152"/>
    <n v="961"/>
    <n v="39154"/>
    <n v="154793"/>
    <x v="3"/>
    <x v="8"/>
    <n v="16403"/>
  </r>
  <r>
    <s v="A273"/>
    <s v="LinkedIn"/>
    <d v="2024-10-12T00:00:00"/>
    <x v="0"/>
    <n v="6208"/>
    <n v="725"/>
    <n v="309"/>
    <n v="848"/>
    <n v="39319"/>
    <n v="225763"/>
    <x v="0"/>
    <x v="17"/>
    <n v="7242"/>
  </r>
  <r>
    <s v="A273"/>
    <s v="LinkedIn"/>
    <d v="2024-10-12T00:00:00"/>
    <x v="0"/>
    <n v="6208"/>
    <n v="725"/>
    <n v="309"/>
    <n v="848"/>
    <n v="39319"/>
    <n v="225763"/>
    <x v="0"/>
    <x v="18"/>
    <n v="7242"/>
  </r>
  <r>
    <s v="A274"/>
    <s v="LinkedIn"/>
    <d v="2025-01-01T00:00:00"/>
    <x v="2"/>
    <n v="8283"/>
    <n v="720"/>
    <n v="888"/>
    <n v="611"/>
    <n v="52791"/>
    <n v="235229"/>
    <x v="0"/>
    <x v="9"/>
    <n v="9891"/>
  </r>
  <r>
    <s v="A274"/>
    <s v="LinkedIn"/>
    <d v="2025-01-01T00:00:00"/>
    <x v="2"/>
    <n v="8283"/>
    <n v="720"/>
    <n v="888"/>
    <n v="611"/>
    <n v="52791"/>
    <n v="235229"/>
    <x v="0"/>
    <x v="10"/>
    <n v="9891"/>
  </r>
  <r>
    <s v="A275"/>
    <s v="Instagram"/>
    <d v="2024-08-05T00:00:00"/>
    <x v="1"/>
    <n v="4048"/>
    <n v="751"/>
    <n v="930"/>
    <n v="1382"/>
    <n v="16844"/>
    <n v="148177"/>
    <x v="3"/>
    <x v="11"/>
    <n v="5729"/>
  </r>
  <r>
    <s v="A275"/>
    <s v="Instagram"/>
    <d v="2024-08-05T00:00:00"/>
    <x v="1"/>
    <n v="4048"/>
    <n v="751"/>
    <n v="930"/>
    <n v="1382"/>
    <n v="16844"/>
    <n v="148177"/>
    <x v="3"/>
    <x v="12"/>
    <n v="5729"/>
  </r>
  <r>
    <s v="A276"/>
    <s v="LinkedIn"/>
    <d v="2024-06-07T00:00:00"/>
    <x v="2"/>
    <n v="8233"/>
    <n v="436"/>
    <n v="269"/>
    <n v="2037"/>
    <n v="8875"/>
    <n v="52289"/>
    <x v="0"/>
    <x v="6"/>
    <n v="8938"/>
  </r>
  <r>
    <s v="A276"/>
    <s v="LinkedIn"/>
    <d v="2024-06-07T00:00:00"/>
    <x v="2"/>
    <n v="8233"/>
    <n v="436"/>
    <n v="269"/>
    <n v="2037"/>
    <n v="8875"/>
    <n v="52289"/>
    <x v="0"/>
    <x v="7"/>
    <n v="8938"/>
  </r>
  <r>
    <s v="A277"/>
    <s v="Instagram"/>
    <d v="2025-04-06T00:00:00"/>
    <x v="0"/>
    <n v="14941"/>
    <n v="1424"/>
    <n v="238"/>
    <n v="1054"/>
    <n v="20516"/>
    <n v="216048"/>
    <x v="4"/>
    <x v="16"/>
    <n v="16603"/>
  </r>
  <r>
    <s v="A278"/>
    <s v="Twitter"/>
    <d v="2024-11-26T00:00:00"/>
    <x v="2"/>
    <n v="14607"/>
    <n v="1458"/>
    <n v="478"/>
    <n v="334"/>
    <n v="49257"/>
    <n v="214668"/>
    <x v="3"/>
    <x v="9"/>
    <n v="16543"/>
  </r>
  <r>
    <s v="A278"/>
    <s v="Twitter"/>
    <d v="2024-11-26T00:00:00"/>
    <x v="2"/>
    <n v="14607"/>
    <n v="1458"/>
    <n v="478"/>
    <n v="334"/>
    <n v="49257"/>
    <n v="214668"/>
    <x v="3"/>
    <x v="10"/>
    <n v="16543"/>
  </r>
  <r>
    <s v="A279"/>
    <s v="Instagram"/>
    <d v="2024-09-02T00:00:00"/>
    <x v="2"/>
    <n v="11765"/>
    <n v="693"/>
    <n v="729"/>
    <n v="744"/>
    <n v="97772"/>
    <n v="194243"/>
    <x v="0"/>
    <x v="6"/>
    <n v="13187"/>
  </r>
  <r>
    <s v="A279"/>
    <s v="Instagram"/>
    <d v="2024-09-02T00:00:00"/>
    <x v="2"/>
    <n v="11765"/>
    <n v="693"/>
    <n v="729"/>
    <n v="744"/>
    <n v="97772"/>
    <n v="194243"/>
    <x v="0"/>
    <x v="7"/>
    <n v="13187"/>
  </r>
  <r>
    <s v="A280"/>
    <s v="Twitter"/>
    <d v="2025-09-18T00:00:00"/>
    <x v="2"/>
    <n v="3828"/>
    <n v="203"/>
    <n v="506"/>
    <n v="2440"/>
    <n v="63650"/>
    <n v="126365"/>
    <x v="1"/>
    <x v="9"/>
    <n v="4537"/>
  </r>
  <r>
    <s v="A280"/>
    <s v="Twitter"/>
    <d v="2025-09-18T00:00:00"/>
    <x v="2"/>
    <n v="3828"/>
    <n v="203"/>
    <n v="506"/>
    <n v="2440"/>
    <n v="63650"/>
    <n v="126365"/>
    <x v="1"/>
    <x v="10"/>
    <n v="4537"/>
  </r>
  <r>
    <s v="A281"/>
    <s v="LinkedIn"/>
    <d v="2025-03-22T00:00:00"/>
    <x v="2"/>
    <n v="3917"/>
    <n v="865"/>
    <n v="759"/>
    <n v="2282"/>
    <n v="56125"/>
    <n v="154014"/>
    <x v="0"/>
    <x v="6"/>
    <n v="5541"/>
  </r>
  <r>
    <s v="A281"/>
    <s v="LinkedIn"/>
    <d v="2025-03-22T00:00:00"/>
    <x v="2"/>
    <n v="3917"/>
    <n v="865"/>
    <n v="759"/>
    <n v="2282"/>
    <n v="56125"/>
    <n v="154014"/>
    <x v="0"/>
    <x v="14"/>
    <n v="5541"/>
  </r>
  <r>
    <s v="A282"/>
    <s v="LinkedIn"/>
    <d v="2024-10-03T00:00:00"/>
    <x v="0"/>
    <n v="22618"/>
    <n v="641"/>
    <n v="416"/>
    <n v="1530"/>
    <n v="18395"/>
    <n v="215211"/>
    <x v="4"/>
    <x v="6"/>
    <n v="23675"/>
  </r>
  <r>
    <s v="A282"/>
    <s v="LinkedIn"/>
    <d v="2024-10-03T00:00:00"/>
    <x v="0"/>
    <n v="22618"/>
    <n v="641"/>
    <n v="416"/>
    <n v="1530"/>
    <n v="18395"/>
    <n v="215211"/>
    <x v="4"/>
    <x v="7"/>
    <n v="23675"/>
  </r>
  <r>
    <s v="A283"/>
    <s v="Twitter"/>
    <d v="2025-05-09T00:00:00"/>
    <x v="3"/>
    <n v="8988"/>
    <n v="228"/>
    <n v="766"/>
    <n v="652"/>
    <n v="63789"/>
    <n v="219785"/>
    <x v="2"/>
    <x v="11"/>
    <n v="9982"/>
  </r>
  <r>
    <s v="A283"/>
    <s v="Twitter"/>
    <d v="2025-05-09T00:00:00"/>
    <x v="3"/>
    <n v="8988"/>
    <n v="228"/>
    <n v="766"/>
    <n v="652"/>
    <n v="63789"/>
    <n v="219785"/>
    <x v="2"/>
    <x v="12"/>
    <n v="9982"/>
  </r>
  <r>
    <s v="A284"/>
    <s v="YouTube"/>
    <d v="2024-09-17T00:00:00"/>
    <x v="2"/>
    <n v="20410"/>
    <n v="1332"/>
    <n v="472"/>
    <n v="1202"/>
    <n v="9418"/>
    <n v="200806"/>
    <x v="0"/>
    <x v="9"/>
    <n v="22214"/>
  </r>
  <r>
    <s v="A284"/>
    <s v="YouTube"/>
    <d v="2024-09-17T00:00:00"/>
    <x v="2"/>
    <n v="20410"/>
    <n v="1332"/>
    <n v="472"/>
    <n v="1202"/>
    <n v="9418"/>
    <n v="200806"/>
    <x v="0"/>
    <x v="10"/>
    <n v="22214"/>
  </r>
  <r>
    <s v="A285"/>
    <s v="Twitter"/>
    <d v="2024-07-18T00:00:00"/>
    <x v="2"/>
    <n v="16594"/>
    <n v="809"/>
    <n v="784"/>
    <n v="1655"/>
    <n v="35505"/>
    <n v="112588"/>
    <x v="2"/>
    <x v="0"/>
    <n v="18187"/>
  </r>
  <r>
    <s v="A285"/>
    <s v="Twitter"/>
    <d v="2024-07-18T00:00:00"/>
    <x v="2"/>
    <n v="16594"/>
    <n v="809"/>
    <n v="784"/>
    <n v="1655"/>
    <n v="35505"/>
    <n v="112588"/>
    <x v="2"/>
    <x v="1"/>
    <n v="18187"/>
  </r>
  <r>
    <s v="A286"/>
    <s v="YouTube"/>
    <d v="2025-09-19T00:00:00"/>
    <x v="1"/>
    <n v="22128"/>
    <n v="1004"/>
    <n v="690"/>
    <n v="2048"/>
    <n v="19443"/>
    <n v="103646"/>
    <x v="1"/>
    <x v="11"/>
    <n v="23822"/>
  </r>
  <r>
    <s v="A286"/>
    <s v="YouTube"/>
    <d v="2025-09-19T00:00:00"/>
    <x v="1"/>
    <n v="22128"/>
    <n v="1004"/>
    <n v="690"/>
    <n v="2048"/>
    <n v="19443"/>
    <n v="103646"/>
    <x v="1"/>
    <x v="12"/>
    <n v="23822"/>
  </r>
  <r>
    <s v="A287"/>
    <s v="Instagram"/>
    <d v="2024-08-15T00:00:00"/>
    <x v="2"/>
    <n v="14977"/>
    <n v="274"/>
    <n v="798"/>
    <n v="458"/>
    <n v="6636"/>
    <n v="43654"/>
    <x v="0"/>
    <x v="6"/>
    <n v="16049"/>
  </r>
  <r>
    <s v="A287"/>
    <s v="Instagram"/>
    <d v="2024-08-15T00:00:00"/>
    <x v="2"/>
    <n v="14977"/>
    <n v="274"/>
    <n v="798"/>
    <n v="458"/>
    <n v="6636"/>
    <n v="43654"/>
    <x v="0"/>
    <x v="7"/>
    <n v="16049"/>
  </r>
  <r>
    <s v="A288"/>
    <s v="Instagram"/>
    <d v="2025-04-17T00:00:00"/>
    <x v="1"/>
    <n v="2009"/>
    <n v="1037"/>
    <n v="344"/>
    <n v="2277"/>
    <n v="85743"/>
    <n v="58743"/>
    <x v="3"/>
    <x v="11"/>
    <n v="3390"/>
  </r>
  <r>
    <s v="A288"/>
    <s v="Instagram"/>
    <d v="2025-04-17T00:00:00"/>
    <x v="1"/>
    <n v="2009"/>
    <n v="1037"/>
    <n v="344"/>
    <n v="2277"/>
    <n v="85743"/>
    <n v="58743"/>
    <x v="3"/>
    <x v="12"/>
    <n v="3390"/>
  </r>
  <r>
    <s v="A289"/>
    <s v="Instagram"/>
    <d v="2024-11-28T00:00:00"/>
    <x v="3"/>
    <n v="18644"/>
    <n v="1369"/>
    <n v="887"/>
    <n v="1256"/>
    <n v="43415"/>
    <n v="88368"/>
    <x v="2"/>
    <x v="9"/>
    <n v="20900"/>
  </r>
  <r>
    <s v="A289"/>
    <s v="Instagram"/>
    <d v="2024-11-28T00:00:00"/>
    <x v="3"/>
    <n v="18644"/>
    <n v="1369"/>
    <n v="887"/>
    <n v="1256"/>
    <n v="43415"/>
    <n v="88368"/>
    <x v="2"/>
    <x v="10"/>
    <n v="20900"/>
  </r>
  <r>
    <s v="A290"/>
    <s v="LinkedIn"/>
    <d v="2025-09-20T00:00:00"/>
    <x v="0"/>
    <n v="24422"/>
    <n v="327"/>
    <n v="481"/>
    <n v="2371"/>
    <n v="35340"/>
    <n v="245244"/>
    <x v="1"/>
    <x v="8"/>
    <n v="25230"/>
  </r>
  <r>
    <s v="A291"/>
    <s v="Instagram"/>
    <d v="2024-11-06T00:00:00"/>
    <x v="0"/>
    <n v="11865"/>
    <n v="241"/>
    <n v="319"/>
    <n v="703"/>
    <n v="69596"/>
    <n v="177513"/>
    <x v="3"/>
    <x v="9"/>
    <n v="12425"/>
  </r>
  <r>
    <s v="A291"/>
    <s v="Instagram"/>
    <d v="2024-11-06T00:00:00"/>
    <x v="0"/>
    <n v="11865"/>
    <n v="241"/>
    <n v="319"/>
    <n v="703"/>
    <n v="69596"/>
    <n v="177513"/>
    <x v="3"/>
    <x v="10"/>
    <n v="12425"/>
  </r>
  <r>
    <s v="A292"/>
    <s v="YouTube"/>
    <d v="2024-11-17T00:00:00"/>
    <x v="3"/>
    <n v="4219"/>
    <n v="240"/>
    <n v="670"/>
    <n v="815"/>
    <n v="11978"/>
    <n v="159735"/>
    <x v="3"/>
    <x v="9"/>
    <n v="5129"/>
  </r>
  <r>
    <s v="A292"/>
    <s v="YouTube"/>
    <d v="2024-11-17T00:00:00"/>
    <x v="3"/>
    <n v="4219"/>
    <n v="240"/>
    <n v="670"/>
    <n v="815"/>
    <n v="11978"/>
    <n v="159735"/>
    <x v="3"/>
    <x v="10"/>
    <n v="5129"/>
  </r>
  <r>
    <s v="A293"/>
    <s v="Instagram"/>
    <d v="2025-05-14T00:00:00"/>
    <x v="0"/>
    <n v="9041"/>
    <n v="1133"/>
    <n v="612"/>
    <n v="1687"/>
    <n v="28102"/>
    <n v="195683"/>
    <x v="3"/>
    <x v="6"/>
    <n v="10786"/>
  </r>
  <r>
    <s v="A293"/>
    <s v="Instagram"/>
    <d v="2025-05-14T00:00:00"/>
    <x v="0"/>
    <n v="9041"/>
    <n v="1133"/>
    <n v="612"/>
    <n v="1687"/>
    <n v="28102"/>
    <n v="195683"/>
    <x v="3"/>
    <x v="14"/>
    <n v="10786"/>
  </r>
  <r>
    <s v="A294"/>
    <s v="Twitter"/>
    <d v="2024-06-19T00:00:00"/>
    <x v="3"/>
    <n v="20444"/>
    <n v="233"/>
    <n v="189"/>
    <n v="2879"/>
    <n v="28185"/>
    <n v="159891"/>
    <x v="3"/>
    <x v="15"/>
    <n v="20866"/>
  </r>
  <r>
    <s v="A294"/>
    <s v="Twitter"/>
    <d v="2024-06-19T00:00:00"/>
    <x v="3"/>
    <n v="20444"/>
    <n v="233"/>
    <n v="189"/>
    <n v="2879"/>
    <n v="28185"/>
    <n v="159891"/>
    <x v="3"/>
    <x v="8"/>
    <n v="20866"/>
  </r>
  <r>
    <s v="A295"/>
    <s v="Twitter"/>
    <d v="2025-05-06T00:00:00"/>
    <x v="3"/>
    <n v="7287"/>
    <n v="1240"/>
    <n v="686"/>
    <n v="1255"/>
    <n v="15403"/>
    <n v="147971"/>
    <x v="0"/>
    <x v="0"/>
    <n v="9213"/>
  </r>
  <r>
    <s v="A295"/>
    <s v="Twitter"/>
    <d v="2025-05-06T00:00:00"/>
    <x v="3"/>
    <n v="7287"/>
    <n v="1240"/>
    <n v="686"/>
    <n v="1255"/>
    <n v="15403"/>
    <n v="147971"/>
    <x v="0"/>
    <x v="1"/>
    <n v="9213"/>
  </r>
  <r>
    <s v="A296"/>
    <s v="LinkedIn"/>
    <d v="2025-02-11T00:00:00"/>
    <x v="3"/>
    <n v="3619"/>
    <n v="1376"/>
    <n v="410"/>
    <n v="2499"/>
    <n v="58146"/>
    <n v="52149"/>
    <x v="0"/>
    <x v="17"/>
    <n v="5405"/>
  </r>
  <r>
    <s v="A296"/>
    <s v="LinkedIn"/>
    <d v="2025-02-11T00:00:00"/>
    <x v="3"/>
    <n v="3619"/>
    <n v="1376"/>
    <n v="410"/>
    <n v="2499"/>
    <n v="58146"/>
    <n v="52149"/>
    <x v="0"/>
    <x v="18"/>
    <n v="5405"/>
  </r>
  <r>
    <s v="A297"/>
    <s v="Twitter"/>
    <d v="2024-12-24T00:00:00"/>
    <x v="0"/>
    <n v="10512"/>
    <n v="1197"/>
    <n v="544"/>
    <n v="2012"/>
    <n v="10245"/>
    <n v="140102"/>
    <x v="0"/>
    <x v="16"/>
    <n v="12253"/>
  </r>
  <r>
    <s v="A298"/>
    <s v="YouTube"/>
    <d v="2025-09-24T00:00:00"/>
    <x v="1"/>
    <n v="3342"/>
    <n v="787"/>
    <n v="375"/>
    <n v="907"/>
    <n v="85823"/>
    <n v="99189"/>
    <x v="1"/>
    <x v="13"/>
    <n v="4504"/>
  </r>
  <r>
    <s v="A298"/>
    <s v="YouTube"/>
    <d v="2025-09-24T00:00:00"/>
    <x v="1"/>
    <n v="3342"/>
    <n v="787"/>
    <n v="375"/>
    <n v="907"/>
    <n v="85823"/>
    <n v="99189"/>
    <x v="1"/>
    <x v="6"/>
    <n v="4504"/>
  </r>
  <r>
    <s v="A299"/>
    <s v="Instagram"/>
    <d v="2025-09-25T00:00:00"/>
    <x v="3"/>
    <n v="12568"/>
    <n v="541"/>
    <n v="273"/>
    <n v="2767"/>
    <n v="22331"/>
    <n v="192747"/>
    <x v="1"/>
    <x v="15"/>
    <n v="13382"/>
  </r>
  <r>
    <s v="A299"/>
    <s v="Instagram"/>
    <d v="2025-09-25T00:00:00"/>
    <x v="3"/>
    <n v="12568"/>
    <n v="541"/>
    <n v="273"/>
    <n v="2767"/>
    <n v="22331"/>
    <n v="192747"/>
    <x v="1"/>
    <x v="8"/>
    <n v="13382"/>
  </r>
  <r>
    <s v="A300"/>
    <s v="LinkedIn"/>
    <d v="2025-09-26T00:00:00"/>
    <x v="2"/>
    <n v="21216"/>
    <n v="226"/>
    <n v="187"/>
    <n v="1573"/>
    <n v="62688"/>
    <n v="111031"/>
    <x v="1"/>
    <x v="13"/>
    <n v="21629"/>
  </r>
  <r>
    <s v="A300"/>
    <s v="LinkedIn"/>
    <d v="2025-09-26T00:00:00"/>
    <x v="2"/>
    <n v="21216"/>
    <n v="226"/>
    <n v="187"/>
    <n v="1573"/>
    <n v="62688"/>
    <n v="111031"/>
    <x v="1"/>
    <x v="6"/>
    <n v="21629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s v="#AppleWatchUltra2 #HealthTech"/>
    <n v="24516"/>
    <n v="976"/>
    <n v="974"/>
    <n v="2675"/>
    <n v="23275"/>
    <n v="202932"/>
    <s v="Apple Watch Ultra 2 Launch"/>
    <n v="0.13041807107799658"/>
    <n v="26466"/>
  </r>
  <r>
    <s v="A2"/>
    <x v="1"/>
    <d v="2025-09-03T00:00:00"/>
    <x v="0"/>
    <s v="#MacBookAirM3 #AppleInnovation"/>
    <n v="4779"/>
    <n v="1110"/>
    <n v="436"/>
    <n v="1574"/>
    <n v="77167"/>
    <n v="71585"/>
    <s v="Apple Event September 2025"/>
    <n v="8.8356499266606131E-2"/>
    <n v="6325"/>
  </r>
  <r>
    <s v="A3"/>
    <x v="2"/>
    <d v="2025-05-12T00:00:00"/>
    <x v="1"/>
    <s v="#AppleDesign #Innovation"/>
    <n v="19308"/>
    <n v="1318"/>
    <n v="795"/>
    <n v="1499"/>
    <n v="52307"/>
    <n v="193087"/>
    <s v="Sustainability Awareness Drive"/>
    <n v="0.11093962825047776"/>
    <n v="21421"/>
  </r>
  <r>
    <s v="A4"/>
    <x v="0"/>
    <d v="2024-08-12T00:00:00"/>
    <x v="2"/>
    <s v="#AppleEvent #iPadPro"/>
    <n v="3581"/>
    <n v="517"/>
    <n v="880"/>
    <n v="1925"/>
    <n v="18636"/>
    <n v="248611"/>
    <s v="iPhone 16 Launch"/>
    <n v="2.0023249172401864E-2"/>
    <n v="4978"/>
  </r>
  <r>
    <s v="A5"/>
    <x v="0"/>
    <d v="2025-09-04T00:00:00"/>
    <x v="2"/>
    <s v="#AppleWatchUltra2 #HealthTech"/>
    <n v="21708"/>
    <n v="435"/>
    <n v="317"/>
    <n v="1213"/>
    <n v="70701"/>
    <n v="83585"/>
    <s v="Apple Event September 2025"/>
    <n v="0.26870850032900639"/>
    <n v="22460"/>
  </r>
  <r>
    <s v="A6"/>
    <x v="1"/>
    <d v="2025-09-05T00:00:00"/>
    <x v="0"/>
    <s v="#ShotOniPhone"/>
    <n v="14677"/>
    <n v="533"/>
    <n v="759"/>
    <n v="753"/>
    <n v="23275"/>
    <n v="66958"/>
    <s v="Apple Event September 2025"/>
    <n v="0.23849278652289496"/>
    <n v="15969"/>
  </r>
  <r>
    <s v="A7"/>
    <x v="2"/>
    <d v="2024-06-24T00:00:00"/>
    <x v="3"/>
    <s v="#AppleMusic #AppleLifestyle"/>
    <n v="7713"/>
    <n v="575"/>
    <n v="417"/>
    <n v="336"/>
    <n v="61660"/>
    <n v="66017"/>
    <s v="iPhone 16 Launch"/>
    <n v="0.13185997546086614"/>
    <n v="8705"/>
  </r>
  <r>
    <s v="A8"/>
    <x v="2"/>
    <d v="2024-07-13T00:00:00"/>
    <x v="2"/>
    <s v="#AppleWatch #Health"/>
    <n v="18639"/>
    <n v="1360"/>
    <n v="898"/>
    <n v="2011"/>
    <n v="42841"/>
    <n v="247779"/>
    <s v="iPhone 16 Launch"/>
    <n v="8.4337252148083575E-2"/>
    <n v="20897"/>
  </r>
  <r>
    <s v="A9"/>
    <x v="0"/>
    <d v="2024-08-30T00:00:00"/>
    <x v="3"/>
    <s v="#MacBookAirM3 #AppleInnovation"/>
    <n v="6804"/>
    <n v="787"/>
    <n v="970"/>
    <n v="1095"/>
    <n v="56343"/>
    <n v="164677"/>
    <s v="Apple Watch Ultra 2 Launch"/>
    <n v="5.1986616224487935E-2"/>
    <n v="8561"/>
  </r>
  <r>
    <s v="A10"/>
    <x v="3"/>
    <d v="2025-03-11T00:00:00"/>
    <x v="2"/>
    <s v="#iPhone16Launch #AppleEvent"/>
    <n v="20222"/>
    <n v="712"/>
    <n v="604"/>
    <n v="1272"/>
    <n v="71598"/>
    <n v="216422"/>
    <s v="Sustainability Awareness Drive"/>
    <n v="9.9518533235992648E-2"/>
    <n v="21538"/>
  </r>
  <r>
    <s v="A11"/>
    <x v="0"/>
    <d v="2025-02-02T00:00:00"/>
    <x v="3"/>
    <s v="#AppleEvent #iPadPro"/>
    <n v="12136"/>
    <n v="1117"/>
    <n v="834"/>
    <n v="892"/>
    <n v="24675"/>
    <n v="183273"/>
    <s v="Sustainability Awareness Drive"/>
    <n v="7.6863476889667326E-2"/>
    <n v="14087"/>
  </r>
  <r>
    <s v="A12"/>
    <x v="0"/>
    <d v="2024-07-21T00:00:00"/>
    <x v="1"/>
    <s v="#MacBookAirM3 #AppleInnovation"/>
    <n v="2009"/>
    <n v="1072"/>
    <n v="550"/>
    <n v="1437"/>
    <n v="22982"/>
    <n v="69426"/>
    <s v="iPhone 16 Launch"/>
    <n v="5.2300290957278256E-2"/>
    <n v="3631"/>
  </r>
  <r>
    <s v="A13"/>
    <x v="0"/>
    <d v="2024-11-18T00:00:00"/>
    <x v="3"/>
    <s v="#AppleMusic #AppleLifestyle"/>
    <n v="21255"/>
    <n v="1452"/>
    <n v="625"/>
    <n v="1624"/>
    <n v="21282"/>
    <n v="57778"/>
    <s v="MacBook Air M3 Campaign"/>
    <n v="0.40382152376337016"/>
    <n v="23332"/>
  </r>
  <r>
    <s v="A14"/>
    <x v="0"/>
    <d v="2025-09-06T00:00:00"/>
    <x v="1"/>
    <s v="#AppleWatch #Health"/>
    <n v="7124"/>
    <n v="469"/>
    <n v="851"/>
    <n v="2571"/>
    <n v="33802"/>
    <n v="216313"/>
    <s v="Apple Event September 2025"/>
    <n v="3.9036026498638549E-2"/>
    <n v="8444"/>
  </r>
  <r>
    <s v="A15"/>
    <x v="1"/>
    <d v="2025-09-07T00:00:00"/>
    <x v="1"/>
    <s v="#AppleDesign #Innovation"/>
    <n v="3015"/>
    <n v="997"/>
    <n v="783"/>
    <n v="617"/>
    <n v="77167"/>
    <n v="82229"/>
    <s v="Apple Event September 2025"/>
    <n v="5.8312760704860814E-2"/>
    <n v="4795"/>
  </r>
  <r>
    <s v="A16"/>
    <x v="2"/>
    <d v="2024-08-26T00:00:00"/>
    <x v="3"/>
    <s v="#AppleWatch #Health"/>
    <n v="4193"/>
    <n v="924"/>
    <n v="707"/>
    <n v="2696"/>
    <n v="55075"/>
    <n v="126652"/>
    <s v="iPhone 16 Launch"/>
    <n v="4.5984271863057827E-2"/>
    <n v="5824"/>
  </r>
  <r>
    <s v="A17"/>
    <x v="1"/>
    <d v="2025-05-05T00:00:00"/>
    <x v="1"/>
    <s v="#AppleEvent #iPhone16"/>
    <n v="10415"/>
    <n v="1388"/>
    <n v="725"/>
    <n v="2462"/>
    <n v="53082"/>
    <n v="168267"/>
    <s v="MacBook Air M3 Campaign"/>
    <n v="7.4453101321114656E-2"/>
    <n v="12528"/>
  </r>
  <r>
    <s v="A18"/>
    <x v="1"/>
    <d v="2024-08-19T00:00:00"/>
    <x v="0"/>
    <s v="#AppleWatch #Health"/>
    <n v="15550"/>
    <n v="204"/>
    <n v="279"/>
    <n v="1646"/>
    <n v="35819"/>
    <n v="219436"/>
    <s v="Apple Watch Ultra 2 Launch"/>
    <n v="7.306458375107093E-2"/>
    <n v="16033"/>
  </r>
  <r>
    <s v="A19"/>
    <x v="1"/>
    <d v="2024-06-23T00:00:00"/>
    <x v="1"/>
    <s v="#AppleEvent #iPhone16"/>
    <n v="16512"/>
    <n v="1050"/>
    <n v="971"/>
    <n v="1891"/>
    <n v="15865"/>
    <n v="166503"/>
    <s v="iPhone 16 Launch"/>
    <n v="0.1113073037723044"/>
    <n v="18533"/>
  </r>
  <r>
    <s v="A20"/>
    <x v="0"/>
    <d v="2024-09-09T00:00:00"/>
    <x v="2"/>
    <s v="#AppleDesign #Innovation"/>
    <n v="6158"/>
    <n v="277"/>
    <n v="512"/>
    <n v="2189"/>
    <n v="76881"/>
    <n v="124878"/>
    <s v="iPhone 16 Launch"/>
    <n v="5.563029516808405E-2"/>
    <n v="6947"/>
  </r>
  <r>
    <s v="A21"/>
    <x v="3"/>
    <d v="2025-09-08T00:00:00"/>
    <x v="3"/>
    <s v="#iPhonePhotography #ShotOniPhone"/>
    <n v="22309"/>
    <n v="773"/>
    <n v="854"/>
    <n v="2387"/>
    <n v="72396"/>
    <n v="97056"/>
    <s v="Apple Event September 2025"/>
    <n v="0.24662050774810418"/>
    <n v="23936"/>
  </r>
  <r>
    <s v="A22"/>
    <x v="2"/>
    <d v="2025-02-27T00:00:00"/>
    <x v="0"/>
    <s v="#AppleMusic #AppleLifestyle"/>
    <n v="8970"/>
    <n v="331"/>
    <n v="968"/>
    <n v="2296"/>
    <n v="24613"/>
    <n v="198562"/>
    <s v="iPhone 16 Launch"/>
    <n v="5.1716844109144754E-2"/>
    <n v="10269"/>
  </r>
  <r>
    <s v="A23"/>
    <x v="3"/>
    <d v="2024-11-06T00:00:00"/>
    <x v="3"/>
    <s v="#AppleEvent #iPhone16"/>
    <n v="8938"/>
    <n v="800"/>
    <n v="842"/>
    <n v="2072"/>
    <n v="31736"/>
    <n v="59975"/>
    <s v="iPhone 16 Launch"/>
    <n v="0.17640683618174238"/>
    <n v="10580"/>
  </r>
  <r>
    <s v="A24"/>
    <x v="1"/>
    <d v="2025-01-23T00:00:00"/>
    <x v="2"/>
    <s v="#iPhone16Launch #AppleEvent"/>
    <n v="23168"/>
    <n v="1265"/>
    <n v="441"/>
    <n v="1612"/>
    <n v="66615"/>
    <n v="197795"/>
    <s v="iPhone 16 Launch"/>
    <n v="0.12575646502692181"/>
    <n v="24874"/>
  </r>
  <r>
    <s v="A25"/>
    <x v="1"/>
    <d v="2025-09-09T00:00:00"/>
    <x v="2"/>
    <s v="#AppleWatch #Health"/>
    <n v="15772"/>
    <n v="288"/>
    <n v="520"/>
    <n v="1585"/>
    <n v="59182"/>
    <n v="194351"/>
    <s v="Apple Event September 2025"/>
    <n v="8.5309568769905988E-2"/>
    <n v="16580"/>
  </r>
  <r>
    <s v="A26"/>
    <x v="3"/>
    <d v="2025-04-05T00:00:00"/>
    <x v="2"/>
    <s v="#AppleWatch #Health"/>
    <n v="22384"/>
    <n v="601"/>
    <n v="943"/>
    <n v="515"/>
    <n v="41309"/>
    <n v="249373"/>
    <s v="Apple Watch Ultra 2 Launch"/>
    <n v="9.5952649244304716E-2"/>
    <n v="23928"/>
  </r>
  <r>
    <s v="A27"/>
    <x v="3"/>
    <d v="2024-09-17T00:00:00"/>
    <x v="1"/>
    <s v="#iPhone16Launch #AppleEvent"/>
    <n v="20017"/>
    <n v="495"/>
    <n v="178"/>
    <n v="2683"/>
    <n v="32244"/>
    <n v="182633"/>
    <s v="Apple Watch Ultra 2 Launch"/>
    <n v="0.11328730295182141"/>
    <n v="20690"/>
  </r>
  <r>
    <s v="A28"/>
    <x v="3"/>
    <d v="2025-03-04T00:00:00"/>
    <x v="1"/>
    <s v="#ShotOniPhone"/>
    <n v="12344"/>
    <n v="815"/>
    <n v="298"/>
    <n v="2439"/>
    <n v="6259"/>
    <n v="237133"/>
    <s v="iPhone 16 Launch"/>
    <n v="5.6748744375519224E-2"/>
    <n v="13457"/>
  </r>
  <r>
    <s v="A29"/>
    <x v="1"/>
    <d v="2025-09-10T00:00:00"/>
    <x v="3"/>
    <s v="#MacBookProM3"/>
    <n v="9266"/>
    <n v="999"/>
    <n v="928"/>
    <n v="2700"/>
    <n v="12264"/>
    <n v="128397"/>
    <s v="Apple Event September 2025"/>
    <n v="8.7174933993784898E-2"/>
    <n v="11193"/>
  </r>
  <r>
    <s v="A30"/>
    <x v="1"/>
    <d v="2025-02-25T00:00:00"/>
    <x v="3"/>
    <s v="#iPhonePhotography #ShotOniPhone"/>
    <n v="10702"/>
    <n v="621"/>
    <n v="445"/>
    <n v="2918"/>
    <n v="54808"/>
    <n v="220225"/>
    <s v="Apple Watch Ultra 2 Launch"/>
    <n v="5.3436258372119426E-2"/>
    <n v="11768"/>
  </r>
  <r>
    <s v="A31"/>
    <x v="2"/>
    <d v="2024-12-16T00:00:00"/>
    <x v="0"/>
    <s v="#AppleEvent #iPadPro"/>
    <n v="2384"/>
    <n v="1246"/>
    <n v="160"/>
    <n v="2004"/>
    <n v="2701"/>
    <n v="73142"/>
    <s v="Apple Watch Ultra 2 Launch"/>
    <n v="5.1817013480626728E-2"/>
    <n v="3790"/>
  </r>
  <r>
    <s v="A32"/>
    <x v="2"/>
    <d v="2024-07-31T00:00:00"/>
    <x v="0"/>
    <s v="#AppleEvent #iPhone16"/>
    <n v="2404"/>
    <n v="774"/>
    <n v="661"/>
    <n v="662"/>
    <n v="12676"/>
    <n v="66916"/>
    <s v="Apple Watch Ultra 2 Launch"/>
    <n v="5.7370434574690654E-2"/>
    <n v="3839"/>
  </r>
  <r>
    <s v="A33"/>
    <x v="1"/>
    <d v="2025-09-11T00:00:00"/>
    <x v="3"/>
    <s v="#iPhone16Launch #AppleEvent"/>
    <n v="10175"/>
    <n v="342"/>
    <n v="825"/>
    <n v="2904"/>
    <n v="15954"/>
    <n v="104324"/>
    <s v="Apple Event September 2025"/>
    <n v="0.10871899083624094"/>
    <n v="11342"/>
  </r>
  <r>
    <s v="A34"/>
    <x v="3"/>
    <d v="2025-09-12T00:00:00"/>
    <x v="1"/>
    <s v="#AppleDesign #Innovation"/>
    <n v="17158"/>
    <n v="1192"/>
    <n v="262"/>
    <n v="2016"/>
    <n v="28771"/>
    <n v="216037"/>
    <s v="Apple Event September 2025"/>
    <n v="8.6151909163708074E-2"/>
    <n v="18612"/>
  </r>
  <r>
    <s v="A35"/>
    <x v="3"/>
    <d v="2024-11-30T00:00:00"/>
    <x v="2"/>
    <s v="#AppleEvent #iPhone16"/>
    <n v="14763"/>
    <n v="864"/>
    <n v="336"/>
    <n v="1493"/>
    <n v="33310"/>
    <n v="165932"/>
    <s v="iPhone 16 Launch"/>
    <n v="9.6202058674637797E-2"/>
    <n v="15963"/>
  </r>
  <r>
    <s v="A36"/>
    <x v="2"/>
    <d v="2025-04-19T00:00:00"/>
    <x v="3"/>
    <s v="#MacBookProM3"/>
    <n v="20384"/>
    <n v="344"/>
    <n v="956"/>
    <n v="655"/>
    <n v="67621"/>
    <n v="175720"/>
    <s v="Sustainability Awareness Drive"/>
    <n v="0.12340086501251991"/>
    <n v="21684"/>
  </r>
  <r>
    <s v="A37"/>
    <x v="1"/>
    <d v="2025-01-06T00:00:00"/>
    <x v="0"/>
    <s v="#AppleDesign #Innovation"/>
    <n v="11860"/>
    <n v="1448"/>
    <n v="893"/>
    <n v="490"/>
    <n v="23518"/>
    <n v="206205"/>
    <s v="Apple Watch Ultra 2 Launch"/>
    <n v="6.8868359157149436E-2"/>
    <n v="14201"/>
  </r>
  <r>
    <s v="A38"/>
    <x v="2"/>
    <d v="2025-02-17T00:00:00"/>
    <x v="1"/>
    <s v="#MacBookAirM3 #AppleInnovation"/>
    <n v="7989"/>
    <n v="1206"/>
    <n v="376"/>
    <n v="2769"/>
    <n v="27550"/>
    <n v="221749"/>
    <s v="Sustainability Awareness Drive"/>
    <n v="4.3161412227338117E-2"/>
    <n v="9571"/>
  </r>
  <r>
    <s v="A39"/>
    <x v="2"/>
    <d v="2025-09-13T00:00:00"/>
    <x v="3"/>
    <s v="#AppleMusic #AppleLifestyle"/>
    <n v="17106"/>
    <n v="702"/>
    <n v="459"/>
    <n v="999"/>
    <n v="59627"/>
    <n v="136059"/>
    <s v="Apple Event September 2025"/>
    <n v="0.13425793222058077"/>
    <n v="18267"/>
  </r>
  <r>
    <s v="A40"/>
    <x v="0"/>
    <d v="2025-09-14T00:00:00"/>
    <x v="3"/>
    <s v="#AppleWatch #Health"/>
    <n v="19844"/>
    <n v="1020"/>
    <n v="247"/>
    <n v="2354"/>
    <n v="37792"/>
    <n v="138317"/>
    <s v="Apple Event September 2025"/>
    <n v="0.15262765965138053"/>
    <n v="21111"/>
  </r>
  <r>
    <s v="A41"/>
    <x v="0"/>
    <d v="2025-09-15T00:00:00"/>
    <x v="1"/>
    <s v="#MacBookAirM3 #AppleInnovation"/>
    <n v="5636"/>
    <n v="303"/>
    <n v="204"/>
    <n v="2480"/>
    <n v="7377"/>
    <n v="241207"/>
    <s v="Apple Event September 2025"/>
    <n v="2.5467751765081443E-2"/>
    <n v="6143"/>
  </r>
  <r>
    <s v="A42"/>
    <x v="0"/>
    <d v="2025-03-05T00:00:00"/>
    <x v="3"/>
    <s v="#AppleEvent #iPhone16"/>
    <n v="12916"/>
    <n v="1262"/>
    <n v="772"/>
    <n v="856"/>
    <n v="11496"/>
    <n v="75046"/>
    <s v="Sustainability Awareness Drive"/>
    <n v="0.19921115049436347"/>
    <n v="14950"/>
  </r>
  <r>
    <s v="A43"/>
    <x v="3"/>
    <d v="2025-09-16T00:00:00"/>
    <x v="1"/>
    <s v="#MacBookProM3"/>
    <n v="6809"/>
    <n v="397"/>
    <n v="813"/>
    <n v="1125"/>
    <n v="12206"/>
    <n v="218136"/>
    <s v="Apple Event September 2025"/>
    <n v="3.6761469908680823E-2"/>
    <n v="8019"/>
  </r>
  <r>
    <s v="A44"/>
    <x v="1"/>
    <d v="2025-03-02T00:00:00"/>
    <x v="2"/>
    <s v="#iPhonePhotography #ShotOniPhone"/>
    <n v="22562"/>
    <n v="778"/>
    <n v="907"/>
    <n v="1354"/>
    <n v="34475"/>
    <n v="141459"/>
    <s v="iPhone 16 Launch"/>
    <n v="0.17140655596321194"/>
    <n v="24247"/>
  </r>
  <r>
    <s v="A45"/>
    <x v="1"/>
    <d v="2025-09-17T00:00:00"/>
    <x v="1"/>
    <s v="#AppleMusic #AppleLifestyle"/>
    <n v="15456"/>
    <n v="590"/>
    <n v="555"/>
    <n v="2882"/>
    <n v="49816"/>
    <n v="240422"/>
    <s v="Apple Event September 2025"/>
    <n v="6.9049421433978589E-2"/>
    <n v="16601"/>
  </r>
  <r>
    <s v="A46"/>
    <x v="1"/>
    <d v="2025-05-02T00:00:00"/>
    <x v="1"/>
    <s v="#AppleEvent #iPhone16"/>
    <n v="17444"/>
    <n v="1402"/>
    <n v="218"/>
    <n v="725"/>
    <n v="8710"/>
    <n v="85893"/>
    <s v="MacBook Air M3 Campaign"/>
    <n v="0.22195056640238436"/>
    <n v="19064"/>
  </r>
  <r>
    <s v="A47"/>
    <x v="1"/>
    <d v="2025-02-24T00:00:00"/>
    <x v="1"/>
    <s v="#iPhone16Launch #AppleEvent"/>
    <n v="24984"/>
    <n v="753"/>
    <n v="461"/>
    <n v="2710"/>
    <n v="20792"/>
    <n v="141520"/>
    <s v="Sustainability Awareness Drive"/>
    <n v="0.18511871113623515"/>
    <n v="26198"/>
  </r>
  <r>
    <s v="A48"/>
    <x v="0"/>
    <d v="2025-03-11T00:00:00"/>
    <x v="3"/>
    <s v="#AppleWatchUltra2 #HealthTech"/>
    <n v="7997"/>
    <n v="1238"/>
    <n v="438"/>
    <n v="1874"/>
    <n v="36272"/>
    <n v="165818"/>
    <s v="MacBook Air M3 Campaign"/>
    <n v="5.8335042034037318E-2"/>
    <n v="9673"/>
  </r>
  <r>
    <s v="A49"/>
    <x v="3"/>
    <d v="2025-09-18T00:00:00"/>
    <x v="3"/>
    <s v="#AppleEvent #iPhone16"/>
    <n v="4048"/>
    <n v="677"/>
    <n v="911"/>
    <n v="2429"/>
    <n v="27361"/>
    <n v="101272"/>
    <s v="Apple Event September 2025"/>
    <n v="5.5652105221581483E-2"/>
    <n v="5636"/>
  </r>
  <r>
    <s v="A50"/>
    <x v="3"/>
    <d v="2024-07-03T00:00:00"/>
    <x v="1"/>
    <s v="#AppleMusic #AppleLifestyle"/>
    <n v="14338"/>
    <n v="1454"/>
    <n v="697"/>
    <n v="2703"/>
    <n v="21288"/>
    <n v="107649"/>
    <s v="iPhone 16 Launch"/>
    <n v="0.1531737405828201"/>
    <n v="16489"/>
  </r>
  <r>
    <s v="A51"/>
    <x v="0"/>
    <d v="2024-06-13T00:00:00"/>
    <x v="3"/>
    <s v="#AppleWatch #Health"/>
    <n v="23164"/>
    <n v="1122"/>
    <n v="900"/>
    <n v="888"/>
    <n v="36938"/>
    <n v="104674"/>
    <s v="Apple Watch Ultra 2 Launch"/>
    <n v="0.24061371496264594"/>
    <n v="25186"/>
  </r>
  <r>
    <s v="A52"/>
    <x v="3"/>
    <d v="2025-09-19T00:00:00"/>
    <x v="0"/>
    <s v="#AppleWatch #Health"/>
    <n v="19100"/>
    <n v="619"/>
    <n v="297"/>
    <n v="2312"/>
    <n v="9730"/>
    <n v="184832"/>
    <s v="Apple Event September 2025"/>
    <n v="0.10829293628808864"/>
    <n v="20016"/>
  </r>
  <r>
    <s v="A53"/>
    <x v="0"/>
    <d v="2025-02-24T00:00:00"/>
    <x v="0"/>
    <s v="#AppleEvent #iPhone16"/>
    <n v="23949"/>
    <n v="356"/>
    <n v="616"/>
    <n v="1847"/>
    <n v="3144"/>
    <n v="192999"/>
    <s v="iPhone 16 Launch"/>
    <n v="0.12912502137316773"/>
    <n v="24921"/>
  </r>
  <r>
    <s v="A54"/>
    <x v="1"/>
    <d v="2025-03-13T00:00:00"/>
    <x v="3"/>
    <s v="#AppleDesign #Innovation"/>
    <n v="6544"/>
    <n v="749"/>
    <n v="888"/>
    <n v="594"/>
    <n v="18171"/>
    <n v="126475"/>
    <s v="Sustainability Awareness Drive"/>
    <n v="6.4684720300454635E-2"/>
    <n v="8181"/>
  </r>
  <r>
    <s v="A55"/>
    <x v="0"/>
    <d v="2024-06-17T00:00:00"/>
    <x v="3"/>
    <s v="#AppleWatchUltra2 #HealthTech"/>
    <n v="6976"/>
    <n v="1320"/>
    <n v="393"/>
    <n v="2285"/>
    <n v="14049"/>
    <n v="101367"/>
    <s v="MacBook Air M3 Campaign"/>
    <n v="8.5718231771681114E-2"/>
    <n v="8689"/>
  </r>
  <r>
    <s v="A56"/>
    <x v="1"/>
    <d v="2024-12-18T00:00:00"/>
    <x v="1"/>
    <s v="#iPhone16Launch #AppleEvent"/>
    <n v="14775"/>
    <n v="1220"/>
    <n v="640"/>
    <n v="1547"/>
    <n v="28527"/>
    <n v="183660"/>
    <s v="MacBook Air M3 Campaign"/>
    <n v="9.0574975498203203E-2"/>
    <n v="16635"/>
  </r>
  <r>
    <s v="A57"/>
    <x v="1"/>
    <d v="2024-10-21T00:00:00"/>
    <x v="2"/>
    <s v="#AppleEvent #iPhone16"/>
    <n v="12015"/>
    <n v="1196"/>
    <n v="998"/>
    <n v="1848"/>
    <n v="44739"/>
    <n v="161750"/>
    <s v="MacBook Air M3 Campaign"/>
    <n v="8.7845440494590421E-2"/>
    <n v="14209"/>
  </r>
  <r>
    <s v="A58"/>
    <x v="2"/>
    <d v="2025-04-15T00:00:00"/>
    <x v="3"/>
    <s v="#AppleDesign #Innovation"/>
    <n v="5419"/>
    <n v="1150"/>
    <n v="656"/>
    <n v="1990"/>
    <n v="410"/>
    <n v="158154"/>
    <s v="Sustainability Awareness Drive"/>
    <n v="4.5683321319726342E-2"/>
    <n v="7225"/>
  </r>
  <r>
    <s v="A59"/>
    <x v="0"/>
    <d v="2024-06-22T00:00:00"/>
    <x v="0"/>
    <s v="#AppleWatch #Health"/>
    <n v="16430"/>
    <n v="488"/>
    <n v="514"/>
    <n v="1436"/>
    <n v="30059"/>
    <n v="223305"/>
    <s v="iPhone 16 Launch"/>
    <n v="7.8063634938760881E-2"/>
    <n v="17432"/>
  </r>
  <r>
    <s v="A60"/>
    <x v="2"/>
    <d v="2025-01-28T00:00:00"/>
    <x v="1"/>
    <s v="#AppleWatch #Health"/>
    <n v="9239"/>
    <n v="1477"/>
    <n v="631"/>
    <n v="1556"/>
    <n v="11580"/>
    <n v="84738"/>
    <s v="Sustainability Awareness Drive"/>
    <n v="0.13390686586891359"/>
    <n v="11347"/>
  </r>
  <r>
    <s v="A61"/>
    <x v="0"/>
    <d v="2024-09-05T00:00:00"/>
    <x v="3"/>
    <s v="#MacBookProM3"/>
    <n v="16489"/>
    <n v="395"/>
    <n v="350"/>
    <n v="2364"/>
    <n v="43239"/>
    <n v="73397"/>
    <s v="MacBook Air M3 Campaign"/>
    <n v="0.23480523727127811"/>
    <n v="17234"/>
  </r>
  <r>
    <s v="A62"/>
    <x v="0"/>
    <d v="2025-09-20T00:00:00"/>
    <x v="0"/>
    <s v="#AppleEvent #iPhone16"/>
    <n v="18633"/>
    <n v="797"/>
    <n v="303"/>
    <n v="659"/>
    <n v="7"/>
    <n v="122189"/>
    <s v="Apple Event September 2025"/>
    <n v="0.16149571565361859"/>
    <n v="19733"/>
  </r>
  <r>
    <s v="A63"/>
    <x v="2"/>
    <d v="2024-07-31T00:00:00"/>
    <x v="0"/>
    <s v="#AppleWatchUltra2 #HealthTech"/>
    <n v="12357"/>
    <n v="716"/>
    <n v="599"/>
    <n v="999"/>
    <n v="89591"/>
    <n v="116367"/>
    <s v="Apple Watch Ultra 2 Launch"/>
    <n v="0.11749035379446063"/>
    <n v="13672"/>
  </r>
  <r>
    <s v="A64"/>
    <x v="2"/>
    <d v="2024-08-17T00:00:00"/>
    <x v="2"/>
    <s v="#ShotOniPhone"/>
    <n v="19154"/>
    <n v="1064"/>
    <n v="650"/>
    <n v="747"/>
    <n v="42667"/>
    <n v="242332"/>
    <s v="Sustainability Awareness Drive"/>
    <n v="8.6113266097750191E-2"/>
    <n v="20868"/>
  </r>
  <r>
    <s v="A65"/>
    <x v="0"/>
    <d v="2025-03-28T00:00:00"/>
    <x v="1"/>
    <s v="#AppleWatchUltra2 #HealthTech"/>
    <n v="6363"/>
    <n v="1341"/>
    <n v="222"/>
    <n v="2712"/>
    <n v="19987"/>
    <n v="160585"/>
    <s v="Sustainability Awareness Drive"/>
    <n v="4.9357038328611019E-2"/>
    <n v="7926"/>
  </r>
  <r>
    <s v="A66"/>
    <x v="3"/>
    <d v="2024-07-26T00:00:00"/>
    <x v="1"/>
    <s v="#AppleWatch #Health"/>
    <n v="12176"/>
    <n v="1005"/>
    <n v="862"/>
    <n v="974"/>
    <n v="2285"/>
    <n v="116619"/>
    <s v="iPhone 16 Launch"/>
    <n v="0.12041777068916729"/>
    <n v="14043"/>
  </r>
  <r>
    <s v="A67"/>
    <x v="1"/>
    <d v="2025-03-29T00:00:00"/>
    <x v="2"/>
    <s v="#AppleWatch #Health"/>
    <n v="19461"/>
    <n v="1382"/>
    <n v="445"/>
    <n v="1307"/>
    <n v="84691"/>
    <n v="151453"/>
    <s v="iPhone 16 Launch"/>
    <n v="0.14055845707909384"/>
    <n v="21288"/>
  </r>
  <r>
    <s v="A68"/>
    <x v="2"/>
    <d v="2024-12-08T00:00:00"/>
    <x v="2"/>
    <s v="#MacBookAirM3 #AppleInnovation"/>
    <n v="10427"/>
    <n v="1014"/>
    <n v="166"/>
    <n v="1649"/>
    <n v="15145"/>
    <n v="59816"/>
    <s v="Sustainability Awareness Drive"/>
    <n v="0.19404507155276179"/>
    <n v="11607"/>
  </r>
  <r>
    <s v="A69"/>
    <x v="1"/>
    <d v="2025-03-08T00:00:00"/>
    <x v="1"/>
    <s v="#AppleWatch #Health"/>
    <n v="10580"/>
    <n v="427"/>
    <n v="790"/>
    <n v="2814"/>
    <n v="24916"/>
    <n v="213312"/>
    <s v="MacBook Air M3 Campaign"/>
    <n v="5.530396789678968E-2"/>
    <n v="11797"/>
  </r>
  <r>
    <s v="A70"/>
    <x v="3"/>
    <d v="2025-04-02T00:00:00"/>
    <x v="1"/>
    <s v="#iPhone16Launch #AppleEvent"/>
    <n v="6858"/>
    <n v="415"/>
    <n v="366"/>
    <n v="2761"/>
    <n v="2988"/>
    <n v="177348"/>
    <s v="Apple Watch Ultra 2 Launch"/>
    <n v="4.3073505198818141E-2"/>
    <n v="7639"/>
  </r>
  <r>
    <s v="A71"/>
    <x v="3"/>
    <d v="2024-09-02T00:00:00"/>
    <x v="3"/>
    <s v="#AppleEvent #iPadPro"/>
    <n v="12040"/>
    <n v="1147"/>
    <n v="210"/>
    <n v="885"/>
    <n v="30360"/>
    <n v="119530"/>
    <s v="iPhone 16 Launch"/>
    <n v="0.1120806492094035"/>
    <n v="13397"/>
  </r>
  <r>
    <s v="A72"/>
    <x v="3"/>
    <d v="2025-03-03T00:00:00"/>
    <x v="3"/>
    <s v="#AppleEvent #iPhone16"/>
    <n v="24928"/>
    <n v="214"/>
    <n v="765"/>
    <n v="1556"/>
    <n v="5239"/>
    <n v="194571"/>
    <s v="MacBook Air M3 Campaign"/>
    <n v="0.13314933880177415"/>
    <n v="25907"/>
  </r>
  <r>
    <s v="A73"/>
    <x v="2"/>
    <d v="2025-09-21T00:00:00"/>
    <x v="2"/>
    <s v="#AppleWatchUltra2 #HealthTech"/>
    <n v="23103"/>
    <n v="1380"/>
    <n v="191"/>
    <n v="1547"/>
    <n v="77798"/>
    <n v="148856"/>
    <s v="Apple Event September 2025"/>
    <n v="0.16575751061428495"/>
    <n v="24674"/>
  </r>
  <r>
    <s v="A74"/>
    <x v="3"/>
    <d v="2024-10-28T00:00:00"/>
    <x v="3"/>
    <s v="#AppleEvent #iPadPro"/>
    <n v="21198"/>
    <n v="1484"/>
    <n v="174"/>
    <n v="1293"/>
    <n v="16330"/>
    <n v="111635"/>
    <s v="iPhone 16 Launch"/>
    <n v="0.20473865723115511"/>
    <n v="22856"/>
  </r>
  <r>
    <s v="A75"/>
    <x v="2"/>
    <d v="2024-08-01T00:00:00"/>
    <x v="0"/>
    <s v="#AppleDesign #Innovation"/>
    <n v="21758"/>
    <n v="1380"/>
    <n v="188"/>
    <n v="1735"/>
    <n v="20998"/>
    <n v="147803"/>
    <s v="MacBook Air M3 Campaign"/>
    <n v="0.15781817689762725"/>
    <n v="23326"/>
  </r>
  <r>
    <s v="A76"/>
    <x v="3"/>
    <d v="2024-11-07T00:00:00"/>
    <x v="3"/>
    <s v="#ShotOniPhone"/>
    <n v="17254"/>
    <n v="246"/>
    <n v="952"/>
    <n v="871"/>
    <n v="14957"/>
    <n v="75946"/>
    <s v="MacBook Air M3 Campaign"/>
    <n v="0.24296210465330631"/>
    <n v="18452"/>
  </r>
  <r>
    <s v="A77"/>
    <x v="1"/>
    <d v="2025-03-04T00:00:00"/>
    <x v="3"/>
    <s v="#iPhone16Launch #AppleEvent"/>
    <n v="13470"/>
    <n v="523"/>
    <n v="280"/>
    <n v="2682"/>
    <n v="8538"/>
    <n v="95204"/>
    <s v="Apple Watch Ultra 2 Launch"/>
    <n v="0.14992017142136885"/>
    <n v="14273"/>
  </r>
  <r>
    <s v="A78"/>
    <x v="1"/>
    <d v="2024-06-17T00:00:00"/>
    <x v="0"/>
    <s v="#AppleMusic #AppleLifestyle"/>
    <n v="3252"/>
    <n v="1043"/>
    <n v="647"/>
    <n v="1545"/>
    <n v="18859"/>
    <n v="222958"/>
    <s v="Apple Watch Ultra 2 Launch"/>
    <n v="2.2165609666394567E-2"/>
    <n v="4942"/>
  </r>
  <r>
    <s v="A79"/>
    <x v="0"/>
    <d v="2025-09-22T00:00:00"/>
    <x v="2"/>
    <s v="#Sustainability #AppleEarth"/>
    <n v="8996"/>
    <n v="329"/>
    <n v="378"/>
    <n v="2384"/>
    <n v="39404"/>
    <n v="242724"/>
    <s v="Apple Event September 2025"/>
    <n v="3.9975445361810122E-2"/>
    <n v="9703"/>
  </r>
  <r>
    <s v="A80"/>
    <x v="1"/>
    <d v="2024-06-13T00:00:00"/>
    <x v="0"/>
    <s v="#AppleWatchUltra2 #HealthTech"/>
    <n v="14173"/>
    <n v="294"/>
    <n v="257"/>
    <n v="1288"/>
    <n v="39466"/>
    <n v="55563"/>
    <s v="MacBook Air M3 Campaign"/>
    <n v="0.26499649047027696"/>
    <n v="14724"/>
  </r>
  <r>
    <s v="A81"/>
    <x v="0"/>
    <d v="2024-10-19T00:00:00"/>
    <x v="3"/>
    <s v="#AppleEvent #iPadPro"/>
    <n v="6673"/>
    <n v="826"/>
    <n v="321"/>
    <n v="577"/>
    <n v="19262"/>
    <n v="132324"/>
    <s v="MacBook Air M3 Campaign"/>
    <n v="5.9097367068710133E-2"/>
    <n v="7820"/>
  </r>
  <r>
    <s v="A82"/>
    <x v="1"/>
    <d v="2024-07-24T00:00:00"/>
    <x v="2"/>
    <s v="#AppleMusic #AppleLifestyle"/>
    <n v="22914"/>
    <n v="954"/>
    <n v="584"/>
    <n v="1519"/>
    <n v="13637"/>
    <n v="49847"/>
    <s v="Apple Watch Ultra 2 Launch"/>
    <n v="0.49054105563022848"/>
    <n v="24452"/>
  </r>
  <r>
    <s v="A83"/>
    <x v="2"/>
    <d v="2024-10-15T00:00:00"/>
    <x v="3"/>
    <s v="#ShotOniPhone"/>
    <n v="17781"/>
    <n v="993"/>
    <n v="627"/>
    <n v="2187"/>
    <n v="9609"/>
    <n v="66155"/>
    <s v="iPhone 16 Launch"/>
    <n v="0.29326581513113142"/>
    <n v="19401"/>
  </r>
  <r>
    <s v="A84"/>
    <x v="1"/>
    <d v="2024-12-09T00:00:00"/>
    <x v="0"/>
    <s v="#MacBookAirM3 #AppleInnovation"/>
    <n v="15051"/>
    <n v="268"/>
    <n v="251"/>
    <n v="783"/>
    <n v="34154"/>
    <n v="119671"/>
    <s v="iPhone 16 Launch"/>
    <n v="0.13010670922779954"/>
    <n v="15570"/>
  </r>
  <r>
    <s v="A85"/>
    <x v="0"/>
    <d v="2025-04-19T00:00:00"/>
    <x v="0"/>
    <s v="#AppleMusic #AppleLifestyle"/>
    <n v="8881"/>
    <n v="210"/>
    <n v="673"/>
    <n v="1565"/>
    <n v="24847"/>
    <n v="156891"/>
    <s v="Sustainability Awareness Drive"/>
    <n v="6.223429004850501E-2"/>
    <n v="9764"/>
  </r>
  <r>
    <s v="A86"/>
    <x v="0"/>
    <d v="2025-01-27T00:00:00"/>
    <x v="3"/>
    <s v="#iPhone16Launch #AppleEvent"/>
    <n v="8949"/>
    <n v="1477"/>
    <n v="424"/>
    <n v="1030"/>
    <n v="58052"/>
    <n v="123310"/>
    <s v="Apple Watch Ultra 2 Launch"/>
    <n v="8.7989619657773091E-2"/>
    <n v="10850"/>
  </r>
  <r>
    <s v="A87"/>
    <x v="3"/>
    <d v="2024-06-06T00:00:00"/>
    <x v="1"/>
    <s v="#iPhone16Launch #AppleEvent"/>
    <n v="11521"/>
    <n v="1071"/>
    <n v="762"/>
    <n v="2539"/>
    <n v="12701"/>
    <n v="238350"/>
    <s v="Sustainability Awareness Drive"/>
    <n v="5.6026851269142017E-2"/>
    <n v="13354"/>
  </r>
  <r>
    <s v="A88"/>
    <x v="2"/>
    <d v="2024-07-07T00:00:00"/>
    <x v="1"/>
    <s v="#MacBookAirM3 #AppleInnovation"/>
    <n v="24625"/>
    <n v="749"/>
    <n v="193"/>
    <n v="1340"/>
    <n v="4890"/>
    <n v="189381"/>
    <s v="Apple Watch Ultra 2 Launch"/>
    <n v="0.13500298340382616"/>
    <n v="25567"/>
  </r>
  <r>
    <s v="A89"/>
    <x v="1"/>
    <d v="2025-09-23T00:00:00"/>
    <x v="0"/>
    <s v="#Sustainability #AppleEarth"/>
    <n v="10017"/>
    <n v="1357"/>
    <n v="966"/>
    <n v="2871"/>
    <n v="14800"/>
    <n v="171691"/>
    <s v="Apple Event September 2025"/>
    <n v="7.1873307278774071E-2"/>
    <n v="12340"/>
  </r>
  <r>
    <s v="A90"/>
    <x v="3"/>
    <d v="2024-06-03T00:00:00"/>
    <x v="0"/>
    <s v="#AppleEvent #iPhone16"/>
    <n v="8941"/>
    <n v="911"/>
    <n v="166"/>
    <n v="1217"/>
    <n v="68817"/>
    <n v="221180"/>
    <s v="MacBook Air M3 Campaign"/>
    <n v="4.5293426168731353E-2"/>
    <n v="10018"/>
  </r>
  <r>
    <s v="A91"/>
    <x v="1"/>
    <d v="2025-09-24T00:00:00"/>
    <x v="1"/>
    <s v="#AppleMusic #AppleLifestyle"/>
    <n v="12209"/>
    <n v="222"/>
    <n v="479"/>
    <n v="2748"/>
    <n v="24615"/>
    <n v="74707"/>
    <s v="Apple Event September 2025"/>
    <n v="0.17280843829895459"/>
    <n v="12910"/>
  </r>
  <r>
    <s v="A92"/>
    <x v="1"/>
    <d v="2024-10-21T00:00:00"/>
    <x v="1"/>
    <s v="#MacBookAirM3 #AppleInnovation"/>
    <n v="19715"/>
    <n v="1014"/>
    <n v="718"/>
    <n v="1185"/>
    <n v="37625"/>
    <n v="191409"/>
    <s v="Apple Watch Ultra 2 Launch"/>
    <n v="0.11204802282024356"/>
    <n v="21447"/>
  </r>
  <r>
    <s v="A93"/>
    <x v="3"/>
    <d v="2024-12-11T00:00:00"/>
    <x v="3"/>
    <s v="#iPhone16Launch #AppleEvent"/>
    <n v="22645"/>
    <n v="545"/>
    <n v="972"/>
    <n v="321"/>
    <n v="8396"/>
    <n v="121537"/>
    <s v="MacBook Air M3 Campaign"/>
    <n v="0.19880365649966678"/>
    <n v="24162"/>
  </r>
  <r>
    <s v="A94"/>
    <x v="3"/>
    <d v="2024-11-07T00:00:00"/>
    <x v="3"/>
    <s v="#iPhone16Launch #AppleEvent"/>
    <n v="11550"/>
    <n v="501"/>
    <n v="646"/>
    <n v="773"/>
    <n v="17841"/>
    <n v="237576"/>
    <s v="iPhone 16 Launch"/>
    <n v="5.3443950567397383E-2"/>
    <n v="12697"/>
  </r>
  <r>
    <s v="A95"/>
    <x v="3"/>
    <d v="2024-11-08T00:00:00"/>
    <x v="1"/>
    <s v="#AppleEvent #iPadPro"/>
    <n v="23499"/>
    <n v="562"/>
    <n v="964"/>
    <n v="2557"/>
    <n v="56890"/>
    <n v="218686"/>
    <s v="iPhone 16 Launch"/>
    <n v="0.11443347996671026"/>
    <n v="25025"/>
  </r>
  <r>
    <s v="A96"/>
    <x v="3"/>
    <d v="2024-09-10T00:00:00"/>
    <x v="3"/>
    <s v="#AppleWatch #Health"/>
    <n v="6637"/>
    <n v="595"/>
    <n v="161"/>
    <n v="2653"/>
    <n v="19334"/>
    <n v="131155"/>
    <s v="Sustainability Awareness Drive"/>
    <n v="5.6368419046166747E-2"/>
    <n v="7393"/>
  </r>
  <r>
    <s v="A97"/>
    <x v="3"/>
    <d v="2024-08-13T00:00:00"/>
    <x v="3"/>
    <s v="#Sustainability #AppleEarth"/>
    <n v="6854"/>
    <n v="417"/>
    <n v="467"/>
    <n v="1003"/>
    <n v="61333"/>
    <n v="40281"/>
    <s v="Apple Watch Ultra 2 Launch"/>
    <n v="0.19210049402944315"/>
    <n v="7738"/>
  </r>
  <r>
    <s v="A98"/>
    <x v="1"/>
    <d v="2024-06-10T00:00:00"/>
    <x v="2"/>
    <s v="#AppleMusic #AppleLifestyle"/>
    <n v="21561"/>
    <n v="340"/>
    <n v="741"/>
    <n v="986"/>
    <n v="24826"/>
    <n v="198492"/>
    <s v="Apple Watch Ultra 2 Launch"/>
    <n v="0.11407008846704149"/>
    <n v="22642"/>
  </r>
  <r>
    <s v="A99"/>
    <x v="3"/>
    <d v="2024-07-02T00:00:00"/>
    <x v="3"/>
    <s v="#AppleMusic #AppleLifestyle"/>
    <n v="12320"/>
    <n v="1157"/>
    <n v="365"/>
    <n v="584"/>
    <n v="66634"/>
    <n v="210102"/>
    <s v="iPhone 16 Launch"/>
    <n v="6.5882285746922925E-2"/>
    <n v="13842"/>
  </r>
  <r>
    <s v="A100"/>
    <x v="2"/>
    <d v="2025-09-25T00:00:00"/>
    <x v="0"/>
    <s v="#ShotOniPhone"/>
    <n v="20564"/>
    <n v="1433"/>
    <n v="488"/>
    <n v="1015"/>
    <n v="24333"/>
    <n v="172130"/>
    <s v="Apple Event September 2025"/>
    <n v="0.13062801371056759"/>
    <n v="22485"/>
  </r>
  <r>
    <s v="A101"/>
    <x v="0"/>
    <d v="2024-10-18T00:00:00"/>
    <x v="3"/>
    <s v="#MacBookAirM3 #AppleInnovation"/>
    <n v="6892"/>
    <n v="1184"/>
    <n v="925"/>
    <n v="1062"/>
    <n v="75008"/>
    <n v="116260"/>
    <s v="MacBook Air M3 Campaign"/>
    <n v="7.7421297092723204E-2"/>
    <n v="9001"/>
  </r>
  <r>
    <s v="A102"/>
    <x v="3"/>
    <d v="2025-09-26T00:00:00"/>
    <x v="3"/>
    <s v="#ShotOniPhone"/>
    <n v="9043"/>
    <n v="1192"/>
    <n v="810"/>
    <n v="1550"/>
    <n v="5221"/>
    <n v="199476"/>
    <s v="Apple Event September 2025"/>
    <n v="5.5370069582305642E-2"/>
    <n v="11045"/>
  </r>
  <r>
    <s v="A103"/>
    <x v="3"/>
    <d v="2025-09-27T00:00:00"/>
    <x v="1"/>
    <s v="#MacBookAirM3 #AppleInnovation"/>
    <n v="18521"/>
    <n v="1027"/>
    <n v="230"/>
    <n v="1247"/>
    <n v="39588"/>
    <n v="200928"/>
    <s v="Apple Event September 2025"/>
    <n v="9.8433269628921807E-2"/>
    <n v="19778"/>
  </r>
  <r>
    <s v="A104"/>
    <x v="1"/>
    <d v="2025-03-23T00:00:00"/>
    <x v="0"/>
    <s v="#AppleDesign #Innovation"/>
    <n v="24711"/>
    <n v="882"/>
    <n v="876"/>
    <n v="2728"/>
    <n v="32015"/>
    <n v="180272"/>
    <s v="iPhone 16 Launch"/>
    <n v="0.1468281263867933"/>
    <n v="26469"/>
  </r>
  <r>
    <s v="A105"/>
    <x v="3"/>
    <d v="2024-06-14T00:00:00"/>
    <x v="3"/>
    <s v="#iPhone16Launch #AppleEvent"/>
    <n v="21856"/>
    <n v="1203"/>
    <n v="634"/>
    <n v="2807"/>
    <n v="3647"/>
    <n v="104178"/>
    <s v="iPhone 16 Launch"/>
    <n v="0.22742805582752595"/>
    <n v="23693"/>
  </r>
  <r>
    <s v="A106"/>
    <x v="3"/>
    <d v="2025-02-04T00:00:00"/>
    <x v="3"/>
    <s v="#AppleWatch #Health"/>
    <n v="23833"/>
    <n v="555"/>
    <n v="523"/>
    <n v="1330"/>
    <n v="69141"/>
    <n v="73997"/>
    <s v="iPhone 16 Launch"/>
    <n v="0.33664878305877266"/>
    <n v="24911"/>
  </r>
  <r>
    <s v="A107"/>
    <x v="3"/>
    <d v="2024-06-21T00:00:00"/>
    <x v="2"/>
    <s v="#AppleEvent #iPadPro"/>
    <n v="21216"/>
    <n v="1207"/>
    <n v="859"/>
    <n v="328"/>
    <n v="91296"/>
    <n v="196683"/>
    <s v="Sustainability Awareness Drive"/>
    <n v="0.1183732198512327"/>
    <n v="23282"/>
  </r>
  <r>
    <s v="A108"/>
    <x v="1"/>
    <d v="2025-09-28T00:00:00"/>
    <x v="3"/>
    <s v="#AppleWatch #Health"/>
    <n v="21963"/>
    <n v="1356"/>
    <n v="349"/>
    <n v="1206"/>
    <n v="51755"/>
    <n v="159273"/>
    <s v="Apple Event September 2025"/>
    <n v="0.14860020216860359"/>
    <n v="23668"/>
  </r>
  <r>
    <s v="A109"/>
    <x v="3"/>
    <d v="2024-08-08T00:00:00"/>
    <x v="3"/>
    <s v="#AppleWatch #Health"/>
    <n v="24355"/>
    <n v="1087"/>
    <n v="686"/>
    <n v="2426"/>
    <n v="24963"/>
    <n v="212307"/>
    <s v="Apple Watch Ultra 2 Launch"/>
    <n v="0.1230670679723231"/>
    <n v="26128"/>
  </r>
  <r>
    <s v="A110"/>
    <x v="0"/>
    <d v="2024-07-29T00:00:00"/>
    <x v="2"/>
    <s v="#AppleWatch #Health"/>
    <n v="6164"/>
    <n v="326"/>
    <n v="615"/>
    <n v="2806"/>
    <n v="38579"/>
    <n v="206129"/>
    <s v="MacBook Air M3 Campaign"/>
    <n v="3.4468706489625425E-2"/>
    <n v="7105"/>
  </r>
  <r>
    <s v="A111"/>
    <x v="1"/>
    <d v="2024-11-23T00:00:00"/>
    <x v="1"/>
    <s v="#ShotOniPhone"/>
    <n v="9941"/>
    <n v="1329"/>
    <n v="238"/>
    <n v="869"/>
    <n v="40281"/>
    <n v="172311"/>
    <s v="Sustainability Awareness Drive"/>
    <n v="6.6786217943137702E-2"/>
    <n v="11508"/>
  </r>
  <r>
    <s v="A112"/>
    <x v="0"/>
    <d v="2024-10-05T00:00:00"/>
    <x v="3"/>
    <s v="#MacBookAirM3 #AppleInnovation"/>
    <n v="16388"/>
    <n v="1208"/>
    <n v="417"/>
    <n v="2306"/>
    <n v="16865"/>
    <n v="236733"/>
    <s v="Apple Watch Ultra 2 Launch"/>
    <n v="7.6089940988370866E-2"/>
    <n v="18013"/>
  </r>
  <r>
    <s v="A113"/>
    <x v="1"/>
    <d v="2025-09-29T00:00:00"/>
    <x v="2"/>
    <s v="#iPhonePhotography #ShotOniPhone"/>
    <n v="7569"/>
    <n v="803"/>
    <n v="804"/>
    <n v="1753"/>
    <n v="43582"/>
    <n v="166945"/>
    <s v="Apple Event September 2025"/>
    <n v="5.4964209769684629E-2"/>
    <n v="9176"/>
  </r>
  <r>
    <s v="A114"/>
    <x v="3"/>
    <d v="2024-11-14T00:00:00"/>
    <x v="0"/>
    <s v="#AppleDesign #Innovation"/>
    <n v="6300"/>
    <n v="1213"/>
    <n v="720"/>
    <n v="1037"/>
    <n v="39569"/>
    <n v="85272"/>
    <s v="iPhone 16 Launch"/>
    <n v="9.6549863964724647E-2"/>
    <n v="8233"/>
  </r>
  <r>
    <s v="A115"/>
    <x v="0"/>
    <d v="2025-09-30T00:00:00"/>
    <x v="1"/>
    <s v="#AppleWatchUltra2 #HealthTech"/>
    <n v="8269"/>
    <n v="250"/>
    <n v="638"/>
    <n v="815"/>
    <n v="41991"/>
    <n v="129393"/>
    <s v="Apple Event September 2025"/>
    <n v="7.0768897853825175E-2"/>
    <n v="9157"/>
  </r>
  <r>
    <s v="A116"/>
    <x v="1"/>
    <d v="2025-03-18T00:00:00"/>
    <x v="0"/>
    <s v="#AppleWatch #Health"/>
    <n v="5818"/>
    <n v="1252"/>
    <n v="687"/>
    <n v="2300"/>
    <n v="25081"/>
    <n v="101212"/>
    <s v="MacBook Air M3 Campaign"/>
    <n v="7.6641109749832043E-2"/>
    <n v="7757"/>
  </r>
  <r>
    <s v="A117"/>
    <x v="2"/>
    <d v="2024-11-04T00:00:00"/>
    <x v="0"/>
    <s v="#AppleEvent #iPhone16"/>
    <n v="14015"/>
    <n v="978"/>
    <n v="196"/>
    <n v="2744"/>
    <n v="20190"/>
    <n v="186470"/>
    <s v="Sustainability Awareness Drive"/>
    <n v="8.1455462004611998E-2"/>
    <n v="15189"/>
  </r>
  <r>
    <s v="A118"/>
    <x v="3"/>
    <d v="2024-11-04T00:00:00"/>
    <x v="2"/>
    <s v="#ShotOniPhone"/>
    <n v="14234"/>
    <n v="1013"/>
    <n v="437"/>
    <n v="338"/>
    <n v="67754"/>
    <n v="160030"/>
    <s v="Sustainability Awareness Drive"/>
    <n v="9.8006623758045364E-2"/>
    <n v="15684"/>
  </r>
  <r>
    <s v="A119"/>
    <x v="1"/>
    <d v="2025-02-07T00:00:00"/>
    <x v="3"/>
    <s v="#Sustainability #AppleEarth"/>
    <n v="20290"/>
    <n v="619"/>
    <n v="927"/>
    <n v="1186"/>
    <n v="8924"/>
    <n v="96503"/>
    <s v="MacBook Air M3 Campaign"/>
    <n v="0.22627275835984373"/>
    <n v="21836"/>
  </r>
  <r>
    <s v="A120"/>
    <x v="2"/>
    <d v="2024-10-21T00:00:00"/>
    <x v="2"/>
    <s v="#AppleEvent #iPadPro"/>
    <n v="8254"/>
    <n v="1405"/>
    <n v="165"/>
    <n v="2504"/>
    <n v="8081"/>
    <n v="177710"/>
    <s v="Apple Watch Ultra 2 Launch"/>
    <n v="5.5281075910190762E-2"/>
    <n v="9824"/>
  </r>
  <r>
    <s v="A121"/>
    <x v="1"/>
    <d v="2024-07-29T00:00:00"/>
    <x v="2"/>
    <s v="#AppleWatchUltra2 #HealthTech"/>
    <n v="19144"/>
    <n v="1182"/>
    <n v="860"/>
    <n v="1398"/>
    <n v="4185"/>
    <n v="46570"/>
    <s v="Apple Watch Ultra 2 Launch"/>
    <n v="0.454928065278076"/>
    <n v="21186"/>
  </r>
  <r>
    <s v="A122"/>
    <x v="2"/>
    <d v="2024-10-02T00:00:00"/>
    <x v="2"/>
    <s v="#iPhonePhotography #ShotOniPhone"/>
    <n v="9350"/>
    <n v="1024"/>
    <n v="550"/>
    <n v="2123"/>
    <n v="53916"/>
    <n v="108785"/>
    <s v="Sustainability Awareness Drive"/>
    <n v="0.10041825619340902"/>
    <n v="10924"/>
  </r>
  <r>
    <s v="A123"/>
    <x v="3"/>
    <d v="2024-06-14T00:00:00"/>
    <x v="2"/>
    <s v="#AppleEvent #iPhone16"/>
    <n v="17183"/>
    <n v="1224"/>
    <n v="943"/>
    <n v="2010"/>
    <n v="21481"/>
    <n v="49110"/>
    <s v="Sustainability Awareness Drive"/>
    <n v="0.39401343921808185"/>
    <n v="19350"/>
  </r>
  <r>
    <s v="A124"/>
    <x v="0"/>
    <d v="2025-04-06T00:00:00"/>
    <x v="1"/>
    <s v="#iPhonePhotography #ShotOniPhone"/>
    <n v="8238"/>
    <n v="766"/>
    <n v="235"/>
    <n v="1273"/>
    <n v="4706"/>
    <n v="119141"/>
    <s v="iPhone 16 Launch"/>
    <n v="7.7546772311798629E-2"/>
    <n v="9239"/>
  </r>
  <r>
    <s v="A125"/>
    <x v="2"/>
    <d v="2024-09-08T00:00:00"/>
    <x v="3"/>
    <s v="#AppleWatchUltra2 #HealthTech"/>
    <n v="8090"/>
    <n v="570"/>
    <n v="399"/>
    <n v="1862"/>
    <n v="34088"/>
    <n v="52115"/>
    <s v="Apple Watch Ultra 2 Launch"/>
    <n v="0.17382711311522595"/>
    <n v="9059"/>
  </r>
  <r>
    <s v="A126"/>
    <x v="1"/>
    <d v="2025-03-28T00:00:00"/>
    <x v="0"/>
    <s v="#AppleWatch #Health"/>
    <n v="13637"/>
    <n v="1135"/>
    <n v="540"/>
    <n v="1288"/>
    <n v="45183"/>
    <n v="79062"/>
    <s v="MacBook Air M3 Campaign"/>
    <n v="0.19367079001290127"/>
    <n v="15312"/>
  </r>
  <r>
    <s v="A127"/>
    <x v="3"/>
    <d v="2025-01-27T00:00:00"/>
    <x v="0"/>
    <s v="#AppleEvent #iPhone16"/>
    <n v="24415"/>
    <n v="860"/>
    <n v="931"/>
    <n v="320"/>
    <n v="65049"/>
    <n v="62911"/>
    <s v="Apple Watch Ultra 2 Launch"/>
    <n v="0.41655672298962027"/>
    <n v="26206"/>
  </r>
  <r>
    <s v="A128"/>
    <x v="2"/>
    <d v="2025-01-10T00:00:00"/>
    <x v="3"/>
    <s v="#iPhonePhotography #ShotOniPhone"/>
    <n v="14647"/>
    <n v="1168"/>
    <n v="484"/>
    <n v="2650"/>
    <n v="27217"/>
    <n v="144061"/>
    <s v="iPhone 16 Launch"/>
    <n v="0.11313957281984714"/>
    <n v="16299"/>
  </r>
  <r>
    <s v="A129"/>
    <x v="1"/>
    <d v="2024-07-21T00:00:00"/>
    <x v="0"/>
    <s v="#AppleEvent #iPadPro"/>
    <n v="11911"/>
    <n v="1360"/>
    <n v="778"/>
    <n v="1168"/>
    <n v="16483"/>
    <n v="72556"/>
    <s v="Sustainability Awareness Drive"/>
    <n v="0.19362974805667346"/>
    <n v="14049"/>
  </r>
  <r>
    <s v="A130"/>
    <x v="1"/>
    <d v="2024-09-29T00:00:00"/>
    <x v="3"/>
    <s v="#MacBookAirM3 #AppleInnovation"/>
    <n v="10472"/>
    <n v="401"/>
    <n v="668"/>
    <n v="383"/>
    <n v="37571"/>
    <n v="249203"/>
    <s v="Sustainability Awareness Drive"/>
    <n v="4.6311641513143903E-2"/>
    <n v="11541"/>
  </r>
  <r>
    <s v="A131"/>
    <x v="1"/>
    <d v="2024-10-21T00:00:00"/>
    <x v="0"/>
    <s v="#iPhone16Launch #AppleEvent"/>
    <n v="20271"/>
    <n v="512"/>
    <n v="286"/>
    <n v="1982"/>
    <n v="43225"/>
    <n v="168335"/>
    <s v="iPhone 16 Launch"/>
    <n v="0.12516113701844536"/>
    <n v="21069"/>
  </r>
  <r>
    <s v="A132"/>
    <x v="2"/>
    <d v="2025-03-04T00:00:00"/>
    <x v="2"/>
    <s v="#MacBookAirM3 #AppleInnovation"/>
    <n v="5266"/>
    <n v="316"/>
    <n v="837"/>
    <n v="2276"/>
    <n v="20967"/>
    <n v="41969"/>
    <s v="MacBook Air M3 Campaign"/>
    <n v="0.1529462222116324"/>
    <n v="6419"/>
  </r>
  <r>
    <s v="A133"/>
    <x v="2"/>
    <d v="2025-02-06T00:00:00"/>
    <x v="0"/>
    <s v="#AppleWatchUltra2 #HealthTech"/>
    <n v="2666"/>
    <n v="1136"/>
    <n v="989"/>
    <n v="1710"/>
    <n v="36467"/>
    <n v="83753"/>
    <s v="Sustainability Awareness Drive"/>
    <n v="5.7203921053574198E-2"/>
    <n v="4791"/>
  </r>
  <r>
    <s v="A134"/>
    <x v="2"/>
    <d v="2025-10-01T00:00:00"/>
    <x v="3"/>
    <s v="#ShotOniPhone"/>
    <n v="6188"/>
    <n v="774"/>
    <n v="647"/>
    <n v="1830"/>
    <n v="55436"/>
    <n v="175542"/>
    <s v="Apple Event September 2025"/>
    <n v="4.3345752013763089E-2"/>
    <n v="7609"/>
  </r>
  <r>
    <s v="A135"/>
    <x v="0"/>
    <d v="2024-11-28T00:00:00"/>
    <x v="3"/>
    <s v="#iPhone16Launch #AppleEvent"/>
    <n v="19055"/>
    <n v="443"/>
    <n v="976"/>
    <n v="869"/>
    <n v="75437"/>
    <n v="161863"/>
    <s v="Sustainability Awareness Drive"/>
    <n v="0.12648968572187591"/>
    <n v="20474"/>
  </r>
  <r>
    <s v="A136"/>
    <x v="2"/>
    <d v="2025-10-02T00:00:00"/>
    <x v="3"/>
    <s v="#AppleDesign #Innovation"/>
    <n v="12161"/>
    <n v="736"/>
    <n v="876"/>
    <n v="1233"/>
    <n v="21337"/>
    <n v="50225"/>
    <s v="Apple Event September 2025"/>
    <n v="0.27422598307615731"/>
    <n v="13773"/>
  </r>
  <r>
    <s v="A137"/>
    <x v="2"/>
    <d v="2024-07-31T00:00:00"/>
    <x v="3"/>
    <s v="#AppleEvent #iPadPro"/>
    <n v="13314"/>
    <n v="274"/>
    <n v="626"/>
    <n v="2280"/>
    <n v="14639"/>
    <n v="163008"/>
    <s v="iPhone 16 Launch"/>
    <n v="8.7198174322732622E-2"/>
    <n v="14214"/>
  </r>
  <r>
    <s v="A138"/>
    <x v="2"/>
    <d v="2025-03-29T00:00:00"/>
    <x v="3"/>
    <s v="#AppleDesign #Innovation"/>
    <n v="23508"/>
    <n v="585"/>
    <n v="743"/>
    <n v="2155"/>
    <n v="3704"/>
    <n v="194268"/>
    <s v="iPhone 16 Launch"/>
    <n v="0.1278440093067309"/>
    <n v="24836"/>
  </r>
  <r>
    <s v="A139"/>
    <x v="0"/>
    <d v="2024-10-29T00:00:00"/>
    <x v="1"/>
    <s v="#AppleEvent #iPhone16"/>
    <n v="23969"/>
    <n v="1433"/>
    <n v="372"/>
    <n v="1092"/>
    <n v="32147"/>
    <n v="145823"/>
    <s v="Sustainability Awareness Drive"/>
    <n v="0.17674852389540743"/>
    <n v="25774"/>
  </r>
  <r>
    <s v="A140"/>
    <x v="2"/>
    <d v="2024-07-15T00:00:00"/>
    <x v="1"/>
    <s v="#AppleMusic #AppleLifestyle"/>
    <n v="14891"/>
    <n v="674"/>
    <n v="521"/>
    <n v="1091"/>
    <n v="18101"/>
    <n v="53669"/>
    <s v="Apple Watch Ultra 2 Launch"/>
    <n v="0.29972609886526674"/>
    <n v="16086"/>
  </r>
  <r>
    <s v="A141"/>
    <x v="1"/>
    <d v="2025-10-03T00:00:00"/>
    <x v="0"/>
    <s v="#iPhone16Launch #AppleEvent"/>
    <n v="6777"/>
    <n v="617"/>
    <n v="551"/>
    <n v="2109"/>
    <n v="18559"/>
    <n v="208452"/>
    <s v="Apple Event September 2025"/>
    <n v="3.8114290100358834E-2"/>
    <n v="7945"/>
  </r>
  <r>
    <s v="A142"/>
    <x v="2"/>
    <d v="2025-03-25T00:00:00"/>
    <x v="3"/>
    <s v="#AppleDesign #Innovation"/>
    <n v="5900"/>
    <n v="546"/>
    <n v="592"/>
    <n v="1594"/>
    <n v="38627"/>
    <n v="164398"/>
    <s v="MacBook Air M3 Campaign"/>
    <n v="4.2810739790021778E-2"/>
    <n v="7038"/>
  </r>
  <r>
    <s v="A143"/>
    <x v="1"/>
    <d v="2024-10-02T00:00:00"/>
    <x v="0"/>
    <s v="#AppleDesign #Innovation"/>
    <n v="15716"/>
    <n v="839"/>
    <n v="639"/>
    <n v="2839"/>
    <n v="349"/>
    <n v="150677"/>
    <s v="Sustainability Awareness Drive"/>
    <n v="0.11411164278556117"/>
    <n v="17194"/>
  </r>
  <r>
    <s v="A144"/>
    <x v="1"/>
    <d v="2024-10-28T00:00:00"/>
    <x v="3"/>
    <s v="#iPhonePhotography #ShotOniPhone"/>
    <n v="8981"/>
    <n v="1138"/>
    <n v="764"/>
    <n v="2555"/>
    <n v="92810"/>
    <n v="88320"/>
    <s v="MacBook Air M3 Campaign"/>
    <n v="0.1232223731884058"/>
    <n v="10883"/>
  </r>
  <r>
    <s v="A145"/>
    <x v="1"/>
    <d v="2024-08-12T00:00:00"/>
    <x v="3"/>
    <s v="#MacBookAirM3 #AppleInnovation"/>
    <n v="8376"/>
    <n v="1154"/>
    <n v="422"/>
    <n v="1907"/>
    <n v="36874"/>
    <n v="218486"/>
    <s v="Sustainability Awareness Drive"/>
    <n v="4.5549829279679245E-2"/>
    <n v="9952"/>
  </r>
  <r>
    <s v="A146"/>
    <x v="0"/>
    <d v="2024-06-05T00:00:00"/>
    <x v="1"/>
    <s v="#iPhonePhotography #ShotOniPhone"/>
    <n v="18907"/>
    <n v="1075"/>
    <n v="675"/>
    <n v="1383"/>
    <n v="17875"/>
    <n v="186649"/>
    <s v="Apple Watch Ultra 2 Launch"/>
    <n v="0.11067297440650634"/>
    <n v="20657"/>
  </r>
  <r>
    <s v="A147"/>
    <x v="0"/>
    <d v="2024-10-21T00:00:00"/>
    <x v="1"/>
    <s v="#iPhone16Launch #AppleEvent"/>
    <n v="20777"/>
    <n v="962"/>
    <n v="308"/>
    <n v="2777"/>
    <n v="25529"/>
    <n v="165354"/>
    <s v="Apple Watch Ultra 2 Launch"/>
    <n v="0.13333212380710477"/>
    <n v="22047"/>
  </r>
  <r>
    <s v="A148"/>
    <x v="0"/>
    <d v="2025-04-15T00:00:00"/>
    <x v="2"/>
    <s v="#iPhone16Launch #AppleEvent"/>
    <n v="20977"/>
    <n v="1402"/>
    <n v="301"/>
    <n v="1284"/>
    <n v="24620"/>
    <n v="128009"/>
    <s v="Apple Watch Ultra 2 Launch"/>
    <n v="0.17717504237983267"/>
    <n v="22680"/>
  </r>
  <r>
    <s v="A149"/>
    <x v="2"/>
    <d v="2024-06-16T00:00:00"/>
    <x v="1"/>
    <s v="#AppleWatchUltra2 #HealthTech"/>
    <n v="12160"/>
    <n v="1405"/>
    <n v="769"/>
    <n v="1980"/>
    <n v="33174"/>
    <n v="226481"/>
    <s v="Apple Watch Ultra 2 Launch"/>
    <n v="6.329007731332871E-2"/>
    <n v="14334"/>
  </r>
  <r>
    <s v="A150"/>
    <x v="1"/>
    <d v="2024-08-22T00:00:00"/>
    <x v="2"/>
    <s v="#iPhonePhotography #ShotOniPhone"/>
    <n v="16124"/>
    <n v="863"/>
    <n v="337"/>
    <n v="819"/>
    <n v="85788"/>
    <n v="68625"/>
    <s v="iPhone 16 Launch"/>
    <n v="0.25244444444444447"/>
    <n v="17324"/>
  </r>
  <r>
    <s v="A151"/>
    <x v="0"/>
    <d v="2024-07-26T00:00:00"/>
    <x v="2"/>
    <s v="#MacBookProM3"/>
    <n v="18282"/>
    <n v="224"/>
    <n v="962"/>
    <n v="890"/>
    <n v="35105"/>
    <n v="64089"/>
    <s v="iPhone 16 Launch"/>
    <n v="0.30376507669022768"/>
    <n v="19468"/>
  </r>
  <r>
    <s v="A152"/>
    <x v="0"/>
    <d v="2025-10-04T00:00:00"/>
    <x v="2"/>
    <s v="#Sustainability #AppleEarth"/>
    <n v="12488"/>
    <n v="1403"/>
    <n v="247"/>
    <n v="1350"/>
    <n v="28370"/>
    <n v="76487"/>
    <s v="Apple Event September 2025"/>
    <n v="0.18484186855282597"/>
    <n v="14138"/>
  </r>
  <r>
    <s v="A153"/>
    <x v="2"/>
    <d v="2025-01-01T00:00:00"/>
    <x v="2"/>
    <s v="#MacBookAirM3 #AppleInnovation"/>
    <n v="24574"/>
    <n v="909"/>
    <n v="280"/>
    <n v="2009"/>
    <n v="6221"/>
    <n v="236910"/>
    <s v="MacBook Air M3 Campaign"/>
    <n v="0.10874593727575872"/>
    <n v="25763"/>
  </r>
  <r>
    <s v="A154"/>
    <x v="0"/>
    <d v="2024-10-09T00:00:00"/>
    <x v="2"/>
    <s v="#iPhone16Launch #AppleEvent"/>
    <n v="7240"/>
    <n v="1384"/>
    <n v="954"/>
    <n v="2335"/>
    <n v="6757"/>
    <n v="150448"/>
    <s v="Sustainability Awareness Drive"/>
    <n v="6.3663192598106988E-2"/>
    <n v="9578"/>
  </r>
  <r>
    <s v="A155"/>
    <x v="2"/>
    <d v="2024-12-21T00:00:00"/>
    <x v="0"/>
    <s v="#AppleWatchUltra2 #HealthTech"/>
    <n v="12453"/>
    <n v="376"/>
    <n v="320"/>
    <n v="2546"/>
    <n v="22617"/>
    <n v="90138"/>
    <s v="Sustainability Awareness Drive"/>
    <n v="0.14587632297144379"/>
    <n v="13149"/>
  </r>
  <r>
    <s v="A156"/>
    <x v="3"/>
    <d v="2024-10-22T00:00:00"/>
    <x v="1"/>
    <s v="#AppleMusic #AppleLifestyle"/>
    <n v="12478"/>
    <n v="484"/>
    <n v="332"/>
    <n v="2734"/>
    <n v="43338"/>
    <n v="213895"/>
    <s v="iPhone 16 Launch"/>
    <n v="6.2151990462610156E-2"/>
    <n v="13294"/>
  </r>
  <r>
    <s v="A157"/>
    <x v="0"/>
    <d v="2024-07-23T00:00:00"/>
    <x v="2"/>
    <s v="#iPhonePhotography #ShotOniPhone"/>
    <n v="24877"/>
    <n v="262"/>
    <n v="513"/>
    <n v="648"/>
    <n v="47544"/>
    <n v="208280"/>
    <s v="Sustainability Awareness Drive"/>
    <n v="0.12316112924908777"/>
    <n v="25652"/>
  </r>
  <r>
    <s v="A158"/>
    <x v="3"/>
    <d v="2024-08-11T00:00:00"/>
    <x v="3"/>
    <s v="#MacBookAirM3 #AppleInnovation"/>
    <n v="14394"/>
    <n v="1202"/>
    <n v="188"/>
    <n v="1259"/>
    <n v="21925"/>
    <n v="94061"/>
    <s v="iPhone 16 Launch"/>
    <n v="0.1678059982351878"/>
    <n v="15784"/>
  </r>
  <r>
    <s v="A159"/>
    <x v="2"/>
    <d v="2025-10-05T00:00:00"/>
    <x v="1"/>
    <s v="#AppleMusic #AppleLifestyle"/>
    <n v="21262"/>
    <n v="861"/>
    <n v="676"/>
    <n v="2263"/>
    <n v="12085"/>
    <n v="201731"/>
    <s v="Apple Event September 2025"/>
    <n v="0.11301683925623726"/>
    <n v="22799"/>
  </r>
  <r>
    <s v="A160"/>
    <x v="1"/>
    <d v="2024-08-24T00:00:00"/>
    <x v="1"/>
    <s v="#iPhonePhotography #ShotOniPhone"/>
    <n v="22527"/>
    <n v="865"/>
    <n v="646"/>
    <n v="992"/>
    <n v="18654"/>
    <n v="141376"/>
    <s v="MacBook Air M3 Campaign"/>
    <n v="0.17002885921231325"/>
    <n v="24038"/>
  </r>
  <r>
    <s v="A161"/>
    <x v="0"/>
    <d v="2025-10-06T00:00:00"/>
    <x v="2"/>
    <s v="#AppleDesign #Innovation"/>
    <n v="22028"/>
    <n v="355"/>
    <n v="665"/>
    <n v="1859"/>
    <n v="50565"/>
    <n v="202962"/>
    <s v="Apple Event September 2025"/>
    <n v="0.11355820301337197"/>
    <n v="23048"/>
  </r>
  <r>
    <s v="A162"/>
    <x v="2"/>
    <d v="2025-04-01T00:00:00"/>
    <x v="0"/>
    <s v="#AppleMusic #AppleLifestyle"/>
    <n v="6432"/>
    <n v="1272"/>
    <n v="498"/>
    <n v="677"/>
    <n v="47305"/>
    <n v="119134"/>
    <s v="Apple Watch Ultra 2 Launch"/>
    <n v="6.8846844729464299E-2"/>
    <n v="8202"/>
  </r>
  <r>
    <s v="A163"/>
    <x v="1"/>
    <d v="2025-04-08T00:00:00"/>
    <x v="2"/>
    <s v="#AppleWatchUltra2 #HealthTech"/>
    <n v="15568"/>
    <n v="1166"/>
    <n v="546"/>
    <n v="826"/>
    <n v="21836"/>
    <n v="87055"/>
    <s v="Apple Watch Ultra 2 Launch"/>
    <n v="0.19849520418126471"/>
    <n v="17280"/>
  </r>
  <r>
    <s v="A164"/>
    <x v="1"/>
    <d v="2025-02-27T00:00:00"/>
    <x v="0"/>
    <s v="#MacBookAirM3 #AppleInnovation"/>
    <n v="16178"/>
    <n v="1048"/>
    <n v="871"/>
    <n v="2553"/>
    <n v="39025"/>
    <n v="59508"/>
    <s v="Apple Watch Ultra 2 Launch"/>
    <n v="0.30411037171472743"/>
    <n v="18097"/>
  </r>
  <r>
    <s v="A165"/>
    <x v="3"/>
    <d v="2025-10-07T00:00:00"/>
    <x v="3"/>
    <s v="#AppleWatch #Health"/>
    <n v="19660"/>
    <n v="1307"/>
    <n v="310"/>
    <n v="2802"/>
    <n v="22171"/>
    <n v="213359"/>
    <s v="Apple Event September 2025"/>
    <n v="9.9723939463533293E-2"/>
    <n v="21277"/>
  </r>
  <r>
    <s v="A166"/>
    <x v="2"/>
    <d v="2025-02-16T00:00:00"/>
    <x v="1"/>
    <s v="#AppleEvent #iPhone16"/>
    <n v="24195"/>
    <n v="888"/>
    <n v="165"/>
    <n v="1559"/>
    <n v="11596"/>
    <n v="249988"/>
    <s v="Sustainability Awareness Drive"/>
    <n v="0.10099684784869674"/>
    <n v="25248"/>
  </r>
  <r>
    <s v="A167"/>
    <x v="1"/>
    <d v="2024-11-28T00:00:00"/>
    <x v="3"/>
    <s v="#AppleEvent #iPhone16"/>
    <n v="2302"/>
    <n v="347"/>
    <n v="642"/>
    <n v="2175"/>
    <n v="56378"/>
    <n v="198056"/>
    <s v="MacBook Air M3 Campaign"/>
    <n v="1.6616512501514722E-2"/>
    <n v="3291"/>
  </r>
  <r>
    <s v="A168"/>
    <x v="0"/>
    <d v="2024-11-12T00:00:00"/>
    <x v="0"/>
    <s v="#MacBookAirM3 #AppleInnovation"/>
    <n v="19022"/>
    <n v="541"/>
    <n v="575"/>
    <n v="2063"/>
    <n v="42743"/>
    <n v="150169"/>
    <s v="Apple Watch Ultra 2 Launch"/>
    <n v="0.13410224480418728"/>
    <n v="20138"/>
  </r>
  <r>
    <s v="A169"/>
    <x v="0"/>
    <d v="2024-12-03T00:00:00"/>
    <x v="0"/>
    <s v="#AppleMusic #AppleLifestyle"/>
    <n v="2055"/>
    <n v="675"/>
    <n v="257"/>
    <n v="820"/>
    <n v="33534"/>
    <n v="48125"/>
    <s v="Apple Watch Ultra 2 Launch"/>
    <n v="6.2067532467532466E-2"/>
    <n v="2987"/>
  </r>
  <r>
    <s v="A170"/>
    <x v="3"/>
    <d v="2025-04-28T00:00:00"/>
    <x v="3"/>
    <s v="#iPhonePhotography #ShotOniPhone"/>
    <n v="15013"/>
    <n v="1286"/>
    <n v="599"/>
    <n v="2001"/>
    <n v="67839"/>
    <n v="76059"/>
    <s v="Apple Watch Ultra 2 Launch"/>
    <n v="0.22216963147030594"/>
    <n v="16898"/>
  </r>
  <r>
    <s v="A171"/>
    <x v="1"/>
    <d v="2024-12-31T00:00:00"/>
    <x v="0"/>
    <s v="#AppleWatchUltra2 #HealthTech"/>
    <n v="10717"/>
    <n v="760"/>
    <n v="460"/>
    <n v="1316"/>
    <n v="18164"/>
    <n v="240641"/>
    <s v="MacBook Air M3 Campaign"/>
    <n v="4.9605013277039242E-2"/>
    <n v="11937"/>
  </r>
  <r>
    <s v="A172"/>
    <x v="2"/>
    <d v="2024-08-14T00:00:00"/>
    <x v="3"/>
    <s v="#Sustainability #AppleEarth"/>
    <n v="10150"/>
    <n v="526"/>
    <n v="888"/>
    <n v="1313"/>
    <n v="51605"/>
    <n v="143409"/>
    <s v="Apple Watch Ultra 2 Launch"/>
    <n v="8.0636501195880311E-2"/>
    <n v="11564"/>
  </r>
  <r>
    <s v="A173"/>
    <x v="0"/>
    <d v="2024-12-05T00:00:00"/>
    <x v="1"/>
    <s v="#AppleEvent #iPhone16"/>
    <n v="4125"/>
    <n v="1364"/>
    <n v="319"/>
    <n v="2848"/>
    <n v="15379"/>
    <n v="188159"/>
    <s v="MacBook Air M3 Campaign"/>
    <n v="3.0867510988047343E-2"/>
    <n v="5808"/>
  </r>
  <r>
    <s v="A174"/>
    <x v="1"/>
    <d v="2024-06-22T00:00:00"/>
    <x v="3"/>
    <s v="#AppleWatchUltra2 #HealthTech"/>
    <n v="13479"/>
    <n v="1189"/>
    <n v="695"/>
    <n v="416"/>
    <n v="30229"/>
    <n v="45704"/>
    <s v="Apple Watch Ultra 2 Launch"/>
    <n v="0.33614125678277612"/>
    <n v="15363"/>
  </r>
  <r>
    <s v="A175"/>
    <x v="1"/>
    <d v="2025-10-08T00:00:00"/>
    <x v="1"/>
    <s v="#AppleEvent #iPhone16"/>
    <n v="17745"/>
    <n v="414"/>
    <n v="563"/>
    <n v="2733"/>
    <n v="995"/>
    <n v="231648"/>
    <s v="Apple Event September 2025"/>
    <n v="8.0820900676889074E-2"/>
    <n v="18722"/>
  </r>
  <r>
    <s v="A176"/>
    <x v="3"/>
    <d v="2025-10-09T00:00:00"/>
    <x v="3"/>
    <s v="#AppleDesign #Innovation"/>
    <n v="18748"/>
    <n v="634"/>
    <n v="400"/>
    <n v="1667"/>
    <n v="75813"/>
    <n v="244456"/>
    <s v="Apple Event September 2025"/>
    <n v="8.0922538207284747E-2"/>
    <n v="19782"/>
  </r>
  <r>
    <s v="A177"/>
    <x v="0"/>
    <d v="2024-07-10T00:00:00"/>
    <x v="0"/>
    <s v="#iPhonePhotography #ShotOniPhone"/>
    <n v="8809"/>
    <n v="1151"/>
    <n v="908"/>
    <n v="883"/>
    <n v="42921"/>
    <n v="151279"/>
    <s v="MacBook Air M3 Campaign"/>
    <n v="7.1840771025720687E-2"/>
    <n v="10868"/>
  </r>
  <r>
    <s v="A178"/>
    <x v="0"/>
    <d v="2025-10-10T00:00:00"/>
    <x v="3"/>
    <s v="#AppleDesign #Innovation"/>
    <n v="6621"/>
    <n v="922"/>
    <n v="930"/>
    <n v="694"/>
    <n v="839"/>
    <n v="243532"/>
    <s v="Apple Event September 2025"/>
    <n v="3.479214230573395E-2"/>
    <n v="8473"/>
  </r>
  <r>
    <s v="A179"/>
    <x v="2"/>
    <d v="2024-07-15T00:00:00"/>
    <x v="0"/>
    <s v="#AppleEvent #iPhone16"/>
    <n v="17034"/>
    <n v="231"/>
    <n v="290"/>
    <n v="1387"/>
    <n v="63550"/>
    <n v="198280"/>
    <s v="MacBook Air M3 Campaign"/>
    <n v="8.8536413153116805E-2"/>
    <n v="17555"/>
  </r>
  <r>
    <s v="A180"/>
    <x v="0"/>
    <d v="2025-10-11T00:00:00"/>
    <x v="3"/>
    <s v="#AppleWatch #Health"/>
    <n v="15623"/>
    <n v="869"/>
    <n v="423"/>
    <n v="371"/>
    <n v="47579"/>
    <n v="158516"/>
    <s v="Apple Event September 2025"/>
    <n v="0.10670847106916652"/>
    <n v="16915"/>
  </r>
  <r>
    <s v="A181"/>
    <x v="2"/>
    <d v="2025-10-12T00:00:00"/>
    <x v="3"/>
    <s v="#AppleWatch #Health"/>
    <n v="7126"/>
    <n v="484"/>
    <n v="565"/>
    <n v="573"/>
    <n v="7389"/>
    <n v="237096"/>
    <s v="Apple Event September 2025"/>
    <n v="3.4479704423524646E-2"/>
    <n v="8175"/>
  </r>
  <r>
    <s v="A182"/>
    <x v="0"/>
    <d v="2024-07-31T00:00:00"/>
    <x v="2"/>
    <s v="#AppleDesign #Innovation"/>
    <n v="7122"/>
    <n v="628"/>
    <n v="757"/>
    <n v="2313"/>
    <n v="50924"/>
    <n v="210954"/>
    <s v="MacBook Air M3 Campaign"/>
    <n v="4.0326327066564277E-2"/>
    <n v="8507"/>
  </r>
  <r>
    <s v="A183"/>
    <x v="3"/>
    <d v="2024-12-17T00:00:00"/>
    <x v="0"/>
    <s v="#AppleWatch #Health"/>
    <n v="20030"/>
    <n v="485"/>
    <n v="888"/>
    <n v="1643"/>
    <n v="4322"/>
    <n v="196995"/>
    <s v="Sustainability Awareness Drive"/>
    <n v="0.10864742759968526"/>
    <n v="21403"/>
  </r>
  <r>
    <s v="A184"/>
    <x v="0"/>
    <d v="2025-10-13T00:00:00"/>
    <x v="2"/>
    <s v="#AppleEvent #iPhone16"/>
    <n v="19302"/>
    <n v="1367"/>
    <n v="188"/>
    <n v="637"/>
    <n v="31404"/>
    <n v="154044"/>
    <s v="Apple Event September 2025"/>
    <n v="0.13539638025499209"/>
    <n v="20857"/>
  </r>
  <r>
    <s v="A185"/>
    <x v="2"/>
    <d v="2025-01-11T00:00:00"/>
    <x v="0"/>
    <s v="#MacBookAirM3 #AppleInnovation"/>
    <n v="21181"/>
    <n v="1242"/>
    <n v="963"/>
    <n v="1689"/>
    <n v="49329"/>
    <n v="69165"/>
    <s v="Apple Watch Ultra 2 Launch"/>
    <n v="0.33811899081905589"/>
    <n v="23386"/>
  </r>
  <r>
    <s v="A186"/>
    <x v="2"/>
    <d v="2024-08-24T00:00:00"/>
    <x v="2"/>
    <s v="#AppleDesign #Innovation"/>
    <n v="24890"/>
    <n v="217"/>
    <n v="178"/>
    <n v="906"/>
    <n v="54826"/>
    <n v="107203"/>
    <s v="Sustainability Awareness Drive"/>
    <n v="0.23586093672751696"/>
    <n v="25285"/>
  </r>
  <r>
    <s v="A187"/>
    <x v="3"/>
    <d v="2024-12-22T00:00:00"/>
    <x v="1"/>
    <s v="#Sustainability #AppleEarth"/>
    <n v="7870"/>
    <n v="968"/>
    <n v="626"/>
    <n v="465"/>
    <n v="27184"/>
    <n v="44114"/>
    <s v="MacBook Air M3 Campaign"/>
    <n v="0.2145350682323072"/>
    <n v="9464"/>
  </r>
  <r>
    <s v="A188"/>
    <x v="0"/>
    <d v="2024-06-06T00:00:00"/>
    <x v="3"/>
    <s v="#Sustainability #AppleEarth"/>
    <n v="3531"/>
    <n v="789"/>
    <n v="467"/>
    <n v="1867"/>
    <n v="40816"/>
    <n v="236037"/>
    <s v="Sustainability Awareness Drive"/>
    <n v="2.0280718700881641E-2"/>
    <n v="4787"/>
  </r>
  <r>
    <s v="A189"/>
    <x v="0"/>
    <d v="2025-03-24T00:00:00"/>
    <x v="0"/>
    <s v="#ShotOniPhone"/>
    <n v="10172"/>
    <n v="1398"/>
    <n v="394"/>
    <n v="2358"/>
    <n v="59610"/>
    <n v="76321"/>
    <s v="iPhone 16 Launch"/>
    <n v="0.15675895231980713"/>
    <n v="11964"/>
  </r>
  <r>
    <s v="A190"/>
    <x v="3"/>
    <d v="2024-10-04T00:00:00"/>
    <x v="0"/>
    <s v="#AppleMusic #AppleLifestyle"/>
    <n v="21729"/>
    <n v="1209"/>
    <n v="897"/>
    <n v="1624"/>
    <n v="38771"/>
    <n v="113297"/>
    <s v="iPhone 16 Launch"/>
    <n v="0.21037626768581694"/>
    <n v="23835"/>
  </r>
  <r>
    <s v="A191"/>
    <x v="0"/>
    <d v="2025-10-14T00:00:00"/>
    <x v="3"/>
    <s v="#iPhonePhotography #ShotOniPhone"/>
    <n v="9673"/>
    <n v="393"/>
    <n v="846"/>
    <n v="1028"/>
    <n v="55556"/>
    <n v="136652"/>
    <s v="Apple Event September 2025"/>
    <n v="7.9852471972601938E-2"/>
    <n v="10912"/>
  </r>
  <r>
    <s v="A192"/>
    <x v="0"/>
    <d v="2025-10-15T00:00:00"/>
    <x v="0"/>
    <s v="#AppleWatch #Health"/>
    <n v="8882"/>
    <n v="701"/>
    <n v="421"/>
    <n v="2343"/>
    <n v="13588"/>
    <n v="139304"/>
    <s v="Apple Event September 2025"/>
    <n v="7.1814161833113191E-2"/>
    <n v="10004"/>
  </r>
  <r>
    <s v="A193"/>
    <x v="2"/>
    <d v="2024-09-11T00:00:00"/>
    <x v="0"/>
    <s v="#AppleWatch #Health"/>
    <n v="3906"/>
    <n v="1187"/>
    <n v="589"/>
    <n v="401"/>
    <n v="52687"/>
    <n v="196498"/>
    <s v="Apple Watch Ultra 2 Launch"/>
    <n v="2.8916324848090057E-2"/>
    <n v="5682"/>
  </r>
  <r>
    <s v="A194"/>
    <x v="0"/>
    <d v="2024-10-02T00:00:00"/>
    <x v="2"/>
    <s v="#AppleMusic #AppleLifestyle"/>
    <n v="5086"/>
    <n v="1336"/>
    <n v="897"/>
    <n v="1715"/>
    <n v="60592"/>
    <n v="57772"/>
    <s v="Sustainability Awareness Drive"/>
    <n v="0.12668766876687668"/>
    <n v="7319"/>
  </r>
  <r>
    <s v="A195"/>
    <x v="0"/>
    <d v="2024-08-15T00:00:00"/>
    <x v="0"/>
    <s v="#iPhone16Launch #AppleEvent"/>
    <n v="15503"/>
    <n v="313"/>
    <n v="388"/>
    <n v="1078"/>
    <n v="11500"/>
    <n v="143754"/>
    <s v="iPhone 16 Launch"/>
    <n v="0.1127203416948398"/>
    <n v="16204"/>
  </r>
  <r>
    <s v="A196"/>
    <x v="3"/>
    <d v="2025-09-18T00:00:00"/>
    <x v="1"/>
    <s v="#MacBookProM3"/>
    <n v="10152"/>
    <n v="1445"/>
    <n v="526"/>
    <n v="513"/>
    <n v="18959"/>
    <n v="43712"/>
    <s v="Apple Event September 2025"/>
    <n v="0.27733803074670571"/>
    <n v="12123"/>
  </r>
  <r>
    <s v="A197"/>
    <x v="3"/>
    <d v="2024-10-22T00:00:00"/>
    <x v="1"/>
    <s v="#AppleDesign #Innovation"/>
    <n v="7750"/>
    <n v="1146"/>
    <n v="415"/>
    <n v="1411"/>
    <n v="85339"/>
    <n v="172439"/>
    <s v="Sustainability Awareness Drive"/>
    <n v="5.3995905798572247E-2"/>
    <n v="9311"/>
  </r>
  <r>
    <s v="A198"/>
    <x v="1"/>
    <d v="2025-09-19T00:00:00"/>
    <x v="3"/>
    <s v="#AppleEvent #iPadPro"/>
    <n v="14772"/>
    <n v="1030"/>
    <n v="508"/>
    <n v="1876"/>
    <n v="8882"/>
    <n v="155142"/>
    <s v="Apple Event September 2025"/>
    <n v="0.10512949426976577"/>
    <n v="16310"/>
  </r>
  <r>
    <s v="A199"/>
    <x v="2"/>
    <d v="2025-09-20T00:00:00"/>
    <x v="0"/>
    <s v="#AppleWatch #Health"/>
    <n v="12267"/>
    <n v="1487"/>
    <n v="489"/>
    <n v="2748"/>
    <n v="34685"/>
    <n v="131736"/>
    <s v="Apple Event September 2025"/>
    <n v="0.1081177506528208"/>
    <n v="14243"/>
  </r>
  <r>
    <s v="A200"/>
    <x v="0"/>
    <d v="2025-04-07T00:00:00"/>
    <x v="3"/>
    <s v="#iPhonePhotography #ShotOniPhone"/>
    <n v="3062"/>
    <n v="1124"/>
    <n v="538"/>
    <n v="2935"/>
    <n v="69749"/>
    <n v="91924"/>
    <s v="iPhone 16 Launch"/>
    <n v="5.1390278926069365E-2"/>
    <n v="4724"/>
  </r>
  <r>
    <s v="A201"/>
    <x v="0"/>
    <d v="2025-01-15T00:00:00"/>
    <x v="1"/>
    <s v="#ShotOniPhone"/>
    <n v="20360"/>
    <n v="254"/>
    <n v="726"/>
    <n v="1995"/>
    <n v="14280"/>
    <n v="43726"/>
    <s v="iPhone 16 Launch"/>
    <n v="0.48803915290673738"/>
    <n v="21340"/>
  </r>
  <r>
    <s v="A202"/>
    <x v="1"/>
    <d v="2025-09-21T00:00:00"/>
    <x v="0"/>
    <s v="#Sustainability #AppleEarth"/>
    <n v="19680"/>
    <n v="999"/>
    <n v="838"/>
    <n v="891"/>
    <n v="29576"/>
    <n v="129152"/>
    <s v="Apple Event September 2025"/>
    <n v="0.16660214321110009"/>
    <n v="21517"/>
  </r>
  <r>
    <s v="A203"/>
    <x v="0"/>
    <d v="2024-11-21T00:00:00"/>
    <x v="0"/>
    <s v="#AppleWatch #Health"/>
    <n v="8229"/>
    <n v="977"/>
    <n v="152"/>
    <n v="1633"/>
    <n v="71447"/>
    <n v="67723"/>
    <s v="MacBook Air M3 Campaign"/>
    <n v="0.13818052950991538"/>
    <n v="9358"/>
  </r>
  <r>
    <s v="A204"/>
    <x v="2"/>
    <d v="2025-09-22T00:00:00"/>
    <x v="3"/>
    <s v="#ShotOniPhone"/>
    <n v="18509"/>
    <n v="361"/>
    <n v="578"/>
    <n v="1409"/>
    <n v="10569"/>
    <n v="166969"/>
    <s v="Apple Event September 2025"/>
    <n v="0.11647671124580011"/>
    <n v="19448"/>
  </r>
  <r>
    <s v="A205"/>
    <x v="1"/>
    <d v="2025-09-23T00:00:00"/>
    <x v="1"/>
    <s v="#AppleEvent #iPhone16"/>
    <n v="17147"/>
    <n v="286"/>
    <n v="291"/>
    <n v="2439"/>
    <n v="45631"/>
    <n v="140494"/>
    <s v="Apple Event September 2025"/>
    <n v="0.12615485358805359"/>
    <n v="17724"/>
  </r>
  <r>
    <s v="A206"/>
    <x v="2"/>
    <d v="2024-06-24T00:00:00"/>
    <x v="0"/>
    <s v="#AppleEvent #iPhone16"/>
    <n v="6632"/>
    <n v="254"/>
    <n v="525"/>
    <n v="1013"/>
    <n v="13838"/>
    <n v="180180"/>
    <s v="Apple Watch Ultra 2 Launch"/>
    <n v="4.1131091131091133E-2"/>
    <n v="7411"/>
  </r>
  <r>
    <s v="A207"/>
    <x v="1"/>
    <d v="2024-12-29T00:00:00"/>
    <x v="3"/>
    <s v="#MacBookProM3"/>
    <n v="8288"/>
    <n v="1401"/>
    <n v="819"/>
    <n v="1235"/>
    <n v="33446"/>
    <n v="248786"/>
    <s v="Apple Watch Ultra 2 Launch"/>
    <n v="4.2237103373984064E-2"/>
    <n v="10508"/>
  </r>
  <r>
    <s v="A208"/>
    <x v="1"/>
    <d v="2024-06-24T00:00:00"/>
    <x v="1"/>
    <s v="#MacBookAirM3 #AppleInnovation"/>
    <n v="5596"/>
    <n v="1231"/>
    <n v="473"/>
    <n v="2251"/>
    <n v="43705"/>
    <n v="75643"/>
    <s v="Apple Watch Ultra 2 Launch"/>
    <n v="9.6505955607260427E-2"/>
    <n v="7300"/>
  </r>
  <r>
    <s v="A209"/>
    <x v="3"/>
    <d v="2025-03-19T00:00:00"/>
    <x v="3"/>
    <s v="#AppleEvent #iPadPro"/>
    <n v="13475"/>
    <n v="1032"/>
    <n v="295"/>
    <n v="541"/>
    <n v="43666"/>
    <n v="202396"/>
    <s v="MacBook Air M3 Campaign"/>
    <n v="7.3133856400324118E-2"/>
    <n v="14802"/>
  </r>
  <r>
    <s v="A210"/>
    <x v="2"/>
    <d v="2025-02-19T00:00:00"/>
    <x v="2"/>
    <s v="#iPhone16Launch #AppleEvent"/>
    <n v="8168"/>
    <n v="512"/>
    <n v="442"/>
    <n v="2343"/>
    <n v="2753"/>
    <n v="143896"/>
    <s v="MacBook Air M3 Campaign"/>
    <n v="6.3393006059932172E-2"/>
    <n v="9122"/>
  </r>
  <r>
    <s v="A211"/>
    <x v="0"/>
    <d v="2025-09-24T00:00:00"/>
    <x v="0"/>
    <s v="#MacBookProM3"/>
    <n v="11795"/>
    <n v="958"/>
    <n v="814"/>
    <n v="301"/>
    <n v="12564"/>
    <n v="179999"/>
    <s v="Apple Event September 2025"/>
    <n v="7.5372640959116444E-2"/>
    <n v="13567"/>
  </r>
  <r>
    <s v="A212"/>
    <x v="0"/>
    <d v="2025-03-03T00:00:00"/>
    <x v="2"/>
    <s v="#AppleWatchUltra2 #HealthTech"/>
    <n v="9561"/>
    <n v="642"/>
    <n v="581"/>
    <n v="2572"/>
    <n v="38552"/>
    <n v="133680"/>
    <s v="Apple Watch Ultra 2 Launch"/>
    <n v="8.0670257330939563E-2"/>
    <n v="10784"/>
  </r>
  <r>
    <s v="A213"/>
    <x v="2"/>
    <d v="2025-05-01T00:00:00"/>
    <x v="1"/>
    <s v="#iPhone16Launch #AppleEvent"/>
    <n v="10258"/>
    <n v="527"/>
    <n v="854"/>
    <n v="2068"/>
    <n v="45632"/>
    <n v="136546"/>
    <s v="MacBook Air M3 Campaign"/>
    <n v="8.5238674146441498E-2"/>
    <n v="11639"/>
  </r>
  <r>
    <s v="A214"/>
    <x v="0"/>
    <d v="2024-12-23T00:00:00"/>
    <x v="2"/>
    <s v="#AppleDesign #Innovation"/>
    <n v="18616"/>
    <n v="1277"/>
    <n v="734"/>
    <n v="2249"/>
    <n v="3399"/>
    <n v="193515"/>
    <s v="iPhone 16 Launch"/>
    <n v="0.10659122031883833"/>
    <n v="20627"/>
  </r>
  <r>
    <s v="A215"/>
    <x v="0"/>
    <d v="2025-09-25T00:00:00"/>
    <x v="2"/>
    <s v="#iPhonePhotography #ShotOniPhone"/>
    <n v="8371"/>
    <n v="960"/>
    <n v="548"/>
    <n v="2936"/>
    <n v="82543"/>
    <n v="119973"/>
    <s v="Apple Event September 2025"/>
    <n v="8.2343527293641069E-2"/>
    <n v="9879"/>
  </r>
  <r>
    <s v="A216"/>
    <x v="2"/>
    <d v="2024-07-29T00:00:00"/>
    <x v="1"/>
    <s v="#AppleWatchUltra2 #HealthTech"/>
    <n v="22590"/>
    <n v="1462"/>
    <n v="966"/>
    <n v="2463"/>
    <n v="29689"/>
    <n v="103449"/>
    <s v="Sustainability Awareness Drive"/>
    <n v="0.24183897379385011"/>
    <n v="25018"/>
  </r>
  <r>
    <s v="A217"/>
    <x v="1"/>
    <d v="2025-09-26T00:00:00"/>
    <x v="3"/>
    <s v="#AppleWatchUltra2 #HealthTech"/>
    <n v="16369"/>
    <n v="1452"/>
    <n v="493"/>
    <n v="1217"/>
    <n v="91440"/>
    <n v="149834"/>
    <s v="Apple Event September 2025"/>
    <n v="0.12222859965027964"/>
    <n v="18314"/>
  </r>
  <r>
    <s v="A218"/>
    <x v="2"/>
    <d v="2024-06-11T00:00:00"/>
    <x v="2"/>
    <s v="#MacBookProM3"/>
    <n v="14910"/>
    <n v="778"/>
    <n v="289"/>
    <n v="2541"/>
    <n v="14309"/>
    <n v="247815"/>
    <s v="Sustainability Awareness Drive"/>
    <n v="6.4471480741682297E-2"/>
    <n v="15977"/>
  </r>
  <r>
    <s v="A219"/>
    <x v="1"/>
    <d v="2025-01-28T00:00:00"/>
    <x v="3"/>
    <s v="#AppleMusic #AppleLifestyle"/>
    <n v="9943"/>
    <n v="1274"/>
    <n v="336"/>
    <n v="389"/>
    <n v="6145"/>
    <n v="231305"/>
    <s v="Apple Watch Ultra 2 Launch"/>
    <n v="4.9947039623008581E-2"/>
    <n v="11553"/>
  </r>
  <r>
    <s v="A220"/>
    <x v="0"/>
    <d v="2024-06-02T00:00:00"/>
    <x v="2"/>
    <s v="#MacBookAirM3 #AppleInnovation"/>
    <n v="14199"/>
    <n v="1206"/>
    <n v="954"/>
    <n v="2009"/>
    <n v="8"/>
    <n v="65537"/>
    <s v="Sustainability Awareness Drive"/>
    <n v="0.24961472145505592"/>
    <n v="16359"/>
  </r>
  <r>
    <s v="A221"/>
    <x v="0"/>
    <d v="2025-03-23T00:00:00"/>
    <x v="3"/>
    <s v="#AppleMusic #AppleLifestyle"/>
    <n v="17728"/>
    <n v="1487"/>
    <n v="210"/>
    <n v="2469"/>
    <n v="30565"/>
    <n v="117576"/>
    <s v="Apple Watch Ultra 2 Launch"/>
    <n v="0.16521228822208614"/>
    <n v="19425"/>
  </r>
  <r>
    <s v="A222"/>
    <x v="0"/>
    <d v="2024-10-08T00:00:00"/>
    <x v="1"/>
    <s v="#MacBookProM3"/>
    <n v="8738"/>
    <n v="295"/>
    <n v="529"/>
    <n v="442"/>
    <n v="25286"/>
    <n v="147522"/>
    <s v="iPhone 16 Launch"/>
    <n v="6.4817450956467515E-2"/>
    <n v="9562"/>
  </r>
  <r>
    <s v="A223"/>
    <x v="3"/>
    <d v="2024-11-12T00:00:00"/>
    <x v="2"/>
    <s v="#AppleDesign #Innovation"/>
    <n v="17913"/>
    <n v="1311"/>
    <n v="859"/>
    <n v="405"/>
    <n v="59842"/>
    <n v="62612"/>
    <s v="Sustainability Awareness Drive"/>
    <n v="0.32075321024723696"/>
    <n v="20083"/>
  </r>
  <r>
    <s v="A224"/>
    <x v="1"/>
    <d v="2025-09-07T00:00:00"/>
    <x v="1"/>
    <s v="#Sustainability #AppleEarth"/>
    <n v="4472"/>
    <n v="1301"/>
    <n v="956"/>
    <n v="1186"/>
    <n v="3363"/>
    <n v="46471"/>
    <s v="Apple Event September 2025"/>
    <n v="0.14479998278496267"/>
    <n v="6729"/>
  </r>
  <r>
    <s v="A225"/>
    <x v="3"/>
    <d v="2024-06-20T00:00:00"/>
    <x v="2"/>
    <s v="#AppleWatch #Health"/>
    <n v="21123"/>
    <n v="1343"/>
    <n v="589"/>
    <n v="727"/>
    <n v="87833"/>
    <n v="206703"/>
    <s v="Apple Watch Ultra 2 Launch"/>
    <n v="0.11153684271636116"/>
    <n v="23055"/>
  </r>
  <r>
    <s v="A226"/>
    <x v="3"/>
    <d v="2025-09-08T00:00:00"/>
    <x v="1"/>
    <s v="#AppleWatch #Health"/>
    <n v="23785"/>
    <n v="1013"/>
    <n v="468"/>
    <n v="1628"/>
    <n v="8272"/>
    <n v="71348"/>
    <s v="Apple Event September 2025"/>
    <n v="0.35412345125301342"/>
    <n v="25266"/>
  </r>
  <r>
    <s v="A227"/>
    <x v="2"/>
    <d v="2024-06-12T00:00:00"/>
    <x v="1"/>
    <s v="#MacBookAirM3 #AppleInnovation"/>
    <n v="17679"/>
    <n v="690"/>
    <n v="451"/>
    <n v="2195"/>
    <n v="4390"/>
    <n v="235804"/>
    <s v="MacBook Air M3 Campaign"/>
    <n v="7.9812047293514959E-2"/>
    <n v="18820"/>
  </r>
  <r>
    <s v="A228"/>
    <x v="3"/>
    <d v="2024-07-01T00:00:00"/>
    <x v="2"/>
    <s v="#AppleDesign #Innovation"/>
    <n v="3761"/>
    <n v="651"/>
    <n v="493"/>
    <n v="2294"/>
    <n v="71696"/>
    <n v="41177"/>
    <s v="Apple Watch Ultra 2 Launch"/>
    <n v="0.11911989702989532"/>
    <n v="4905"/>
  </r>
  <r>
    <s v="A229"/>
    <x v="2"/>
    <d v="2024-07-03T00:00:00"/>
    <x v="2"/>
    <s v="#MacBookAirM3 #AppleInnovation"/>
    <n v="12167"/>
    <n v="364"/>
    <n v="160"/>
    <n v="616"/>
    <n v="42228"/>
    <n v="175832"/>
    <s v="Sustainability Awareness Drive"/>
    <n v="7.2176850630146963E-2"/>
    <n v="12691"/>
  </r>
  <r>
    <s v="A230"/>
    <x v="2"/>
    <d v="2024-07-15T00:00:00"/>
    <x v="2"/>
    <s v="#ShotOniPhone"/>
    <n v="12554"/>
    <n v="381"/>
    <n v="211"/>
    <n v="2286"/>
    <n v="50567"/>
    <n v="72779"/>
    <s v="Apple Watch Ultra 2 Launch"/>
    <n v="0.18062902760411656"/>
    <n v="13146"/>
  </r>
  <r>
    <s v="A231"/>
    <x v="3"/>
    <d v="2025-09-09T00:00:00"/>
    <x v="0"/>
    <s v="#AppleMusic #AppleLifestyle"/>
    <n v="19260"/>
    <n v="668"/>
    <n v="994"/>
    <n v="934"/>
    <n v="20509"/>
    <n v="61636"/>
    <s v="Apple Event September 2025"/>
    <n v="0.33944448049841003"/>
    <n v="20922"/>
  </r>
  <r>
    <s v="A232"/>
    <x v="1"/>
    <d v="2025-04-29T00:00:00"/>
    <x v="3"/>
    <s v="#AppleWatch #Health"/>
    <n v="16277"/>
    <n v="1109"/>
    <n v="375"/>
    <n v="2225"/>
    <n v="1044"/>
    <n v="121889"/>
    <s v="iPhone 16 Launch"/>
    <n v="0.14571454356012437"/>
    <n v="17761"/>
  </r>
  <r>
    <s v="A233"/>
    <x v="1"/>
    <d v="2025-03-08T00:00:00"/>
    <x v="0"/>
    <s v="#AppleWatchUltra2 #HealthTech"/>
    <n v="5812"/>
    <n v="934"/>
    <n v="302"/>
    <n v="2356"/>
    <n v="37437"/>
    <n v="93551"/>
    <s v="Apple Watch Ultra 2 Launch"/>
    <n v="7.5338585370546551E-2"/>
    <n v="7048"/>
  </r>
  <r>
    <s v="A234"/>
    <x v="1"/>
    <d v="2024-06-01T00:00:00"/>
    <x v="0"/>
    <s v="#AppleMusic #AppleLifestyle"/>
    <n v="19844"/>
    <n v="1022"/>
    <n v="860"/>
    <n v="2570"/>
    <n v="23719"/>
    <n v="182628"/>
    <s v="Sustainability Awareness Drive"/>
    <n v="0.11896313818253498"/>
    <n v="21726"/>
  </r>
  <r>
    <s v="A235"/>
    <x v="1"/>
    <d v="2024-12-22T00:00:00"/>
    <x v="1"/>
    <s v="#AppleEvent #iPadPro"/>
    <n v="20117"/>
    <n v="1143"/>
    <n v="713"/>
    <n v="1739"/>
    <n v="34444"/>
    <n v="198670"/>
    <s v="MacBook Air M3 Campaign"/>
    <n v="0.11060049328031409"/>
    <n v="21973"/>
  </r>
  <r>
    <s v="A236"/>
    <x v="1"/>
    <d v="2024-08-19T00:00:00"/>
    <x v="2"/>
    <s v="#iPhonePhotography #ShotOniPhone"/>
    <n v="3605"/>
    <n v="206"/>
    <n v="921"/>
    <n v="852"/>
    <n v="11660"/>
    <n v="182635"/>
    <s v="iPhone 16 Launch"/>
    <n v="2.590960111698196E-2"/>
    <n v="4732"/>
  </r>
  <r>
    <s v="A237"/>
    <x v="3"/>
    <d v="2024-10-22T00:00:00"/>
    <x v="3"/>
    <s v="#AppleDesign #Innovation"/>
    <n v="7622"/>
    <n v="529"/>
    <n v="720"/>
    <n v="1015"/>
    <n v="71322"/>
    <n v="86819"/>
    <s v="MacBook Air M3 Campaign"/>
    <n v="0.10217809465669957"/>
    <n v="8871"/>
  </r>
  <r>
    <s v="A238"/>
    <x v="3"/>
    <d v="2024-07-16T00:00:00"/>
    <x v="1"/>
    <s v="#iPhone16Launch #AppleEvent"/>
    <n v="8767"/>
    <n v="974"/>
    <n v="733"/>
    <n v="1587"/>
    <n v="74927"/>
    <n v="113770"/>
    <s v="Apple Watch Ultra 2 Launch"/>
    <n v="9.2062933989628198E-2"/>
    <n v="10474"/>
  </r>
  <r>
    <s v="A239"/>
    <x v="0"/>
    <d v="2025-09-10T00:00:00"/>
    <x v="0"/>
    <s v="#MacBookAirM3 #AppleInnovation"/>
    <n v="13613"/>
    <n v="350"/>
    <n v="809"/>
    <n v="2013"/>
    <n v="20471"/>
    <n v="198038"/>
    <s v="Apple Event September 2025"/>
    <n v="7.4591745018632791E-2"/>
    <n v="14772"/>
  </r>
  <r>
    <s v="A240"/>
    <x v="1"/>
    <d v="2025-09-11T00:00:00"/>
    <x v="2"/>
    <s v="#AppleMusic #AppleLifestyle"/>
    <n v="21901"/>
    <n v="1308"/>
    <n v="724"/>
    <n v="2183"/>
    <n v="15996"/>
    <n v="230961"/>
    <s v="Apple Event September 2025"/>
    <n v="0.10362355549205277"/>
    <n v="23933"/>
  </r>
  <r>
    <s v="A241"/>
    <x v="3"/>
    <d v="2025-01-18T00:00:00"/>
    <x v="1"/>
    <s v="#iPhonePhotography #ShotOniPhone"/>
    <n v="12589"/>
    <n v="346"/>
    <n v="459"/>
    <n v="1407"/>
    <n v="29254"/>
    <n v="198059"/>
    <s v="Sustainability Awareness Drive"/>
    <n v="6.7626313371268162E-2"/>
    <n v="13394"/>
  </r>
  <r>
    <s v="A242"/>
    <x v="0"/>
    <d v="2025-09-12T00:00:00"/>
    <x v="2"/>
    <s v="#AppleMusic #AppleLifestyle"/>
    <n v="15918"/>
    <n v="1114"/>
    <n v="392"/>
    <n v="1641"/>
    <n v="28044"/>
    <n v="118714"/>
    <s v="Apple Event September 2025"/>
    <n v="0.14677291642097814"/>
    <n v="17424"/>
  </r>
  <r>
    <s v="A243"/>
    <x v="1"/>
    <d v="2025-03-06T00:00:00"/>
    <x v="1"/>
    <s v="#iPhone16Launch #AppleEvent"/>
    <n v="22119"/>
    <n v="899"/>
    <n v="642"/>
    <n v="410"/>
    <n v="49490"/>
    <n v="229420"/>
    <s v="iPhone 16 Launch"/>
    <n v="0.10312963124400662"/>
    <n v="23660"/>
  </r>
  <r>
    <s v="A244"/>
    <x v="2"/>
    <d v="2025-09-13T00:00:00"/>
    <x v="2"/>
    <s v="#iPhonePhotography #ShotOniPhone"/>
    <n v="15046"/>
    <n v="281"/>
    <n v="515"/>
    <n v="550"/>
    <n v="22583"/>
    <n v="64596"/>
    <s v="Apple Event September 2025"/>
    <n v="0.24524738373893121"/>
    <n v="15842"/>
  </r>
  <r>
    <s v="A245"/>
    <x v="0"/>
    <d v="2025-01-12T00:00:00"/>
    <x v="0"/>
    <s v="#AppleEvent #iPadPro"/>
    <n v="4590"/>
    <n v="713"/>
    <n v="479"/>
    <n v="2730"/>
    <n v="41050"/>
    <n v="204246"/>
    <s v="Sustainability Awareness Drive"/>
    <n v="2.8308999931455206E-2"/>
    <n v="5782"/>
  </r>
  <r>
    <s v="A246"/>
    <x v="3"/>
    <d v="2024-10-11T00:00:00"/>
    <x v="3"/>
    <s v="#iPhone16Launch #AppleEvent"/>
    <n v="19447"/>
    <n v="1014"/>
    <n v="256"/>
    <n v="2354"/>
    <n v="5472"/>
    <n v="104106"/>
    <s v="Apple Watch Ultra 2 Launch"/>
    <n v="0.19899909707413599"/>
    <n v="20717"/>
  </r>
  <r>
    <s v="A247"/>
    <x v="2"/>
    <d v="2024-08-27T00:00:00"/>
    <x v="0"/>
    <s v="#MacBookProM3"/>
    <n v="6324"/>
    <n v="908"/>
    <n v="375"/>
    <n v="758"/>
    <n v="34850"/>
    <n v="241039"/>
    <s v="Apple Watch Ultra 2 Launch"/>
    <n v="3.1559208260903839E-2"/>
    <n v="7607"/>
  </r>
  <r>
    <s v="A248"/>
    <x v="2"/>
    <d v="2025-09-14T00:00:00"/>
    <x v="3"/>
    <s v="#AppleEvent #iPhone16"/>
    <n v="12787"/>
    <n v="945"/>
    <n v="974"/>
    <n v="1407"/>
    <n v="4037"/>
    <n v="99182"/>
    <s v="Apple Event September 2025"/>
    <n v="0.14827287209372669"/>
    <n v="14706"/>
  </r>
  <r>
    <s v="A249"/>
    <x v="2"/>
    <d v="2024-07-18T00:00:00"/>
    <x v="2"/>
    <s v="#MacBookProM3"/>
    <n v="11111"/>
    <n v="1222"/>
    <n v="367"/>
    <n v="507"/>
    <n v="14129"/>
    <n v="127163"/>
    <s v="MacBook Air M3 Campaign"/>
    <n v="9.9871818060284834E-2"/>
    <n v="12700"/>
  </r>
  <r>
    <s v="A250"/>
    <x v="0"/>
    <d v="2024-06-22T00:00:00"/>
    <x v="1"/>
    <s v="#AppleWatch #Health"/>
    <n v="7342"/>
    <n v="906"/>
    <n v="902"/>
    <n v="1199"/>
    <n v="68488"/>
    <n v="79310"/>
    <s v="Apple Watch Ultra 2 Launch"/>
    <n v="0.1153700668263775"/>
    <n v="9150"/>
  </r>
  <r>
    <s v="A251"/>
    <x v="3"/>
    <d v="2025-09-15T00:00:00"/>
    <x v="0"/>
    <s v="#AppleMusic #AppleLifestyle"/>
    <n v="18389"/>
    <n v="670"/>
    <n v="655"/>
    <n v="321"/>
    <n v="21869"/>
    <n v="96088"/>
    <s v="Apple Event September 2025"/>
    <n v="0.2051660977437349"/>
    <n v="19714"/>
  </r>
  <r>
    <s v="A252"/>
    <x v="2"/>
    <d v="2025-04-28T00:00:00"/>
    <x v="3"/>
    <s v="#AppleEvent #iPhone16"/>
    <n v="10659"/>
    <n v="1342"/>
    <n v="408"/>
    <n v="709"/>
    <n v="16309"/>
    <n v="168803"/>
    <s v="Sustainability Awareness Drive"/>
    <n v="7.3511726687321907E-2"/>
    <n v="12409"/>
  </r>
  <r>
    <s v="A253"/>
    <x v="1"/>
    <d v="2025-09-16T00:00:00"/>
    <x v="0"/>
    <s v="#MacBookProM3"/>
    <n v="16043"/>
    <n v="595"/>
    <n v="923"/>
    <n v="1194"/>
    <n v="52613"/>
    <n v="179978"/>
    <s v="Apple Event September 2025"/>
    <n v="9.757303670448611E-2"/>
    <n v="17561"/>
  </r>
  <r>
    <s v="A254"/>
    <x v="2"/>
    <d v="2025-01-14T00:00:00"/>
    <x v="3"/>
    <s v="#AppleEvent #iPhone16"/>
    <n v="24350"/>
    <n v="460"/>
    <n v="666"/>
    <n v="814"/>
    <n v="21120"/>
    <n v="76914"/>
    <s v="Apple Watch Ultra 2 Launch"/>
    <n v="0.33122708479600593"/>
    <n v="25476"/>
  </r>
  <r>
    <s v="A255"/>
    <x v="2"/>
    <d v="2025-04-03T00:00:00"/>
    <x v="0"/>
    <s v="#Sustainability #AppleEarth"/>
    <n v="10837"/>
    <n v="1004"/>
    <n v="922"/>
    <n v="1108"/>
    <n v="36807"/>
    <n v="150350"/>
    <s v="Sustainability Awareness Drive"/>
    <n v="8.4888593282341204E-2"/>
    <n v="12763"/>
  </r>
  <r>
    <s v="A256"/>
    <x v="0"/>
    <d v="2025-09-17T00:00:00"/>
    <x v="3"/>
    <s v="#AppleMusic #AppleLifestyle"/>
    <n v="2117"/>
    <n v="1133"/>
    <n v="203"/>
    <n v="1173"/>
    <n v="40125"/>
    <n v="85379"/>
    <s v="Apple Event September 2025"/>
    <n v="4.0443200318579509E-2"/>
    <n v="3453"/>
  </r>
  <r>
    <s v="A257"/>
    <x v="0"/>
    <d v="2025-04-06T00:00:00"/>
    <x v="3"/>
    <s v="#AppleEvent #iPhone16"/>
    <n v="15917"/>
    <n v="1479"/>
    <n v="196"/>
    <n v="313"/>
    <n v="48524"/>
    <n v="249684"/>
    <s v="iPhone 16 Launch"/>
    <n v="7.0457057720959296E-2"/>
    <n v="17592"/>
  </r>
  <r>
    <s v="A258"/>
    <x v="3"/>
    <d v="2024-08-05T00:00:00"/>
    <x v="2"/>
    <s v="#AppleWatchUltra2 #HealthTech"/>
    <n v="20935"/>
    <n v="1104"/>
    <n v="876"/>
    <n v="1270"/>
    <n v="21454"/>
    <n v="208722"/>
    <s v="Sustainability Awareness Drive"/>
    <n v="0.10978718103506099"/>
    <n v="22915"/>
  </r>
  <r>
    <s v="A259"/>
    <x v="1"/>
    <d v="2025-02-10T00:00:00"/>
    <x v="3"/>
    <s v="#MacBookAirM3 #AppleInnovation"/>
    <n v="16309"/>
    <n v="1449"/>
    <n v="838"/>
    <n v="2434"/>
    <n v="2940"/>
    <n v="217953"/>
    <s v="iPhone 16 Launch"/>
    <n v="8.5321147219813445E-2"/>
    <n v="18596"/>
  </r>
  <r>
    <s v="A260"/>
    <x v="0"/>
    <d v="2025-02-12T00:00:00"/>
    <x v="2"/>
    <s v="#MacBookAirM3 #AppleInnovation"/>
    <n v="15234"/>
    <n v="1276"/>
    <n v="670"/>
    <n v="1860"/>
    <n v="60397"/>
    <n v="86413"/>
    <s v="MacBook Air M3 Campaign"/>
    <n v="0.19881267864788862"/>
    <n v="17180"/>
  </r>
  <r>
    <s v="A261"/>
    <x v="2"/>
    <d v="2024-10-27T00:00:00"/>
    <x v="3"/>
    <s v="#AppleWatchUltra2 #HealthTech"/>
    <n v="7560"/>
    <n v="1139"/>
    <n v="248"/>
    <n v="1624"/>
    <n v="72237"/>
    <n v="177084"/>
    <s v="Sustainability Awareness Drive"/>
    <n v="5.0524045085947912E-2"/>
    <n v="8947"/>
  </r>
  <r>
    <s v="A262"/>
    <x v="3"/>
    <d v="2025-01-18T00:00:00"/>
    <x v="1"/>
    <s v="#iPhonePhotography #ShotOniPhone"/>
    <n v="22673"/>
    <n v="1053"/>
    <n v="169"/>
    <n v="1566"/>
    <n v="9417"/>
    <n v="221187"/>
    <s v="iPhone 16 Launch"/>
    <n v="0.10803076130152314"/>
    <n v="23895"/>
  </r>
  <r>
    <s v="A263"/>
    <x v="2"/>
    <d v="2024-08-20T00:00:00"/>
    <x v="1"/>
    <s v="#ShotOniPhone"/>
    <n v="2846"/>
    <n v="792"/>
    <n v="902"/>
    <n v="2469"/>
    <n v="12130"/>
    <n v="47151"/>
    <s v="Apple Watch Ultra 2 Launch"/>
    <n v="9.6286399015927546E-2"/>
    <n v="4540"/>
  </r>
  <r>
    <s v="A264"/>
    <x v="2"/>
    <d v="2025-01-30T00:00:00"/>
    <x v="1"/>
    <s v="#iPhonePhotography #ShotOniPhone"/>
    <n v="12954"/>
    <n v="913"/>
    <n v="722"/>
    <n v="1049"/>
    <n v="475"/>
    <n v="97716"/>
    <s v="Apple Watch Ultra 2 Launch"/>
    <n v="0.14930001228048631"/>
    <n v="14589"/>
  </r>
  <r>
    <s v="A265"/>
    <x v="0"/>
    <d v="2025-02-20T00:00:00"/>
    <x v="3"/>
    <s v="#iPhone16Launch #AppleEvent"/>
    <n v="15703"/>
    <n v="1381"/>
    <n v="639"/>
    <n v="984"/>
    <n v="10967"/>
    <n v="133747"/>
    <s v="MacBook Air M3 Campaign"/>
    <n v="0.13251138343289942"/>
    <n v="17723"/>
  </r>
  <r>
    <s v="A266"/>
    <x v="3"/>
    <d v="2024-11-25T00:00:00"/>
    <x v="2"/>
    <s v="#iPhone16Launch #AppleEvent"/>
    <n v="17385"/>
    <n v="831"/>
    <n v="568"/>
    <n v="2227"/>
    <n v="49351"/>
    <n v="207450"/>
    <s v="Sustainability Awareness Drive"/>
    <n v="9.0547119787900698E-2"/>
    <n v="18784"/>
  </r>
  <r>
    <s v="A267"/>
    <x v="1"/>
    <d v="2024-10-04T00:00:00"/>
    <x v="2"/>
    <s v="#AppleEvent #iPhone16"/>
    <n v="15746"/>
    <n v="258"/>
    <n v="839"/>
    <n v="2656"/>
    <n v="66614"/>
    <n v="213724"/>
    <s v="Sustainability Awareness Drive"/>
    <n v="7.8807246729426739E-2"/>
    <n v="16843"/>
  </r>
  <r>
    <s v="A268"/>
    <x v="1"/>
    <d v="2025-04-13T00:00:00"/>
    <x v="3"/>
    <s v="#MacBookProM3"/>
    <n v="24700"/>
    <n v="327"/>
    <n v="999"/>
    <n v="994"/>
    <n v="59400"/>
    <n v="243502"/>
    <s v="Sustainability Awareness Drive"/>
    <n v="0.10688207899729776"/>
    <n v="26026"/>
  </r>
  <r>
    <s v="A269"/>
    <x v="0"/>
    <d v="2024-11-05T00:00:00"/>
    <x v="1"/>
    <s v="#MacBookProM3"/>
    <n v="8469"/>
    <n v="935"/>
    <n v="211"/>
    <n v="2635"/>
    <n v="21890"/>
    <n v="184539"/>
    <s v="MacBook Air M3 Campaign"/>
    <n v="5.2102807536618279E-2"/>
    <n v="9615"/>
  </r>
  <r>
    <s v="A270"/>
    <x v="0"/>
    <d v="2025-01-15T00:00:00"/>
    <x v="1"/>
    <s v="#MacBookAirM3 #AppleInnovation"/>
    <n v="11333"/>
    <n v="920"/>
    <n v="294"/>
    <n v="606"/>
    <n v="59490"/>
    <n v="202082"/>
    <s v="Sustainability Awareness Drive"/>
    <n v="6.2088657079799291E-2"/>
    <n v="12547"/>
  </r>
  <r>
    <s v="A271"/>
    <x v="3"/>
    <d v="2024-10-17T00:00:00"/>
    <x v="2"/>
    <s v="#AppleDesign #Innovation"/>
    <n v="18608"/>
    <n v="1338"/>
    <n v="365"/>
    <n v="2289"/>
    <n v="20785"/>
    <n v="161999"/>
    <s v="Apple Watch Ultra 2 Launch"/>
    <n v="0.12537731714393299"/>
    <n v="20311"/>
  </r>
  <r>
    <s v="A272"/>
    <x v="1"/>
    <d v="2025-03-27T00:00:00"/>
    <x v="1"/>
    <s v="#iPhonePhotography #ShotOniPhone"/>
    <n v="14819"/>
    <n v="1432"/>
    <n v="152"/>
    <n v="961"/>
    <n v="39154"/>
    <n v="154793"/>
    <s v="iPhone 16 Launch"/>
    <n v="0.10596732410380315"/>
    <n v="16403"/>
  </r>
  <r>
    <s v="A273"/>
    <x v="1"/>
    <d v="2024-10-12T00:00:00"/>
    <x v="0"/>
    <s v="#Sustainability #AppleEarth"/>
    <n v="6208"/>
    <n v="725"/>
    <n v="309"/>
    <n v="848"/>
    <n v="39319"/>
    <n v="225763"/>
    <s v="Apple Watch Ultra 2 Launch"/>
    <n v="3.207788698768177E-2"/>
    <n v="7242"/>
  </r>
  <r>
    <s v="A274"/>
    <x v="1"/>
    <d v="2025-01-01T00:00:00"/>
    <x v="2"/>
    <s v="#AppleMusic #AppleLifestyle"/>
    <n v="8283"/>
    <n v="720"/>
    <n v="888"/>
    <n v="611"/>
    <n v="52791"/>
    <n v="235229"/>
    <s v="Apple Watch Ultra 2 Launch"/>
    <n v="4.2048386891072105E-2"/>
    <n v="9891"/>
  </r>
  <r>
    <s v="A275"/>
    <x v="2"/>
    <d v="2024-08-05T00:00:00"/>
    <x v="1"/>
    <s v="#AppleWatch #Health"/>
    <n v="4048"/>
    <n v="751"/>
    <n v="930"/>
    <n v="1382"/>
    <n v="16844"/>
    <n v="148177"/>
    <s v="iPhone 16 Launch"/>
    <n v="3.8663220337839206E-2"/>
    <n v="5729"/>
  </r>
  <r>
    <s v="A276"/>
    <x v="1"/>
    <d v="2024-06-07T00:00:00"/>
    <x v="2"/>
    <s v="#AppleEvent #iPadPro"/>
    <n v="8233"/>
    <n v="436"/>
    <n v="269"/>
    <n v="2037"/>
    <n v="8875"/>
    <n v="52289"/>
    <s v="Apple Watch Ultra 2 Launch"/>
    <n v="0.17093461339861157"/>
    <n v="8938"/>
  </r>
  <r>
    <s v="A277"/>
    <x v="2"/>
    <d v="2025-04-06T00:00:00"/>
    <x v="0"/>
    <s v="#MacBookProM3"/>
    <n v="14941"/>
    <n v="1424"/>
    <n v="238"/>
    <n v="1054"/>
    <n v="20516"/>
    <n v="216048"/>
    <s v="MacBook Air M3 Campaign"/>
    <n v="7.6848663260016298E-2"/>
    <n v="16603"/>
  </r>
  <r>
    <s v="A278"/>
    <x v="3"/>
    <d v="2024-11-26T00:00:00"/>
    <x v="2"/>
    <s v="#AppleMusic #AppleLifestyle"/>
    <n v="14607"/>
    <n v="1458"/>
    <n v="478"/>
    <n v="334"/>
    <n v="49257"/>
    <n v="214668"/>
    <s v="iPhone 16 Launch"/>
    <n v="7.7063185942944451E-2"/>
    <n v="16543"/>
  </r>
  <r>
    <s v="A279"/>
    <x v="2"/>
    <d v="2024-09-02T00:00:00"/>
    <x v="2"/>
    <s v="#AppleEvent #iPadPro"/>
    <n v="11765"/>
    <n v="693"/>
    <n v="729"/>
    <n v="744"/>
    <n v="97772"/>
    <n v="194243"/>
    <s v="Apple Watch Ultra 2 Launch"/>
    <n v="6.7889190344053579E-2"/>
    <n v="13187"/>
  </r>
  <r>
    <s v="A280"/>
    <x v="3"/>
    <d v="2025-09-18T00:00:00"/>
    <x v="2"/>
    <s v="#AppleMusic #AppleLifestyle"/>
    <n v="3828"/>
    <n v="203"/>
    <n v="506"/>
    <n v="2440"/>
    <n v="63650"/>
    <n v="126365"/>
    <s v="Apple Event September 2025"/>
    <n v="3.5903929094290347E-2"/>
    <n v="4537"/>
  </r>
  <r>
    <s v="A281"/>
    <x v="1"/>
    <d v="2025-03-22T00:00:00"/>
    <x v="2"/>
    <s v="#AppleEvent #iPhone16"/>
    <n v="3917"/>
    <n v="865"/>
    <n v="759"/>
    <n v="2282"/>
    <n v="56125"/>
    <n v="154014"/>
    <s v="Apple Watch Ultra 2 Launch"/>
    <n v="3.5977248821535704E-2"/>
    <n v="5541"/>
  </r>
  <r>
    <s v="A282"/>
    <x v="1"/>
    <d v="2024-10-03T00:00:00"/>
    <x v="0"/>
    <s v="#AppleEvent #iPadPro"/>
    <n v="22618"/>
    <n v="641"/>
    <n v="416"/>
    <n v="1530"/>
    <n v="18395"/>
    <n v="215211"/>
    <s v="MacBook Air M3 Campaign"/>
    <n v="0.1100083174187193"/>
    <n v="23675"/>
  </r>
  <r>
    <s v="A283"/>
    <x v="3"/>
    <d v="2025-05-09T00:00:00"/>
    <x v="3"/>
    <s v="#AppleWatch #Health"/>
    <n v="8988"/>
    <n v="228"/>
    <n v="766"/>
    <n v="652"/>
    <n v="63789"/>
    <n v="219785"/>
    <s v="Sustainability Awareness Drive"/>
    <n v="4.541711217781013E-2"/>
    <n v="9982"/>
  </r>
  <r>
    <s v="A284"/>
    <x v="0"/>
    <d v="2024-09-17T00:00:00"/>
    <x v="2"/>
    <s v="#AppleMusic #AppleLifestyle"/>
    <n v="20410"/>
    <n v="1332"/>
    <n v="472"/>
    <n v="1202"/>
    <n v="9418"/>
    <n v="200806"/>
    <s v="Apple Watch Ultra 2 Launch"/>
    <n v="0.11062418453631864"/>
    <n v="22214"/>
  </r>
  <r>
    <s v="A285"/>
    <x v="3"/>
    <d v="2024-07-18T00:00:00"/>
    <x v="2"/>
    <s v="#AppleWatchUltra2 #HealthTech"/>
    <n v="16594"/>
    <n v="809"/>
    <n v="784"/>
    <n v="1655"/>
    <n v="35505"/>
    <n v="112588"/>
    <s v="Sustainability Awareness Drive"/>
    <n v="0.16153586527871533"/>
    <n v="18187"/>
  </r>
  <r>
    <s v="A286"/>
    <x v="0"/>
    <d v="2025-09-19T00:00:00"/>
    <x v="1"/>
    <s v="#AppleWatch #Health"/>
    <n v="22128"/>
    <n v="1004"/>
    <n v="690"/>
    <n v="2048"/>
    <n v="19443"/>
    <n v="103646"/>
    <s v="Apple Event September 2025"/>
    <n v="0.22984003241803833"/>
    <n v="23822"/>
  </r>
  <r>
    <s v="A287"/>
    <x v="2"/>
    <d v="2024-08-15T00:00:00"/>
    <x v="2"/>
    <s v="#AppleEvent #iPadPro"/>
    <n v="14977"/>
    <n v="274"/>
    <n v="798"/>
    <n v="458"/>
    <n v="6636"/>
    <n v="43654"/>
    <s v="Apple Watch Ultra 2 Launch"/>
    <n v="0.36764099509781462"/>
    <n v="16049"/>
  </r>
  <r>
    <s v="A288"/>
    <x v="2"/>
    <d v="2025-04-17T00:00:00"/>
    <x v="1"/>
    <s v="#AppleWatch #Health"/>
    <n v="2009"/>
    <n v="1037"/>
    <n v="344"/>
    <n v="2277"/>
    <n v="85743"/>
    <n v="58743"/>
    <s v="iPhone 16 Launch"/>
    <n v="5.7709003625963942E-2"/>
    <n v="3390"/>
  </r>
  <r>
    <s v="A289"/>
    <x v="2"/>
    <d v="2024-11-28T00:00:00"/>
    <x v="3"/>
    <s v="#AppleMusic #AppleLifestyle"/>
    <n v="18644"/>
    <n v="1369"/>
    <n v="887"/>
    <n v="1256"/>
    <n v="43415"/>
    <n v="88368"/>
    <s v="Sustainability Awareness Drive"/>
    <n v="0.23651095419156257"/>
    <n v="20900"/>
  </r>
  <r>
    <s v="A290"/>
    <x v="1"/>
    <d v="2025-09-20T00:00:00"/>
    <x v="0"/>
    <s v="#ShotOniPhone"/>
    <n v="24422"/>
    <n v="327"/>
    <n v="481"/>
    <n v="2371"/>
    <n v="35340"/>
    <n v="245244"/>
    <s v="Apple Event September 2025"/>
    <n v="0.10287713460879777"/>
    <n v="25230"/>
  </r>
  <r>
    <s v="A291"/>
    <x v="2"/>
    <d v="2024-11-06T00:00:00"/>
    <x v="0"/>
    <s v="#AppleMusic #AppleLifestyle"/>
    <n v="11865"/>
    <n v="241"/>
    <n v="319"/>
    <n v="703"/>
    <n v="69596"/>
    <n v="177513"/>
    <s v="iPhone 16 Launch"/>
    <n v="6.999487361489018E-2"/>
    <n v="12425"/>
  </r>
  <r>
    <s v="A292"/>
    <x v="0"/>
    <d v="2024-11-17T00:00:00"/>
    <x v="3"/>
    <s v="#AppleMusic #AppleLifestyle"/>
    <n v="4219"/>
    <n v="240"/>
    <n v="670"/>
    <n v="815"/>
    <n v="11978"/>
    <n v="159735"/>
    <s v="iPhone 16 Launch"/>
    <n v="3.2109431245500357E-2"/>
    <n v="5129"/>
  </r>
  <r>
    <s v="A293"/>
    <x v="2"/>
    <d v="2025-05-14T00:00:00"/>
    <x v="0"/>
    <s v="#AppleEvent #iPhone16"/>
    <n v="9041"/>
    <n v="1133"/>
    <n v="612"/>
    <n v="1687"/>
    <n v="28102"/>
    <n v="195683"/>
    <s v="iPhone 16 Launch"/>
    <n v="5.5119760020032396E-2"/>
    <n v="10786"/>
  </r>
  <r>
    <s v="A294"/>
    <x v="3"/>
    <d v="2024-06-19T00:00:00"/>
    <x v="3"/>
    <s v="#iPhonePhotography #ShotOniPhone"/>
    <n v="20444"/>
    <n v="233"/>
    <n v="189"/>
    <n v="2879"/>
    <n v="28185"/>
    <n v="159891"/>
    <s v="iPhone 16 Launch"/>
    <n v="0.13050140408153055"/>
    <n v="20866"/>
  </r>
  <r>
    <s v="A295"/>
    <x v="3"/>
    <d v="2025-05-06T00:00:00"/>
    <x v="3"/>
    <s v="#AppleWatchUltra2 #HealthTech"/>
    <n v="7287"/>
    <n v="1240"/>
    <n v="686"/>
    <n v="1255"/>
    <n v="15403"/>
    <n v="147971"/>
    <s v="Apple Watch Ultra 2 Launch"/>
    <n v="6.2262200025680704E-2"/>
    <n v="9213"/>
  </r>
  <r>
    <s v="A296"/>
    <x v="1"/>
    <d v="2025-02-11T00:00:00"/>
    <x v="3"/>
    <s v="#Sustainability #AppleEarth"/>
    <n v="3619"/>
    <n v="1376"/>
    <n v="410"/>
    <n v="2499"/>
    <n v="58146"/>
    <n v="52149"/>
    <s v="Apple Watch Ultra 2 Launch"/>
    <n v="0.10364532397553165"/>
    <n v="5405"/>
  </r>
  <r>
    <s v="A297"/>
    <x v="3"/>
    <d v="2024-12-24T00:00:00"/>
    <x v="0"/>
    <s v="#MacBookProM3"/>
    <n v="10512"/>
    <n v="1197"/>
    <n v="544"/>
    <n v="2012"/>
    <n v="10245"/>
    <n v="140102"/>
    <s v="Apple Watch Ultra 2 Launch"/>
    <n v="8.745770938316369E-2"/>
    <n v="12253"/>
  </r>
  <r>
    <s v="A298"/>
    <x v="0"/>
    <d v="2025-09-24T00:00:00"/>
    <x v="1"/>
    <s v="#iPhone16Launch #AppleEvent"/>
    <n v="3342"/>
    <n v="787"/>
    <n v="375"/>
    <n v="907"/>
    <n v="85823"/>
    <n v="99189"/>
    <s v="Apple Event September 2025"/>
    <n v="4.5408260996683103E-2"/>
    <n v="4504"/>
  </r>
  <r>
    <s v="A299"/>
    <x v="2"/>
    <d v="2025-09-25T00:00:00"/>
    <x v="3"/>
    <s v="#iPhonePhotography #ShotOniPhone"/>
    <n v="12568"/>
    <n v="541"/>
    <n v="273"/>
    <n v="2767"/>
    <n v="22331"/>
    <n v="192747"/>
    <s v="Apple Event September 2025"/>
    <n v="6.9427799135654514E-2"/>
    <n v="13382"/>
  </r>
  <r>
    <s v="A300"/>
    <x v="1"/>
    <d v="2025-09-26T00:00:00"/>
    <x v="2"/>
    <s v="#iPhone16Launch #AppleEvent"/>
    <n v="21216"/>
    <n v="226"/>
    <n v="187"/>
    <n v="1573"/>
    <n v="62688"/>
    <n v="111031"/>
    <s v="Apple Event September 2025"/>
    <n v="0.19480145184678152"/>
    <n v="21629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5-05-12T00:00:00"/>
    <x v="0"/>
    <x v="0"/>
    <n v="3196"/>
    <n v="391"/>
    <n v="1170816"/>
    <n v="7.2439221876024931"/>
    <n v="28745"/>
    <n v="2805"/>
  </r>
  <r>
    <s v="2025-05-05"/>
    <x v="1"/>
    <x v="0"/>
    <n v="8697"/>
    <n v="738"/>
    <n v="1168011"/>
    <n v="3.8777032065622672"/>
    <n v="30644"/>
    <n v="7959"/>
  </r>
  <r>
    <s v="2025-04-21"/>
    <x v="2"/>
    <x v="0"/>
    <n v="5941"/>
    <n v="450"/>
    <n v="1117854"/>
    <n v="12.414411899944"/>
    <n v="58330"/>
    <n v="5491"/>
  </r>
  <r>
    <s v="2025-04-21"/>
    <x v="2"/>
    <x v="0"/>
    <n v="7267"/>
    <n v="842"/>
    <n v="1124279"/>
    <n v="2.2102165031989389"/>
    <n v="11171"/>
    <n v="6425"/>
  </r>
  <r>
    <s v="2025-04-21"/>
    <x v="2"/>
    <x v="0"/>
    <n v="3461"/>
    <n v="365"/>
    <n v="1134433"/>
    <n v="10.23489267325616"/>
    <n v="51903"/>
    <n v="3096"/>
  </r>
  <r>
    <s v="2025-04-07"/>
    <x v="3"/>
    <x v="0"/>
    <n v="1521"/>
    <n v="96"/>
    <n v="1087368"/>
    <n v="12.709772588488899"/>
    <n v="42262"/>
    <n v="1425"/>
  </r>
  <r>
    <s v="2025-03-31"/>
    <x v="4"/>
    <x v="0"/>
    <n v="6607"/>
    <n v="479"/>
    <n v="1063421"/>
    <n v="5.5892257158735816"/>
    <n v="48328"/>
    <n v="6128"/>
  </r>
  <r>
    <s v="2025-03-17"/>
    <x v="5"/>
    <x v="0"/>
    <n v="9569"/>
    <n v="1277"/>
    <n v="1013386"/>
    <n v="12.45517502708741"/>
    <n v="59733"/>
    <n v="8292"/>
  </r>
  <r>
    <s v="2025-03-10"/>
    <x v="6"/>
    <x v="0"/>
    <n v="3376"/>
    <n v="382"/>
    <n v="991495"/>
    <n v="3.8694093263203548"/>
    <n v="44782"/>
    <n v="2994"/>
  </r>
  <r>
    <s v="2025-02-24"/>
    <x v="7"/>
    <x v="0"/>
    <n v="9754"/>
    <n v="629"/>
    <n v="938068"/>
    <n v="3.4123325814333292"/>
    <n v="19435"/>
    <n v="9125"/>
  </r>
  <r>
    <s v="2025-02-24"/>
    <x v="7"/>
    <x v="0"/>
    <n v="6439"/>
    <n v="477"/>
    <n v="959389"/>
    <n v="7.4744446725989153"/>
    <n v="44742"/>
    <n v="5962"/>
  </r>
  <r>
    <s v="2025-02-17"/>
    <x v="8"/>
    <x v="0"/>
    <n v="6330"/>
    <n v="891"/>
    <n v="922914"/>
    <n v="14.789893749580139"/>
    <n v="37037"/>
    <n v="5439"/>
  </r>
  <r>
    <s v="2025-02-17"/>
    <x v="8"/>
    <x v="0"/>
    <n v="6510"/>
    <n v="481"/>
    <n v="928943"/>
    <n v="2.3800168578696428"/>
    <n v="19557"/>
    <n v="6029"/>
  </r>
  <r>
    <s v="2025-01-27"/>
    <x v="9"/>
    <x v="0"/>
    <n v="4271"/>
    <n v="628"/>
    <n v="868909"/>
    <n v="11.124410036033691"/>
    <n v="47051"/>
    <n v="3643"/>
  </r>
  <r>
    <s v="2025-01-13"/>
    <x v="10"/>
    <x v="0"/>
    <n v="3247"/>
    <n v="328"/>
    <n v="810061"/>
    <n v="13.941172331466399"/>
    <n v="15105"/>
    <n v="2919"/>
  </r>
  <r>
    <s v="2024-12-30"/>
    <x v="11"/>
    <x v="0"/>
    <n v="4897"/>
    <n v="683"/>
    <n v="761158"/>
    <n v="15.06231294947961"/>
    <n v="58201"/>
    <n v="4214"/>
  </r>
  <r>
    <s v="2024-12-23"/>
    <x v="12"/>
    <x v="0"/>
    <n v="4631"/>
    <n v="317"/>
    <n v="735242"/>
    <n v="1.381177897889402"/>
    <n v="17999"/>
    <n v="4314"/>
  </r>
  <r>
    <s v="2024-12-16"/>
    <x v="13"/>
    <x v="0"/>
    <n v="4191"/>
    <n v="599"/>
    <n v="713549"/>
    <n v="11.56416728213479"/>
    <n v="27833"/>
    <n v="3592"/>
  </r>
  <r>
    <s v="2024-12-16"/>
    <x v="13"/>
    <x v="0"/>
    <n v="1392"/>
    <n v="182"/>
    <n v="714759"/>
    <n v="5.9603306848881932"/>
    <n v="35122"/>
    <n v="1210"/>
  </r>
  <r>
    <s v="2024-12-09"/>
    <x v="14"/>
    <x v="0"/>
    <n v="3672"/>
    <n v="211"/>
    <n v="704218"/>
    <n v="12.35057894004413"/>
    <n v="28284"/>
    <n v="3461"/>
  </r>
  <r>
    <s v="2024-12-02"/>
    <x v="15"/>
    <x v="0"/>
    <n v="1593"/>
    <n v="224"/>
    <n v="677154"/>
    <n v="4.1495730660972248"/>
    <n v="52845"/>
    <n v="1369"/>
  </r>
  <r>
    <s v="2024-12-02"/>
    <x v="15"/>
    <x v="0"/>
    <n v="8394"/>
    <n v="764"/>
    <n v="690186"/>
    <n v="6.3556780346167558"/>
    <n v="42373"/>
    <n v="7630"/>
  </r>
  <r>
    <s v="2024-11-25"/>
    <x v="16"/>
    <x v="0"/>
    <n v="8961"/>
    <n v="476"/>
    <n v="655645"/>
    <n v="15.458517947974901"/>
    <n v="44865"/>
    <n v="8485"/>
  </r>
  <r>
    <s v="2024-11-25"/>
    <x v="16"/>
    <x v="0"/>
    <n v="6827"/>
    <n v="775"/>
    <n v="661697"/>
    <n v="15.96622018839439"/>
    <n v="56850"/>
    <n v="6052"/>
  </r>
  <r>
    <s v="2024-11-18"/>
    <x v="17"/>
    <x v="0"/>
    <n v="5798"/>
    <n v="592"/>
    <n v="631128"/>
    <n v="1.6774727155188811"/>
    <n v="13471"/>
    <n v="5206"/>
  </r>
  <r>
    <s v="2024-10-21"/>
    <x v="18"/>
    <x v="0"/>
    <n v="8758"/>
    <n v="1193"/>
    <n v="538906"/>
    <n v="3.4213758985797149"/>
    <n v="26184"/>
    <n v="7565"/>
  </r>
  <r>
    <s v="2024-10-21"/>
    <x v="18"/>
    <x v="0"/>
    <n v="8638"/>
    <n v="717"/>
    <n v="553745"/>
    <n v="26.921416897669499"/>
    <n v="31621"/>
    <n v="7921"/>
  </r>
  <r>
    <s v="2024-10-21"/>
    <x v="18"/>
    <x v="0"/>
    <n v="8993"/>
    <n v="506"/>
    <n v="562232"/>
    <n v="3.5131404829323132"/>
    <n v="20028"/>
    <n v="8487"/>
  </r>
  <r>
    <s v="2024-10-07"/>
    <x v="19"/>
    <x v="0"/>
    <n v="5481"/>
    <n v="673"/>
    <n v="507970"/>
    <n v="13.08758391243577"/>
    <n v="29194"/>
    <n v="4808"/>
  </r>
  <r>
    <s v="2024-09-30"/>
    <x v="20"/>
    <x v="0"/>
    <n v="8870"/>
    <n v="509"/>
    <n v="480320"/>
    <n v="25.077864756828781"/>
    <n v="15469"/>
    <n v="8361"/>
  </r>
  <r>
    <s v="2024-09-30"/>
    <x v="20"/>
    <x v="0"/>
    <n v="1767"/>
    <n v="224"/>
    <n v="487561"/>
    <n v="13.208603641390511"/>
    <n v="16256"/>
    <n v="1543"/>
  </r>
  <r>
    <s v="2024-09-23"/>
    <x v="21"/>
    <x v="0"/>
    <n v="1419"/>
    <n v="110"/>
    <n v="455286"/>
    <n v="31.554451487636339"/>
    <n v="58831"/>
    <n v="1309"/>
  </r>
  <r>
    <s v="2024-09-23"/>
    <x v="21"/>
    <x v="0"/>
    <n v="4302"/>
    <n v="275"/>
    <n v="464255"/>
    <n v="15.72131694865968"/>
    <n v="26044"/>
    <n v="4027"/>
  </r>
  <r>
    <s v="2024-09-23"/>
    <x v="21"/>
    <x v="0"/>
    <n v="8857"/>
    <n v="1153"/>
    <n v="471959"/>
    <n v="19.214592793018038"/>
    <n v="39411"/>
    <n v="7704"/>
  </r>
  <r>
    <s v="2024-09-09"/>
    <x v="22"/>
    <x v="0"/>
    <n v="7907"/>
    <n v="465"/>
    <n v="420811"/>
    <n v="33.257448118038738"/>
    <n v="22693"/>
    <n v="7442"/>
  </r>
  <r>
    <s v="2024-09-02"/>
    <x v="23"/>
    <x v="0"/>
    <n v="6448"/>
    <n v="928"/>
    <n v="396672"/>
    <n v="30.118586640851881"/>
    <n v="53922"/>
    <n v="5520"/>
  </r>
  <r>
    <s v="2024-09-02"/>
    <x v="23"/>
    <x v="0"/>
    <n v="2179"/>
    <n v="303"/>
    <n v="398548"/>
    <n v="33.909842729106657"/>
    <n v="54848"/>
    <n v="1876"/>
  </r>
  <r>
    <s v="2024-08-26"/>
    <x v="24"/>
    <x v="0"/>
    <n v="9648"/>
    <n v="1417"/>
    <n v="385849"/>
    <n v="3.6633501706626168"/>
    <n v="24226"/>
    <n v="8231"/>
  </r>
  <r>
    <s v="2024-08-19"/>
    <x v="25"/>
    <x v="0"/>
    <n v="7488"/>
    <n v="568"/>
    <n v="354010"/>
    <n v="13.47730290104799"/>
    <n v="46727"/>
    <n v="6920"/>
  </r>
  <r>
    <s v="2024-08-19"/>
    <x v="25"/>
    <x v="0"/>
    <n v="7525"/>
    <n v="610"/>
    <n v="365996"/>
    <n v="5.7694619613329108"/>
    <n v="53543"/>
    <n v="6915"/>
  </r>
  <r>
    <s v="2024-08-12"/>
    <x v="26"/>
    <x v="0"/>
    <n v="7610"/>
    <n v="757"/>
    <n v="333052"/>
    <n v="44.450416151231643"/>
    <n v="39750"/>
    <n v="6853"/>
  </r>
  <r>
    <s v="2024-08-05"/>
    <x v="27"/>
    <x v="0"/>
    <n v="3494"/>
    <n v="281"/>
    <n v="309517"/>
    <n v="27.765518533715429"/>
    <n v="39197"/>
    <n v="3213"/>
  </r>
  <r>
    <s v="2024-07-15"/>
    <x v="28"/>
    <x v="0"/>
    <n v="3964"/>
    <n v="378"/>
    <n v="246766"/>
    <n v="13.6355899921383"/>
    <n v="23109"/>
    <n v="3586"/>
  </r>
  <r>
    <s v="2024-07-15"/>
    <x v="28"/>
    <x v="0"/>
    <n v="1536"/>
    <n v="155"/>
    <n v="257065"/>
    <n v="12.15762550327738"/>
    <n v="36661"/>
    <n v="1381"/>
  </r>
  <r>
    <s v="2024-07-01"/>
    <x v="29"/>
    <x v="0"/>
    <n v="3530"/>
    <n v="328"/>
    <n v="221925"/>
    <n v="12.8372197814577"/>
    <n v="11013"/>
    <n v="3202"/>
  </r>
  <r>
    <s v="2024-07-01"/>
    <x v="29"/>
    <x v="0"/>
    <n v="2960"/>
    <n v="234"/>
    <n v="224651"/>
    <n v="17.41278694508371"/>
    <n v="59378"/>
    <n v="2726"/>
  </r>
  <r>
    <s v="2024-06-24"/>
    <x v="30"/>
    <x v="0"/>
    <n v="5259"/>
    <n v="374"/>
    <n v="189735"/>
    <n v="14.827522597306769"/>
    <n v="19596"/>
    <n v="4885"/>
  </r>
  <r>
    <s v="2024-06-17"/>
    <x v="31"/>
    <x v="0"/>
    <n v="8373"/>
    <n v="921"/>
    <n v="157717"/>
    <n v="12.2263294381709"/>
    <n v="15110"/>
    <n v="7452"/>
  </r>
  <r>
    <s v="2024-06-17"/>
    <x v="31"/>
    <x v="0"/>
    <n v="6656"/>
    <n v="978"/>
    <n v="176196"/>
    <n v="60.425889350496043"/>
    <n v="27081"/>
    <n v="5678"/>
  </r>
  <r>
    <s v="2024-06-10"/>
    <x v="32"/>
    <x v="0"/>
    <n v="7721"/>
    <n v="506"/>
    <n v="134418"/>
    <n v="35.577824398518047"/>
    <n v="25379"/>
    <n v="7215"/>
  </r>
  <r>
    <s v="2024-06-03"/>
    <x v="33"/>
    <x v="0"/>
    <n v="4138"/>
    <n v="361"/>
    <n v="103777"/>
    <n v="56.637790647253247"/>
    <n v="23944"/>
    <n v="3777"/>
  </r>
  <r>
    <s v="2025-05-12"/>
    <x v="0"/>
    <x v="1"/>
    <n v="8165"/>
    <n v="1140"/>
    <n v="1177841"/>
    <n v="9.095964565675672"/>
    <n v="38228"/>
    <n v="7025"/>
  </r>
  <r>
    <s v="2025-05-12"/>
    <x v="0"/>
    <x v="1"/>
    <n v="1301"/>
    <n v="180"/>
    <n v="1178962"/>
    <n v="5.2275645864752214"/>
    <n v="44521"/>
    <n v="1121"/>
  </r>
  <r>
    <s v="2025-05-05"/>
    <x v="1"/>
    <x v="1"/>
    <n v="1038"/>
    <n v="145"/>
    <n v="1152775"/>
    <n v="11.093752033137431"/>
    <n v="55951"/>
    <n v="893"/>
  </r>
  <r>
    <s v="2025-05-05"/>
    <x v="1"/>
    <x v="1"/>
    <n v="2256"/>
    <n v="189"/>
    <n v="1160052"/>
    <n v="2.8935771844710412"/>
    <n v="15432"/>
    <n v="2067"/>
  </r>
  <r>
    <s v="2025-04-28"/>
    <x v="34"/>
    <x v="1"/>
    <n v="1685"/>
    <n v="173"/>
    <n v="1135945"/>
    <n v="8.7776256772995165"/>
    <n v="49110"/>
    <n v="1512"/>
  </r>
  <r>
    <s v="2025-04-14"/>
    <x v="35"/>
    <x v="1"/>
    <n v="8569"/>
    <n v="720"/>
    <n v="1095217"/>
    <n v="9.589697749395782"/>
    <n v="41358"/>
    <n v="7849"/>
  </r>
  <r>
    <s v="2025-04-14"/>
    <x v="35"/>
    <x v="1"/>
    <n v="6784"/>
    <n v="416"/>
    <n v="1101585"/>
    <n v="9.3041390360253633"/>
    <n v="24289"/>
    <n v="6368"/>
  </r>
  <r>
    <s v="2025-04-14"/>
    <x v="35"/>
    <x v="1"/>
    <n v="5583"/>
    <n v="795"/>
    <n v="1106373"/>
    <n v="12.21550055903389"/>
    <n v="59823"/>
    <n v="4788"/>
  </r>
  <r>
    <s v="2025-04-14"/>
    <x v="35"/>
    <x v="1"/>
    <n v="6946"/>
    <n v="956"/>
    <n v="1112363"/>
    <n v="1.64146056637986"/>
    <n v="17927"/>
    <n v="5990"/>
  </r>
  <r>
    <s v="2025-04-07"/>
    <x v="3"/>
    <x v="1"/>
    <n v="4983"/>
    <n v="441"/>
    <n v="1077624"/>
    <n v="6.8954477628560609"/>
    <n v="46768"/>
    <n v="4542"/>
  </r>
  <r>
    <s v="2025-03-31"/>
    <x v="4"/>
    <x v="1"/>
    <n v="1780"/>
    <n v="120"/>
    <n v="1066648"/>
    <n v="13.86474263299608"/>
    <n v="57299"/>
    <n v="1660"/>
  </r>
  <r>
    <s v="2025-03-24"/>
    <x v="36"/>
    <x v="1"/>
    <n v="9561"/>
    <n v="517"/>
    <n v="1034649"/>
    <n v="6.4086467971263694"/>
    <n v="15347"/>
    <n v="9044"/>
  </r>
  <r>
    <s v="2025-03-24"/>
    <x v="36"/>
    <x v="1"/>
    <n v="3196"/>
    <n v="348"/>
    <n v="1037497"/>
    <n v="14.03040201562029"/>
    <n v="40314"/>
    <n v="2848"/>
  </r>
  <r>
    <s v="2025-03-24"/>
    <x v="36"/>
    <x v="1"/>
    <n v="9843"/>
    <n v="508"/>
    <n v="1051021"/>
    <n v="4.2080986012648651"/>
    <n v="50785"/>
    <n v="9335"/>
  </r>
  <r>
    <s v="2025-03-17"/>
    <x v="5"/>
    <x v="1"/>
    <n v="7979"/>
    <n v="470"/>
    <n v="1005094"/>
    <n v="10.43086517280971"/>
    <n v="42972"/>
    <n v="7509"/>
  </r>
  <r>
    <s v="2025-03-17"/>
    <x v="5"/>
    <x v="1"/>
    <n v="5285"/>
    <n v="433"/>
    <n v="1018238"/>
    <n v="8.7022876773406619"/>
    <n v="51800"/>
    <n v="4852"/>
  </r>
  <r>
    <s v="2025-03-17"/>
    <x v="5"/>
    <x v="1"/>
    <n v="7910"/>
    <n v="543"/>
    <n v="1025605"/>
    <n v="6.0590578244060822"/>
    <n v="40508"/>
    <n v="7367"/>
  </r>
  <r>
    <s v="2025-03-10"/>
    <x v="6"/>
    <x v="1"/>
    <n v="2827"/>
    <n v="292"/>
    <n v="997585"/>
    <n v="2.4004972007397871"/>
    <n v="17896"/>
    <n v="2535"/>
  </r>
  <r>
    <s v="2025-03-03"/>
    <x v="37"/>
    <x v="1"/>
    <n v="8504"/>
    <n v="1072"/>
    <n v="973452"/>
    <n v="6.5651927367759271"/>
    <n v="18461"/>
    <n v="7432"/>
  </r>
  <r>
    <s v="2025-02-17"/>
    <x v="8"/>
    <x v="1"/>
    <n v="5531"/>
    <n v="430"/>
    <n v="917475"/>
    <n v="2.7289026948963189"/>
    <n v="47481"/>
    <n v="5101"/>
  </r>
  <r>
    <s v="2025-02-10"/>
    <x v="38"/>
    <x v="1"/>
    <n v="3711"/>
    <n v="291"/>
    <n v="900862"/>
    <n v="14.24879726306582"/>
    <n v="55603"/>
    <n v="3420"/>
  </r>
  <r>
    <s v="2025-02-10"/>
    <x v="38"/>
    <x v="1"/>
    <n v="2668"/>
    <n v="143"/>
    <n v="903387"/>
    <n v="15.903372530266649"/>
    <n v="33252"/>
    <n v="2525"/>
  </r>
  <r>
    <s v="2025-02-10"/>
    <x v="38"/>
    <x v="1"/>
    <n v="7420"/>
    <n v="743"/>
    <n v="911084"/>
    <n v="10.593534734448189"/>
    <n v="11431"/>
    <n v="6677"/>
  </r>
  <r>
    <s v="2025-01-27"/>
    <x v="9"/>
    <x v="1"/>
    <n v="8083"/>
    <n v="823"/>
    <n v="853477"/>
    <n v="4.6300017457998282"/>
    <n v="27069"/>
    <n v="7260"/>
  </r>
  <r>
    <s v="2025-01-13"/>
    <x v="10"/>
    <x v="1"/>
    <n v="7869"/>
    <n v="398"/>
    <n v="807142"/>
    <n v="15.211945357818079"/>
    <n v="25078"/>
    <n v="7471"/>
  </r>
  <r>
    <s v="2025-01-06"/>
    <x v="39"/>
    <x v="1"/>
    <n v="9980"/>
    <n v="726"/>
    <n v="781868"/>
    <n v="4.0220344099003924"/>
    <n v="58709"/>
    <n v="9254"/>
  </r>
  <r>
    <s v="2024-12-30"/>
    <x v="11"/>
    <x v="1"/>
    <n v="9433"/>
    <n v="1233"/>
    <n v="756944"/>
    <n v="11.391727789638329"/>
    <n v="12096"/>
    <n v="8200"/>
  </r>
  <r>
    <s v="2024-12-30"/>
    <x v="11"/>
    <x v="1"/>
    <n v="9123"/>
    <n v="746"/>
    <n v="769535"/>
    <n v="6.3086149427901264"/>
    <n v="35279"/>
    <n v="8377"/>
  </r>
  <r>
    <s v="2024-12-23"/>
    <x v="12"/>
    <x v="1"/>
    <n v="1571"/>
    <n v="204"/>
    <n v="730928"/>
    <n v="19.449384891535139"/>
    <n v="39252"/>
    <n v="1367"/>
  </r>
  <r>
    <s v="2024-12-23"/>
    <x v="12"/>
    <x v="1"/>
    <n v="7172"/>
    <n v="998"/>
    <n v="741416"/>
    <n v="18.0667803230575"/>
    <n v="32436"/>
    <n v="6174"/>
  </r>
  <r>
    <s v="2024-12-16"/>
    <x v="13"/>
    <x v="1"/>
    <n v="9616"/>
    <n v="1089"/>
    <n v="723286"/>
    <n v="19.25863351426683"/>
    <n v="15017"/>
    <n v="8527"/>
  </r>
  <r>
    <s v="2024-12-09"/>
    <x v="14"/>
    <x v="1"/>
    <n v="1016"/>
    <n v="67"/>
    <n v="709957"/>
    <n v="20.774215903216671"/>
    <n v="33284"/>
    <n v="949"/>
  </r>
  <r>
    <s v="2024-12-02"/>
    <x v="15"/>
    <x v="1"/>
    <n v="5839"/>
    <n v="437"/>
    <n v="682556"/>
    <n v="17.44750613869045"/>
    <n v="16397"/>
    <n v="5402"/>
  </r>
  <r>
    <s v="2024-11-25"/>
    <x v="16"/>
    <x v="1"/>
    <n v="9737"/>
    <n v="792"/>
    <n v="670642"/>
    <n v="5.301785453341723"/>
    <n v="56698"/>
    <n v="8945"/>
  </r>
  <r>
    <s v="2024-11-18"/>
    <x v="17"/>
    <x v="1"/>
    <n v="3355"/>
    <n v="176"/>
    <n v="640691"/>
    <n v="12.426427091999111"/>
    <n v="40268"/>
    <n v="3179"/>
  </r>
  <r>
    <s v="2024-11-18"/>
    <x v="17"/>
    <x v="1"/>
    <n v="6887"/>
    <n v="418"/>
    <n v="647160"/>
    <n v="20.240280610668151"/>
    <n v="18329"/>
    <n v="6469"/>
  </r>
  <r>
    <s v="2024-11-11"/>
    <x v="40"/>
    <x v="1"/>
    <n v="5592"/>
    <n v="710"/>
    <n v="620702"/>
    <n v="9.07118069540617"/>
    <n v="24472"/>
    <n v="4882"/>
  </r>
  <r>
    <s v="2024-11-04"/>
    <x v="41"/>
    <x v="1"/>
    <n v="5268"/>
    <n v="326"/>
    <n v="604702"/>
    <n v="23.435841125050029"/>
    <n v="44501"/>
    <n v="4942"/>
  </r>
  <r>
    <s v="2024-10-28"/>
    <x v="42"/>
    <x v="1"/>
    <n v="7356"/>
    <n v="904"/>
    <n v="581126"/>
    <n v="17.560907617280929"/>
    <n v="44051"/>
    <n v="6452"/>
  </r>
  <r>
    <s v="2024-10-28"/>
    <x v="42"/>
    <x v="1"/>
    <n v="9433"/>
    <n v="1073"/>
    <n v="589486"/>
    <n v="7.2934726185185053"/>
    <n v="59811"/>
    <n v="8360"/>
  </r>
  <r>
    <s v="2024-10-07"/>
    <x v="19"/>
    <x v="1"/>
    <n v="2549"/>
    <n v="128"/>
    <n v="492814"/>
    <n v="12.734216154573531"/>
    <n v="43937"/>
    <n v="2421"/>
  </r>
  <r>
    <s v="2024-09-16"/>
    <x v="43"/>
    <x v="1"/>
    <n v="2382"/>
    <n v="183"/>
    <n v="447968"/>
    <n v="4.7335970426459033"/>
    <n v="47861"/>
    <n v="2199"/>
  </r>
  <r>
    <s v="2024-09-09"/>
    <x v="22"/>
    <x v="1"/>
    <n v="6671"/>
    <n v="550"/>
    <n v="438545"/>
    <n v="17.750287883797562"/>
    <n v="10541"/>
    <n v="6121"/>
  </r>
  <r>
    <s v="2024-09-02"/>
    <x v="23"/>
    <x v="1"/>
    <n v="9591"/>
    <n v="1363"/>
    <n v="413369"/>
    <n v="10.494255737609739"/>
    <n v="15997"/>
    <n v="8228"/>
  </r>
  <r>
    <s v="2024-08-26"/>
    <x v="24"/>
    <x v="1"/>
    <n v="1689"/>
    <n v="176"/>
    <n v="371865"/>
    <n v="38.012181840183942"/>
    <n v="26029"/>
    <n v="1513"/>
  </r>
  <r>
    <s v="2024-08-05"/>
    <x v="27"/>
    <x v="1"/>
    <n v="5349"/>
    <n v="502"/>
    <n v="320404"/>
    <n v="5.2152906954969351"/>
    <n v="58868"/>
    <n v="4847"/>
  </r>
  <r>
    <s v="2024-07-29"/>
    <x v="44"/>
    <x v="1"/>
    <n v="1845"/>
    <n v="104"/>
    <n v="291024"/>
    <n v="28.158158777282971"/>
    <n v="37766"/>
    <n v="1741"/>
  </r>
  <r>
    <s v="2024-07-29"/>
    <x v="44"/>
    <x v="1"/>
    <n v="6777"/>
    <n v="981"/>
    <n v="296820"/>
    <n v="23.920557913887201"/>
    <n v="53590"/>
    <n v="5796"/>
  </r>
  <r>
    <s v="2024-07-22"/>
    <x v="45"/>
    <x v="1"/>
    <n v="8340"/>
    <n v="911"/>
    <n v="264494"/>
    <n v="37.302925586213682"/>
    <n v="48659"/>
    <n v="7429"/>
  </r>
  <r>
    <s v="2024-07-22"/>
    <x v="45"/>
    <x v="1"/>
    <n v="8967"/>
    <n v="993"/>
    <n v="280201"/>
    <n v="52.792102811910027"/>
    <n v="47804"/>
    <n v="7974"/>
  </r>
  <r>
    <s v="2024-07-08"/>
    <x v="46"/>
    <x v="1"/>
    <n v="2048"/>
    <n v="130"/>
    <n v="233720"/>
    <n v="39.284614068115687"/>
    <n v="11828"/>
    <n v="1918"/>
  </r>
  <r>
    <s v="2024-07-08"/>
    <x v="46"/>
    <x v="1"/>
    <n v="6772"/>
    <n v="536"/>
    <n v="239956"/>
    <n v="9.8205504342462788"/>
    <n v="17909"/>
    <n v="6236"/>
  </r>
  <r>
    <s v="2024-07-08"/>
    <x v="46"/>
    <x v="1"/>
    <n v="3529"/>
    <n v="305"/>
    <n v="243180"/>
    <n v="41.606628834608109"/>
    <n v="48356"/>
    <n v="3224"/>
  </r>
  <r>
    <s v="2024-07-01"/>
    <x v="29"/>
    <x v="1"/>
    <n v="5917"/>
    <n v="475"/>
    <n v="210260"/>
    <n v="17.894035955483691"/>
    <n v="28313"/>
    <n v="5442"/>
  </r>
  <r>
    <s v="2024-06-17"/>
    <x v="31"/>
    <x v="1"/>
    <n v="7097"/>
    <n v="369"/>
    <n v="170518"/>
    <n v="9.2506362964613711"/>
    <n v="33762"/>
    <n v="6728"/>
  </r>
  <r>
    <s v="2025-05-12"/>
    <x v="0"/>
    <x v="2"/>
    <n v="8527"/>
    <n v="1091"/>
    <n v="1186398"/>
    <n v="1.676081719625286"/>
    <n v="41703"/>
    <n v="7436"/>
  </r>
  <r>
    <s v="2025-04-28"/>
    <x v="34"/>
    <x v="2"/>
    <n v="3160"/>
    <n v="234"/>
    <n v="1138871"/>
    <n v="5.6959041015180816"/>
    <n v="21929"/>
    <n v="2926"/>
  </r>
  <r>
    <s v="2025-04-28"/>
    <x v="34"/>
    <x v="2"/>
    <n v="8031"/>
    <n v="476"/>
    <n v="1146426"/>
    <n v="11.940413075069831"/>
    <n v="12539"/>
    <n v="7555"/>
  </r>
  <r>
    <s v="2025-04-28"/>
    <x v="34"/>
    <x v="2"/>
    <n v="6341"/>
    <n v="885"/>
    <n v="1151882"/>
    <n v="6.3457020771224837"/>
    <n v="46727"/>
    <n v="5456"/>
  </r>
  <r>
    <s v="2025-04-21"/>
    <x v="2"/>
    <x v="2"/>
    <n v="8128"/>
    <n v="1070"/>
    <n v="1131337"/>
    <n v="8.1114645768679008"/>
    <n v="21918"/>
    <n v="7058"/>
  </r>
  <r>
    <s v="2025-04-07"/>
    <x v="3"/>
    <x v="2"/>
    <n v="9714"/>
    <n v="1395"/>
    <n v="1085943"/>
    <n v="5.2243073531483697"/>
    <n v="40682"/>
    <n v="8319"/>
  </r>
  <r>
    <s v="2025-03-31"/>
    <x v="4"/>
    <x v="2"/>
    <n v="6978"/>
    <n v="706"/>
    <n v="1057293"/>
    <n v="5.057443868445171"/>
    <n v="28681"/>
    <n v="6272"/>
  </r>
  <r>
    <s v="2025-03-10"/>
    <x v="6"/>
    <x v="2"/>
    <n v="9551"/>
    <n v="828"/>
    <n v="988501"/>
    <n v="1.525036393488727"/>
    <n v="38047"/>
    <n v="8723"/>
  </r>
  <r>
    <s v="2025-03-03"/>
    <x v="37"/>
    <x v="2"/>
    <n v="2246"/>
    <n v="165"/>
    <n v="975533"/>
    <n v="2.9062061457685191"/>
    <n v="27015"/>
    <n v="2081"/>
  </r>
  <r>
    <s v="2025-03-03"/>
    <x v="37"/>
    <x v="2"/>
    <n v="4839"/>
    <n v="594"/>
    <n v="979778"/>
    <n v="2.5803804535313102"/>
    <n v="42591"/>
    <n v="4245"/>
  </r>
  <r>
    <s v="2025-02-17"/>
    <x v="8"/>
    <x v="2"/>
    <n v="1365"/>
    <n v="75"/>
    <n v="912374"/>
    <n v="9.2688963078737441"/>
    <n v="19067"/>
    <n v="1290"/>
  </r>
  <r>
    <s v="2025-02-10"/>
    <x v="38"/>
    <x v="2"/>
    <n v="1147"/>
    <n v="127"/>
    <n v="904407"/>
    <n v="1.3997016829812241"/>
    <n v="25261"/>
    <n v="1020"/>
  </r>
  <r>
    <s v="2025-02-03"/>
    <x v="47"/>
    <x v="2"/>
    <n v="8788"/>
    <n v="660"/>
    <n v="880842"/>
    <n v="3.7175793161543158"/>
    <n v="17710"/>
    <n v="8128"/>
  </r>
  <r>
    <s v="2025-02-03"/>
    <x v="47"/>
    <x v="2"/>
    <n v="8650"/>
    <n v="692"/>
    <n v="897442"/>
    <n v="7.6673478620345374"/>
    <n v="23975"/>
    <n v="7958"/>
  </r>
  <r>
    <s v="2025-01-27"/>
    <x v="9"/>
    <x v="2"/>
    <n v="7230"/>
    <n v="869"/>
    <n v="859838"/>
    <n v="7.0117859410726204"/>
    <n v="56907"/>
    <n v="6361"/>
  </r>
  <r>
    <s v="2025-01-27"/>
    <x v="9"/>
    <x v="2"/>
    <n v="5940"/>
    <n v="512"/>
    <n v="865266"/>
    <n v="15.7972230504839"/>
    <n v="17531"/>
    <n v="5428"/>
  </r>
  <r>
    <s v="2025-01-20"/>
    <x v="48"/>
    <x v="2"/>
    <n v="9080"/>
    <n v="562"/>
    <n v="826926"/>
    <n v="7.1083748727213809"/>
    <n v="13384"/>
    <n v="8518"/>
  </r>
  <r>
    <s v="2025-01-20"/>
    <x v="48"/>
    <x v="2"/>
    <n v="8099"/>
    <n v="678"/>
    <n v="834347"/>
    <n v="7.6464588474579518"/>
    <n v="53619"/>
    <n v="7421"/>
  </r>
  <r>
    <s v="2025-01-20"/>
    <x v="48"/>
    <x v="2"/>
    <n v="4926"/>
    <n v="710"/>
    <n v="838563"/>
    <n v="12.96217457722318"/>
    <n v="52821"/>
    <n v="4216"/>
  </r>
  <r>
    <s v="2025-01-13"/>
    <x v="10"/>
    <x v="2"/>
    <n v="8088"/>
    <n v="742"/>
    <n v="817407"/>
    <n v="14.664542877660701"/>
    <n v="39312"/>
    <n v="7346"/>
  </r>
  <r>
    <s v="2025-01-06"/>
    <x v="39"/>
    <x v="2"/>
    <n v="8451"/>
    <n v="783"/>
    <n v="789536"/>
    <n v="12.407287318121019"/>
    <n v="36201"/>
    <n v="7668"/>
  </r>
  <r>
    <s v="2025-01-06"/>
    <x v="39"/>
    <x v="2"/>
    <n v="1775"/>
    <n v="241"/>
    <n v="799671"/>
    <n v="8.1379717408784362"/>
    <n v="39309"/>
    <n v="1534"/>
  </r>
  <r>
    <s v="2024-12-30"/>
    <x v="11"/>
    <x v="2"/>
    <n v="3279"/>
    <n v="200"/>
    <n v="772614"/>
    <n v="5.0212654702089274"/>
    <n v="53363"/>
    <n v="3079"/>
  </r>
  <r>
    <s v="2024-12-16"/>
    <x v="13"/>
    <x v="2"/>
    <n v="7272"/>
    <n v="997"/>
    <n v="729561"/>
    <n v="13.428486445958599"/>
    <n v="26370"/>
    <n v="6275"/>
  </r>
  <r>
    <s v="2024-12-09"/>
    <x v="14"/>
    <x v="2"/>
    <n v="7164"/>
    <n v="522"/>
    <n v="700757"/>
    <n v="13.449169969047761"/>
    <n v="34570"/>
    <n v="6642"/>
  </r>
  <r>
    <s v="2024-11-18"/>
    <x v="17"/>
    <x v="2"/>
    <n v="7036"/>
    <n v="652"/>
    <n v="637512"/>
    <n v="3.5705994553828009"/>
    <n v="51796"/>
    <n v="6384"/>
  </r>
  <r>
    <s v="2024-11-11"/>
    <x v="40"/>
    <x v="2"/>
    <n v="1163"/>
    <n v="146"/>
    <n v="607188"/>
    <n v="21.77776899411715"/>
    <n v="28509"/>
    <n v="1017"/>
  </r>
  <r>
    <s v="2024-11-11"/>
    <x v="40"/>
    <x v="2"/>
    <n v="9656"/>
    <n v="1024"/>
    <n v="615820"/>
    <n v="8.7252768666168681"/>
    <n v="58998"/>
    <n v="8632"/>
  </r>
  <r>
    <s v="2024-11-04"/>
    <x v="41"/>
    <x v="2"/>
    <n v="8380"/>
    <n v="1162"/>
    <n v="596704"/>
    <n v="18.05853488496809"/>
    <n v="40447"/>
    <n v="7218"/>
  </r>
  <r>
    <s v="2024-11-04"/>
    <x v="41"/>
    <x v="2"/>
    <n v="1671"/>
    <n v="202"/>
    <n v="606171"/>
    <n v="15.150015424690389"/>
    <n v="40254"/>
    <n v="1469"/>
  </r>
  <r>
    <s v="2024-10-14"/>
    <x v="49"/>
    <x v="2"/>
    <n v="8898"/>
    <n v="1131"/>
    <n v="515737"/>
    <n v="2.1877429775253669"/>
    <n v="35051"/>
    <n v="7767"/>
  </r>
  <r>
    <s v="2024-10-14"/>
    <x v="49"/>
    <x v="2"/>
    <n v="3293"/>
    <n v="282"/>
    <n v="525863"/>
    <n v="27.040693108281051"/>
    <n v="19518"/>
    <n v="3011"/>
  </r>
  <r>
    <s v="2024-10-14"/>
    <x v="49"/>
    <x v="2"/>
    <n v="5837"/>
    <n v="359"/>
    <n v="531341"/>
    <n v="6.8073045370110723"/>
    <n v="56026"/>
    <n v="5478"/>
  </r>
  <r>
    <s v="2024-09-30"/>
    <x v="20"/>
    <x v="2"/>
    <n v="6693"/>
    <n v="995"/>
    <n v="486018"/>
    <n v="23.761877132122681"/>
    <n v="38854"/>
    <n v="5698"/>
  </r>
  <r>
    <s v="2024-09-30"/>
    <x v="20"/>
    <x v="2"/>
    <n v="3044"/>
    <n v="212"/>
    <n v="490393"/>
    <n v="8.5343795690395261"/>
    <n v="20720"/>
    <n v="2832"/>
  </r>
  <r>
    <s v="2024-09-23"/>
    <x v="21"/>
    <x v="2"/>
    <n v="5517"/>
    <n v="575"/>
    <n v="460228"/>
    <n v="29.45844233727631"/>
    <n v="20258"/>
    <n v="4942"/>
  </r>
  <r>
    <s v="2024-09-16"/>
    <x v="43"/>
    <x v="2"/>
    <n v="4292"/>
    <n v="367"/>
    <n v="453977"/>
    <n v="3.5037017293827661"/>
    <n v="53934"/>
    <n v="3925"/>
  </r>
  <r>
    <s v="2024-09-02"/>
    <x v="23"/>
    <x v="2"/>
    <n v="7406"/>
    <n v="813"/>
    <n v="405141"/>
    <n v="24.457411123534769"/>
    <n v="13390"/>
    <n v="6593"/>
  </r>
  <r>
    <s v="2024-08-26"/>
    <x v="24"/>
    <x v="2"/>
    <n v="6175"/>
    <n v="422"/>
    <n v="377618"/>
    <n v="37.86101298137271"/>
    <n v="59745"/>
    <n v="5753"/>
  </r>
  <r>
    <s v="2024-08-12"/>
    <x v="26"/>
    <x v="2"/>
    <n v="6179"/>
    <n v="384"/>
    <n v="326199"/>
    <n v="14.71218489327067"/>
    <n v="33225"/>
    <n v="5795"/>
  </r>
  <r>
    <s v="2024-08-12"/>
    <x v="26"/>
    <x v="2"/>
    <n v="8154"/>
    <n v="1149"/>
    <n v="347090"/>
    <n v="26.003918292085629"/>
    <n v="37523"/>
    <n v="7005"/>
  </r>
  <r>
    <s v="2024-08-05"/>
    <x v="27"/>
    <x v="2"/>
    <n v="3719"/>
    <n v="222"/>
    <n v="313014"/>
    <n v="21.669318305251519"/>
    <n v="13586"/>
    <n v="3497"/>
  </r>
  <r>
    <s v="2024-07-29"/>
    <x v="44"/>
    <x v="2"/>
    <n v="6947"/>
    <n v="908"/>
    <n v="306304"/>
    <n v="14.117673944839121"/>
    <n v="46060"/>
    <n v="6039"/>
  </r>
  <r>
    <s v="2024-07-22"/>
    <x v="45"/>
    <x v="2"/>
    <n v="8179"/>
    <n v="446"/>
    <n v="272227"/>
    <n v="41.82171496581897"/>
    <n v="43848"/>
    <n v="7733"/>
  </r>
  <r>
    <s v="2024-07-15"/>
    <x v="28"/>
    <x v="2"/>
    <n v="8137"/>
    <n v="1045"/>
    <n v="253858"/>
    <n v="20.47246886054408"/>
    <n v="12023"/>
    <n v="7092"/>
  </r>
  <r>
    <s v="2024-07-08"/>
    <x v="46"/>
    <x v="2"/>
    <n v="8045"/>
    <n v="894"/>
    <n v="231802"/>
    <n v="47.634187798207087"/>
    <n v="33705"/>
    <n v="7151"/>
  </r>
  <r>
    <s v="2024-07-01"/>
    <x v="29"/>
    <x v="2"/>
    <n v="9429"/>
    <n v="966"/>
    <n v="218723"/>
    <n v="7.6914636320825887"/>
    <n v="57639"/>
    <n v="8463"/>
  </r>
  <r>
    <s v="2024-06-24"/>
    <x v="30"/>
    <x v="2"/>
    <n v="9984"/>
    <n v="1330"/>
    <n v="184850"/>
    <n v="57.524479307546663"/>
    <n v="44947"/>
    <n v="8654"/>
  </r>
  <r>
    <s v="2024-06-24"/>
    <x v="30"/>
    <x v="2"/>
    <n v="6901"/>
    <n v="471"/>
    <n v="204818"/>
    <n v="60.827661631301943"/>
    <n v="52003"/>
    <n v="6430"/>
  </r>
  <r>
    <s v="2024-06-17"/>
    <x v="31"/>
    <x v="2"/>
    <n v="6907"/>
    <n v="834"/>
    <n v="163790"/>
    <n v="54.158984064961238"/>
    <n v="22087"/>
    <n v="6073"/>
  </r>
  <r>
    <s v="2024-06-10"/>
    <x v="32"/>
    <x v="2"/>
    <n v="5225"/>
    <n v="291"/>
    <n v="146830"/>
    <n v="19.551862698358651"/>
    <n v="44546"/>
    <n v="4934"/>
  </r>
  <r>
    <s v="2024-06-10"/>
    <x v="32"/>
    <x v="2"/>
    <n v="3978"/>
    <n v="543"/>
    <n v="150265"/>
    <n v="49.159817655475329"/>
    <n v="34286"/>
    <n v="3435"/>
  </r>
  <r>
    <s v="2024-06-03"/>
    <x v="33"/>
    <x v="2"/>
    <n v="8693"/>
    <n v="1261"/>
    <n v="111209"/>
    <n v="69.475492091467416"/>
    <n v="29873"/>
    <n v="7432"/>
  </r>
  <r>
    <s v="2025-05-05"/>
    <x v="1"/>
    <x v="3"/>
    <n v="5875"/>
    <n v="665"/>
    <n v="1157985"/>
    <n v="6.9871371390821126"/>
    <n v="32669"/>
    <n v="5210"/>
  </r>
  <r>
    <s v="2025-04-07"/>
    <x v="3"/>
    <x v="3"/>
    <n v="7303"/>
    <n v="869"/>
    <n v="1073082"/>
    <n v="8.1237966902808925"/>
    <n v="27073"/>
    <n v="6434"/>
  </r>
  <r>
    <s v="2025-03-31"/>
    <x v="4"/>
    <x v="3"/>
    <n v="1769"/>
    <n v="202"/>
    <n v="1064988"/>
    <n v="6.5457075572682513"/>
    <n v="25892"/>
    <n v="1567"/>
  </r>
  <r>
    <s v="2025-03-24"/>
    <x v="36"/>
    <x v="3"/>
    <n v="4747"/>
    <n v="558"/>
    <n v="1041686"/>
    <n v="5.7680529449373434"/>
    <n v="12643"/>
    <n v="4189"/>
  </r>
  <r>
    <s v="2025-03-10"/>
    <x v="6"/>
    <x v="3"/>
    <n v="4009"/>
    <n v="454"/>
    <n v="995050"/>
    <n v="2.1106477061454201"/>
    <n v="19833"/>
    <n v="3555"/>
  </r>
  <r>
    <s v="2025-03-03"/>
    <x v="37"/>
    <x v="3"/>
    <n v="7511"/>
    <n v="880"/>
    <n v="966020"/>
    <n v="4.6083932009689246"/>
    <n v="29675"/>
    <n v="6631"/>
  </r>
  <r>
    <s v="2025-02-24"/>
    <x v="7"/>
    <x v="3"/>
    <n v="9964"/>
    <n v="985"/>
    <n v="947047"/>
    <n v="1.9837452629066989"/>
    <n v="47766"/>
    <n v="8979"/>
  </r>
  <r>
    <s v="2025-02-24"/>
    <x v="7"/>
    <x v="3"/>
    <n v="7493"/>
    <n v="1113"/>
    <n v="953427"/>
    <n v="15.684892498324469"/>
    <n v="10162"/>
    <n v="6380"/>
  </r>
  <r>
    <s v="2025-02-03"/>
    <x v="47"/>
    <x v="3"/>
    <n v="4456"/>
    <n v="651"/>
    <n v="872714"/>
    <n v="9.5052903929580594"/>
    <n v="17736"/>
    <n v="3805"/>
  </r>
  <r>
    <s v="2025-02-03"/>
    <x v="47"/>
    <x v="3"/>
    <n v="9599"/>
    <n v="957"/>
    <n v="889484"/>
    <n v="8.768004820772493"/>
    <n v="11619"/>
    <n v="8642"/>
  </r>
  <r>
    <s v="2025-01-20"/>
    <x v="48"/>
    <x v="3"/>
    <n v="8340"/>
    <n v="686"/>
    <n v="846217"/>
    <n v="7.201344336027284"/>
    <n v="23493"/>
    <n v="7654"/>
  </r>
  <r>
    <s v="2025-01-13"/>
    <x v="10"/>
    <x v="3"/>
    <n v="1078"/>
    <n v="77"/>
    <n v="818408"/>
    <n v="18.236747441373989"/>
    <n v="12839"/>
    <n v="1001"/>
  </r>
  <r>
    <s v="2025-01-06"/>
    <x v="39"/>
    <x v="3"/>
    <n v="9906"/>
    <n v="1305"/>
    <n v="798137"/>
    <n v="9.1811305577864442"/>
    <n v="29715"/>
    <n v="8601"/>
  </r>
  <r>
    <s v="2024-12-23"/>
    <x v="12"/>
    <x v="3"/>
    <n v="8177"/>
    <n v="849"/>
    <n v="748744"/>
    <n v="10.34986590877523"/>
    <n v="52963"/>
    <n v="7328"/>
  </r>
  <r>
    <s v="2024-12-09"/>
    <x v="14"/>
    <x v="3"/>
    <n v="5200"/>
    <n v="410"/>
    <n v="709008"/>
    <n v="12.913394489201821"/>
    <n v="28994"/>
    <n v="4790"/>
  </r>
  <r>
    <s v="2024-12-02"/>
    <x v="15"/>
    <x v="3"/>
    <n v="4493"/>
    <n v="564"/>
    <n v="694115"/>
    <n v="16.625487131094989"/>
    <n v="45525"/>
    <n v="3929"/>
  </r>
  <r>
    <s v="2024-11-25"/>
    <x v="16"/>
    <x v="3"/>
    <n v="5719"/>
    <n v="576"/>
    <n v="675785"/>
    <n v="10.21656296011305"/>
    <n v="38272"/>
    <n v="5143"/>
  </r>
  <r>
    <s v="2024-11-11"/>
    <x v="40"/>
    <x v="3"/>
    <n v="5795"/>
    <n v="575"/>
    <n v="625922"/>
    <n v="3.0908004511744269"/>
    <n v="55657"/>
    <n v="5220"/>
  </r>
  <r>
    <s v="2024-11-04"/>
    <x v="41"/>
    <x v="3"/>
    <n v="3385"/>
    <n v="329"/>
    <n v="599760"/>
    <n v="17.61788048552755"/>
    <n v="28394"/>
    <n v="3056"/>
  </r>
  <r>
    <s v="2024-10-28"/>
    <x v="42"/>
    <x v="3"/>
    <n v="7007"/>
    <n v="568"/>
    <n v="568671"/>
    <n v="11.50507059442103"/>
    <n v="22448"/>
    <n v="6439"/>
  </r>
  <r>
    <s v="2024-10-28"/>
    <x v="42"/>
    <x v="3"/>
    <n v="6542"/>
    <n v="539"/>
    <n v="574674"/>
    <n v="6.4069368024305948"/>
    <n v="55253"/>
    <n v="6003"/>
  </r>
  <r>
    <s v="2024-10-21"/>
    <x v="18"/>
    <x v="3"/>
    <n v="7793"/>
    <n v="875"/>
    <n v="545824"/>
    <n v="5.5136820660139527"/>
    <n v="43787"/>
    <n v="6918"/>
  </r>
  <r>
    <s v="2024-10-14"/>
    <x v="49"/>
    <x v="3"/>
    <n v="7548"/>
    <n v="433"/>
    <n v="522852"/>
    <n v="8.3562843787534522"/>
    <n v="37386"/>
    <n v="7115"/>
  </r>
  <r>
    <s v="2024-10-07"/>
    <x v="19"/>
    <x v="3"/>
    <n v="7140"/>
    <n v="939"/>
    <n v="499015"/>
    <n v="25.120888149654821"/>
    <n v="43598"/>
    <n v="6201"/>
  </r>
  <r>
    <s v="2024-10-07"/>
    <x v="19"/>
    <x v="3"/>
    <n v="4716"/>
    <n v="569"/>
    <n v="503162"/>
    <n v="25.64820077827817"/>
    <n v="11651"/>
    <n v="4147"/>
  </r>
  <r>
    <s v="2024-09-16"/>
    <x v="43"/>
    <x v="3"/>
    <n v="7928"/>
    <n v="704"/>
    <n v="445769"/>
    <n v="11.194362999670229"/>
    <n v="31817"/>
    <n v="7224"/>
  </r>
  <r>
    <s v="2024-09-16"/>
    <x v="43"/>
    <x v="3"/>
    <n v="2403"/>
    <n v="319"/>
    <n v="450052"/>
    <n v="29.92120910472568"/>
    <n v="23428"/>
    <n v="2084"/>
  </r>
  <r>
    <s v="2024-09-09"/>
    <x v="22"/>
    <x v="3"/>
    <n v="9800"/>
    <n v="682"/>
    <n v="429929"/>
    <n v="6.2966210699906267"/>
    <n v="59815"/>
    <n v="9118"/>
  </r>
  <r>
    <s v="2024-09-09"/>
    <x v="22"/>
    <x v="3"/>
    <n v="2638"/>
    <n v="143"/>
    <n v="432424"/>
    <n v="6.9547481175882924"/>
    <n v="52092"/>
    <n v="2495"/>
  </r>
  <r>
    <s v="2024-08-26"/>
    <x v="24"/>
    <x v="3"/>
    <n v="6078"/>
    <n v="775"/>
    <n v="391152"/>
    <n v="37.760512537325639"/>
    <n v="38731"/>
    <n v="5303"/>
  </r>
  <r>
    <s v="2024-08-19"/>
    <x v="25"/>
    <x v="3"/>
    <n v="5737"/>
    <n v="666"/>
    <n v="359081"/>
    <n v="4.6034181702735593"/>
    <n v="21005"/>
    <n v="5071"/>
  </r>
  <r>
    <s v="2024-08-19"/>
    <x v="25"/>
    <x v="3"/>
    <n v="4850"/>
    <n v="494"/>
    <n v="370352"/>
    <n v="20.46539508359615"/>
    <n v="10161"/>
    <n v="4356"/>
  </r>
  <r>
    <s v="2024-08-12"/>
    <x v="26"/>
    <x v="3"/>
    <n v="7430"/>
    <n v="397"/>
    <n v="340085"/>
    <n v="28.065042562888689"/>
    <n v="16643"/>
    <n v="7033"/>
  </r>
  <r>
    <s v="2024-08-05"/>
    <x v="27"/>
    <x v="3"/>
    <n v="2884"/>
    <n v="341"/>
    <n v="315557"/>
    <n v="46.999749649033298"/>
    <n v="26087"/>
    <n v="2543"/>
  </r>
  <r>
    <s v="2024-07-29"/>
    <x v="44"/>
    <x v="3"/>
    <n v="4036"/>
    <n v="591"/>
    <n v="300265"/>
    <n v="44.219272975538267"/>
    <n v="12563"/>
    <n v="3445"/>
  </r>
  <r>
    <s v="2024-07-22"/>
    <x v="45"/>
    <x v="3"/>
    <n v="9734"/>
    <n v="652"/>
    <n v="289283"/>
    <n v="49.647922622483861"/>
    <n v="25379"/>
    <n v="9082"/>
  </r>
  <r>
    <s v="2024-07-15"/>
    <x v="28"/>
    <x v="3"/>
    <n v="1963"/>
    <n v="137"/>
    <n v="255684"/>
    <n v="11.2083665774941"/>
    <n v="24537"/>
    <n v="1826"/>
  </r>
  <r>
    <s v="2024-06-24"/>
    <x v="30"/>
    <x v="3"/>
    <n v="9286"/>
    <n v="633"/>
    <n v="198388"/>
    <n v="5.4343004617214756"/>
    <n v="48019"/>
    <n v="8653"/>
  </r>
  <r>
    <s v="2024-06-10"/>
    <x v="32"/>
    <x v="3"/>
    <n v="8002"/>
    <n v="524"/>
    <n v="141896"/>
    <n v="52.064892597395271"/>
    <n v="46751"/>
    <n v="7478"/>
  </r>
  <r>
    <s v="2024-06-03"/>
    <x v="33"/>
    <x v="3"/>
    <n v="9264"/>
    <n v="1141"/>
    <n v="119332"/>
    <n v="92.312204605638044"/>
    <n v="50372"/>
    <n v="8123"/>
  </r>
  <r>
    <s v="2024-06-03"/>
    <x v="33"/>
    <x v="3"/>
    <n v="8842"/>
    <n v="971"/>
    <n v="127203"/>
    <n v="16.351815601833291"/>
    <n v="33928"/>
    <n v="787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56.637790647253247"/>
    <n v="23944"/>
    <n v="30937"/>
  </r>
  <r>
    <x v="0"/>
    <x v="1"/>
    <n v="8693"/>
    <n v="1261"/>
    <n v="111209"/>
    <n v="69.475492091467416"/>
    <n v="29873"/>
    <n v="30937"/>
  </r>
  <r>
    <x v="0"/>
    <x v="2"/>
    <n v="9264"/>
    <n v="1141"/>
    <n v="119332"/>
    <n v="92.312204605638044"/>
    <n v="50372"/>
    <n v="30937"/>
  </r>
  <r>
    <x v="0"/>
    <x v="2"/>
    <n v="8842"/>
    <n v="971"/>
    <n v="127203"/>
    <n v="16.351815601833291"/>
    <n v="33928"/>
    <n v="30937"/>
  </r>
  <r>
    <x v="1"/>
    <x v="0"/>
    <n v="7721"/>
    <n v="506"/>
    <n v="134418"/>
    <n v="35.577824398518047"/>
    <n v="25379"/>
    <n v="24926"/>
  </r>
  <r>
    <x v="1"/>
    <x v="2"/>
    <n v="8002"/>
    <n v="524"/>
    <n v="141896"/>
    <n v="52.064892597395271"/>
    <n v="46751"/>
    <n v="24926"/>
  </r>
  <r>
    <x v="1"/>
    <x v="1"/>
    <n v="5225"/>
    <n v="291"/>
    <n v="146830"/>
    <n v="19.551862698358651"/>
    <n v="44546"/>
    <n v="24926"/>
  </r>
  <r>
    <x v="1"/>
    <x v="1"/>
    <n v="3978"/>
    <n v="543"/>
    <n v="150265"/>
    <n v="49.159817655475329"/>
    <n v="34286"/>
    <n v="24926"/>
  </r>
  <r>
    <x v="2"/>
    <x v="0"/>
    <n v="8373"/>
    <n v="921"/>
    <n v="157717"/>
    <n v="12.2263294381709"/>
    <n v="15110"/>
    <n v="29033"/>
  </r>
  <r>
    <x v="2"/>
    <x v="1"/>
    <n v="6907"/>
    <n v="834"/>
    <n v="163790"/>
    <n v="54.158984064961238"/>
    <n v="22087"/>
    <n v="29033"/>
  </r>
  <r>
    <x v="2"/>
    <x v="3"/>
    <n v="7097"/>
    <n v="369"/>
    <n v="170518"/>
    <n v="9.2506362964613711"/>
    <n v="33762"/>
    <n v="29033"/>
  </r>
  <r>
    <x v="2"/>
    <x v="0"/>
    <n v="6656"/>
    <n v="978"/>
    <n v="176196"/>
    <n v="60.425889350496043"/>
    <n v="27081"/>
    <n v="29033"/>
  </r>
  <r>
    <x v="3"/>
    <x v="1"/>
    <n v="9984"/>
    <n v="1330"/>
    <n v="184850"/>
    <n v="57.524479307546663"/>
    <n v="44947"/>
    <n v="31430"/>
  </r>
  <r>
    <x v="3"/>
    <x v="0"/>
    <n v="5259"/>
    <n v="374"/>
    <n v="189735"/>
    <n v="14.827522597306769"/>
    <n v="19596"/>
    <n v="31430"/>
  </r>
  <r>
    <x v="3"/>
    <x v="2"/>
    <n v="9286"/>
    <n v="633"/>
    <n v="198388"/>
    <n v="5.4343004617214756"/>
    <n v="48019"/>
    <n v="31430"/>
  </r>
  <r>
    <x v="3"/>
    <x v="1"/>
    <n v="6901"/>
    <n v="471"/>
    <n v="204818"/>
    <n v="60.827661631301943"/>
    <n v="52003"/>
    <n v="31430"/>
  </r>
  <r>
    <x v="4"/>
    <x v="3"/>
    <n v="5917"/>
    <n v="475"/>
    <n v="210260"/>
    <n v="17.894035955483691"/>
    <n v="28313"/>
    <n v="21836"/>
  </r>
  <r>
    <x v="4"/>
    <x v="1"/>
    <n v="9429"/>
    <n v="966"/>
    <n v="218723"/>
    <n v="7.6914636320825887"/>
    <n v="57639"/>
    <n v="21836"/>
  </r>
  <r>
    <x v="4"/>
    <x v="0"/>
    <n v="3530"/>
    <n v="328"/>
    <n v="221925"/>
    <n v="12.8372197814577"/>
    <n v="11013"/>
    <n v="21836"/>
  </r>
  <r>
    <x v="4"/>
    <x v="0"/>
    <n v="2960"/>
    <n v="234"/>
    <n v="224651"/>
    <n v="17.41278694508371"/>
    <n v="59378"/>
    <n v="21836"/>
  </r>
  <r>
    <x v="5"/>
    <x v="1"/>
    <n v="8045"/>
    <n v="894"/>
    <n v="231802"/>
    <n v="47.634187798207087"/>
    <n v="33705"/>
    <n v="20394"/>
  </r>
  <r>
    <x v="5"/>
    <x v="3"/>
    <n v="2048"/>
    <n v="130"/>
    <n v="233720"/>
    <n v="39.284614068115687"/>
    <n v="11828"/>
    <n v="20394"/>
  </r>
  <r>
    <x v="5"/>
    <x v="3"/>
    <n v="6772"/>
    <n v="536"/>
    <n v="239956"/>
    <n v="9.8205504342462788"/>
    <n v="17909"/>
    <n v="20394"/>
  </r>
  <r>
    <x v="5"/>
    <x v="3"/>
    <n v="3529"/>
    <n v="305"/>
    <n v="243180"/>
    <n v="41.606628834608109"/>
    <n v="48356"/>
    <n v="20394"/>
  </r>
  <r>
    <x v="6"/>
    <x v="0"/>
    <n v="3964"/>
    <n v="378"/>
    <n v="246766"/>
    <n v="13.6355899921383"/>
    <n v="23109"/>
    <n v="15600"/>
  </r>
  <r>
    <x v="6"/>
    <x v="1"/>
    <n v="8137"/>
    <n v="1045"/>
    <n v="253858"/>
    <n v="20.47246886054408"/>
    <n v="12023"/>
    <n v="15600"/>
  </r>
  <r>
    <x v="6"/>
    <x v="2"/>
    <n v="1963"/>
    <n v="137"/>
    <n v="255684"/>
    <n v="11.2083665774941"/>
    <n v="24537"/>
    <n v="15600"/>
  </r>
  <r>
    <x v="6"/>
    <x v="0"/>
    <n v="1536"/>
    <n v="155"/>
    <n v="257065"/>
    <n v="12.15762550327738"/>
    <n v="36661"/>
    <n v="15600"/>
  </r>
  <r>
    <x v="7"/>
    <x v="3"/>
    <n v="8340"/>
    <n v="911"/>
    <n v="264494"/>
    <n v="37.302925586213682"/>
    <n v="48659"/>
    <n v="35220"/>
  </r>
  <r>
    <x v="7"/>
    <x v="1"/>
    <n v="8179"/>
    <n v="446"/>
    <n v="272227"/>
    <n v="41.82171496581897"/>
    <n v="43848"/>
    <n v="35220"/>
  </r>
  <r>
    <x v="7"/>
    <x v="3"/>
    <n v="8967"/>
    <n v="993"/>
    <n v="280201"/>
    <n v="52.792102811910027"/>
    <n v="47804"/>
    <n v="35220"/>
  </r>
  <r>
    <x v="7"/>
    <x v="2"/>
    <n v="9734"/>
    <n v="652"/>
    <n v="289283"/>
    <n v="49.647922622483861"/>
    <n v="25379"/>
    <n v="35220"/>
  </r>
  <r>
    <x v="8"/>
    <x v="3"/>
    <n v="1845"/>
    <n v="104"/>
    <n v="291024"/>
    <n v="28.158158777282971"/>
    <n v="37766"/>
    <n v="19605"/>
  </r>
  <r>
    <x v="8"/>
    <x v="3"/>
    <n v="6777"/>
    <n v="981"/>
    <n v="296820"/>
    <n v="23.920557913887201"/>
    <n v="53590"/>
    <n v="19605"/>
  </r>
  <r>
    <x v="8"/>
    <x v="2"/>
    <n v="4036"/>
    <n v="591"/>
    <n v="300265"/>
    <n v="44.219272975538267"/>
    <n v="12563"/>
    <n v="19605"/>
  </r>
  <r>
    <x v="8"/>
    <x v="1"/>
    <n v="6947"/>
    <n v="908"/>
    <n v="306304"/>
    <n v="14.117673944839121"/>
    <n v="46060"/>
    <n v="19605"/>
  </r>
  <r>
    <x v="9"/>
    <x v="0"/>
    <n v="3494"/>
    <n v="281"/>
    <n v="309517"/>
    <n v="27.765518533715429"/>
    <n v="39197"/>
    <n v="15446"/>
  </r>
  <r>
    <x v="9"/>
    <x v="1"/>
    <n v="3719"/>
    <n v="222"/>
    <n v="313014"/>
    <n v="21.669318305251519"/>
    <n v="13586"/>
    <n v="15446"/>
  </r>
  <r>
    <x v="9"/>
    <x v="2"/>
    <n v="2884"/>
    <n v="341"/>
    <n v="315557"/>
    <n v="46.999749649033298"/>
    <n v="26087"/>
    <n v="15446"/>
  </r>
  <r>
    <x v="9"/>
    <x v="3"/>
    <n v="5349"/>
    <n v="502"/>
    <n v="320404"/>
    <n v="5.2152906954969351"/>
    <n v="58868"/>
    <n v="15446"/>
  </r>
  <r>
    <x v="10"/>
    <x v="1"/>
    <n v="6179"/>
    <n v="384"/>
    <n v="326199"/>
    <n v="14.71218489327067"/>
    <n v="33225"/>
    <n v="29373"/>
  </r>
  <r>
    <x v="10"/>
    <x v="0"/>
    <n v="7610"/>
    <n v="757"/>
    <n v="333052"/>
    <n v="44.450416151231643"/>
    <n v="39750"/>
    <n v="29373"/>
  </r>
  <r>
    <x v="10"/>
    <x v="2"/>
    <n v="7430"/>
    <n v="397"/>
    <n v="340085"/>
    <n v="28.065042562888689"/>
    <n v="16643"/>
    <n v="29373"/>
  </r>
  <r>
    <x v="10"/>
    <x v="1"/>
    <n v="8154"/>
    <n v="1149"/>
    <n v="347090"/>
    <n v="26.003918292085629"/>
    <n v="37523"/>
    <n v="29373"/>
  </r>
  <r>
    <x v="11"/>
    <x v="0"/>
    <n v="7488"/>
    <n v="568"/>
    <n v="354010"/>
    <n v="13.47730290104799"/>
    <n v="46727"/>
    <n v="25600"/>
  </r>
  <r>
    <x v="11"/>
    <x v="2"/>
    <n v="5737"/>
    <n v="666"/>
    <n v="359081"/>
    <n v="4.6034181702735593"/>
    <n v="21005"/>
    <n v="25600"/>
  </r>
  <r>
    <x v="11"/>
    <x v="0"/>
    <n v="7525"/>
    <n v="610"/>
    <n v="365996"/>
    <n v="5.7694619613329108"/>
    <n v="53543"/>
    <n v="25600"/>
  </r>
  <r>
    <x v="11"/>
    <x v="2"/>
    <n v="4850"/>
    <n v="494"/>
    <n v="370352"/>
    <n v="20.46539508359615"/>
    <n v="10161"/>
    <n v="25600"/>
  </r>
  <r>
    <x v="12"/>
    <x v="3"/>
    <n v="1689"/>
    <n v="176"/>
    <n v="371865"/>
    <n v="38.012181840183942"/>
    <n v="26029"/>
    <n v="23590"/>
  </r>
  <r>
    <x v="12"/>
    <x v="1"/>
    <n v="6175"/>
    <n v="422"/>
    <n v="377618"/>
    <n v="37.86101298137271"/>
    <n v="59745"/>
    <n v="23590"/>
  </r>
  <r>
    <x v="12"/>
    <x v="0"/>
    <n v="9648"/>
    <n v="1417"/>
    <n v="385849"/>
    <n v="3.6633501706626168"/>
    <n v="24226"/>
    <n v="23590"/>
  </r>
  <r>
    <x v="12"/>
    <x v="2"/>
    <n v="6078"/>
    <n v="775"/>
    <n v="391152"/>
    <n v="37.760512537325639"/>
    <n v="38731"/>
    <n v="23590"/>
  </r>
  <r>
    <x v="13"/>
    <x v="0"/>
    <n v="6448"/>
    <n v="928"/>
    <n v="396672"/>
    <n v="30.118586640851881"/>
    <n v="53922"/>
    <n v="25624"/>
  </r>
  <r>
    <x v="13"/>
    <x v="0"/>
    <n v="2179"/>
    <n v="303"/>
    <n v="398548"/>
    <n v="33.909842729106657"/>
    <n v="54848"/>
    <n v="25624"/>
  </r>
  <r>
    <x v="13"/>
    <x v="1"/>
    <n v="7406"/>
    <n v="813"/>
    <n v="405141"/>
    <n v="24.457411123534769"/>
    <n v="13390"/>
    <n v="25624"/>
  </r>
  <r>
    <x v="13"/>
    <x v="3"/>
    <n v="9591"/>
    <n v="1363"/>
    <n v="413369"/>
    <n v="10.494255737609739"/>
    <n v="15997"/>
    <n v="25624"/>
  </r>
  <r>
    <x v="14"/>
    <x v="0"/>
    <n v="7907"/>
    <n v="465"/>
    <n v="420811"/>
    <n v="33.257448118038738"/>
    <n v="22693"/>
    <n v="27016"/>
  </r>
  <r>
    <x v="14"/>
    <x v="2"/>
    <n v="9800"/>
    <n v="682"/>
    <n v="429929"/>
    <n v="6.2966210699906267"/>
    <n v="59815"/>
    <n v="27016"/>
  </r>
  <r>
    <x v="14"/>
    <x v="2"/>
    <n v="2638"/>
    <n v="143"/>
    <n v="432424"/>
    <n v="6.9547481175882924"/>
    <n v="52092"/>
    <n v="27016"/>
  </r>
  <r>
    <x v="14"/>
    <x v="3"/>
    <n v="6671"/>
    <n v="550"/>
    <n v="438545"/>
    <n v="17.750287883797562"/>
    <n v="10541"/>
    <n v="27016"/>
  </r>
  <r>
    <x v="15"/>
    <x v="2"/>
    <n v="7928"/>
    <n v="704"/>
    <n v="445769"/>
    <n v="11.194362999670229"/>
    <n v="31817"/>
    <n v="17005"/>
  </r>
  <r>
    <x v="15"/>
    <x v="3"/>
    <n v="2382"/>
    <n v="183"/>
    <n v="447968"/>
    <n v="4.7335970426459033"/>
    <n v="47861"/>
    <n v="17005"/>
  </r>
  <r>
    <x v="15"/>
    <x v="2"/>
    <n v="2403"/>
    <n v="319"/>
    <n v="450052"/>
    <n v="29.92120910472568"/>
    <n v="23428"/>
    <n v="17005"/>
  </r>
  <r>
    <x v="15"/>
    <x v="1"/>
    <n v="4292"/>
    <n v="367"/>
    <n v="453977"/>
    <n v="3.5037017293827661"/>
    <n v="53934"/>
    <n v="17005"/>
  </r>
  <r>
    <x v="16"/>
    <x v="0"/>
    <n v="1419"/>
    <n v="110"/>
    <n v="455286"/>
    <n v="31.554451487636339"/>
    <n v="58831"/>
    <n v="20095"/>
  </r>
  <r>
    <x v="16"/>
    <x v="1"/>
    <n v="5517"/>
    <n v="575"/>
    <n v="460228"/>
    <n v="29.45844233727631"/>
    <n v="20258"/>
    <n v="20095"/>
  </r>
  <r>
    <x v="16"/>
    <x v="0"/>
    <n v="4302"/>
    <n v="275"/>
    <n v="464255"/>
    <n v="15.72131694865968"/>
    <n v="26044"/>
    <n v="20095"/>
  </r>
  <r>
    <x v="16"/>
    <x v="0"/>
    <n v="8857"/>
    <n v="1153"/>
    <n v="471959"/>
    <n v="19.214592793018038"/>
    <n v="39411"/>
    <n v="20095"/>
  </r>
  <r>
    <x v="17"/>
    <x v="0"/>
    <n v="8870"/>
    <n v="509"/>
    <n v="480320"/>
    <n v="25.077864756828781"/>
    <n v="15469"/>
    <n v="20374"/>
  </r>
  <r>
    <x v="17"/>
    <x v="1"/>
    <n v="6693"/>
    <n v="995"/>
    <n v="486018"/>
    <n v="23.761877132122681"/>
    <n v="38854"/>
    <n v="20374"/>
  </r>
  <r>
    <x v="17"/>
    <x v="0"/>
    <n v="1767"/>
    <n v="224"/>
    <n v="487561"/>
    <n v="13.208603641390511"/>
    <n v="16256"/>
    <n v="20374"/>
  </r>
  <r>
    <x v="17"/>
    <x v="1"/>
    <n v="3044"/>
    <n v="212"/>
    <n v="490393"/>
    <n v="8.5343795690395261"/>
    <n v="20720"/>
    <n v="20374"/>
  </r>
  <r>
    <x v="18"/>
    <x v="3"/>
    <n v="2549"/>
    <n v="128"/>
    <n v="492814"/>
    <n v="12.734216154573531"/>
    <n v="43937"/>
    <n v="19886"/>
  </r>
  <r>
    <x v="18"/>
    <x v="2"/>
    <n v="7140"/>
    <n v="939"/>
    <n v="499015"/>
    <n v="25.120888149654821"/>
    <n v="43598"/>
    <n v="19886"/>
  </r>
  <r>
    <x v="18"/>
    <x v="2"/>
    <n v="4716"/>
    <n v="569"/>
    <n v="503162"/>
    <n v="25.64820077827817"/>
    <n v="11651"/>
    <n v="19886"/>
  </r>
  <r>
    <x v="18"/>
    <x v="0"/>
    <n v="5481"/>
    <n v="673"/>
    <n v="507970"/>
    <n v="13.08758391243577"/>
    <n v="29194"/>
    <n v="19886"/>
  </r>
  <r>
    <x v="19"/>
    <x v="1"/>
    <n v="8898"/>
    <n v="1131"/>
    <n v="515737"/>
    <n v="2.1877429775253669"/>
    <n v="35051"/>
    <n v="25576"/>
  </r>
  <r>
    <x v="19"/>
    <x v="2"/>
    <n v="7548"/>
    <n v="433"/>
    <n v="522852"/>
    <n v="8.3562843787534522"/>
    <n v="37386"/>
    <n v="25576"/>
  </r>
  <r>
    <x v="19"/>
    <x v="1"/>
    <n v="3293"/>
    <n v="282"/>
    <n v="525863"/>
    <n v="27.040693108281051"/>
    <n v="19518"/>
    <n v="25576"/>
  </r>
  <r>
    <x v="19"/>
    <x v="1"/>
    <n v="5837"/>
    <n v="359"/>
    <n v="531341"/>
    <n v="6.8073045370110723"/>
    <n v="56026"/>
    <n v="25576"/>
  </r>
  <r>
    <x v="20"/>
    <x v="0"/>
    <n v="8758"/>
    <n v="1193"/>
    <n v="538906"/>
    <n v="3.4213758985797149"/>
    <n v="26184"/>
    <n v="34182"/>
  </r>
  <r>
    <x v="20"/>
    <x v="2"/>
    <n v="7793"/>
    <n v="875"/>
    <n v="545824"/>
    <n v="5.5136820660139527"/>
    <n v="43787"/>
    <n v="34182"/>
  </r>
  <r>
    <x v="20"/>
    <x v="0"/>
    <n v="8638"/>
    <n v="717"/>
    <n v="553745"/>
    <n v="26.921416897669499"/>
    <n v="31621"/>
    <n v="34182"/>
  </r>
  <r>
    <x v="20"/>
    <x v="0"/>
    <n v="8993"/>
    <n v="506"/>
    <n v="562232"/>
    <n v="3.5131404829323132"/>
    <n v="20028"/>
    <n v="34182"/>
  </r>
  <r>
    <x v="21"/>
    <x v="2"/>
    <n v="7007"/>
    <n v="568"/>
    <n v="568671"/>
    <n v="11.50507059442103"/>
    <n v="22448"/>
    <n v="30338"/>
  </r>
  <r>
    <x v="21"/>
    <x v="2"/>
    <n v="6542"/>
    <n v="539"/>
    <n v="574674"/>
    <n v="6.4069368024305948"/>
    <n v="55253"/>
    <n v="30338"/>
  </r>
  <r>
    <x v="21"/>
    <x v="3"/>
    <n v="7356"/>
    <n v="904"/>
    <n v="581126"/>
    <n v="17.560907617280929"/>
    <n v="44051"/>
    <n v="30338"/>
  </r>
  <r>
    <x v="21"/>
    <x v="3"/>
    <n v="9433"/>
    <n v="1073"/>
    <n v="589486"/>
    <n v="7.2934726185185053"/>
    <n v="59811"/>
    <n v="30338"/>
  </r>
  <r>
    <x v="22"/>
    <x v="1"/>
    <n v="8380"/>
    <n v="1162"/>
    <n v="596704"/>
    <n v="18.05853488496809"/>
    <n v="40447"/>
    <n v="18704"/>
  </r>
  <r>
    <x v="22"/>
    <x v="2"/>
    <n v="3385"/>
    <n v="329"/>
    <n v="599760"/>
    <n v="17.61788048552755"/>
    <n v="28394"/>
    <n v="18704"/>
  </r>
  <r>
    <x v="22"/>
    <x v="3"/>
    <n v="5268"/>
    <n v="326"/>
    <n v="604702"/>
    <n v="23.435841125050029"/>
    <n v="44501"/>
    <n v="18704"/>
  </r>
  <r>
    <x v="22"/>
    <x v="1"/>
    <n v="1671"/>
    <n v="202"/>
    <n v="606171"/>
    <n v="15.150015424690389"/>
    <n v="40254"/>
    <n v="18704"/>
  </r>
  <r>
    <x v="23"/>
    <x v="1"/>
    <n v="1163"/>
    <n v="146"/>
    <n v="607188"/>
    <n v="21.77776899411715"/>
    <n v="28509"/>
    <n v="22206"/>
  </r>
  <r>
    <x v="23"/>
    <x v="1"/>
    <n v="9656"/>
    <n v="1024"/>
    <n v="615820"/>
    <n v="8.7252768666168681"/>
    <n v="58998"/>
    <n v="22206"/>
  </r>
  <r>
    <x v="23"/>
    <x v="3"/>
    <n v="5592"/>
    <n v="710"/>
    <n v="620702"/>
    <n v="9.07118069540617"/>
    <n v="24472"/>
    <n v="22206"/>
  </r>
  <r>
    <x v="23"/>
    <x v="2"/>
    <n v="5795"/>
    <n v="575"/>
    <n v="625922"/>
    <n v="3.0908004511744269"/>
    <n v="55657"/>
    <n v="22206"/>
  </r>
  <r>
    <x v="24"/>
    <x v="0"/>
    <n v="5798"/>
    <n v="592"/>
    <n v="631128"/>
    <n v="1.6774727155188811"/>
    <n v="13471"/>
    <n v="23076"/>
  </r>
  <r>
    <x v="24"/>
    <x v="1"/>
    <n v="7036"/>
    <n v="652"/>
    <n v="637512"/>
    <n v="3.5705994553828009"/>
    <n v="51796"/>
    <n v="23076"/>
  </r>
  <r>
    <x v="24"/>
    <x v="3"/>
    <n v="3355"/>
    <n v="176"/>
    <n v="640691"/>
    <n v="12.426427091999111"/>
    <n v="40268"/>
    <n v="23076"/>
  </r>
  <r>
    <x v="24"/>
    <x v="3"/>
    <n v="6887"/>
    <n v="418"/>
    <n v="647160"/>
    <n v="20.240280610668151"/>
    <n v="18329"/>
    <n v="23076"/>
  </r>
  <r>
    <x v="25"/>
    <x v="0"/>
    <n v="8961"/>
    <n v="476"/>
    <n v="655645"/>
    <n v="15.458517947974901"/>
    <n v="44865"/>
    <n v="31244"/>
  </r>
  <r>
    <x v="25"/>
    <x v="0"/>
    <n v="6827"/>
    <n v="775"/>
    <n v="661697"/>
    <n v="15.96622018839439"/>
    <n v="56850"/>
    <n v="31244"/>
  </r>
  <r>
    <x v="25"/>
    <x v="3"/>
    <n v="9737"/>
    <n v="792"/>
    <n v="670642"/>
    <n v="5.301785453341723"/>
    <n v="56698"/>
    <n v="31244"/>
  </r>
  <r>
    <x v="25"/>
    <x v="2"/>
    <n v="5719"/>
    <n v="576"/>
    <n v="675785"/>
    <n v="10.21656296011305"/>
    <n v="38272"/>
    <n v="31244"/>
  </r>
  <r>
    <x v="26"/>
    <x v="0"/>
    <n v="1593"/>
    <n v="224"/>
    <n v="677154"/>
    <n v="4.1495730660972248"/>
    <n v="52845"/>
    <n v="20319"/>
  </r>
  <r>
    <x v="26"/>
    <x v="3"/>
    <n v="5839"/>
    <n v="437"/>
    <n v="682556"/>
    <n v="17.44750613869045"/>
    <n v="16397"/>
    <n v="20319"/>
  </r>
  <r>
    <x v="26"/>
    <x v="0"/>
    <n v="8394"/>
    <n v="764"/>
    <n v="690186"/>
    <n v="6.3556780346167558"/>
    <n v="42373"/>
    <n v="20319"/>
  </r>
  <r>
    <x v="26"/>
    <x v="2"/>
    <n v="4493"/>
    <n v="564"/>
    <n v="694115"/>
    <n v="16.625487131094989"/>
    <n v="45525"/>
    <n v="20319"/>
  </r>
  <r>
    <x v="27"/>
    <x v="1"/>
    <n v="7164"/>
    <n v="522"/>
    <n v="700757"/>
    <n v="13.449169969047761"/>
    <n v="34570"/>
    <n v="17052"/>
  </r>
  <r>
    <x v="27"/>
    <x v="0"/>
    <n v="3672"/>
    <n v="211"/>
    <n v="704218"/>
    <n v="12.35057894004413"/>
    <n v="28284"/>
    <n v="17052"/>
  </r>
  <r>
    <x v="27"/>
    <x v="2"/>
    <n v="5200"/>
    <n v="410"/>
    <n v="709008"/>
    <n v="12.913394489201821"/>
    <n v="28994"/>
    <n v="17052"/>
  </r>
  <r>
    <x v="27"/>
    <x v="3"/>
    <n v="1016"/>
    <n v="67"/>
    <n v="709957"/>
    <n v="20.774215903216671"/>
    <n v="33284"/>
    <n v="17052"/>
  </r>
  <r>
    <x v="28"/>
    <x v="0"/>
    <n v="4191"/>
    <n v="599"/>
    <n v="713549"/>
    <n v="11.56416728213479"/>
    <n v="27833"/>
    <n v="22471"/>
  </r>
  <r>
    <x v="28"/>
    <x v="0"/>
    <n v="1392"/>
    <n v="182"/>
    <n v="714759"/>
    <n v="5.9603306848881932"/>
    <n v="35122"/>
    <n v="22471"/>
  </r>
  <r>
    <x v="28"/>
    <x v="3"/>
    <n v="9616"/>
    <n v="1089"/>
    <n v="723286"/>
    <n v="19.25863351426683"/>
    <n v="15017"/>
    <n v="22471"/>
  </r>
  <r>
    <x v="28"/>
    <x v="1"/>
    <n v="7272"/>
    <n v="997"/>
    <n v="729561"/>
    <n v="13.428486445958599"/>
    <n v="26370"/>
    <n v="22471"/>
  </r>
  <r>
    <x v="29"/>
    <x v="3"/>
    <n v="1571"/>
    <n v="204"/>
    <n v="730928"/>
    <n v="19.449384891535139"/>
    <n v="39252"/>
    <n v="21551"/>
  </r>
  <r>
    <x v="29"/>
    <x v="0"/>
    <n v="4631"/>
    <n v="317"/>
    <n v="735242"/>
    <n v="1.381177897889402"/>
    <n v="17999"/>
    <n v="21551"/>
  </r>
  <r>
    <x v="29"/>
    <x v="3"/>
    <n v="7172"/>
    <n v="998"/>
    <n v="741416"/>
    <n v="18.0667803230575"/>
    <n v="32436"/>
    <n v="21551"/>
  </r>
  <r>
    <x v="29"/>
    <x v="2"/>
    <n v="8177"/>
    <n v="849"/>
    <n v="748744"/>
    <n v="10.34986590877523"/>
    <n v="52963"/>
    <n v="21551"/>
  </r>
  <r>
    <x v="30"/>
    <x v="3"/>
    <n v="9433"/>
    <n v="1233"/>
    <n v="756944"/>
    <n v="11.391727789638329"/>
    <n v="12096"/>
    <n v="26732"/>
  </r>
  <r>
    <x v="30"/>
    <x v="0"/>
    <n v="4897"/>
    <n v="683"/>
    <n v="761158"/>
    <n v="15.06231294947961"/>
    <n v="58201"/>
    <n v="26732"/>
  </r>
  <r>
    <x v="30"/>
    <x v="3"/>
    <n v="9123"/>
    <n v="746"/>
    <n v="769535"/>
    <n v="6.3086149427901264"/>
    <n v="35279"/>
    <n v="26732"/>
  </r>
  <r>
    <x v="30"/>
    <x v="1"/>
    <n v="3279"/>
    <n v="200"/>
    <n v="772614"/>
    <n v="5.0212654702089274"/>
    <n v="53363"/>
    <n v="26732"/>
  </r>
  <r>
    <x v="31"/>
    <x v="3"/>
    <n v="9980"/>
    <n v="726"/>
    <n v="781868"/>
    <n v="4.0220344099003924"/>
    <n v="58709"/>
    <n v="30112"/>
  </r>
  <r>
    <x v="31"/>
    <x v="1"/>
    <n v="8451"/>
    <n v="783"/>
    <n v="789536"/>
    <n v="12.407287318121019"/>
    <n v="36201"/>
    <n v="30112"/>
  </r>
  <r>
    <x v="31"/>
    <x v="2"/>
    <n v="9906"/>
    <n v="1305"/>
    <n v="798137"/>
    <n v="9.1811305577864442"/>
    <n v="29715"/>
    <n v="30112"/>
  </r>
  <r>
    <x v="31"/>
    <x v="1"/>
    <n v="1775"/>
    <n v="241"/>
    <n v="799671"/>
    <n v="8.1379717408784362"/>
    <n v="39309"/>
    <n v="30112"/>
  </r>
  <r>
    <x v="32"/>
    <x v="3"/>
    <n v="7869"/>
    <n v="398"/>
    <n v="807142"/>
    <n v="15.211945357818079"/>
    <n v="25078"/>
    <n v="20282"/>
  </r>
  <r>
    <x v="32"/>
    <x v="0"/>
    <n v="3247"/>
    <n v="328"/>
    <n v="810061"/>
    <n v="13.941172331466399"/>
    <n v="15105"/>
    <n v="20282"/>
  </r>
  <r>
    <x v="32"/>
    <x v="1"/>
    <n v="8088"/>
    <n v="742"/>
    <n v="817407"/>
    <n v="14.664542877660701"/>
    <n v="39312"/>
    <n v="20282"/>
  </r>
  <r>
    <x v="32"/>
    <x v="2"/>
    <n v="1078"/>
    <n v="77"/>
    <n v="818408"/>
    <n v="18.236747441373989"/>
    <n v="12839"/>
    <n v="20282"/>
  </r>
  <r>
    <x v="33"/>
    <x v="1"/>
    <n v="9080"/>
    <n v="562"/>
    <n v="826926"/>
    <n v="7.1083748727213809"/>
    <n v="13384"/>
    <n v="30445"/>
  </r>
  <r>
    <x v="33"/>
    <x v="1"/>
    <n v="8099"/>
    <n v="678"/>
    <n v="834347"/>
    <n v="7.6464588474579518"/>
    <n v="53619"/>
    <n v="30445"/>
  </r>
  <r>
    <x v="33"/>
    <x v="1"/>
    <n v="4926"/>
    <n v="710"/>
    <n v="838563"/>
    <n v="12.96217457722318"/>
    <n v="52821"/>
    <n v="30445"/>
  </r>
  <r>
    <x v="33"/>
    <x v="2"/>
    <n v="8340"/>
    <n v="686"/>
    <n v="846217"/>
    <n v="7.201344336027284"/>
    <n v="23493"/>
    <n v="30445"/>
  </r>
  <r>
    <x v="34"/>
    <x v="3"/>
    <n v="8083"/>
    <n v="823"/>
    <n v="853477"/>
    <n v="4.6300017457998282"/>
    <n v="27069"/>
    <n v="25524"/>
  </r>
  <r>
    <x v="34"/>
    <x v="1"/>
    <n v="7230"/>
    <n v="869"/>
    <n v="859838"/>
    <n v="7.0117859410726204"/>
    <n v="56907"/>
    <n v="25524"/>
  </r>
  <r>
    <x v="34"/>
    <x v="1"/>
    <n v="5940"/>
    <n v="512"/>
    <n v="865266"/>
    <n v="15.7972230504839"/>
    <n v="17531"/>
    <n v="25524"/>
  </r>
  <r>
    <x v="34"/>
    <x v="0"/>
    <n v="4271"/>
    <n v="628"/>
    <n v="868909"/>
    <n v="11.124410036033691"/>
    <n v="47051"/>
    <n v="25524"/>
  </r>
  <r>
    <x v="35"/>
    <x v="2"/>
    <n v="4456"/>
    <n v="651"/>
    <n v="872714"/>
    <n v="9.5052903929580594"/>
    <n v="17736"/>
    <n v="31493"/>
  </r>
  <r>
    <x v="35"/>
    <x v="1"/>
    <n v="8788"/>
    <n v="660"/>
    <n v="880842"/>
    <n v="3.7175793161543158"/>
    <n v="17710"/>
    <n v="31493"/>
  </r>
  <r>
    <x v="35"/>
    <x v="2"/>
    <n v="9599"/>
    <n v="957"/>
    <n v="889484"/>
    <n v="8.768004820772493"/>
    <n v="11619"/>
    <n v="31493"/>
  </r>
  <r>
    <x v="35"/>
    <x v="1"/>
    <n v="8650"/>
    <n v="692"/>
    <n v="897442"/>
    <n v="7.6673478620345374"/>
    <n v="23975"/>
    <n v="31493"/>
  </r>
  <r>
    <x v="36"/>
    <x v="3"/>
    <n v="3711"/>
    <n v="291"/>
    <n v="900862"/>
    <n v="14.24879726306582"/>
    <n v="55603"/>
    <n v="14946"/>
  </r>
  <r>
    <x v="36"/>
    <x v="3"/>
    <n v="2668"/>
    <n v="143"/>
    <n v="903387"/>
    <n v="15.903372530266649"/>
    <n v="33252"/>
    <n v="14946"/>
  </r>
  <r>
    <x v="36"/>
    <x v="1"/>
    <n v="1147"/>
    <n v="127"/>
    <n v="904407"/>
    <n v="1.3997016829812241"/>
    <n v="25261"/>
    <n v="14946"/>
  </r>
  <r>
    <x v="36"/>
    <x v="3"/>
    <n v="7420"/>
    <n v="743"/>
    <n v="911084"/>
    <n v="10.593534734448189"/>
    <n v="11431"/>
    <n v="14946"/>
  </r>
  <r>
    <x v="37"/>
    <x v="1"/>
    <n v="1365"/>
    <n v="75"/>
    <n v="912374"/>
    <n v="9.2688963078737441"/>
    <n v="19067"/>
    <n v="19736"/>
  </r>
  <r>
    <x v="37"/>
    <x v="3"/>
    <n v="5531"/>
    <n v="430"/>
    <n v="917475"/>
    <n v="2.7289026948963189"/>
    <n v="47481"/>
    <n v="19736"/>
  </r>
  <r>
    <x v="37"/>
    <x v="0"/>
    <n v="6330"/>
    <n v="891"/>
    <n v="922914"/>
    <n v="14.789893749580139"/>
    <n v="37037"/>
    <n v="19736"/>
  </r>
  <r>
    <x v="37"/>
    <x v="0"/>
    <n v="6510"/>
    <n v="481"/>
    <n v="928943"/>
    <n v="2.3800168578696428"/>
    <n v="19557"/>
    <n v="19736"/>
  </r>
  <r>
    <x v="38"/>
    <x v="0"/>
    <n v="9754"/>
    <n v="629"/>
    <n v="938068"/>
    <n v="3.4123325814333292"/>
    <n v="19435"/>
    <n v="33650"/>
  </r>
  <r>
    <x v="38"/>
    <x v="2"/>
    <n v="9964"/>
    <n v="985"/>
    <n v="947047"/>
    <n v="1.9837452629066989"/>
    <n v="47766"/>
    <n v="33650"/>
  </r>
  <r>
    <x v="38"/>
    <x v="2"/>
    <n v="7493"/>
    <n v="1113"/>
    <n v="953427"/>
    <n v="15.684892498324469"/>
    <n v="10162"/>
    <n v="33650"/>
  </r>
  <r>
    <x v="38"/>
    <x v="0"/>
    <n v="6439"/>
    <n v="477"/>
    <n v="959389"/>
    <n v="7.4744446725989153"/>
    <n v="44742"/>
    <n v="33650"/>
  </r>
  <r>
    <x v="39"/>
    <x v="2"/>
    <n v="7511"/>
    <n v="880"/>
    <n v="966020"/>
    <n v="4.6083932009689246"/>
    <n v="29675"/>
    <n v="23100"/>
  </r>
  <r>
    <x v="39"/>
    <x v="3"/>
    <n v="8504"/>
    <n v="1072"/>
    <n v="973452"/>
    <n v="6.5651927367759271"/>
    <n v="18461"/>
    <n v="23100"/>
  </r>
  <r>
    <x v="39"/>
    <x v="1"/>
    <n v="2246"/>
    <n v="165"/>
    <n v="975533"/>
    <n v="2.9062061457685191"/>
    <n v="27015"/>
    <n v="23100"/>
  </r>
  <r>
    <x v="39"/>
    <x v="1"/>
    <n v="4839"/>
    <n v="594"/>
    <n v="979778"/>
    <n v="2.5803804535313102"/>
    <n v="42591"/>
    <n v="23100"/>
  </r>
  <r>
    <x v="40"/>
    <x v="1"/>
    <n v="9551"/>
    <n v="828"/>
    <n v="988501"/>
    <n v="1.525036393488727"/>
    <n v="38047"/>
    <n v="19763"/>
  </r>
  <r>
    <x v="40"/>
    <x v="0"/>
    <n v="3376"/>
    <n v="382"/>
    <n v="991495"/>
    <n v="3.8694093263203548"/>
    <n v="44782"/>
    <n v="19763"/>
  </r>
  <r>
    <x v="40"/>
    <x v="2"/>
    <n v="4009"/>
    <n v="454"/>
    <n v="995050"/>
    <n v="2.1106477061454201"/>
    <n v="19833"/>
    <n v="19763"/>
  </r>
  <r>
    <x v="40"/>
    <x v="3"/>
    <n v="2827"/>
    <n v="292"/>
    <n v="997585"/>
    <n v="2.4004972007397871"/>
    <n v="17896"/>
    <n v="19763"/>
  </r>
  <r>
    <x v="41"/>
    <x v="3"/>
    <n v="7979"/>
    <n v="470"/>
    <n v="1005094"/>
    <n v="10.43086517280971"/>
    <n v="42972"/>
    <n v="30743"/>
  </r>
  <r>
    <x v="41"/>
    <x v="0"/>
    <n v="9569"/>
    <n v="1277"/>
    <n v="1013386"/>
    <n v="12.45517502708741"/>
    <n v="59733"/>
    <n v="30743"/>
  </r>
  <r>
    <x v="41"/>
    <x v="3"/>
    <n v="5285"/>
    <n v="433"/>
    <n v="1018238"/>
    <n v="8.7022876773406619"/>
    <n v="51800"/>
    <n v="30743"/>
  </r>
  <r>
    <x v="41"/>
    <x v="3"/>
    <n v="7910"/>
    <n v="543"/>
    <n v="1025605"/>
    <n v="6.0590578244060822"/>
    <n v="40508"/>
    <n v="30743"/>
  </r>
  <r>
    <x v="42"/>
    <x v="3"/>
    <n v="9561"/>
    <n v="517"/>
    <n v="1034649"/>
    <n v="6.4086467971263694"/>
    <n v="15347"/>
    <n v="27347"/>
  </r>
  <r>
    <x v="42"/>
    <x v="3"/>
    <n v="3196"/>
    <n v="348"/>
    <n v="1037497"/>
    <n v="14.03040201562029"/>
    <n v="40314"/>
    <n v="27347"/>
  </r>
  <r>
    <x v="42"/>
    <x v="2"/>
    <n v="4747"/>
    <n v="558"/>
    <n v="1041686"/>
    <n v="5.7680529449373434"/>
    <n v="12643"/>
    <n v="27347"/>
  </r>
  <r>
    <x v="42"/>
    <x v="3"/>
    <n v="9843"/>
    <n v="508"/>
    <n v="1051021"/>
    <n v="4.2080986012648651"/>
    <n v="50785"/>
    <n v="27347"/>
  </r>
  <r>
    <x v="43"/>
    <x v="1"/>
    <n v="6978"/>
    <n v="706"/>
    <n v="1057293"/>
    <n v="5.057443868445171"/>
    <n v="28681"/>
    <n v="17134"/>
  </r>
  <r>
    <x v="43"/>
    <x v="0"/>
    <n v="6607"/>
    <n v="479"/>
    <n v="1063421"/>
    <n v="5.5892257158735816"/>
    <n v="48328"/>
    <n v="17134"/>
  </r>
  <r>
    <x v="43"/>
    <x v="2"/>
    <n v="1769"/>
    <n v="202"/>
    <n v="1064988"/>
    <n v="6.5457075572682513"/>
    <n v="25892"/>
    <n v="17134"/>
  </r>
  <r>
    <x v="43"/>
    <x v="3"/>
    <n v="1780"/>
    <n v="120"/>
    <n v="1066648"/>
    <n v="13.86474263299608"/>
    <n v="57299"/>
    <n v="17134"/>
  </r>
  <r>
    <x v="44"/>
    <x v="2"/>
    <n v="7303"/>
    <n v="869"/>
    <n v="1073082"/>
    <n v="8.1237966902808925"/>
    <n v="27073"/>
    <n v="23521"/>
  </r>
  <r>
    <x v="44"/>
    <x v="3"/>
    <n v="4983"/>
    <n v="441"/>
    <n v="1077624"/>
    <n v="6.8954477628560609"/>
    <n v="46768"/>
    <n v="23521"/>
  </r>
  <r>
    <x v="44"/>
    <x v="1"/>
    <n v="9714"/>
    <n v="1395"/>
    <n v="1085943"/>
    <n v="5.2243073531483697"/>
    <n v="40682"/>
    <n v="23521"/>
  </r>
  <r>
    <x v="44"/>
    <x v="0"/>
    <n v="1521"/>
    <n v="96"/>
    <n v="1087368"/>
    <n v="12.709772588488899"/>
    <n v="42262"/>
    <n v="23521"/>
  </r>
  <r>
    <x v="45"/>
    <x v="3"/>
    <n v="8569"/>
    <n v="720"/>
    <n v="1095217"/>
    <n v="9.589697749395782"/>
    <n v="41358"/>
    <n v="27882"/>
  </r>
  <r>
    <x v="45"/>
    <x v="3"/>
    <n v="6784"/>
    <n v="416"/>
    <n v="1101585"/>
    <n v="9.3041390360253633"/>
    <n v="24289"/>
    <n v="27882"/>
  </r>
  <r>
    <x v="45"/>
    <x v="3"/>
    <n v="5583"/>
    <n v="795"/>
    <n v="1106373"/>
    <n v="12.21550055903389"/>
    <n v="59823"/>
    <n v="27882"/>
  </r>
  <r>
    <x v="45"/>
    <x v="3"/>
    <n v="6946"/>
    <n v="956"/>
    <n v="1112363"/>
    <n v="1.64146056637986"/>
    <n v="17927"/>
    <n v="27882"/>
  </r>
  <r>
    <x v="46"/>
    <x v="0"/>
    <n v="5941"/>
    <n v="450"/>
    <n v="1117854"/>
    <n v="12.414411899944"/>
    <n v="58330"/>
    <n v="24797"/>
  </r>
  <r>
    <x v="46"/>
    <x v="0"/>
    <n v="7267"/>
    <n v="842"/>
    <n v="1124279"/>
    <n v="2.2102165031989389"/>
    <n v="11171"/>
    <n v="24797"/>
  </r>
  <r>
    <x v="46"/>
    <x v="1"/>
    <n v="8128"/>
    <n v="1070"/>
    <n v="1131337"/>
    <n v="8.1114645768679008"/>
    <n v="21918"/>
    <n v="24797"/>
  </r>
  <r>
    <x v="46"/>
    <x v="0"/>
    <n v="3461"/>
    <n v="365"/>
    <n v="1134433"/>
    <n v="10.23489267325616"/>
    <n v="51903"/>
    <n v="24797"/>
  </r>
  <r>
    <x v="47"/>
    <x v="3"/>
    <n v="1685"/>
    <n v="173"/>
    <n v="1135945"/>
    <n v="8.7776256772995165"/>
    <n v="49110"/>
    <n v="19217"/>
  </r>
  <r>
    <x v="47"/>
    <x v="1"/>
    <n v="3160"/>
    <n v="234"/>
    <n v="1138871"/>
    <n v="5.6959041015180816"/>
    <n v="21929"/>
    <n v="19217"/>
  </r>
  <r>
    <x v="47"/>
    <x v="1"/>
    <n v="8031"/>
    <n v="476"/>
    <n v="1146426"/>
    <n v="11.940413075069831"/>
    <n v="12539"/>
    <n v="19217"/>
  </r>
  <r>
    <x v="47"/>
    <x v="1"/>
    <n v="6341"/>
    <n v="885"/>
    <n v="1151882"/>
    <n v="6.3457020771224837"/>
    <n v="46727"/>
    <n v="19217"/>
  </r>
  <r>
    <x v="48"/>
    <x v="3"/>
    <n v="1038"/>
    <n v="145"/>
    <n v="1152775"/>
    <n v="11.093752033137431"/>
    <n v="55951"/>
    <n v="17866"/>
  </r>
  <r>
    <x v="48"/>
    <x v="2"/>
    <n v="5875"/>
    <n v="665"/>
    <n v="1157985"/>
    <n v="6.9871371390821126"/>
    <n v="32669"/>
    <n v="17866"/>
  </r>
  <r>
    <x v="48"/>
    <x v="3"/>
    <n v="2256"/>
    <n v="189"/>
    <n v="1160052"/>
    <n v="2.8935771844710412"/>
    <n v="15432"/>
    <n v="17866"/>
  </r>
  <r>
    <x v="48"/>
    <x v="0"/>
    <n v="8697"/>
    <n v="738"/>
    <n v="1168011"/>
    <n v="3.8777032065622672"/>
    <n v="30644"/>
    <n v="17866"/>
  </r>
  <r>
    <x v="49"/>
    <x v="0"/>
    <n v="3196"/>
    <n v="391"/>
    <n v="1170816"/>
    <n v="7.2439221876024931"/>
    <n v="28745"/>
    <n v="21189"/>
  </r>
  <r>
    <x v="49"/>
    <x v="3"/>
    <n v="8165"/>
    <n v="1140"/>
    <n v="1177841"/>
    <n v="9.095964565675672"/>
    <n v="38228"/>
    <n v="21189"/>
  </r>
  <r>
    <x v="49"/>
    <x v="3"/>
    <n v="1301"/>
    <n v="180"/>
    <n v="1178962"/>
    <n v="5.2275645864752214"/>
    <n v="44521"/>
    <n v="21189"/>
  </r>
  <r>
    <x v="49"/>
    <x v="1"/>
    <n v="8527"/>
    <n v="1091"/>
    <n v="1186398"/>
    <n v="1.676081719625286"/>
    <n v="41703"/>
    <n v="21189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4138"/>
    <n v="361"/>
    <n v="103777"/>
    <n v="56.637790647253247"/>
    <n v="23944"/>
  </r>
  <r>
    <x v="0"/>
    <s v="Twitter"/>
    <n v="8693"/>
    <n v="1261"/>
    <n v="111209"/>
    <n v="69.475492091467416"/>
    <n v="29873"/>
  </r>
  <r>
    <x v="0"/>
    <s v="YouTube"/>
    <n v="9264"/>
    <n v="1141"/>
    <n v="119332"/>
    <n v="92.312204605638044"/>
    <n v="50372"/>
  </r>
  <r>
    <x v="0"/>
    <s v="YouTube"/>
    <n v="8842"/>
    <n v="971"/>
    <n v="127203"/>
    <n v="16.351815601833291"/>
    <n v="33928"/>
  </r>
  <r>
    <x v="1"/>
    <s v="Instagram"/>
    <n v="7721"/>
    <n v="506"/>
    <n v="134418"/>
    <n v="35.577824398518047"/>
    <n v="25379"/>
  </r>
  <r>
    <x v="1"/>
    <s v="YouTube"/>
    <n v="8002"/>
    <n v="524"/>
    <n v="141896"/>
    <n v="52.064892597395271"/>
    <n v="46751"/>
  </r>
  <r>
    <x v="1"/>
    <s v="Twitter"/>
    <n v="5225"/>
    <n v="291"/>
    <n v="146830"/>
    <n v="19.551862698358651"/>
    <n v="44546"/>
  </r>
  <r>
    <x v="1"/>
    <s v="Twitter"/>
    <n v="3978"/>
    <n v="543"/>
    <n v="150265"/>
    <n v="49.159817655475329"/>
    <n v="34286"/>
  </r>
  <r>
    <x v="2"/>
    <s v="Instagram"/>
    <n v="8373"/>
    <n v="921"/>
    <n v="157717"/>
    <n v="12.2263294381709"/>
    <n v="15110"/>
  </r>
  <r>
    <x v="2"/>
    <s v="Twitter"/>
    <n v="6907"/>
    <n v="834"/>
    <n v="163790"/>
    <n v="54.158984064961238"/>
    <n v="22087"/>
  </r>
  <r>
    <x v="2"/>
    <s v="LinkedIn"/>
    <n v="7097"/>
    <n v="369"/>
    <n v="170518"/>
    <n v="9.2506362964613711"/>
    <n v="33762"/>
  </r>
  <r>
    <x v="2"/>
    <s v="Instagram"/>
    <n v="6656"/>
    <n v="978"/>
    <n v="176196"/>
    <n v="60.425889350496043"/>
    <n v="27081"/>
  </r>
  <r>
    <x v="3"/>
    <s v="Twitter"/>
    <n v="9984"/>
    <n v="1330"/>
    <n v="184850"/>
    <n v="57.524479307546663"/>
    <n v="44947"/>
  </r>
  <r>
    <x v="3"/>
    <s v="Instagram"/>
    <n v="5259"/>
    <n v="374"/>
    <n v="189735"/>
    <n v="14.827522597306769"/>
    <n v="19596"/>
  </r>
  <r>
    <x v="3"/>
    <s v="YouTube"/>
    <n v="9286"/>
    <n v="633"/>
    <n v="198388"/>
    <n v="5.4343004617214756"/>
    <n v="48019"/>
  </r>
  <r>
    <x v="3"/>
    <s v="Twitter"/>
    <n v="6901"/>
    <n v="471"/>
    <n v="204818"/>
    <n v="60.827661631301943"/>
    <n v="52003"/>
  </r>
  <r>
    <x v="4"/>
    <s v="LinkedIn"/>
    <n v="5917"/>
    <n v="475"/>
    <n v="210260"/>
    <n v="17.894035955483691"/>
    <n v="28313"/>
  </r>
  <r>
    <x v="4"/>
    <s v="Twitter"/>
    <n v="9429"/>
    <n v="966"/>
    <n v="218723"/>
    <n v="7.6914636320825887"/>
    <n v="57639"/>
  </r>
  <r>
    <x v="4"/>
    <s v="Instagram"/>
    <n v="3530"/>
    <n v="328"/>
    <n v="221925"/>
    <n v="12.8372197814577"/>
    <n v="11013"/>
  </r>
  <r>
    <x v="4"/>
    <s v="Instagram"/>
    <n v="2960"/>
    <n v="234"/>
    <n v="224651"/>
    <n v="17.41278694508371"/>
    <n v="59378"/>
  </r>
  <r>
    <x v="5"/>
    <s v="Twitter"/>
    <n v="8045"/>
    <n v="894"/>
    <n v="231802"/>
    <n v="47.634187798207087"/>
    <n v="33705"/>
  </r>
  <r>
    <x v="5"/>
    <s v="LinkedIn"/>
    <n v="2048"/>
    <n v="130"/>
    <n v="233720"/>
    <n v="39.284614068115687"/>
    <n v="11828"/>
  </r>
  <r>
    <x v="5"/>
    <s v="LinkedIn"/>
    <n v="6772"/>
    <n v="536"/>
    <n v="239956"/>
    <n v="9.8205504342462788"/>
    <n v="17909"/>
  </r>
  <r>
    <x v="5"/>
    <s v="LinkedIn"/>
    <n v="3529"/>
    <n v="305"/>
    <n v="243180"/>
    <n v="41.606628834608109"/>
    <n v="48356"/>
  </r>
  <r>
    <x v="6"/>
    <s v="Instagram"/>
    <n v="3964"/>
    <n v="378"/>
    <n v="246766"/>
    <n v="13.6355899921383"/>
    <n v="23109"/>
  </r>
  <r>
    <x v="6"/>
    <s v="Twitter"/>
    <n v="8137"/>
    <n v="1045"/>
    <n v="253858"/>
    <n v="20.47246886054408"/>
    <n v="12023"/>
  </r>
  <r>
    <x v="6"/>
    <s v="YouTube"/>
    <n v="1963"/>
    <n v="137"/>
    <n v="255684"/>
    <n v="11.2083665774941"/>
    <n v="24537"/>
  </r>
  <r>
    <x v="6"/>
    <s v="Instagram"/>
    <n v="1536"/>
    <n v="155"/>
    <n v="257065"/>
    <n v="12.15762550327738"/>
    <n v="36661"/>
  </r>
  <r>
    <x v="7"/>
    <s v="LinkedIn"/>
    <n v="8340"/>
    <n v="911"/>
    <n v="264494"/>
    <n v="37.302925586213682"/>
    <n v="48659"/>
  </r>
  <r>
    <x v="7"/>
    <s v="Twitter"/>
    <n v="8179"/>
    <n v="446"/>
    <n v="272227"/>
    <n v="41.82171496581897"/>
    <n v="43848"/>
  </r>
  <r>
    <x v="7"/>
    <s v="LinkedIn"/>
    <n v="8967"/>
    <n v="993"/>
    <n v="280201"/>
    <n v="52.792102811910027"/>
    <n v="47804"/>
  </r>
  <r>
    <x v="7"/>
    <s v="YouTube"/>
    <n v="9734"/>
    <n v="652"/>
    <n v="289283"/>
    <n v="49.647922622483861"/>
    <n v="25379"/>
  </r>
  <r>
    <x v="8"/>
    <s v="LinkedIn"/>
    <n v="1845"/>
    <n v="104"/>
    <n v="291024"/>
    <n v="28.158158777282971"/>
    <n v="37766"/>
  </r>
  <r>
    <x v="8"/>
    <s v="LinkedIn"/>
    <n v="6777"/>
    <n v="981"/>
    <n v="296820"/>
    <n v="23.920557913887201"/>
    <n v="53590"/>
  </r>
  <r>
    <x v="8"/>
    <s v="YouTube"/>
    <n v="4036"/>
    <n v="591"/>
    <n v="300265"/>
    <n v="44.219272975538267"/>
    <n v="12563"/>
  </r>
  <r>
    <x v="8"/>
    <s v="Twitter"/>
    <n v="6947"/>
    <n v="908"/>
    <n v="306304"/>
    <n v="14.117673944839121"/>
    <n v="46060"/>
  </r>
  <r>
    <x v="9"/>
    <s v="Instagram"/>
    <n v="3494"/>
    <n v="281"/>
    <n v="309517"/>
    <n v="27.765518533715429"/>
    <n v="39197"/>
  </r>
  <r>
    <x v="9"/>
    <s v="Twitter"/>
    <n v="3719"/>
    <n v="222"/>
    <n v="313014"/>
    <n v="21.669318305251519"/>
    <n v="13586"/>
  </r>
  <r>
    <x v="9"/>
    <s v="YouTube"/>
    <n v="2884"/>
    <n v="341"/>
    <n v="315557"/>
    <n v="46.999749649033298"/>
    <n v="26087"/>
  </r>
  <r>
    <x v="9"/>
    <s v="LinkedIn"/>
    <n v="5349"/>
    <n v="502"/>
    <n v="320404"/>
    <n v="5.2152906954969351"/>
    <n v="58868"/>
  </r>
  <r>
    <x v="10"/>
    <s v="Twitter"/>
    <n v="6179"/>
    <n v="384"/>
    <n v="326199"/>
    <n v="14.71218489327067"/>
    <n v="33225"/>
  </r>
  <r>
    <x v="10"/>
    <s v="Instagram"/>
    <n v="7610"/>
    <n v="757"/>
    <n v="333052"/>
    <n v="44.450416151231643"/>
    <n v="39750"/>
  </r>
  <r>
    <x v="10"/>
    <s v="YouTube"/>
    <n v="7430"/>
    <n v="397"/>
    <n v="340085"/>
    <n v="28.065042562888689"/>
    <n v="16643"/>
  </r>
  <r>
    <x v="10"/>
    <s v="Twitter"/>
    <n v="8154"/>
    <n v="1149"/>
    <n v="347090"/>
    <n v="26.003918292085629"/>
    <n v="37523"/>
  </r>
  <r>
    <x v="11"/>
    <s v="Instagram"/>
    <n v="7488"/>
    <n v="568"/>
    <n v="354010"/>
    <n v="13.47730290104799"/>
    <n v="46727"/>
  </r>
  <r>
    <x v="11"/>
    <s v="YouTube"/>
    <n v="5737"/>
    <n v="666"/>
    <n v="359081"/>
    <n v="4.6034181702735593"/>
    <n v="21005"/>
  </r>
  <r>
    <x v="11"/>
    <s v="Instagram"/>
    <n v="7525"/>
    <n v="610"/>
    <n v="365996"/>
    <n v="5.7694619613329108"/>
    <n v="53543"/>
  </r>
  <r>
    <x v="11"/>
    <s v="YouTube"/>
    <n v="4850"/>
    <n v="494"/>
    <n v="370352"/>
    <n v="20.46539508359615"/>
    <n v="10161"/>
  </r>
  <r>
    <x v="12"/>
    <s v="LinkedIn"/>
    <n v="1689"/>
    <n v="176"/>
    <n v="371865"/>
    <n v="38.012181840183942"/>
    <n v="26029"/>
  </r>
  <r>
    <x v="12"/>
    <s v="Twitter"/>
    <n v="6175"/>
    <n v="422"/>
    <n v="377618"/>
    <n v="37.86101298137271"/>
    <n v="59745"/>
  </r>
  <r>
    <x v="12"/>
    <s v="Instagram"/>
    <n v="9648"/>
    <n v="1417"/>
    <n v="385849"/>
    <n v="3.6633501706626168"/>
    <n v="24226"/>
  </r>
  <r>
    <x v="12"/>
    <s v="YouTube"/>
    <n v="6078"/>
    <n v="775"/>
    <n v="391152"/>
    <n v="37.760512537325639"/>
    <n v="38731"/>
  </r>
  <r>
    <x v="13"/>
    <s v="Instagram"/>
    <n v="6448"/>
    <n v="928"/>
    <n v="396672"/>
    <n v="30.118586640851881"/>
    <n v="53922"/>
  </r>
  <r>
    <x v="13"/>
    <s v="Instagram"/>
    <n v="2179"/>
    <n v="303"/>
    <n v="398548"/>
    <n v="33.909842729106657"/>
    <n v="54848"/>
  </r>
  <r>
    <x v="13"/>
    <s v="Twitter"/>
    <n v="7406"/>
    <n v="813"/>
    <n v="405141"/>
    <n v="24.457411123534769"/>
    <n v="13390"/>
  </r>
  <r>
    <x v="13"/>
    <s v="LinkedIn"/>
    <n v="9591"/>
    <n v="1363"/>
    <n v="413369"/>
    <n v="10.494255737609739"/>
    <n v="15997"/>
  </r>
  <r>
    <x v="14"/>
    <s v="Instagram"/>
    <n v="7907"/>
    <n v="465"/>
    <n v="420811"/>
    <n v="33.257448118038738"/>
    <n v="22693"/>
  </r>
  <r>
    <x v="14"/>
    <s v="YouTube"/>
    <n v="9800"/>
    <n v="682"/>
    <n v="429929"/>
    <n v="6.2966210699906267"/>
    <n v="59815"/>
  </r>
  <r>
    <x v="14"/>
    <s v="YouTube"/>
    <n v="2638"/>
    <n v="143"/>
    <n v="432424"/>
    <n v="6.9547481175882924"/>
    <n v="52092"/>
  </r>
  <r>
    <x v="14"/>
    <s v="LinkedIn"/>
    <n v="6671"/>
    <n v="550"/>
    <n v="438545"/>
    <n v="17.750287883797562"/>
    <n v="10541"/>
  </r>
  <r>
    <x v="15"/>
    <s v="YouTube"/>
    <n v="7928"/>
    <n v="704"/>
    <n v="445769"/>
    <n v="11.194362999670229"/>
    <n v="31817"/>
  </r>
  <r>
    <x v="15"/>
    <s v="LinkedIn"/>
    <n v="2382"/>
    <n v="183"/>
    <n v="447968"/>
    <n v="4.7335970426459033"/>
    <n v="47861"/>
  </r>
  <r>
    <x v="15"/>
    <s v="YouTube"/>
    <n v="2403"/>
    <n v="319"/>
    <n v="450052"/>
    <n v="29.92120910472568"/>
    <n v="23428"/>
  </r>
  <r>
    <x v="15"/>
    <s v="Twitter"/>
    <n v="4292"/>
    <n v="367"/>
    <n v="453977"/>
    <n v="3.5037017293827661"/>
    <n v="53934"/>
  </r>
  <r>
    <x v="16"/>
    <s v="Instagram"/>
    <n v="1419"/>
    <n v="110"/>
    <n v="455286"/>
    <n v="31.554451487636339"/>
    <n v="58831"/>
  </r>
  <r>
    <x v="16"/>
    <s v="Twitter"/>
    <n v="5517"/>
    <n v="575"/>
    <n v="460228"/>
    <n v="29.45844233727631"/>
    <n v="20258"/>
  </r>
  <r>
    <x v="16"/>
    <s v="Instagram"/>
    <n v="4302"/>
    <n v="275"/>
    <n v="464255"/>
    <n v="15.72131694865968"/>
    <n v="26044"/>
  </r>
  <r>
    <x v="16"/>
    <s v="Instagram"/>
    <n v="8857"/>
    <n v="1153"/>
    <n v="471959"/>
    <n v="19.214592793018038"/>
    <n v="39411"/>
  </r>
  <r>
    <x v="17"/>
    <s v="Instagram"/>
    <n v="8870"/>
    <n v="509"/>
    <n v="480320"/>
    <n v="25.077864756828781"/>
    <n v="15469"/>
  </r>
  <r>
    <x v="17"/>
    <s v="Twitter"/>
    <n v="6693"/>
    <n v="995"/>
    <n v="486018"/>
    <n v="23.761877132122681"/>
    <n v="38854"/>
  </r>
  <r>
    <x v="17"/>
    <s v="Instagram"/>
    <n v="1767"/>
    <n v="224"/>
    <n v="487561"/>
    <n v="13.208603641390511"/>
    <n v="16256"/>
  </r>
  <r>
    <x v="17"/>
    <s v="Twitter"/>
    <n v="3044"/>
    <n v="212"/>
    <n v="490393"/>
    <n v="8.5343795690395261"/>
    <n v="20720"/>
  </r>
  <r>
    <x v="18"/>
    <s v="LinkedIn"/>
    <n v="2549"/>
    <n v="128"/>
    <n v="492814"/>
    <n v="12.734216154573531"/>
    <n v="43937"/>
  </r>
  <r>
    <x v="18"/>
    <s v="YouTube"/>
    <n v="7140"/>
    <n v="939"/>
    <n v="499015"/>
    <n v="25.120888149654821"/>
    <n v="43598"/>
  </r>
  <r>
    <x v="18"/>
    <s v="YouTube"/>
    <n v="4716"/>
    <n v="569"/>
    <n v="503162"/>
    <n v="25.64820077827817"/>
    <n v="11651"/>
  </r>
  <r>
    <x v="18"/>
    <s v="Instagram"/>
    <n v="5481"/>
    <n v="673"/>
    <n v="507970"/>
    <n v="13.08758391243577"/>
    <n v="29194"/>
  </r>
  <r>
    <x v="19"/>
    <s v="Twitter"/>
    <n v="8898"/>
    <n v="1131"/>
    <n v="515737"/>
    <n v="2.1877429775253669"/>
    <n v="35051"/>
  </r>
  <r>
    <x v="19"/>
    <s v="YouTube"/>
    <n v="7548"/>
    <n v="433"/>
    <n v="522852"/>
    <n v="8.3562843787534522"/>
    <n v="37386"/>
  </r>
  <r>
    <x v="19"/>
    <s v="Twitter"/>
    <n v="3293"/>
    <n v="282"/>
    <n v="525863"/>
    <n v="27.040693108281051"/>
    <n v="19518"/>
  </r>
  <r>
    <x v="19"/>
    <s v="Twitter"/>
    <n v="5837"/>
    <n v="359"/>
    <n v="531341"/>
    <n v="6.8073045370110723"/>
    <n v="56026"/>
  </r>
  <r>
    <x v="20"/>
    <s v="Instagram"/>
    <n v="8758"/>
    <n v="1193"/>
    <n v="538906"/>
    <n v="3.4213758985797149"/>
    <n v="26184"/>
  </r>
  <r>
    <x v="20"/>
    <s v="YouTube"/>
    <n v="7793"/>
    <n v="875"/>
    <n v="545824"/>
    <n v="5.5136820660139527"/>
    <n v="43787"/>
  </r>
  <r>
    <x v="20"/>
    <s v="Instagram"/>
    <n v="8638"/>
    <n v="717"/>
    <n v="553745"/>
    <n v="26.921416897669499"/>
    <n v="31621"/>
  </r>
  <r>
    <x v="20"/>
    <s v="Instagram"/>
    <n v="8993"/>
    <n v="506"/>
    <n v="562232"/>
    <n v="3.5131404829323132"/>
    <n v="20028"/>
  </r>
  <r>
    <x v="21"/>
    <s v="YouTube"/>
    <n v="7007"/>
    <n v="568"/>
    <n v="568671"/>
    <n v="11.50507059442103"/>
    <n v="22448"/>
  </r>
  <r>
    <x v="21"/>
    <s v="YouTube"/>
    <n v="6542"/>
    <n v="539"/>
    <n v="574674"/>
    <n v="6.4069368024305948"/>
    <n v="55253"/>
  </r>
  <r>
    <x v="21"/>
    <s v="LinkedIn"/>
    <n v="7356"/>
    <n v="904"/>
    <n v="581126"/>
    <n v="17.560907617280929"/>
    <n v="44051"/>
  </r>
  <r>
    <x v="21"/>
    <s v="LinkedIn"/>
    <n v="9433"/>
    <n v="1073"/>
    <n v="589486"/>
    <n v="7.2934726185185053"/>
    <n v="59811"/>
  </r>
  <r>
    <x v="22"/>
    <s v="Twitter"/>
    <n v="8380"/>
    <n v="1162"/>
    <n v="596704"/>
    <n v="18.05853488496809"/>
    <n v="40447"/>
  </r>
  <r>
    <x v="22"/>
    <s v="YouTube"/>
    <n v="3385"/>
    <n v="329"/>
    <n v="599760"/>
    <n v="17.61788048552755"/>
    <n v="28394"/>
  </r>
  <r>
    <x v="22"/>
    <s v="LinkedIn"/>
    <n v="5268"/>
    <n v="326"/>
    <n v="604702"/>
    <n v="23.435841125050029"/>
    <n v="44501"/>
  </r>
  <r>
    <x v="22"/>
    <s v="Twitter"/>
    <n v="1671"/>
    <n v="202"/>
    <n v="606171"/>
    <n v="15.150015424690389"/>
    <n v="40254"/>
  </r>
  <r>
    <x v="23"/>
    <s v="Twitter"/>
    <n v="1163"/>
    <n v="146"/>
    <n v="607188"/>
    <n v="21.77776899411715"/>
    <n v="28509"/>
  </r>
  <r>
    <x v="23"/>
    <s v="Twitter"/>
    <n v="9656"/>
    <n v="1024"/>
    <n v="615820"/>
    <n v="8.7252768666168681"/>
    <n v="58998"/>
  </r>
  <r>
    <x v="23"/>
    <s v="LinkedIn"/>
    <n v="5592"/>
    <n v="710"/>
    <n v="620702"/>
    <n v="9.07118069540617"/>
    <n v="24472"/>
  </r>
  <r>
    <x v="23"/>
    <s v="YouTube"/>
    <n v="5795"/>
    <n v="575"/>
    <n v="625922"/>
    <n v="3.0908004511744269"/>
    <n v="55657"/>
  </r>
  <r>
    <x v="24"/>
    <s v="Instagram"/>
    <n v="5798"/>
    <n v="592"/>
    <n v="631128"/>
    <n v="1.6774727155188811"/>
    <n v="13471"/>
  </r>
  <r>
    <x v="24"/>
    <s v="Twitter"/>
    <n v="7036"/>
    <n v="652"/>
    <n v="637512"/>
    <n v="3.5705994553828009"/>
    <n v="51796"/>
  </r>
  <r>
    <x v="24"/>
    <s v="LinkedIn"/>
    <n v="3355"/>
    <n v="176"/>
    <n v="640691"/>
    <n v="12.426427091999111"/>
    <n v="40268"/>
  </r>
  <r>
    <x v="24"/>
    <s v="LinkedIn"/>
    <n v="6887"/>
    <n v="418"/>
    <n v="647160"/>
    <n v="20.240280610668151"/>
    <n v="18329"/>
  </r>
  <r>
    <x v="25"/>
    <s v="Instagram"/>
    <n v="8961"/>
    <n v="476"/>
    <n v="655645"/>
    <n v="15.458517947974901"/>
    <n v="44865"/>
  </r>
  <r>
    <x v="25"/>
    <s v="Instagram"/>
    <n v="6827"/>
    <n v="775"/>
    <n v="661697"/>
    <n v="15.96622018839439"/>
    <n v="56850"/>
  </r>
  <r>
    <x v="25"/>
    <s v="LinkedIn"/>
    <n v="9737"/>
    <n v="792"/>
    <n v="670642"/>
    <n v="5.301785453341723"/>
    <n v="56698"/>
  </r>
  <r>
    <x v="25"/>
    <s v="YouTube"/>
    <n v="5719"/>
    <n v="576"/>
    <n v="675785"/>
    <n v="10.21656296011305"/>
    <n v="38272"/>
  </r>
  <r>
    <x v="26"/>
    <s v="Instagram"/>
    <n v="1593"/>
    <n v="224"/>
    <n v="677154"/>
    <n v="4.1495730660972248"/>
    <n v="52845"/>
  </r>
  <r>
    <x v="26"/>
    <s v="LinkedIn"/>
    <n v="5839"/>
    <n v="437"/>
    <n v="682556"/>
    <n v="17.44750613869045"/>
    <n v="16397"/>
  </r>
  <r>
    <x v="26"/>
    <s v="Instagram"/>
    <n v="8394"/>
    <n v="764"/>
    <n v="690186"/>
    <n v="6.3556780346167558"/>
    <n v="42373"/>
  </r>
  <r>
    <x v="26"/>
    <s v="YouTube"/>
    <n v="4493"/>
    <n v="564"/>
    <n v="694115"/>
    <n v="16.625487131094989"/>
    <n v="45525"/>
  </r>
  <r>
    <x v="27"/>
    <s v="Twitter"/>
    <n v="7164"/>
    <n v="522"/>
    <n v="700757"/>
    <n v="13.449169969047761"/>
    <n v="34570"/>
  </r>
  <r>
    <x v="27"/>
    <s v="Instagram"/>
    <n v="3672"/>
    <n v="211"/>
    <n v="704218"/>
    <n v="12.35057894004413"/>
    <n v="28284"/>
  </r>
  <r>
    <x v="27"/>
    <s v="YouTube"/>
    <n v="5200"/>
    <n v="410"/>
    <n v="709008"/>
    <n v="12.913394489201821"/>
    <n v="28994"/>
  </r>
  <r>
    <x v="27"/>
    <s v="LinkedIn"/>
    <n v="1016"/>
    <n v="67"/>
    <n v="709957"/>
    <n v="20.774215903216671"/>
    <n v="33284"/>
  </r>
  <r>
    <x v="28"/>
    <s v="Instagram"/>
    <n v="4191"/>
    <n v="599"/>
    <n v="713549"/>
    <n v="11.56416728213479"/>
    <n v="27833"/>
  </r>
  <r>
    <x v="28"/>
    <s v="Instagram"/>
    <n v="1392"/>
    <n v="182"/>
    <n v="714759"/>
    <n v="5.9603306848881932"/>
    <n v="35122"/>
  </r>
  <r>
    <x v="28"/>
    <s v="LinkedIn"/>
    <n v="9616"/>
    <n v="1089"/>
    <n v="723286"/>
    <n v="19.25863351426683"/>
    <n v="15017"/>
  </r>
  <r>
    <x v="28"/>
    <s v="Twitter"/>
    <n v="7272"/>
    <n v="997"/>
    <n v="729561"/>
    <n v="13.428486445958599"/>
    <n v="26370"/>
  </r>
  <r>
    <x v="29"/>
    <s v="LinkedIn"/>
    <n v="1571"/>
    <n v="204"/>
    <n v="730928"/>
    <n v="19.449384891535139"/>
    <n v="39252"/>
  </r>
  <r>
    <x v="29"/>
    <s v="Instagram"/>
    <n v="4631"/>
    <n v="317"/>
    <n v="735242"/>
    <n v="1.381177897889402"/>
    <n v="17999"/>
  </r>
  <r>
    <x v="29"/>
    <s v="LinkedIn"/>
    <n v="7172"/>
    <n v="998"/>
    <n v="741416"/>
    <n v="18.0667803230575"/>
    <n v="32436"/>
  </r>
  <r>
    <x v="29"/>
    <s v="YouTube"/>
    <n v="8177"/>
    <n v="849"/>
    <n v="748744"/>
    <n v="10.34986590877523"/>
    <n v="52963"/>
  </r>
  <r>
    <x v="30"/>
    <s v="LinkedIn"/>
    <n v="9433"/>
    <n v="1233"/>
    <n v="756944"/>
    <n v="11.391727789638329"/>
    <n v="12096"/>
  </r>
  <r>
    <x v="30"/>
    <s v="Instagram"/>
    <n v="4897"/>
    <n v="683"/>
    <n v="761158"/>
    <n v="15.06231294947961"/>
    <n v="58201"/>
  </r>
  <r>
    <x v="30"/>
    <s v="LinkedIn"/>
    <n v="9123"/>
    <n v="746"/>
    <n v="769535"/>
    <n v="6.3086149427901264"/>
    <n v="35279"/>
  </r>
  <r>
    <x v="30"/>
    <s v="Twitter"/>
    <n v="3279"/>
    <n v="200"/>
    <n v="772614"/>
    <n v="5.0212654702089274"/>
    <n v="53363"/>
  </r>
  <r>
    <x v="31"/>
    <s v="LinkedIn"/>
    <n v="9980"/>
    <n v="726"/>
    <n v="781868"/>
    <n v="4.0220344099003924"/>
    <n v="58709"/>
  </r>
  <r>
    <x v="31"/>
    <s v="Twitter"/>
    <n v="8451"/>
    <n v="783"/>
    <n v="789536"/>
    <n v="12.407287318121019"/>
    <n v="36201"/>
  </r>
  <r>
    <x v="31"/>
    <s v="YouTube"/>
    <n v="9906"/>
    <n v="1305"/>
    <n v="798137"/>
    <n v="9.1811305577864442"/>
    <n v="29715"/>
  </r>
  <r>
    <x v="31"/>
    <s v="Twitter"/>
    <n v="1775"/>
    <n v="241"/>
    <n v="799671"/>
    <n v="8.1379717408784362"/>
    <n v="39309"/>
  </r>
  <r>
    <x v="32"/>
    <s v="LinkedIn"/>
    <n v="7869"/>
    <n v="398"/>
    <n v="807142"/>
    <n v="15.211945357818079"/>
    <n v="25078"/>
  </r>
  <r>
    <x v="32"/>
    <s v="Instagram"/>
    <n v="3247"/>
    <n v="328"/>
    <n v="810061"/>
    <n v="13.941172331466399"/>
    <n v="15105"/>
  </r>
  <r>
    <x v="32"/>
    <s v="Twitter"/>
    <n v="8088"/>
    <n v="742"/>
    <n v="817407"/>
    <n v="14.664542877660701"/>
    <n v="39312"/>
  </r>
  <r>
    <x v="32"/>
    <s v="YouTube"/>
    <n v="1078"/>
    <n v="77"/>
    <n v="818408"/>
    <n v="18.236747441373989"/>
    <n v="12839"/>
  </r>
  <r>
    <x v="33"/>
    <s v="Twitter"/>
    <n v="9080"/>
    <n v="562"/>
    <n v="826926"/>
    <n v="7.1083748727213809"/>
    <n v="13384"/>
  </r>
  <r>
    <x v="33"/>
    <s v="Twitter"/>
    <n v="8099"/>
    <n v="678"/>
    <n v="834347"/>
    <n v="7.6464588474579518"/>
    <n v="53619"/>
  </r>
  <r>
    <x v="33"/>
    <s v="Twitter"/>
    <n v="4926"/>
    <n v="710"/>
    <n v="838563"/>
    <n v="12.96217457722318"/>
    <n v="52821"/>
  </r>
  <r>
    <x v="33"/>
    <s v="YouTube"/>
    <n v="8340"/>
    <n v="686"/>
    <n v="846217"/>
    <n v="7.201344336027284"/>
    <n v="23493"/>
  </r>
  <r>
    <x v="34"/>
    <s v="LinkedIn"/>
    <n v="8083"/>
    <n v="823"/>
    <n v="853477"/>
    <n v="4.6300017457998282"/>
    <n v="27069"/>
  </r>
  <r>
    <x v="34"/>
    <s v="Twitter"/>
    <n v="7230"/>
    <n v="869"/>
    <n v="859838"/>
    <n v="7.0117859410726204"/>
    <n v="56907"/>
  </r>
  <r>
    <x v="34"/>
    <s v="Twitter"/>
    <n v="5940"/>
    <n v="512"/>
    <n v="865266"/>
    <n v="15.7972230504839"/>
    <n v="17531"/>
  </r>
  <r>
    <x v="34"/>
    <s v="Instagram"/>
    <n v="4271"/>
    <n v="628"/>
    <n v="868909"/>
    <n v="11.124410036033691"/>
    <n v="47051"/>
  </r>
  <r>
    <x v="35"/>
    <s v="YouTube"/>
    <n v="4456"/>
    <n v="651"/>
    <n v="872714"/>
    <n v="9.5052903929580594"/>
    <n v="17736"/>
  </r>
  <r>
    <x v="35"/>
    <s v="Twitter"/>
    <n v="8788"/>
    <n v="660"/>
    <n v="880842"/>
    <n v="3.7175793161543158"/>
    <n v="17710"/>
  </r>
  <r>
    <x v="35"/>
    <s v="YouTube"/>
    <n v="9599"/>
    <n v="957"/>
    <n v="889484"/>
    <n v="8.768004820772493"/>
    <n v="11619"/>
  </r>
  <r>
    <x v="35"/>
    <s v="Twitter"/>
    <n v="8650"/>
    <n v="692"/>
    <n v="897442"/>
    <n v="7.6673478620345374"/>
    <n v="23975"/>
  </r>
  <r>
    <x v="36"/>
    <s v="LinkedIn"/>
    <n v="3711"/>
    <n v="291"/>
    <n v="900862"/>
    <n v="14.24879726306582"/>
    <n v="55603"/>
  </r>
  <r>
    <x v="36"/>
    <s v="LinkedIn"/>
    <n v="2668"/>
    <n v="143"/>
    <n v="903387"/>
    <n v="15.903372530266649"/>
    <n v="33252"/>
  </r>
  <r>
    <x v="36"/>
    <s v="Twitter"/>
    <n v="1147"/>
    <n v="127"/>
    <n v="904407"/>
    <n v="1.3997016829812241"/>
    <n v="25261"/>
  </r>
  <r>
    <x v="36"/>
    <s v="LinkedIn"/>
    <n v="7420"/>
    <n v="743"/>
    <n v="911084"/>
    <n v="10.593534734448189"/>
    <n v="11431"/>
  </r>
  <r>
    <x v="37"/>
    <s v="Twitter"/>
    <n v="1365"/>
    <n v="75"/>
    <n v="912374"/>
    <n v="9.2688963078737441"/>
    <n v="19067"/>
  </r>
  <r>
    <x v="37"/>
    <s v="LinkedIn"/>
    <n v="5531"/>
    <n v="430"/>
    <n v="917475"/>
    <n v="2.7289026948963189"/>
    <n v="47481"/>
  </r>
  <r>
    <x v="37"/>
    <s v="Instagram"/>
    <n v="6330"/>
    <n v="891"/>
    <n v="922914"/>
    <n v="14.789893749580139"/>
    <n v="37037"/>
  </r>
  <r>
    <x v="37"/>
    <s v="Instagram"/>
    <n v="6510"/>
    <n v="481"/>
    <n v="928943"/>
    <n v="2.3800168578696428"/>
    <n v="19557"/>
  </r>
  <r>
    <x v="38"/>
    <s v="Instagram"/>
    <n v="9754"/>
    <n v="629"/>
    <n v="938068"/>
    <n v="3.4123325814333292"/>
    <n v="19435"/>
  </r>
  <r>
    <x v="38"/>
    <s v="YouTube"/>
    <n v="9964"/>
    <n v="985"/>
    <n v="947047"/>
    <n v="1.9837452629066989"/>
    <n v="47766"/>
  </r>
  <r>
    <x v="38"/>
    <s v="YouTube"/>
    <n v="7493"/>
    <n v="1113"/>
    <n v="953427"/>
    <n v="15.684892498324469"/>
    <n v="10162"/>
  </r>
  <r>
    <x v="38"/>
    <s v="Instagram"/>
    <n v="6439"/>
    <n v="477"/>
    <n v="959389"/>
    <n v="7.4744446725989153"/>
    <n v="44742"/>
  </r>
  <r>
    <x v="39"/>
    <s v="YouTube"/>
    <n v="7511"/>
    <n v="880"/>
    <n v="966020"/>
    <n v="4.6083932009689246"/>
    <n v="29675"/>
  </r>
  <r>
    <x v="39"/>
    <s v="LinkedIn"/>
    <n v="8504"/>
    <n v="1072"/>
    <n v="973452"/>
    <n v="6.5651927367759271"/>
    <n v="18461"/>
  </r>
  <r>
    <x v="39"/>
    <s v="Twitter"/>
    <n v="2246"/>
    <n v="165"/>
    <n v="975533"/>
    <n v="2.9062061457685191"/>
    <n v="27015"/>
  </r>
  <r>
    <x v="39"/>
    <s v="Twitter"/>
    <n v="4839"/>
    <n v="594"/>
    <n v="979778"/>
    <n v="2.5803804535313102"/>
    <n v="42591"/>
  </r>
  <r>
    <x v="40"/>
    <s v="Twitter"/>
    <n v="9551"/>
    <n v="828"/>
    <n v="988501"/>
    <n v="1.525036393488727"/>
    <n v="38047"/>
  </r>
  <r>
    <x v="40"/>
    <s v="Instagram"/>
    <n v="3376"/>
    <n v="382"/>
    <n v="991495"/>
    <n v="3.8694093263203548"/>
    <n v="44782"/>
  </r>
  <r>
    <x v="40"/>
    <s v="YouTube"/>
    <n v="4009"/>
    <n v="454"/>
    <n v="995050"/>
    <n v="2.1106477061454201"/>
    <n v="19833"/>
  </r>
  <r>
    <x v="40"/>
    <s v="LinkedIn"/>
    <n v="2827"/>
    <n v="292"/>
    <n v="997585"/>
    <n v="2.4004972007397871"/>
    <n v="17896"/>
  </r>
  <r>
    <x v="41"/>
    <s v="LinkedIn"/>
    <n v="7979"/>
    <n v="470"/>
    <n v="1005094"/>
    <n v="10.43086517280971"/>
    <n v="42972"/>
  </r>
  <r>
    <x v="41"/>
    <s v="Instagram"/>
    <n v="9569"/>
    <n v="1277"/>
    <n v="1013386"/>
    <n v="12.45517502708741"/>
    <n v="59733"/>
  </r>
  <r>
    <x v="41"/>
    <s v="LinkedIn"/>
    <n v="5285"/>
    <n v="433"/>
    <n v="1018238"/>
    <n v="8.7022876773406619"/>
    <n v="51800"/>
  </r>
  <r>
    <x v="41"/>
    <s v="LinkedIn"/>
    <n v="7910"/>
    <n v="543"/>
    <n v="1025605"/>
    <n v="6.0590578244060822"/>
    <n v="40508"/>
  </r>
  <r>
    <x v="42"/>
    <s v="LinkedIn"/>
    <n v="9561"/>
    <n v="517"/>
    <n v="1034649"/>
    <n v="6.4086467971263694"/>
    <n v="15347"/>
  </r>
  <r>
    <x v="42"/>
    <s v="LinkedIn"/>
    <n v="3196"/>
    <n v="348"/>
    <n v="1037497"/>
    <n v="14.03040201562029"/>
    <n v="40314"/>
  </r>
  <r>
    <x v="42"/>
    <s v="YouTube"/>
    <n v="4747"/>
    <n v="558"/>
    <n v="1041686"/>
    <n v="5.7680529449373434"/>
    <n v="12643"/>
  </r>
  <r>
    <x v="42"/>
    <s v="LinkedIn"/>
    <n v="9843"/>
    <n v="508"/>
    <n v="1051021"/>
    <n v="4.2080986012648651"/>
    <n v="50785"/>
  </r>
  <r>
    <x v="43"/>
    <s v="Twitter"/>
    <n v="6978"/>
    <n v="706"/>
    <n v="1057293"/>
    <n v="5.057443868445171"/>
    <n v="28681"/>
  </r>
  <r>
    <x v="43"/>
    <s v="Instagram"/>
    <n v="6607"/>
    <n v="479"/>
    <n v="1063421"/>
    <n v="5.5892257158735816"/>
    <n v="48328"/>
  </r>
  <r>
    <x v="43"/>
    <s v="YouTube"/>
    <n v="1769"/>
    <n v="202"/>
    <n v="1064988"/>
    <n v="6.5457075572682513"/>
    <n v="25892"/>
  </r>
  <r>
    <x v="43"/>
    <s v="LinkedIn"/>
    <n v="1780"/>
    <n v="120"/>
    <n v="1066648"/>
    <n v="13.86474263299608"/>
    <n v="57299"/>
  </r>
  <r>
    <x v="44"/>
    <s v="YouTube"/>
    <n v="7303"/>
    <n v="869"/>
    <n v="1073082"/>
    <n v="8.1237966902808925"/>
    <n v="27073"/>
  </r>
  <r>
    <x v="44"/>
    <s v="LinkedIn"/>
    <n v="4983"/>
    <n v="441"/>
    <n v="1077624"/>
    <n v="6.8954477628560609"/>
    <n v="46768"/>
  </r>
  <r>
    <x v="44"/>
    <s v="Twitter"/>
    <n v="9714"/>
    <n v="1395"/>
    <n v="1085943"/>
    <n v="5.2243073531483697"/>
    <n v="40682"/>
  </r>
  <r>
    <x v="44"/>
    <s v="Instagram"/>
    <n v="1521"/>
    <n v="96"/>
    <n v="1087368"/>
    <n v="12.709772588488899"/>
    <n v="42262"/>
  </r>
  <r>
    <x v="45"/>
    <s v="LinkedIn"/>
    <n v="8569"/>
    <n v="720"/>
    <n v="1095217"/>
    <n v="9.589697749395782"/>
    <n v="41358"/>
  </r>
  <r>
    <x v="45"/>
    <s v="LinkedIn"/>
    <n v="6784"/>
    <n v="416"/>
    <n v="1101585"/>
    <n v="9.3041390360253633"/>
    <n v="24289"/>
  </r>
  <r>
    <x v="45"/>
    <s v="LinkedIn"/>
    <n v="5583"/>
    <n v="795"/>
    <n v="1106373"/>
    <n v="12.21550055903389"/>
    <n v="59823"/>
  </r>
  <r>
    <x v="45"/>
    <s v="LinkedIn"/>
    <n v="6946"/>
    <n v="956"/>
    <n v="1112363"/>
    <n v="1.64146056637986"/>
    <n v="17927"/>
  </r>
  <r>
    <x v="46"/>
    <s v="Instagram"/>
    <n v="5941"/>
    <n v="450"/>
    <n v="1117854"/>
    <n v="12.414411899944"/>
    <n v="58330"/>
  </r>
  <r>
    <x v="46"/>
    <s v="Instagram"/>
    <n v="7267"/>
    <n v="842"/>
    <n v="1124279"/>
    <n v="2.2102165031989389"/>
    <n v="11171"/>
  </r>
  <r>
    <x v="46"/>
    <s v="Twitter"/>
    <n v="8128"/>
    <n v="1070"/>
    <n v="1131337"/>
    <n v="8.1114645768679008"/>
    <n v="21918"/>
  </r>
  <r>
    <x v="46"/>
    <s v="Instagram"/>
    <n v="3461"/>
    <n v="365"/>
    <n v="1134433"/>
    <n v="10.23489267325616"/>
    <n v="51903"/>
  </r>
  <r>
    <x v="47"/>
    <s v="LinkedIn"/>
    <n v="1685"/>
    <n v="173"/>
    <n v="1135945"/>
    <n v="8.7776256772995165"/>
    <n v="49110"/>
  </r>
  <r>
    <x v="47"/>
    <s v="Twitter"/>
    <n v="3160"/>
    <n v="234"/>
    <n v="1138871"/>
    <n v="5.6959041015180816"/>
    <n v="21929"/>
  </r>
  <r>
    <x v="47"/>
    <s v="Twitter"/>
    <n v="8031"/>
    <n v="476"/>
    <n v="1146426"/>
    <n v="11.940413075069831"/>
    <n v="12539"/>
  </r>
  <r>
    <x v="47"/>
    <s v="Twitter"/>
    <n v="6341"/>
    <n v="885"/>
    <n v="1151882"/>
    <n v="6.3457020771224837"/>
    <n v="46727"/>
  </r>
  <r>
    <x v="48"/>
    <s v="LinkedIn"/>
    <n v="1038"/>
    <n v="145"/>
    <n v="1152775"/>
    <n v="11.093752033137431"/>
    <n v="55951"/>
  </r>
  <r>
    <x v="48"/>
    <s v="YouTube"/>
    <n v="5875"/>
    <n v="665"/>
    <n v="1157985"/>
    <n v="6.9871371390821126"/>
    <n v="32669"/>
  </r>
  <r>
    <x v="48"/>
    <s v="LinkedIn"/>
    <n v="2256"/>
    <n v="189"/>
    <n v="1160052"/>
    <n v="2.8935771844710412"/>
    <n v="15432"/>
  </r>
  <r>
    <x v="48"/>
    <s v="Instagram"/>
    <n v="8697"/>
    <n v="738"/>
    <n v="1168011"/>
    <n v="3.8777032065622672"/>
    <n v="30644"/>
  </r>
  <r>
    <x v="49"/>
    <s v="Instagram"/>
    <n v="3196"/>
    <n v="391"/>
    <n v="1170816"/>
    <n v="7.2439221876024931"/>
    <n v="28745"/>
  </r>
  <r>
    <x v="49"/>
    <s v="LinkedIn"/>
    <n v="8165"/>
    <n v="1140"/>
    <n v="1177841"/>
    <n v="9.095964565675672"/>
    <n v="38228"/>
  </r>
  <r>
    <x v="49"/>
    <s v="LinkedIn"/>
    <n v="1301"/>
    <n v="180"/>
    <n v="1178962"/>
    <n v="5.2275645864752214"/>
    <n v="44521"/>
  </r>
  <r>
    <x v="49"/>
    <s v="Twitter"/>
    <n v="8527"/>
    <n v="1091"/>
    <n v="1186398"/>
    <n v="1.676081719625286"/>
    <n v="4170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4138"/>
    <n v="361"/>
    <n v="103777"/>
    <n v="56.637790647253247"/>
    <n v="23944"/>
  </r>
  <r>
    <x v="0"/>
    <s v="Twitter"/>
    <n v="8693"/>
    <n v="1261"/>
    <n v="111209"/>
    <n v="69.475492091467416"/>
    <n v="29873"/>
  </r>
  <r>
    <x v="0"/>
    <s v="YouTube"/>
    <n v="9264"/>
    <n v="1141"/>
    <n v="119332"/>
    <n v="92.312204605638044"/>
    <n v="50372"/>
  </r>
  <r>
    <x v="0"/>
    <s v="YouTube"/>
    <n v="8842"/>
    <n v="971"/>
    <n v="127203"/>
    <n v="16.351815601833291"/>
    <n v="33928"/>
  </r>
  <r>
    <x v="1"/>
    <s v="Instagram"/>
    <n v="7721"/>
    <n v="506"/>
    <n v="134418"/>
    <n v="35.577824398518047"/>
    <n v="25379"/>
  </r>
  <r>
    <x v="1"/>
    <s v="YouTube"/>
    <n v="8002"/>
    <n v="524"/>
    <n v="141896"/>
    <n v="52.064892597395271"/>
    <n v="46751"/>
  </r>
  <r>
    <x v="1"/>
    <s v="Twitter"/>
    <n v="5225"/>
    <n v="291"/>
    <n v="146830"/>
    <n v="19.551862698358651"/>
    <n v="44546"/>
  </r>
  <r>
    <x v="1"/>
    <s v="Twitter"/>
    <n v="3978"/>
    <n v="543"/>
    <n v="150265"/>
    <n v="49.159817655475329"/>
    <n v="34286"/>
  </r>
  <r>
    <x v="2"/>
    <s v="Instagram"/>
    <n v="8373"/>
    <n v="921"/>
    <n v="157717"/>
    <n v="12.2263294381709"/>
    <n v="15110"/>
  </r>
  <r>
    <x v="2"/>
    <s v="Twitter"/>
    <n v="6907"/>
    <n v="834"/>
    <n v="163790"/>
    <n v="54.158984064961238"/>
    <n v="22087"/>
  </r>
  <r>
    <x v="2"/>
    <s v="LinkedIn"/>
    <n v="7097"/>
    <n v="369"/>
    <n v="170518"/>
    <n v="9.2506362964613711"/>
    <n v="33762"/>
  </r>
  <r>
    <x v="2"/>
    <s v="Instagram"/>
    <n v="6656"/>
    <n v="978"/>
    <n v="176196"/>
    <n v="60.425889350496043"/>
    <n v="27081"/>
  </r>
  <r>
    <x v="3"/>
    <s v="Twitter"/>
    <n v="9984"/>
    <n v="1330"/>
    <n v="184850"/>
    <n v="57.524479307546663"/>
    <n v="44947"/>
  </r>
  <r>
    <x v="3"/>
    <s v="Instagram"/>
    <n v="5259"/>
    <n v="374"/>
    <n v="189735"/>
    <n v="14.827522597306769"/>
    <n v="19596"/>
  </r>
  <r>
    <x v="3"/>
    <s v="YouTube"/>
    <n v="9286"/>
    <n v="633"/>
    <n v="198388"/>
    <n v="5.4343004617214756"/>
    <n v="48019"/>
  </r>
  <r>
    <x v="3"/>
    <s v="Twitter"/>
    <n v="6901"/>
    <n v="471"/>
    <n v="204818"/>
    <n v="60.827661631301943"/>
    <n v="52003"/>
  </r>
  <r>
    <x v="4"/>
    <s v="LinkedIn"/>
    <n v="5917"/>
    <n v="475"/>
    <n v="210260"/>
    <n v="17.894035955483691"/>
    <n v="28313"/>
  </r>
  <r>
    <x v="4"/>
    <s v="Twitter"/>
    <n v="9429"/>
    <n v="966"/>
    <n v="218723"/>
    <n v="7.6914636320825887"/>
    <n v="57639"/>
  </r>
  <r>
    <x v="4"/>
    <s v="Instagram"/>
    <n v="3530"/>
    <n v="328"/>
    <n v="221925"/>
    <n v="12.8372197814577"/>
    <n v="11013"/>
  </r>
  <r>
    <x v="4"/>
    <s v="Instagram"/>
    <n v="2960"/>
    <n v="234"/>
    <n v="224651"/>
    <n v="17.41278694508371"/>
    <n v="59378"/>
  </r>
  <r>
    <x v="5"/>
    <s v="Twitter"/>
    <n v="8045"/>
    <n v="894"/>
    <n v="231802"/>
    <n v="47.634187798207087"/>
    <n v="33705"/>
  </r>
  <r>
    <x v="5"/>
    <s v="LinkedIn"/>
    <n v="2048"/>
    <n v="130"/>
    <n v="233720"/>
    <n v="39.284614068115687"/>
    <n v="11828"/>
  </r>
  <r>
    <x v="5"/>
    <s v="LinkedIn"/>
    <n v="6772"/>
    <n v="536"/>
    <n v="239956"/>
    <n v="9.8205504342462788"/>
    <n v="17909"/>
  </r>
  <r>
    <x v="5"/>
    <s v="LinkedIn"/>
    <n v="3529"/>
    <n v="305"/>
    <n v="243180"/>
    <n v="41.606628834608109"/>
    <n v="48356"/>
  </r>
  <r>
    <x v="6"/>
    <s v="Instagram"/>
    <n v="3964"/>
    <n v="378"/>
    <n v="246766"/>
    <n v="13.6355899921383"/>
    <n v="23109"/>
  </r>
  <r>
    <x v="6"/>
    <s v="Twitter"/>
    <n v="8137"/>
    <n v="1045"/>
    <n v="253858"/>
    <n v="20.47246886054408"/>
    <n v="12023"/>
  </r>
  <r>
    <x v="6"/>
    <s v="YouTube"/>
    <n v="1963"/>
    <n v="137"/>
    <n v="255684"/>
    <n v="11.2083665774941"/>
    <n v="24537"/>
  </r>
  <r>
    <x v="6"/>
    <s v="Instagram"/>
    <n v="1536"/>
    <n v="155"/>
    <n v="257065"/>
    <n v="12.15762550327738"/>
    <n v="36661"/>
  </r>
  <r>
    <x v="7"/>
    <s v="LinkedIn"/>
    <n v="8340"/>
    <n v="911"/>
    <n v="264494"/>
    <n v="37.302925586213682"/>
    <n v="48659"/>
  </r>
  <r>
    <x v="7"/>
    <s v="Twitter"/>
    <n v="8179"/>
    <n v="446"/>
    <n v="272227"/>
    <n v="41.82171496581897"/>
    <n v="43848"/>
  </r>
  <r>
    <x v="7"/>
    <s v="LinkedIn"/>
    <n v="8967"/>
    <n v="993"/>
    <n v="280201"/>
    <n v="52.792102811910027"/>
    <n v="47804"/>
  </r>
  <r>
    <x v="7"/>
    <s v="YouTube"/>
    <n v="9734"/>
    <n v="652"/>
    <n v="289283"/>
    <n v="49.647922622483861"/>
    <n v="25379"/>
  </r>
  <r>
    <x v="8"/>
    <s v="LinkedIn"/>
    <n v="1845"/>
    <n v="104"/>
    <n v="291024"/>
    <n v="28.158158777282971"/>
    <n v="37766"/>
  </r>
  <r>
    <x v="8"/>
    <s v="LinkedIn"/>
    <n v="6777"/>
    <n v="981"/>
    <n v="296820"/>
    <n v="23.920557913887201"/>
    <n v="53590"/>
  </r>
  <r>
    <x v="8"/>
    <s v="YouTube"/>
    <n v="4036"/>
    <n v="591"/>
    <n v="300265"/>
    <n v="44.219272975538267"/>
    <n v="12563"/>
  </r>
  <r>
    <x v="8"/>
    <s v="Twitter"/>
    <n v="6947"/>
    <n v="908"/>
    <n v="306304"/>
    <n v="14.117673944839121"/>
    <n v="46060"/>
  </r>
  <r>
    <x v="9"/>
    <s v="Instagram"/>
    <n v="3494"/>
    <n v="281"/>
    <n v="309517"/>
    <n v="27.765518533715429"/>
    <n v="39197"/>
  </r>
  <r>
    <x v="9"/>
    <s v="Twitter"/>
    <n v="3719"/>
    <n v="222"/>
    <n v="313014"/>
    <n v="21.669318305251519"/>
    <n v="13586"/>
  </r>
  <r>
    <x v="9"/>
    <s v="YouTube"/>
    <n v="2884"/>
    <n v="341"/>
    <n v="315557"/>
    <n v="46.999749649033298"/>
    <n v="26087"/>
  </r>
  <r>
    <x v="9"/>
    <s v="LinkedIn"/>
    <n v="5349"/>
    <n v="502"/>
    <n v="320404"/>
    <n v="5.2152906954969351"/>
    <n v="58868"/>
  </r>
  <r>
    <x v="10"/>
    <s v="Twitter"/>
    <n v="6179"/>
    <n v="384"/>
    <n v="326199"/>
    <n v="14.71218489327067"/>
    <n v="33225"/>
  </r>
  <r>
    <x v="10"/>
    <s v="Instagram"/>
    <n v="7610"/>
    <n v="757"/>
    <n v="333052"/>
    <n v="44.450416151231643"/>
    <n v="39750"/>
  </r>
  <r>
    <x v="10"/>
    <s v="YouTube"/>
    <n v="7430"/>
    <n v="397"/>
    <n v="340085"/>
    <n v="28.065042562888689"/>
    <n v="16643"/>
  </r>
  <r>
    <x v="10"/>
    <s v="Twitter"/>
    <n v="8154"/>
    <n v="1149"/>
    <n v="347090"/>
    <n v="26.003918292085629"/>
    <n v="37523"/>
  </r>
  <r>
    <x v="11"/>
    <s v="Instagram"/>
    <n v="7488"/>
    <n v="568"/>
    <n v="354010"/>
    <n v="13.47730290104799"/>
    <n v="46727"/>
  </r>
  <r>
    <x v="11"/>
    <s v="YouTube"/>
    <n v="5737"/>
    <n v="666"/>
    <n v="359081"/>
    <n v="4.6034181702735593"/>
    <n v="21005"/>
  </r>
  <r>
    <x v="11"/>
    <s v="Instagram"/>
    <n v="7525"/>
    <n v="610"/>
    <n v="365996"/>
    <n v="5.7694619613329108"/>
    <n v="53543"/>
  </r>
  <r>
    <x v="11"/>
    <s v="YouTube"/>
    <n v="4850"/>
    <n v="494"/>
    <n v="370352"/>
    <n v="20.46539508359615"/>
    <n v="10161"/>
  </r>
  <r>
    <x v="12"/>
    <s v="LinkedIn"/>
    <n v="1689"/>
    <n v="176"/>
    <n v="371865"/>
    <n v="38.012181840183942"/>
    <n v="26029"/>
  </r>
  <r>
    <x v="12"/>
    <s v="Twitter"/>
    <n v="6175"/>
    <n v="422"/>
    <n v="377618"/>
    <n v="37.86101298137271"/>
    <n v="59745"/>
  </r>
  <r>
    <x v="12"/>
    <s v="Instagram"/>
    <n v="9648"/>
    <n v="1417"/>
    <n v="385849"/>
    <n v="3.6633501706626168"/>
    <n v="24226"/>
  </r>
  <r>
    <x v="12"/>
    <s v="YouTube"/>
    <n v="6078"/>
    <n v="775"/>
    <n v="391152"/>
    <n v="37.760512537325639"/>
    <n v="38731"/>
  </r>
  <r>
    <x v="13"/>
    <s v="Instagram"/>
    <n v="6448"/>
    <n v="928"/>
    <n v="396672"/>
    <n v="30.118586640851881"/>
    <n v="53922"/>
  </r>
  <r>
    <x v="13"/>
    <s v="Instagram"/>
    <n v="2179"/>
    <n v="303"/>
    <n v="398548"/>
    <n v="33.909842729106657"/>
    <n v="54848"/>
  </r>
  <r>
    <x v="13"/>
    <s v="Twitter"/>
    <n v="7406"/>
    <n v="813"/>
    <n v="405141"/>
    <n v="24.457411123534769"/>
    <n v="13390"/>
  </r>
  <r>
    <x v="13"/>
    <s v="LinkedIn"/>
    <n v="9591"/>
    <n v="1363"/>
    <n v="413369"/>
    <n v="10.494255737609739"/>
    <n v="15997"/>
  </r>
  <r>
    <x v="14"/>
    <s v="Instagram"/>
    <n v="7907"/>
    <n v="465"/>
    <n v="420811"/>
    <n v="33.257448118038738"/>
    <n v="22693"/>
  </r>
  <r>
    <x v="14"/>
    <s v="YouTube"/>
    <n v="9800"/>
    <n v="682"/>
    <n v="429929"/>
    <n v="6.2966210699906267"/>
    <n v="59815"/>
  </r>
  <r>
    <x v="14"/>
    <s v="YouTube"/>
    <n v="2638"/>
    <n v="143"/>
    <n v="432424"/>
    <n v="6.9547481175882924"/>
    <n v="52092"/>
  </r>
  <r>
    <x v="14"/>
    <s v="LinkedIn"/>
    <n v="6671"/>
    <n v="550"/>
    <n v="438545"/>
    <n v="17.750287883797562"/>
    <n v="10541"/>
  </r>
  <r>
    <x v="15"/>
    <s v="YouTube"/>
    <n v="7928"/>
    <n v="704"/>
    <n v="445769"/>
    <n v="11.194362999670229"/>
    <n v="31817"/>
  </r>
  <r>
    <x v="15"/>
    <s v="LinkedIn"/>
    <n v="2382"/>
    <n v="183"/>
    <n v="447968"/>
    <n v="4.7335970426459033"/>
    <n v="47861"/>
  </r>
  <r>
    <x v="15"/>
    <s v="YouTube"/>
    <n v="2403"/>
    <n v="319"/>
    <n v="450052"/>
    <n v="29.92120910472568"/>
    <n v="23428"/>
  </r>
  <r>
    <x v="15"/>
    <s v="Twitter"/>
    <n v="4292"/>
    <n v="367"/>
    <n v="453977"/>
    <n v="3.5037017293827661"/>
    <n v="53934"/>
  </r>
  <r>
    <x v="16"/>
    <s v="Instagram"/>
    <n v="1419"/>
    <n v="110"/>
    <n v="455286"/>
    <n v="31.554451487636339"/>
    <n v="58831"/>
  </r>
  <r>
    <x v="16"/>
    <s v="Twitter"/>
    <n v="5517"/>
    <n v="575"/>
    <n v="460228"/>
    <n v="29.45844233727631"/>
    <n v="20258"/>
  </r>
  <r>
    <x v="16"/>
    <s v="Instagram"/>
    <n v="4302"/>
    <n v="275"/>
    <n v="464255"/>
    <n v="15.72131694865968"/>
    <n v="26044"/>
  </r>
  <r>
    <x v="16"/>
    <s v="Instagram"/>
    <n v="8857"/>
    <n v="1153"/>
    <n v="471959"/>
    <n v="19.214592793018038"/>
    <n v="39411"/>
  </r>
  <r>
    <x v="17"/>
    <s v="Instagram"/>
    <n v="8870"/>
    <n v="509"/>
    <n v="480320"/>
    <n v="25.077864756828781"/>
    <n v="15469"/>
  </r>
  <r>
    <x v="17"/>
    <s v="Twitter"/>
    <n v="6693"/>
    <n v="995"/>
    <n v="486018"/>
    <n v="23.761877132122681"/>
    <n v="38854"/>
  </r>
  <r>
    <x v="17"/>
    <s v="Instagram"/>
    <n v="1767"/>
    <n v="224"/>
    <n v="487561"/>
    <n v="13.208603641390511"/>
    <n v="16256"/>
  </r>
  <r>
    <x v="17"/>
    <s v="Twitter"/>
    <n v="3044"/>
    <n v="212"/>
    <n v="490393"/>
    <n v="8.5343795690395261"/>
    <n v="20720"/>
  </r>
  <r>
    <x v="18"/>
    <s v="LinkedIn"/>
    <n v="2549"/>
    <n v="128"/>
    <n v="492814"/>
    <n v="12.734216154573531"/>
    <n v="43937"/>
  </r>
  <r>
    <x v="18"/>
    <s v="YouTube"/>
    <n v="7140"/>
    <n v="939"/>
    <n v="499015"/>
    <n v="25.120888149654821"/>
    <n v="43598"/>
  </r>
  <r>
    <x v="18"/>
    <s v="YouTube"/>
    <n v="4716"/>
    <n v="569"/>
    <n v="503162"/>
    <n v="25.64820077827817"/>
    <n v="11651"/>
  </r>
  <r>
    <x v="18"/>
    <s v="Instagram"/>
    <n v="5481"/>
    <n v="673"/>
    <n v="507970"/>
    <n v="13.08758391243577"/>
    <n v="29194"/>
  </r>
  <r>
    <x v="19"/>
    <s v="Twitter"/>
    <n v="8898"/>
    <n v="1131"/>
    <n v="515737"/>
    <n v="2.1877429775253669"/>
    <n v="35051"/>
  </r>
  <r>
    <x v="19"/>
    <s v="YouTube"/>
    <n v="7548"/>
    <n v="433"/>
    <n v="522852"/>
    <n v="8.3562843787534522"/>
    <n v="37386"/>
  </r>
  <r>
    <x v="19"/>
    <s v="Twitter"/>
    <n v="3293"/>
    <n v="282"/>
    <n v="525863"/>
    <n v="27.040693108281051"/>
    <n v="19518"/>
  </r>
  <r>
    <x v="19"/>
    <s v="Twitter"/>
    <n v="5837"/>
    <n v="359"/>
    <n v="531341"/>
    <n v="6.8073045370110723"/>
    <n v="56026"/>
  </r>
  <r>
    <x v="20"/>
    <s v="Instagram"/>
    <n v="8758"/>
    <n v="1193"/>
    <n v="538906"/>
    <n v="3.4213758985797149"/>
    <n v="26184"/>
  </r>
  <r>
    <x v="20"/>
    <s v="YouTube"/>
    <n v="7793"/>
    <n v="875"/>
    <n v="545824"/>
    <n v="5.5136820660139527"/>
    <n v="43787"/>
  </r>
  <r>
    <x v="20"/>
    <s v="Instagram"/>
    <n v="8638"/>
    <n v="717"/>
    <n v="553745"/>
    <n v="26.921416897669499"/>
    <n v="31621"/>
  </r>
  <r>
    <x v="20"/>
    <s v="Instagram"/>
    <n v="8993"/>
    <n v="506"/>
    <n v="562232"/>
    <n v="3.5131404829323132"/>
    <n v="20028"/>
  </r>
  <r>
    <x v="21"/>
    <s v="YouTube"/>
    <n v="7007"/>
    <n v="568"/>
    <n v="568671"/>
    <n v="11.50507059442103"/>
    <n v="22448"/>
  </r>
  <r>
    <x v="21"/>
    <s v="YouTube"/>
    <n v="6542"/>
    <n v="539"/>
    <n v="574674"/>
    <n v="6.4069368024305948"/>
    <n v="55253"/>
  </r>
  <r>
    <x v="21"/>
    <s v="LinkedIn"/>
    <n v="7356"/>
    <n v="904"/>
    <n v="581126"/>
    <n v="17.560907617280929"/>
    <n v="44051"/>
  </r>
  <r>
    <x v="21"/>
    <s v="LinkedIn"/>
    <n v="9433"/>
    <n v="1073"/>
    <n v="589486"/>
    <n v="7.2934726185185053"/>
    <n v="59811"/>
  </r>
  <r>
    <x v="22"/>
    <s v="Twitter"/>
    <n v="8380"/>
    <n v="1162"/>
    <n v="596704"/>
    <n v="18.05853488496809"/>
    <n v="40447"/>
  </r>
  <r>
    <x v="22"/>
    <s v="YouTube"/>
    <n v="3385"/>
    <n v="329"/>
    <n v="599760"/>
    <n v="17.61788048552755"/>
    <n v="28394"/>
  </r>
  <r>
    <x v="22"/>
    <s v="LinkedIn"/>
    <n v="5268"/>
    <n v="326"/>
    <n v="604702"/>
    <n v="23.435841125050029"/>
    <n v="44501"/>
  </r>
  <r>
    <x v="22"/>
    <s v="Twitter"/>
    <n v="1671"/>
    <n v="202"/>
    <n v="606171"/>
    <n v="15.150015424690389"/>
    <n v="40254"/>
  </r>
  <r>
    <x v="23"/>
    <s v="Twitter"/>
    <n v="1163"/>
    <n v="146"/>
    <n v="607188"/>
    <n v="21.77776899411715"/>
    <n v="28509"/>
  </r>
  <r>
    <x v="23"/>
    <s v="Twitter"/>
    <n v="9656"/>
    <n v="1024"/>
    <n v="615820"/>
    <n v="8.7252768666168681"/>
    <n v="58998"/>
  </r>
  <r>
    <x v="23"/>
    <s v="LinkedIn"/>
    <n v="5592"/>
    <n v="710"/>
    <n v="620702"/>
    <n v="9.07118069540617"/>
    <n v="24472"/>
  </r>
  <r>
    <x v="23"/>
    <s v="YouTube"/>
    <n v="5795"/>
    <n v="575"/>
    <n v="625922"/>
    <n v="3.0908004511744269"/>
    <n v="55657"/>
  </r>
  <r>
    <x v="24"/>
    <s v="Instagram"/>
    <n v="5798"/>
    <n v="592"/>
    <n v="631128"/>
    <n v="1.6774727155188811"/>
    <n v="13471"/>
  </r>
  <r>
    <x v="24"/>
    <s v="Twitter"/>
    <n v="7036"/>
    <n v="652"/>
    <n v="637512"/>
    <n v="3.5705994553828009"/>
    <n v="51796"/>
  </r>
  <r>
    <x v="24"/>
    <s v="LinkedIn"/>
    <n v="3355"/>
    <n v="176"/>
    <n v="640691"/>
    <n v="12.426427091999111"/>
    <n v="40268"/>
  </r>
  <r>
    <x v="24"/>
    <s v="LinkedIn"/>
    <n v="6887"/>
    <n v="418"/>
    <n v="647160"/>
    <n v="20.240280610668151"/>
    <n v="18329"/>
  </r>
  <r>
    <x v="25"/>
    <s v="Instagram"/>
    <n v="8961"/>
    <n v="476"/>
    <n v="655645"/>
    <n v="15.458517947974901"/>
    <n v="44865"/>
  </r>
  <r>
    <x v="25"/>
    <s v="Instagram"/>
    <n v="6827"/>
    <n v="775"/>
    <n v="661697"/>
    <n v="15.96622018839439"/>
    <n v="56850"/>
  </r>
  <r>
    <x v="25"/>
    <s v="LinkedIn"/>
    <n v="9737"/>
    <n v="792"/>
    <n v="670642"/>
    <n v="5.301785453341723"/>
    <n v="56698"/>
  </r>
  <r>
    <x v="25"/>
    <s v="YouTube"/>
    <n v="5719"/>
    <n v="576"/>
    <n v="675785"/>
    <n v="10.21656296011305"/>
    <n v="38272"/>
  </r>
  <r>
    <x v="26"/>
    <s v="Instagram"/>
    <n v="1593"/>
    <n v="224"/>
    <n v="677154"/>
    <n v="4.1495730660972248"/>
    <n v="52845"/>
  </r>
  <r>
    <x v="26"/>
    <s v="LinkedIn"/>
    <n v="5839"/>
    <n v="437"/>
    <n v="682556"/>
    <n v="17.44750613869045"/>
    <n v="16397"/>
  </r>
  <r>
    <x v="26"/>
    <s v="Instagram"/>
    <n v="8394"/>
    <n v="764"/>
    <n v="690186"/>
    <n v="6.3556780346167558"/>
    <n v="42373"/>
  </r>
  <r>
    <x v="26"/>
    <s v="YouTube"/>
    <n v="4493"/>
    <n v="564"/>
    <n v="694115"/>
    <n v="16.625487131094989"/>
    <n v="45525"/>
  </r>
  <r>
    <x v="27"/>
    <s v="Twitter"/>
    <n v="7164"/>
    <n v="522"/>
    <n v="700757"/>
    <n v="13.449169969047761"/>
    <n v="34570"/>
  </r>
  <r>
    <x v="27"/>
    <s v="Instagram"/>
    <n v="3672"/>
    <n v="211"/>
    <n v="704218"/>
    <n v="12.35057894004413"/>
    <n v="28284"/>
  </r>
  <r>
    <x v="27"/>
    <s v="YouTube"/>
    <n v="5200"/>
    <n v="410"/>
    <n v="709008"/>
    <n v="12.913394489201821"/>
    <n v="28994"/>
  </r>
  <r>
    <x v="27"/>
    <s v="LinkedIn"/>
    <n v="1016"/>
    <n v="67"/>
    <n v="709957"/>
    <n v="20.774215903216671"/>
    <n v="33284"/>
  </r>
  <r>
    <x v="28"/>
    <s v="Instagram"/>
    <n v="4191"/>
    <n v="599"/>
    <n v="713549"/>
    <n v="11.56416728213479"/>
    <n v="27833"/>
  </r>
  <r>
    <x v="28"/>
    <s v="Instagram"/>
    <n v="1392"/>
    <n v="182"/>
    <n v="714759"/>
    <n v="5.9603306848881932"/>
    <n v="35122"/>
  </r>
  <r>
    <x v="28"/>
    <s v="LinkedIn"/>
    <n v="9616"/>
    <n v="1089"/>
    <n v="723286"/>
    <n v="19.25863351426683"/>
    <n v="15017"/>
  </r>
  <r>
    <x v="28"/>
    <s v="Twitter"/>
    <n v="7272"/>
    <n v="997"/>
    <n v="729561"/>
    <n v="13.428486445958599"/>
    <n v="26370"/>
  </r>
  <r>
    <x v="29"/>
    <s v="LinkedIn"/>
    <n v="1571"/>
    <n v="204"/>
    <n v="730928"/>
    <n v="19.449384891535139"/>
    <n v="39252"/>
  </r>
  <r>
    <x v="29"/>
    <s v="Instagram"/>
    <n v="4631"/>
    <n v="317"/>
    <n v="735242"/>
    <n v="1.381177897889402"/>
    <n v="17999"/>
  </r>
  <r>
    <x v="29"/>
    <s v="LinkedIn"/>
    <n v="7172"/>
    <n v="998"/>
    <n v="741416"/>
    <n v="18.0667803230575"/>
    <n v="32436"/>
  </r>
  <r>
    <x v="29"/>
    <s v="YouTube"/>
    <n v="8177"/>
    <n v="849"/>
    <n v="748744"/>
    <n v="10.34986590877523"/>
    <n v="52963"/>
  </r>
  <r>
    <x v="30"/>
    <s v="LinkedIn"/>
    <n v="9433"/>
    <n v="1233"/>
    <n v="756944"/>
    <n v="11.391727789638329"/>
    <n v="12096"/>
  </r>
  <r>
    <x v="30"/>
    <s v="Instagram"/>
    <n v="4897"/>
    <n v="683"/>
    <n v="761158"/>
    <n v="15.06231294947961"/>
    <n v="58201"/>
  </r>
  <r>
    <x v="30"/>
    <s v="LinkedIn"/>
    <n v="9123"/>
    <n v="746"/>
    <n v="769535"/>
    <n v="6.3086149427901264"/>
    <n v="35279"/>
  </r>
  <r>
    <x v="30"/>
    <s v="Twitter"/>
    <n v="3279"/>
    <n v="200"/>
    <n v="772614"/>
    <n v="5.0212654702089274"/>
    <n v="53363"/>
  </r>
  <r>
    <x v="31"/>
    <s v="LinkedIn"/>
    <n v="9980"/>
    <n v="726"/>
    <n v="781868"/>
    <n v="4.0220344099003924"/>
    <n v="58709"/>
  </r>
  <r>
    <x v="31"/>
    <s v="Twitter"/>
    <n v="8451"/>
    <n v="783"/>
    <n v="789536"/>
    <n v="12.407287318121019"/>
    <n v="36201"/>
  </r>
  <r>
    <x v="31"/>
    <s v="YouTube"/>
    <n v="9906"/>
    <n v="1305"/>
    <n v="798137"/>
    <n v="9.1811305577864442"/>
    <n v="29715"/>
  </r>
  <r>
    <x v="31"/>
    <s v="Twitter"/>
    <n v="1775"/>
    <n v="241"/>
    <n v="799671"/>
    <n v="8.1379717408784362"/>
    <n v="39309"/>
  </r>
  <r>
    <x v="32"/>
    <s v="LinkedIn"/>
    <n v="7869"/>
    <n v="398"/>
    <n v="807142"/>
    <n v="15.211945357818079"/>
    <n v="25078"/>
  </r>
  <r>
    <x v="32"/>
    <s v="Instagram"/>
    <n v="3247"/>
    <n v="328"/>
    <n v="810061"/>
    <n v="13.941172331466399"/>
    <n v="15105"/>
  </r>
  <r>
    <x v="32"/>
    <s v="Twitter"/>
    <n v="8088"/>
    <n v="742"/>
    <n v="817407"/>
    <n v="14.664542877660701"/>
    <n v="39312"/>
  </r>
  <r>
    <x v="32"/>
    <s v="YouTube"/>
    <n v="1078"/>
    <n v="77"/>
    <n v="818408"/>
    <n v="18.236747441373989"/>
    <n v="12839"/>
  </r>
  <r>
    <x v="33"/>
    <s v="Twitter"/>
    <n v="9080"/>
    <n v="562"/>
    <n v="826926"/>
    <n v="7.1083748727213809"/>
    <n v="13384"/>
  </r>
  <r>
    <x v="33"/>
    <s v="Twitter"/>
    <n v="8099"/>
    <n v="678"/>
    <n v="834347"/>
    <n v="7.6464588474579518"/>
    <n v="53619"/>
  </r>
  <r>
    <x v="33"/>
    <s v="Twitter"/>
    <n v="4926"/>
    <n v="710"/>
    <n v="838563"/>
    <n v="12.96217457722318"/>
    <n v="52821"/>
  </r>
  <r>
    <x v="33"/>
    <s v="YouTube"/>
    <n v="8340"/>
    <n v="686"/>
    <n v="846217"/>
    <n v="7.201344336027284"/>
    <n v="23493"/>
  </r>
  <r>
    <x v="34"/>
    <s v="LinkedIn"/>
    <n v="8083"/>
    <n v="823"/>
    <n v="853477"/>
    <n v="4.6300017457998282"/>
    <n v="27069"/>
  </r>
  <r>
    <x v="34"/>
    <s v="Twitter"/>
    <n v="7230"/>
    <n v="869"/>
    <n v="859838"/>
    <n v="7.0117859410726204"/>
    <n v="56907"/>
  </r>
  <r>
    <x v="34"/>
    <s v="Twitter"/>
    <n v="5940"/>
    <n v="512"/>
    <n v="865266"/>
    <n v="15.7972230504839"/>
    <n v="17531"/>
  </r>
  <r>
    <x v="34"/>
    <s v="Instagram"/>
    <n v="4271"/>
    <n v="628"/>
    <n v="868909"/>
    <n v="11.124410036033691"/>
    <n v="47051"/>
  </r>
  <r>
    <x v="35"/>
    <s v="YouTube"/>
    <n v="4456"/>
    <n v="651"/>
    <n v="872714"/>
    <n v="9.5052903929580594"/>
    <n v="17736"/>
  </r>
  <r>
    <x v="35"/>
    <s v="Twitter"/>
    <n v="8788"/>
    <n v="660"/>
    <n v="880842"/>
    <n v="3.7175793161543158"/>
    <n v="17710"/>
  </r>
  <r>
    <x v="35"/>
    <s v="YouTube"/>
    <n v="9599"/>
    <n v="957"/>
    <n v="889484"/>
    <n v="8.768004820772493"/>
    <n v="11619"/>
  </r>
  <r>
    <x v="35"/>
    <s v="Twitter"/>
    <n v="8650"/>
    <n v="692"/>
    <n v="897442"/>
    <n v="7.6673478620345374"/>
    <n v="23975"/>
  </r>
  <r>
    <x v="36"/>
    <s v="LinkedIn"/>
    <n v="3711"/>
    <n v="291"/>
    <n v="900862"/>
    <n v="14.24879726306582"/>
    <n v="55603"/>
  </r>
  <r>
    <x v="36"/>
    <s v="LinkedIn"/>
    <n v="2668"/>
    <n v="143"/>
    <n v="903387"/>
    <n v="15.903372530266649"/>
    <n v="33252"/>
  </r>
  <r>
    <x v="36"/>
    <s v="Twitter"/>
    <n v="1147"/>
    <n v="127"/>
    <n v="904407"/>
    <n v="1.3997016829812241"/>
    <n v="25261"/>
  </r>
  <r>
    <x v="36"/>
    <s v="LinkedIn"/>
    <n v="7420"/>
    <n v="743"/>
    <n v="911084"/>
    <n v="10.593534734448189"/>
    <n v="11431"/>
  </r>
  <r>
    <x v="37"/>
    <s v="Twitter"/>
    <n v="1365"/>
    <n v="75"/>
    <n v="912374"/>
    <n v="9.2688963078737441"/>
    <n v="19067"/>
  </r>
  <r>
    <x v="37"/>
    <s v="LinkedIn"/>
    <n v="5531"/>
    <n v="430"/>
    <n v="917475"/>
    <n v="2.7289026948963189"/>
    <n v="47481"/>
  </r>
  <r>
    <x v="37"/>
    <s v="Instagram"/>
    <n v="6330"/>
    <n v="891"/>
    <n v="922914"/>
    <n v="14.789893749580139"/>
    <n v="37037"/>
  </r>
  <r>
    <x v="37"/>
    <s v="Instagram"/>
    <n v="6510"/>
    <n v="481"/>
    <n v="928943"/>
    <n v="2.3800168578696428"/>
    <n v="19557"/>
  </r>
  <r>
    <x v="38"/>
    <s v="Instagram"/>
    <n v="9754"/>
    <n v="629"/>
    <n v="938068"/>
    <n v="3.4123325814333292"/>
    <n v="19435"/>
  </r>
  <r>
    <x v="38"/>
    <s v="YouTube"/>
    <n v="9964"/>
    <n v="985"/>
    <n v="947047"/>
    <n v="1.9837452629066989"/>
    <n v="47766"/>
  </r>
  <r>
    <x v="38"/>
    <s v="YouTube"/>
    <n v="7493"/>
    <n v="1113"/>
    <n v="953427"/>
    <n v="15.684892498324469"/>
    <n v="10162"/>
  </r>
  <r>
    <x v="38"/>
    <s v="Instagram"/>
    <n v="6439"/>
    <n v="477"/>
    <n v="959389"/>
    <n v="7.4744446725989153"/>
    <n v="44742"/>
  </r>
  <r>
    <x v="39"/>
    <s v="YouTube"/>
    <n v="7511"/>
    <n v="880"/>
    <n v="966020"/>
    <n v="4.6083932009689246"/>
    <n v="29675"/>
  </r>
  <r>
    <x v="39"/>
    <s v="LinkedIn"/>
    <n v="8504"/>
    <n v="1072"/>
    <n v="973452"/>
    <n v="6.5651927367759271"/>
    <n v="18461"/>
  </r>
  <r>
    <x v="39"/>
    <s v="Twitter"/>
    <n v="2246"/>
    <n v="165"/>
    <n v="975533"/>
    <n v="2.9062061457685191"/>
    <n v="27015"/>
  </r>
  <r>
    <x v="39"/>
    <s v="Twitter"/>
    <n v="4839"/>
    <n v="594"/>
    <n v="979778"/>
    <n v="2.5803804535313102"/>
    <n v="42591"/>
  </r>
  <r>
    <x v="40"/>
    <s v="Twitter"/>
    <n v="9551"/>
    <n v="828"/>
    <n v="988501"/>
    <n v="1.525036393488727"/>
    <n v="38047"/>
  </r>
  <r>
    <x v="40"/>
    <s v="Instagram"/>
    <n v="3376"/>
    <n v="382"/>
    <n v="991495"/>
    <n v="3.8694093263203548"/>
    <n v="44782"/>
  </r>
  <r>
    <x v="40"/>
    <s v="YouTube"/>
    <n v="4009"/>
    <n v="454"/>
    <n v="995050"/>
    <n v="2.1106477061454201"/>
    <n v="19833"/>
  </r>
  <r>
    <x v="40"/>
    <s v="LinkedIn"/>
    <n v="2827"/>
    <n v="292"/>
    <n v="997585"/>
    <n v="2.4004972007397871"/>
    <n v="17896"/>
  </r>
  <r>
    <x v="41"/>
    <s v="LinkedIn"/>
    <n v="7979"/>
    <n v="470"/>
    <n v="1005094"/>
    <n v="10.43086517280971"/>
    <n v="42972"/>
  </r>
  <r>
    <x v="41"/>
    <s v="Instagram"/>
    <n v="9569"/>
    <n v="1277"/>
    <n v="1013386"/>
    <n v="12.45517502708741"/>
    <n v="59733"/>
  </r>
  <r>
    <x v="41"/>
    <s v="LinkedIn"/>
    <n v="5285"/>
    <n v="433"/>
    <n v="1018238"/>
    <n v="8.7022876773406619"/>
    <n v="51800"/>
  </r>
  <r>
    <x v="41"/>
    <s v="LinkedIn"/>
    <n v="7910"/>
    <n v="543"/>
    <n v="1025605"/>
    <n v="6.0590578244060822"/>
    <n v="40508"/>
  </r>
  <r>
    <x v="42"/>
    <s v="LinkedIn"/>
    <n v="9561"/>
    <n v="517"/>
    <n v="1034649"/>
    <n v="6.4086467971263694"/>
    <n v="15347"/>
  </r>
  <r>
    <x v="42"/>
    <s v="LinkedIn"/>
    <n v="3196"/>
    <n v="348"/>
    <n v="1037497"/>
    <n v="14.03040201562029"/>
    <n v="40314"/>
  </r>
  <r>
    <x v="42"/>
    <s v="YouTube"/>
    <n v="4747"/>
    <n v="558"/>
    <n v="1041686"/>
    <n v="5.7680529449373434"/>
    <n v="12643"/>
  </r>
  <r>
    <x v="42"/>
    <s v="LinkedIn"/>
    <n v="9843"/>
    <n v="508"/>
    <n v="1051021"/>
    <n v="4.2080986012648651"/>
    <n v="50785"/>
  </r>
  <r>
    <x v="43"/>
    <s v="Twitter"/>
    <n v="6978"/>
    <n v="706"/>
    <n v="1057293"/>
    <n v="5.057443868445171"/>
    <n v="28681"/>
  </r>
  <r>
    <x v="43"/>
    <s v="Instagram"/>
    <n v="6607"/>
    <n v="479"/>
    <n v="1063421"/>
    <n v="5.5892257158735816"/>
    <n v="48328"/>
  </r>
  <r>
    <x v="43"/>
    <s v="YouTube"/>
    <n v="1769"/>
    <n v="202"/>
    <n v="1064988"/>
    <n v="6.5457075572682513"/>
    <n v="25892"/>
  </r>
  <r>
    <x v="43"/>
    <s v="LinkedIn"/>
    <n v="1780"/>
    <n v="120"/>
    <n v="1066648"/>
    <n v="13.86474263299608"/>
    <n v="57299"/>
  </r>
  <r>
    <x v="44"/>
    <s v="YouTube"/>
    <n v="7303"/>
    <n v="869"/>
    <n v="1073082"/>
    <n v="8.1237966902808925"/>
    <n v="27073"/>
  </r>
  <r>
    <x v="44"/>
    <s v="LinkedIn"/>
    <n v="4983"/>
    <n v="441"/>
    <n v="1077624"/>
    <n v="6.8954477628560609"/>
    <n v="46768"/>
  </r>
  <r>
    <x v="44"/>
    <s v="Twitter"/>
    <n v="9714"/>
    <n v="1395"/>
    <n v="1085943"/>
    <n v="5.2243073531483697"/>
    <n v="40682"/>
  </r>
  <r>
    <x v="44"/>
    <s v="Instagram"/>
    <n v="1521"/>
    <n v="96"/>
    <n v="1087368"/>
    <n v="12.709772588488899"/>
    <n v="42262"/>
  </r>
  <r>
    <x v="45"/>
    <s v="LinkedIn"/>
    <n v="8569"/>
    <n v="720"/>
    <n v="1095217"/>
    <n v="9.589697749395782"/>
    <n v="41358"/>
  </r>
  <r>
    <x v="45"/>
    <s v="LinkedIn"/>
    <n v="6784"/>
    <n v="416"/>
    <n v="1101585"/>
    <n v="9.3041390360253633"/>
    <n v="24289"/>
  </r>
  <r>
    <x v="45"/>
    <s v="LinkedIn"/>
    <n v="5583"/>
    <n v="795"/>
    <n v="1106373"/>
    <n v="12.21550055903389"/>
    <n v="59823"/>
  </r>
  <r>
    <x v="45"/>
    <s v="LinkedIn"/>
    <n v="6946"/>
    <n v="956"/>
    <n v="1112363"/>
    <n v="1.64146056637986"/>
    <n v="17927"/>
  </r>
  <r>
    <x v="46"/>
    <s v="Instagram"/>
    <n v="5941"/>
    <n v="450"/>
    <n v="1117854"/>
    <n v="12.414411899944"/>
    <n v="58330"/>
  </r>
  <r>
    <x v="46"/>
    <s v="Instagram"/>
    <n v="7267"/>
    <n v="842"/>
    <n v="1124279"/>
    <n v="2.2102165031989389"/>
    <n v="11171"/>
  </r>
  <r>
    <x v="46"/>
    <s v="Twitter"/>
    <n v="8128"/>
    <n v="1070"/>
    <n v="1131337"/>
    <n v="8.1114645768679008"/>
    <n v="21918"/>
  </r>
  <r>
    <x v="46"/>
    <s v="Instagram"/>
    <n v="3461"/>
    <n v="365"/>
    <n v="1134433"/>
    <n v="10.23489267325616"/>
    <n v="51903"/>
  </r>
  <r>
    <x v="47"/>
    <s v="LinkedIn"/>
    <n v="1685"/>
    <n v="173"/>
    <n v="1135945"/>
    <n v="8.7776256772995165"/>
    <n v="49110"/>
  </r>
  <r>
    <x v="47"/>
    <s v="Twitter"/>
    <n v="3160"/>
    <n v="234"/>
    <n v="1138871"/>
    <n v="5.6959041015180816"/>
    <n v="21929"/>
  </r>
  <r>
    <x v="47"/>
    <s v="Twitter"/>
    <n v="8031"/>
    <n v="476"/>
    <n v="1146426"/>
    <n v="11.940413075069831"/>
    <n v="12539"/>
  </r>
  <r>
    <x v="47"/>
    <s v="Twitter"/>
    <n v="6341"/>
    <n v="885"/>
    <n v="1151882"/>
    <n v="6.3457020771224837"/>
    <n v="46727"/>
  </r>
  <r>
    <x v="48"/>
    <s v="LinkedIn"/>
    <n v="1038"/>
    <n v="145"/>
    <n v="1152775"/>
    <n v="11.093752033137431"/>
    <n v="55951"/>
  </r>
  <r>
    <x v="48"/>
    <s v="YouTube"/>
    <n v="5875"/>
    <n v="665"/>
    <n v="1157985"/>
    <n v="6.9871371390821126"/>
    <n v="32669"/>
  </r>
  <r>
    <x v="48"/>
    <s v="LinkedIn"/>
    <n v="2256"/>
    <n v="189"/>
    <n v="1160052"/>
    <n v="2.8935771844710412"/>
    <n v="15432"/>
  </r>
  <r>
    <x v="48"/>
    <s v="Instagram"/>
    <n v="8697"/>
    <n v="738"/>
    <n v="1168011"/>
    <n v="3.8777032065622672"/>
    <n v="30644"/>
  </r>
  <r>
    <x v="49"/>
    <s v="Instagram"/>
    <n v="3196"/>
    <n v="391"/>
    <n v="1170816"/>
    <n v="7.2439221876024931"/>
    <n v="28745"/>
  </r>
  <r>
    <x v="49"/>
    <s v="LinkedIn"/>
    <n v="8165"/>
    <n v="1140"/>
    <n v="1177841"/>
    <n v="9.095964565675672"/>
    <n v="38228"/>
  </r>
  <r>
    <x v="49"/>
    <s v="LinkedIn"/>
    <n v="1301"/>
    <n v="180"/>
    <n v="1178962"/>
    <n v="5.2275645864752214"/>
    <n v="44521"/>
  </r>
  <r>
    <x v="49"/>
    <s v="Twitter"/>
    <n v="8527"/>
    <n v="1091"/>
    <n v="1186398"/>
    <n v="1.676081719625286"/>
    <n v="41703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d v="2024-12-23T00:00:00"/>
    <s v="Image"/>
    <s v="#AppleWatchUltra2 #HealthTech"/>
    <n v="24516"/>
    <n v="976"/>
    <n v="974"/>
    <n v="2675"/>
    <n v="23275"/>
    <n v="202932"/>
    <x v="0"/>
    <n v="0.13041807107799658"/>
    <n v="26466"/>
  </r>
  <r>
    <s v="A2"/>
    <s v="LinkedIn"/>
    <d v="2025-09-03T00:00:00"/>
    <s v="Image"/>
    <s v="#MacBookAirM3 #AppleInnovation"/>
    <n v="4779"/>
    <n v="1110"/>
    <n v="436"/>
    <n v="1574"/>
    <n v="77167"/>
    <n v="71585"/>
    <x v="1"/>
    <n v="8.8356499266606131E-2"/>
    <n v="6325"/>
  </r>
  <r>
    <s v="A3"/>
    <s v="Instagram"/>
    <d v="2025-05-12T00:00:00"/>
    <s v="Tweet"/>
    <s v="#AppleDesign #Innovation"/>
    <n v="19308"/>
    <n v="1318"/>
    <n v="795"/>
    <n v="1499"/>
    <n v="52307"/>
    <n v="193087"/>
    <x v="2"/>
    <n v="0.11093962825047776"/>
    <n v="21421"/>
  </r>
  <r>
    <s v="A4"/>
    <s v="YouTube"/>
    <d v="2024-08-12T00:00:00"/>
    <s v="Video"/>
    <s v="#AppleEvent #iPadPro"/>
    <n v="3581"/>
    <n v="517"/>
    <n v="880"/>
    <n v="1925"/>
    <n v="18636"/>
    <n v="248611"/>
    <x v="3"/>
    <n v="2.0023249172401864E-2"/>
    <n v="4978"/>
  </r>
  <r>
    <s v="A5"/>
    <s v="YouTube"/>
    <d v="2025-09-04T00:00:00"/>
    <s v="Video"/>
    <s v="#AppleWatchUltra2 #HealthTech"/>
    <n v="21708"/>
    <n v="435"/>
    <n v="317"/>
    <n v="1213"/>
    <n v="70701"/>
    <n v="83585"/>
    <x v="1"/>
    <n v="0.26870850032900639"/>
    <n v="22460"/>
  </r>
  <r>
    <s v="A6"/>
    <s v="LinkedIn"/>
    <d v="2025-09-05T00:00:00"/>
    <s v="Image"/>
    <s v="#ShotOniPhone"/>
    <n v="14677"/>
    <n v="533"/>
    <n v="759"/>
    <n v="753"/>
    <n v="23275"/>
    <n v="66958"/>
    <x v="1"/>
    <n v="0.23849278652289496"/>
    <n v="15969"/>
  </r>
  <r>
    <s v="A7"/>
    <s v="Instagram"/>
    <d v="2024-06-24T00:00:00"/>
    <s v="Carousel"/>
    <s v="#AppleMusic #AppleLifestyle"/>
    <n v="7713"/>
    <n v="575"/>
    <n v="417"/>
    <n v="336"/>
    <n v="61660"/>
    <n v="66017"/>
    <x v="3"/>
    <n v="0.13185997546086614"/>
    <n v="8705"/>
  </r>
  <r>
    <s v="A8"/>
    <s v="Instagram"/>
    <d v="2024-07-13T00:00:00"/>
    <s v="Video"/>
    <s v="#AppleWatch #Health"/>
    <n v="18639"/>
    <n v="1360"/>
    <n v="898"/>
    <n v="2011"/>
    <n v="42841"/>
    <n v="247779"/>
    <x v="3"/>
    <n v="8.4337252148083575E-2"/>
    <n v="20897"/>
  </r>
  <r>
    <s v="A9"/>
    <s v="YouTube"/>
    <d v="2024-08-30T00:00:00"/>
    <s v="Carousel"/>
    <s v="#MacBookAirM3 #AppleInnovation"/>
    <n v="6804"/>
    <n v="787"/>
    <n v="970"/>
    <n v="1095"/>
    <n v="56343"/>
    <n v="164677"/>
    <x v="0"/>
    <n v="5.1986616224487935E-2"/>
    <n v="8561"/>
  </r>
  <r>
    <s v="A10"/>
    <s v="Twitter"/>
    <d v="2025-03-11T00:00:00"/>
    <s v="Video"/>
    <s v="#iPhone16Launch #AppleEvent"/>
    <n v="20222"/>
    <n v="712"/>
    <n v="604"/>
    <n v="1272"/>
    <n v="71598"/>
    <n v="216422"/>
    <x v="2"/>
    <n v="9.9518533235992648E-2"/>
    <n v="21538"/>
  </r>
  <r>
    <s v="A11"/>
    <s v="YouTube"/>
    <d v="2025-02-02T00:00:00"/>
    <s v="Carousel"/>
    <s v="#AppleEvent #iPadPro"/>
    <n v="12136"/>
    <n v="1117"/>
    <n v="834"/>
    <n v="892"/>
    <n v="24675"/>
    <n v="183273"/>
    <x v="2"/>
    <n v="7.6863476889667326E-2"/>
    <n v="14087"/>
  </r>
  <r>
    <s v="A12"/>
    <s v="YouTube"/>
    <d v="2024-07-21T00:00:00"/>
    <s v="Tweet"/>
    <s v="#MacBookAirM3 #AppleInnovation"/>
    <n v="2009"/>
    <n v="1072"/>
    <n v="550"/>
    <n v="1437"/>
    <n v="22982"/>
    <n v="69426"/>
    <x v="3"/>
    <n v="5.2300290957278256E-2"/>
    <n v="3631"/>
  </r>
  <r>
    <s v="A13"/>
    <s v="YouTube"/>
    <d v="2024-11-18T00:00:00"/>
    <s v="Carousel"/>
    <s v="#AppleMusic #AppleLifestyle"/>
    <n v="21255"/>
    <n v="1452"/>
    <n v="625"/>
    <n v="1624"/>
    <n v="21282"/>
    <n v="57778"/>
    <x v="4"/>
    <n v="0.40382152376337016"/>
    <n v="23332"/>
  </r>
  <r>
    <s v="A14"/>
    <s v="YouTube"/>
    <d v="2025-09-06T00:00:00"/>
    <s v="Tweet"/>
    <s v="#AppleWatch #Health"/>
    <n v="7124"/>
    <n v="469"/>
    <n v="851"/>
    <n v="2571"/>
    <n v="33802"/>
    <n v="216313"/>
    <x v="1"/>
    <n v="3.9036026498638549E-2"/>
    <n v="8444"/>
  </r>
  <r>
    <s v="A15"/>
    <s v="LinkedIn"/>
    <d v="2025-09-07T00:00:00"/>
    <s v="Tweet"/>
    <s v="#AppleDesign #Innovation"/>
    <n v="3015"/>
    <n v="997"/>
    <n v="783"/>
    <n v="617"/>
    <n v="77167"/>
    <n v="82229"/>
    <x v="1"/>
    <n v="5.8312760704860814E-2"/>
    <n v="4795"/>
  </r>
  <r>
    <s v="A16"/>
    <s v="Instagram"/>
    <d v="2024-08-26T00:00:00"/>
    <s v="Carousel"/>
    <s v="#AppleWatch #Health"/>
    <n v="4193"/>
    <n v="924"/>
    <n v="707"/>
    <n v="2696"/>
    <n v="55075"/>
    <n v="126652"/>
    <x v="3"/>
    <n v="4.5984271863057827E-2"/>
    <n v="5824"/>
  </r>
  <r>
    <s v="A17"/>
    <s v="LinkedIn"/>
    <d v="2025-05-05T00:00:00"/>
    <s v="Tweet"/>
    <s v="#AppleEvent #iPhone16"/>
    <n v="10415"/>
    <n v="1388"/>
    <n v="725"/>
    <n v="2462"/>
    <n v="53082"/>
    <n v="168267"/>
    <x v="4"/>
    <n v="7.4453101321114656E-2"/>
    <n v="12528"/>
  </r>
  <r>
    <s v="A18"/>
    <s v="LinkedIn"/>
    <d v="2024-08-19T00:00:00"/>
    <s v="Image"/>
    <s v="#AppleWatch #Health"/>
    <n v="15550"/>
    <n v="204"/>
    <n v="279"/>
    <n v="1646"/>
    <n v="35819"/>
    <n v="219436"/>
    <x v="0"/>
    <n v="7.306458375107093E-2"/>
    <n v="16033"/>
  </r>
  <r>
    <s v="A19"/>
    <s v="LinkedIn"/>
    <d v="2024-06-23T00:00:00"/>
    <s v="Tweet"/>
    <s v="#AppleEvent #iPhone16"/>
    <n v="16512"/>
    <n v="1050"/>
    <n v="971"/>
    <n v="1891"/>
    <n v="15865"/>
    <n v="166503"/>
    <x v="3"/>
    <n v="0.1113073037723044"/>
    <n v="18533"/>
  </r>
  <r>
    <s v="A20"/>
    <s v="YouTube"/>
    <d v="2024-09-09T00:00:00"/>
    <s v="Video"/>
    <s v="#AppleDesign #Innovation"/>
    <n v="6158"/>
    <n v="277"/>
    <n v="512"/>
    <n v="2189"/>
    <n v="76881"/>
    <n v="124878"/>
    <x v="3"/>
    <n v="5.563029516808405E-2"/>
    <n v="6947"/>
  </r>
  <r>
    <s v="A21"/>
    <s v="Twitter"/>
    <d v="2025-09-08T00:00:00"/>
    <s v="Carousel"/>
    <s v="#iPhonePhotography #ShotOniPhone"/>
    <n v="22309"/>
    <n v="773"/>
    <n v="854"/>
    <n v="2387"/>
    <n v="72396"/>
    <n v="97056"/>
    <x v="1"/>
    <n v="0.24662050774810418"/>
    <n v="23936"/>
  </r>
  <r>
    <s v="A22"/>
    <s v="Instagram"/>
    <d v="2025-02-27T00:00:00"/>
    <s v="Image"/>
    <s v="#AppleMusic #AppleLifestyle"/>
    <n v="8970"/>
    <n v="331"/>
    <n v="968"/>
    <n v="2296"/>
    <n v="24613"/>
    <n v="198562"/>
    <x v="3"/>
    <n v="5.1716844109144754E-2"/>
    <n v="10269"/>
  </r>
  <r>
    <s v="A23"/>
    <s v="Twitter"/>
    <d v="2024-11-06T00:00:00"/>
    <s v="Carousel"/>
    <s v="#AppleEvent #iPhone16"/>
    <n v="8938"/>
    <n v="800"/>
    <n v="842"/>
    <n v="2072"/>
    <n v="31736"/>
    <n v="59975"/>
    <x v="3"/>
    <n v="0.17640683618174238"/>
    <n v="10580"/>
  </r>
  <r>
    <s v="A24"/>
    <s v="LinkedIn"/>
    <d v="2025-01-23T00:00:00"/>
    <s v="Video"/>
    <s v="#iPhone16Launch #AppleEvent"/>
    <n v="23168"/>
    <n v="1265"/>
    <n v="441"/>
    <n v="1612"/>
    <n v="66615"/>
    <n v="197795"/>
    <x v="3"/>
    <n v="0.12575646502692181"/>
    <n v="24874"/>
  </r>
  <r>
    <s v="A25"/>
    <s v="LinkedIn"/>
    <d v="2025-09-09T00:00:00"/>
    <s v="Video"/>
    <s v="#AppleWatch #Health"/>
    <n v="15772"/>
    <n v="288"/>
    <n v="520"/>
    <n v="1585"/>
    <n v="59182"/>
    <n v="194351"/>
    <x v="1"/>
    <n v="8.5309568769905988E-2"/>
    <n v="16580"/>
  </r>
  <r>
    <s v="A26"/>
    <s v="Twitter"/>
    <d v="2025-04-05T00:00:00"/>
    <s v="Video"/>
    <s v="#AppleWatch #Health"/>
    <n v="22384"/>
    <n v="601"/>
    <n v="943"/>
    <n v="515"/>
    <n v="41309"/>
    <n v="249373"/>
    <x v="0"/>
    <n v="9.5952649244304716E-2"/>
    <n v="23928"/>
  </r>
  <r>
    <s v="A27"/>
    <s v="Twitter"/>
    <d v="2024-09-17T00:00:00"/>
    <s v="Tweet"/>
    <s v="#iPhone16Launch #AppleEvent"/>
    <n v="20017"/>
    <n v="495"/>
    <n v="178"/>
    <n v="2683"/>
    <n v="32244"/>
    <n v="182633"/>
    <x v="0"/>
    <n v="0.11328730295182141"/>
    <n v="20690"/>
  </r>
  <r>
    <s v="A28"/>
    <s v="Twitter"/>
    <d v="2025-03-04T00:00:00"/>
    <s v="Tweet"/>
    <s v="#ShotOniPhone"/>
    <n v="12344"/>
    <n v="815"/>
    <n v="298"/>
    <n v="2439"/>
    <n v="6259"/>
    <n v="237133"/>
    <x v="3"/>
    <n v="5.6748744375519224E-2"/>
    <n v="13457"/>
  </r>
  <r>
    <s v="A29"/>
    <s v="LinkedIn"/>
    <d v="2025-09-10T00:00:00"/>
    <s v="Carousel"/>
    <s v="#MacBookProM3"/>
    <n v="9266"/>
    <n v="999"/>
    <n v="928"/>
    <n v="2700"/>
    <n v="12264"/>
    <n v="128397"/>
    <x v="1"/>
    <n v="8.7174933993784898E-2"/>
    <n v="11193"/>
  </r>
  <r>
    <s v="A30"/>
    <s v="LinkedIn"/>
    <d v="2025-02-25T00:00:00"/>
    <s v="Carousel"/>
    <s v="#iPhonePhotography #ShotOniPhone"/>
    <n v="10702"/>
    <n v="621"/>
    <n v="445"/>
    <n v="2918"/>
    <n v="54808"/>
    <n v="220225"/>
    <x v="0"/>
    <n v="5.3436258372119426E-2"/>
    <n v="11768"/>
  </r>
  <r>
    <s v="A31"/>
    <s v="Instagram"/>
    <d v="2024-12-16T00:00:00"/>
    <s v="Image"/>
    <s v="#AppleEvent #iPadPro"/>
    <n v="2384"/>
    <n v="1246"/>
    <n v="160"/>
    <n v="2004"/>
    <n v="2701"/>
    <n v="73142"/>
    <x v="0"/>
    <n v="5.1817013480626728E-2"/>
    <n v="3790"/>
  </r>
  <r>
    <s v="A32"/>
    <s v="Instagram"/>
    <d v="2024-07-31T00:00:00"/>
    <s v="Image"/>
    <s v="#AppleEvent #iPhone16"/>
    <n v="2404"/>
    <n v="774"/>
    <n v="661"/>
    <n v="662"/>
    <n v="12676"/>
    <n v="66916"/>
    <x v="0"/>
    <n v="5.7370434574690654E-2"/>
    <n v="3839"/>
  </r>
  <r>
    <s v="A33"/>
    <s v="LinkedIn"/>
    <d v="2025-09-11T00:00:00"/>
    <s v="Carousel"/>
    <s v="#iPhone16Launch #AppleEvent"/>
    <n v="10175"/>
    <n v="342"/>
    <n v="825"/>
    <n v="2904"/>
    <n v="15954"/>
    <n v="104324"/>
    <x v="1"/>
    <n v="0.10871899083624094"/>
    <n v="11342"/>
  </r>
  <r>
    <s v="A34"/>
    <s v="Twitter"/>
    <d v="2025-09-12T00:00:00"/>
    <s v="Tweet"/>
    <s v="#AppleDesign #Innovation"/>
    <n v="17158"/>
    <n v="1192"/>
    <n v="262"/>
    <n v="2016"/>
    <n v="28771"/>
    <n v="216037"/>
    <x v="1"/>
    <n v="8.6151909163708074E-2"/>
    <n v="18612"/>
  </r>
  <r>
    <s v="A35"/>
    <s v="Twitter"/>
    <d v="2024-11-30T00:00:00"/>
    <s v="Video"/>
    <s v="#AppleEvent #iPhone16"/>
    <n v="14763"/>
    <n v="864"/>
    <n v="336"/>
    <n v="1493"/>
    <n v="33310"/>
    <n v="165932"/>
    <x v="3"/>
    <n v="9.6202058674637797E-2"/>
    <n v="15963"/>
  </r>
  <r>
    <s v="A36"/>
    <s v="Instagram"/>
    <d v="2025-04-19T00:00:00"/>
    <s v="Carousel"/>
    <s v="#MacBookProM3"/>
    <n v="20384"/>
    <n v="344"/>
    <n v="956"/>
    <n v="655"/>
    <n v="67621"/>
    <n v="175720"/>
    <x v="2"/>
    <n v="0.12340086501251991"/>
    <n v="21684"/>
  </r>
  <r>
    <s v="A37"/>
    <s v="LinkedIn"/>
    <d v="2025-01-06T00:00:00"/>
    <s v="Image"/>
    <s v="#AppleDesign #Innovation"/>
    <n v="11860"/>
    <n v="1448"/>
    <n v="893"/>
    <n v="490"/>
    <n v="23518"/>
    <n v="206205"/>
    <x v="0"/>
    <n v="6.8868359157149436E-2"/>
    <n v="14201"/>
  </r>
  <r>
    <s v="A38"/>
    <s v="Instagram"/>
    <d v="2025-02-17T00:00:00"/>
    <s v="Tweet"/>
    <s v="#MacBookAirM3 #AppleInnovation"/>
    <n v="7989"/>
    <n v="1206"/>
    <n v="376"/>
    <n v="2769"/>
    <n v="27550"/>
    <n v="221749"/>
    <x v="2"/>
    <n v="4.3161412227338117E-2"/>
    <n v="9571"/>
  </r>
  <r>
    <s v="A39"/>
    <s v="Instagram"/>
    <d v="2025-09-13T00:00:00"/>
    <s v="Carousel"/>
    <s v="#AppleMusic #AppleLifestyle"/>
    <n v="17106"/>
    <n v="702"/>
    <n v="459"/>
    <n v="999"/>
    <n v="59627"/>
    <n v="136059"/>
    <x v="1"/>
    <n v="0.13425793222058077"/>
    <n v="18267"/>
  </r>
  <r>
    <s v="A40"/>
    <s v="YouTube"/>
    <d v="2025-09-14T00:00:00"/>
    <s v="Carousel"/>
    <s v="#AppleWatch #Health"/>
    <n v="19844"/>
    <n v="1020"/>
    <n v="247"/>
    <n v="2354"/>
    <n v="37792"/>
    <n v="138317"/>
    <x v="1"/>
    <n v="0.15262765965138053"/>
    <n v="21111"/>
  </r>
  <r>
    <s v="A41"/>
    <s v="YouTube"/>
    <d v="2025-09-15T00:00:00"/>
    <s v="Tweet"/>
    <s v="#MacBookAirM3 #AppleInnovation"/>
    <n v="5636"/>
    <n v="303"/>
    <n v="204"/>
    <n v="2480"/>
    <n v="7377"/>
    <n v="241207"/>
    <x v="1"/>
    <n v="2.5467751765081443E-2"/>
    <n v="6143"/>
  </r>
  <r>
    <s v="A42"/>
    <s v="YouTube"/>
    <d v="2025-03-05T00:00:00"/>
    <s v="Carousel"/>
    <s v="#AppleEvent #iPhone16"/>
    <n v="12916"/>
    <n v="1262"/>
    <n v="772"/>
    <n v="856"/>
    <n v="11496"/>
    <n v="75046"/>
    <x v="2"/>
    <n v="0.19921115049436347"/>
    <n v="14950"/>
  </r>
  <r>
    <s v="A43"/>
    <s v="Twitter"/>
    <d v="2025-09-16T00:00:00"/>
    <s v="Tweet"/>
    <s v="#MacBookProM3"/>
    <n v="6809"/>
    <n v="397"/>
    <n v="813"/>
    <n v="1125"/>
    <n v="12206"/>
    <n v="218136"/>
    <x v="1"/>
    <n v="3.6761469908680823E-2"/>
    <n v="8019"/>
  </r>
  <r>
    <s v="A44"/>
    <s v="LinkedIn"/>
    <d v="2025-03-02T00:00:00"/>
    <s v="Video"/>
    <s v="#iPhonePhotography #ShotOniPhone"/>
    <n v="22562"/>
    <n v="778"/>
    <n v="907"/>
    <n v="1354"/>
    <n v="34475"/>
    <n v="141459"/>
    <x v="3"/>
    <n v="0.17140655596321194"/>
    <n v="24247"/>
  </r>
  <r>
    <s v="A45"/>
    <s v="LinkedIn"/>
    <d v="2025-09-17T00:00:00"/>
    <s v="Tweet"/>
    <s v="#AppleMusic #AppleLifestyle"/>
    <n v="15456"/>
    <n v="590"/>
    <n v="555"/>
    <n v="2882"/>
    <n v="49816"/>
    <n v="240422"/>
    <x v="1"/>
    <n v="6.9049421433978589E-2"/>
    <n v="16601"/>
  </r>
  <r>
    <s v="A46"/>
    <s v="LinkedIn"/>
    <d v="2025-05-02T00:00:00"/>
    <s v="Tweet"/>
    <s v="#AppleEvent #iPhone16"/>
    <n v="17444"/>
    <n v="1402"/>
    <n v="218"/>
    <n v="725"/>
    <n v="8710"/>
    <n v="85893"/>
    <x v="4"/>
    <n v="0.22195056640238436"/>
    <n v="19064"/>
  </r>
  <r>
    <s v="A47"/>
    <s v="LinkedIn"/>
    <d v="2025-02-24T00:00:00"/>
    <s v="Tweet"/>
    <s v="#iPhone16Launch #AppleEvent"/>
    <n v="24984"/>
    <n v="753"/>
    <n v="461"/>
    <n v="2710"/>
    <n v="20792"/>
    <n v="141520"/>
    <x v="2"/>
    <n v="0.18511871113623515"/>
    <n v="26198"/>
  </r>
  <r>
    <s v="A48"/>
    <s v="YouTube"/>
    <d v="2025-03-11T00:00:00"/>
    <s v="Carousel"/>
    <s v="#AppleWatchUltra2 #HealthTech"/>
    <n v="7997"/>
    <n v="1238"/>
    <n v="438"/>
    <n v="1874"/>
    <n v="36272"/>
    <n v="165818"/>
    <x v="4"/>
    <n v="5.8335042034037318E-2"/>
    <n v="9673"/>
  </r>
  <r>
    <s v="A49"/>
    <s v="Twitter"/>
    <d v="2025-09-18T00:00:00"/>
    <s v="Carousel"/>
    <s v="#AppleEvent #iPhone16"/>
    <n v="4048"/>
    <n v="677"/>
    <n v="911"/>
    <n v="2429"/>
    <n v="27361"/>
    <n v="101272"/>
    <x v="1"/>
    <n v="5.5652105221581483E-2"/>
    <n v="5636"/>
  </r>
  <r>
    <s v="A50"/>
    <s v="Twitter"/>
    <d v="2024-07-03T00:00:00"/>
    <s v="Tweet"/>
    <s v="#AppleMusic #AppleLifestyle"/>
    <n v="14338"/>
    <n v="1454"/>
    <n v="697"/>
    <n v="2703"/>
    <n v="21288"/>
    <n v="107649"/>
    <x v="3"/>
    <n v="0.1531737405828201"/>
    <n v="16489"/>
  </r>
  <r>
    <s v="A51"/>
    <s v="YouTube"/>
    <d v="2024-06-13T00:00:00"/>
    <s v="Carousel"/>
    <s v="#AppleWatch #Health"/>
    <n v="23164"/>
    <n v="1122"/>
    <n v="900"/>
    <n v="888"/>
    <n v="36938"/>
    <n v="104674"/>
    <x v="0"/>
    <n v="0.24061371496264594"/>
    <n v="25186"/>
  </r>
  <r>
    <s v="A52"/>
    <s v="Twitter"/>
    <d v="2025-09-19T00:00:00"/>
    <s v="Image"/>
    <s v="#AppleWatch #Health"/>
    <n v="19100"/>
    <n v="619"/>
    <n v="297"/>
    <n v="2312"/>
    <n v="9730"/>
    <n v="184832"/>
    <x v="1"/>
    <n v="0.10829293628808864"/>
    <n v="20016"/>
  </r>
  <r>
    <s v="A53"/>
    <s v="YouTube"/>
    <d v="2025-02-24T00:00:00"/>
    <s v="Image"/>
    <s v="#AppleEvent #iPhone16"/>
    <n v="23949"/>
    <n v="356"/>
    <n v="616"/>
    <n v="1847"/>
    <n v="3144"/>
    <n v="192999"/>
    <x v="3"/>
    <n v="0.12912502137316773"/>
    <n v="24921"/>
  </r>
  <r>
    <s v="A54"/>
    <s v="LinkedIn"/>
    <d v="2025-03-13T00:00:00"/>
    <s v="Carousel"/>
    <s v="#AppleDesign #Innovation"/>
    <n v="6544"/>
    <n v="749"/>
    <n v="888"/>
    <n v="594"/>
    <n v="18171"/>
    <n v="126475"/>
    <x v="2"/>
    <n v="6.4684720300454635E-2"/>
    <n v="8181"/>
  </r>
  <r>
    <s v="A55"/>
    <s v="YouTube"/>
    <d v="2024-06-17T00:00:00"/>
    <s v="Carousel"/>
    <s v="#AppleWatchUltra2 #HealthTech"/>
    <n v="6976"/>
    <n v="1320"/>
    <n v="393"/>
    <n v="2285"/>
    <n v="14049"/>
    <n v="101367"/>
    <x v="4"/>
    <n v="8.5718231771681114E-2"/>
    <n v="8689"/>
  </r>
  <r>
    <s v="A56"/>
    <s v="LinkedIn"/>
    <d v="2024-12-18T00:00:00"/>
    <s v="Tweet"/>
    <s v="#iPhone16Launch #AppleEvent"/>
    <n v="14775"/>
    <n v="1220"/>
    <n v="640"/>
    <n v="1547"/>
    <n v="28527"/>
    <n v="183660"/>
    <x v="4"/>
    <n v="9.0574975498203203E-2"/>
    <n v="16635"/>
  </r>
  <r>
    <s v="A57"/>
    <s v="LinkedIn"/>
    <d v="2024-10-21T00:00:00"/>
    <s v="Video"/>
    <s v="#AppleEvent #iPhone16"/>
    <n v="12015"/>
    <n v="1196"/>
    <n v="998"/>
    <n v="1848"/>
    <n v="44739"/>
    <n v="161750"/>
    <x v="4"/>
    <n v="8.7845440494590421E-2"/>
    <n v="14209"/>
  </r>
  <r>
    <s v="A58"/>
    <s v="Instagram"/>
    <d v="2025-04-15T00:00:00"/>
    <s v="Carousel"/>
    <s v="#AppleDesign #Innovation"/>
    <n v="5419"/>
    <n v="1150"/>
    <n v="656"/>
    <n v="1990"/>
    <n v="410"/>
    <n v="158154"/>
    <x v="2"/>
    <n v="4.5683321319726342E-2"/>
    <n v="7225"/>
  </r>
  <r>
    <s v="A59"/>
    <s v="YouTube"/>
    <d v="2024-06-22T00:00:00"/>
    <s v="Image"/>
    <s v="#AppleWatch #Health"/>
    <n v="16430"/>
    <n v="488"/>
    <n v="514"/>
    <n v="1436"/>
    <n v="30059"/>
    <n v="223305"/>
    <x v="3"/>
    <n v="7.8063634938760881E-2"/>
    <n v="17432"/>
  </r>
  <r>
    <s v="A60"/>
    <s v="Instagram"/>
    <d v="2025-01-28T00:00:00"/>
    <s v="Tweet"/>
    <s v="#AppleWatch #Health"/>
    <n v="9239"/>
    <n v="1477"/>
    <n v="631"/>
    <n v="1556"/>
    <n v="11580"/>
    <n v="84738"/>
    <x v="2"/>
    <n v="0.13390686586891359"/>
    <n v="11347"/>
  </r>
  <r>
    <s v="A61"/>
    <s v="YouTube"/>
    <d v="2024-09-05T00:00:00"/>
    <s v="Carousel"/>
    <s v="#MacBookProM3"/>
    <n v="16489"/>
    <n v="395"/>
    <n v="350"/>
    <n v="2364"/>
    <n v="43239"/>
    <n v="73397"/>
    <x v="4"/>
    <n v="0.23480523727127811"/>
    <n v="17234"/>
  </r>
  <r>
    <s v="A62"/>
    <s v="YouTube"/>
    <d v="2025-09-20T00:00:00"/>
    <s v="Image"/>
    <s v="#AppleEvent #iPhone16"/>
    <n v="18633"/>
    <n v="797"/>
    <n v="303"/>
    <n v="659"/>
    <n v="7"/>
    <n v="122189"/>
    <x v="1"/>
    <n v="0.16149571565361859"/>
    <n v="19733"/>
  </r>
  <r>
    <s v="A63"/>
    <s v="Instagram"/>
    <d v="2024-07-31T00:00:00"/>
    <s v="Image"/>
    <s v="#AppleWatchUltra2 #HealthTech"/>
    <n v="12357"/>
    <n v="716"/>
    <n v="599"/>
    <n v="999"/>
    <n v="89591"/>
    <n v="116367"/>
    <x v="0"/>
    <n v="0.11749035379446063"/>
    <n v="13672"/>
  </r>
  <r>
    <s v="A64"/>
    <s v="Instagram"/>
    <d v="2024-08-17T00:00:00"/>
    <s v="Video"/>
    <s v="#ShotOniPhone"/>
    <n v="19154"/>
    <n v="1064"/>
    <n v="650"/>
    <n v="747"/>
    <n v="42667"/>
    <n v="242332"/>
    <x v="2"/>
    <n v="8.6113266097750191E-2"/>
    <n v="20868"/>
  </r>
  <r>
    <s v="A65"/>
    <s v="YouTube"/>
    <d v="2025-03-28T00:00:00"/>
    <s v="Tweet"/>
    <s v="#AppleWatchUltra2 #HealthTech"/>
    <n v="6363"/>
    <n v="1341"/>
    <n v="222"/>
    <n v="2712"/>
    <n v="19987"/>
    <n v="160585"/>
    <x v="2"/>
    <n v="4.9357038328611019E-2"/>
    <n v="7926"/>
  </r>
  <r>
    <s v="A66"/>
    <s v="Twitter"/>
    <d v="2024-07-26T00:00:00"/>
    <s v="Tweet"/>
    <s v="#AppleWatch #Health"/>
    <n v="12176"/>
    <n v="1005"/>
    <n v="862"/>
    <n v="974"/>
    <n v="2285"/>
    <n v="116619"/>
    <x v="3"/>
    <n v="0.12041777068916729"/>
    <n v="14043"/>
  </r>
  <r>
    <s v="A67"/>
    <s v="LinkedIn"/>
    <d v="2025-03-29T00:00:00"/>
    <s v="Video"/>
    <s v="#AppleWatch #Health"/>
    <n v="19461"/>
    <n v="1382"/>
    <n v="445"/>
    <n v="1307"/>
    <n v="84691"/>
    <n v="151453"/>
    <x v="3"/>
    <n v="0.14055845707909384"/>
    <n v="21288"/>
  </r>
  <r>
    <s v="A68"/>
    <s v="Instagram"/>
    <d v="2024-12-08T00:00:00"/>
    <s v="Video"/>
    <s v="#MacBookAirM3 #AppleInnovation"/>
    <n v="10427"/>
    <n v="1014"/>
    <n v="166"/>
    <n v="1649"/>
    <n v="15145"/>
    <n v="59816"/>
    <x v="2"/>
    <n v="0.19404507155276179"/>
    <n v="11607"/>
  </r>
  <r>
    <s v="A69"/>
    <s v="LinkedIn"/>
    <d v="2025-03-08T00:00:00"/>
    <s v="Tweet"/>
    <s v="#AppleWatch #Health"/>
    <n v="10580"/>
    <n v="427"/>
    <n v="790"/>
    <n v="2814"/>
    <n v="24916"/>
    <n v="213312"/>
    <x v="4"/>
    <n v="5.530396789678968E-2"/>
    <n v="11797"/>
  </r>
  <r>
    <s v="A70"/>
    <s v="Twitter"/>
    <d v="2025-04-02T00:00:00"/>
    <s v="Tweet"/>
    <s v="#iPhone16Launch #AppleEvent"/>
    <n v="6858"/>
    <n v="415"/>
    <n v="366"/>
    <n v="2761"/>
    <n v="2988"/>
    <n v="177348"/>
    <x v="0"/>
    <n v="4.3073505198818141E-2"/>
    <n v="7639"/>
  </r>
  <r>
    <s v="A71"/>
    <s v="Twitter"/>
    <d v="2024-09-02T00:00:00"/>
    <s v="Carousel"/>
    <s v="#AppleEvent #iPadPro"/>
    <n v="12040"/>
    <n v="1147"/>
    <n v="210"/>
    <n v="885"/>
    <n v="30360"/>
    <n v="119530"/>
    <x v="3"/>
    <n v="0.1120806492094035"/>
    <n v="13397"/>
  </r>
  <r>
    <s v="A72"/>
    <s v="Twitter"/>
    <d v="2025-03-03T00:00:00"/>
    <s v="Carousel"/>
    <s v="#AppleEvent #iPhone16"/>
    <n v="24928"/>
    <n v="214"/>
    <n v="765"/>
    <n v="1556"/>
    <n v="5239"/>
    <n v="194571"/>
    <x v="4"/>
    <n v="0.13314933880177415"/>
    <n v="25907"/>
  </r>
  <r>
    <s v="A73"/>
    <s v="Instagram"/>
    <d v="2025-09-21T00:00:00"/>
    <s v="Video"/>
    <s v="#AppleWatchUltra2 #HealthTech"/>
    <n v="23103"/>
    <n v="1380"/>
    <n v="191"/>
    <n v="1547"/>
    <n v="77798"/>
    <n v="148856"/>
    <x v="1"/>
    <n v="0.16575751061428495"/>
    <n v="24674"/>
  </r>
  <r>
    <s v="A74"/>
    <s v="Twitter"/>
    <d v="2024-10-28T00:00:00"/>
    <s v="Carousel"/>
    <s v="#AppleEvent #iPadPro"/>
    <n v="21198"/>
    <n v="1484"/>
    <n v="174"/>
    <n v="1293"/>
    <n v="16330"/>
    <n v="111635"/>
    <x v="3"/>
    <n v="0.20473865723115511"/>
    <n v="22856"/>
  </r>
  <r>
    <s v="A75"/>
    <s v="Instagram"/>
    <d v="2024-08-01T00:00:00"/>
    <s v="Image"/>
    <s v="#AppleDesign #Innovation"/>
    <n v="21758"/>
    <n v="1380"/>
    <n v="188"/>
    <n v="1735"/>
    <n v="20998"/>
    <n v="147803"/>
    <x v="4"/>
    <n v="0.15781817689762725"/>
    <n v="23326"/>
  </r>
  <r>
    <s v="A76"/>
    <s v="Twitter"/>
    <d v="2024-11-07T00:00:00"/>
    <s v="Carousel"/>
    <s v="#ShotOniPhone"/>
    <n v="17254"/>
    <n v="246"/>
    <n v="952"/>
    <n v="871"/>
    <n v="14957"/>
    <n v="75946"/>
    <x v="4"/>
    <n v="0.24296210465330631"/>
    <n v="18452"/>
  </r>
  <r>
    <s v="A77"/>
    <s v="LinkedIn"/>
    <d v="2025-03-04T00:00:00"/>
    <s v="Carousel"/>
    <s v="#iPhone16Launch #AppleEvent"/>
    <n v="13470"/>
    <n v="523"/>
    <n v="280"/>
    <n v="2682"/>
    <n v="8538"/>
    <n v="95204"/>
    <x v="0"/>
    <n v="0.14992017142136885"/>
    <n v="14273"/>
  </r>
  <r>
    <s v="A78"/>
    <s v="LinkedIn"/>
    <d v="2024-06-17T00:00:00"/>
    <s v="Image"/>
    <s v="#AppleMusic #AppleLifestyle"/>
    <n v="3252"/>
    <n v="1043"/>
    <n v="647"/>
    <n v="1545"/>
    <n v="18859"/>
    <n v="222958"/>
    <x v="0"/>
    <n v="2.2165609666394567E-2"/>
    <n v="4942"/>
  </r>
  <r>
    <s v="A79"/>
    <s v="YouTube"/>
    <d v="2025-09-22T00:00:00"/>
    <s v="Video"/>
    <s v="#Sustainability #AppleEarth"/>
    <n v="8996"/>
    <n v="329"/>
    <n v="378"/>
    <n v="2384"/>
    <n v="39404"/>
    <n v="242724"/>
    <x v="1"/>
    <n v="3.9975445361810122E-2"/>
    <n v="9703"/>
  </r>
  <r>
    <s v="A80"/>
    <s v="LinkedIn"/>
    <d v="2024-06-13T00:00:00"/>
    <s v="Image"/>
    <s v="#AppleWatchUltra2 #HealthTech"/>
    <n v="14173"/>
    <n v="294"/>
    <n v="257"/>
    <n v="1288"/>
    <n v="39466"/>
    <n v="55563"/>
    <x v="4"/>
    <n v="0.26499649047027696"/>
    <n v="14724"/>
  </r>
  <r>
    <s v="A81"/>
    <s v="YouTube"/>
    <d v="2024-10-19T00:00:00"/>
    <s v="Carousel"/>
    <s v="#AppleEvent #iPadPro"/>
    <n v="6673"/>
    <n v="826"/>
    <n v="321"/>
    <n v="577"/>
    <n v="19262"/>
    <n v="132324"/>
    <x v="4"/>
    <n v="5.9097367068710133E-2"/>
    <n v="7820"/>
  </r>
  <r>
    <s v="A82"/>
    <s v="LinkedIn"/>
    <d v="2024-07-24T00:00:00"/>
    <s v="Video"/>
    <s v="#AppleMusic #AppleLifestyle"/>
    <n v="22914"/>
    <n v="954"/>
    <n v="584"/>
    <n v="1519"/>
    <n v="13637"/>
    <n v="49847"/>
    <x v="0"/>
    <n v="0.49054105563022848"/>
    <n v="24452"/>
  </r>
  <r>
    <s v="A83"/>
    <s v="Instagram"/>
    <d v="2024-10-15T00:00:00"/>
    <s v="Carousel"/>
    <s v="#ShotOniPhone"/>
    <n v="17781"/>
    <n v="993"/>
    <n v="627"/>
    <n v="2187"/>
    <n v="9609"/>
    <n v="66155"/>
    <x v="3"/>
    <n v="0.29326581513113142"/>
    <n v="19401"/>
  </r>
  <r>
    <s v="A84"/>
    <s v="LinkedIn"/>
    <d v="2024-12-09T00:00:00"/>
    <s v="Image"/>
    <s v="#MacBookAirM3 #AppleInnovation"/>
    <n v="15051"/>
    <n v="268"/>
    <n v="251"/>
    <n v="783"/>
    <n v="34154"/>
    <n v="119671"/>
    <x v="3"/>
    <n v="0.13010670922779954"/>
    <n v="15570"/>
  </r>
  <r>
    <s v="A85"/>
    <s v="YouTube"/>
    <d v="2025-04-19T00:00:00"/>
    <s v="Image"/>
    <s v="#AppleMusic #AppleLifestyle"/>
    <n v="8881"/>
    <n v="210"/>
    <n v="673"/>
    <n v="1565"/>
    <n v="24847"/>
    <n v="156891"/>
    <x v="2"/>
    <n v="6.223429004850501E-2"/>
    <n v="9764"/>
  </r>
  <r>
    <s v="A86"/>
    <s v="YouTube"/>
    <d v="2025-01-27T00:00:00"/>
    <s v="Carousel"/>
    <s v="#iPhone16Launch #AppleEvent"/>
    <n v="8949"/>
    <n v="1477"/>
    <n v="424"/>
    <n v="1030"/>
    <n v="58052"/>
    <n v="123310"/>
    <x v="0"/>
    <n v="8.7989619657773091E-2"/>
    <n v="10850"/>
  </r>
  <r>
    <s v="A87"/>
    <s v="Twitter"/>
    <d v="2024-06-06T00:00:00"/>
    <s v="Tweet"/>
    <s v="#iPhone16Launch #AppleEvent"/>
    <n v="11521"/>
    <n v="1071"/>
    <n v="762"/>
    <n v="2539"/>
    <n v="12701"/>
    <n v="238350"/>
    <x v="2"/>
    <n v="5.6026851269142017E-2"/>
    <n v="13354"/>
  </r>
  <r>
    <s v="A88"/>
    <s v="Instagram"/>
    <d v="2024-07-07T00:00:00"/>
    <s v="Tweet"/>
    <s v="#MacBookAirM3 #AppleInnovation"/>
    <n v="24625"/>
    <n v="749"/>
    <n v="193"/>
    <n v="1340"/>
    <n v="4890"/>
    <n v="189381"/>
    <x v="0"/>
    <n v="0.13500298340382616"/>
    <n v="25567"/>
  </r>
  <r>
    <s v="A89"/>
    <s v="LinkedIn"/>
    <d v="2025-09-23T00:00:00"/>
    <s v="Image"/>
    <s v="#Sustainability #AppleEarth"/>
    <n v="10017"/>
    <n v="1357"/>
    <n v="966"/>
    <n v="2871"/>
    <n v="14800"/>
    <n v="171691"/>
    <x v="1"/>
    <n v="7.1873307278774071E-2"/>
    <n v="12340"/>
  </r>
  <r>
    <s v="A90"/>
    <s v="Twitter"/>
    <d v="2024-06-03T00:00:00"/>
    <s v="Image"/>
    <s v="#AppleEvent #iPhone16"/>
    <n v="8941"/>
    <n v="911"/>
    <n v="166"/>
    <n v="1217"/>
    <n v="68817"/>
    <n v="221180"/>
    <x v="4"/>
    <n v="4.5293426168731353E-2"/>
    <n v="10018"/>
  </r>
  <r>
    <s v="A91"/>
    <s v="LinkedIn"/>
    <d v="2025-09-24T00:00:00"/>
    <s v="Tweet"/>
    <s v="#AppleMusic #AppleLifestyle"/>
    <n v="12209"/>
    <n v="222"/>
    <n v="479"/>
    <n v="2748"/>
    <n v="24615"/>
    <n v="74707"/>
    <x v="1"/>
    <n v="0.17280843829895459"/>
    <n v="12910"/>
  </r>
  <r>
    <s v="A92"/>
    <s v="LinkedIn"/>
    <d v="2024-10-21T00:00:00"/>
    <s v="Tweet"/>
    <s v="#MacBookAirM3 #AppleInnovation"/>
    <n v="19715"/>
    <n v="1014"/>
    <n v="718"/>
    <n v="1185"/>
    <n v="37625"/>
    <n v="191409"/>
    <x v="0"/>
    <n v="0.11204802282024356"/>
    <n v="21447"/>
  </r>
  <r>
    <s v="A93"/>
    <s v="Twitter"/>
    <d v="2024-12-11T00:00:00"/>
    <s v="Carousel"/>
    <s v="#iPhone16Launch #AppleEvent"/>
    <n v="22645"/>
    <n v="545"/>
    <n v="972"/>
    <n v="321"/>
    <n v="8396"/>
    <n v="121537"/>
    <x v="4"/>
    <n v="0.19880365649966678"/>
    <n v="24162"/>
  </r>
  <r>
    <s v="A94"/>
    <s v="Twitter"/>
    <d v="2024-11-07T00:00:00"/>
    <s v="Carousel"/>
    <s v="#iPhone16Launch #AppleEvent"/>
    <n v="11550"/>
    <n v="501"/>
    <n v="646"/>
    <n v="773"/>
    <n v="17841"/>
    <n v="237576"/>
    <x v="3"/>
    <n v="5.3443950567397383E-2"/>
    <n v="12697"/>
  </r>
  <r>
    <s v="A95"/>
    <s v="Twitter"/>
    <d v="2024-11-08T00:00:00"/>
    <s v="Tweet"/>
    <s v="#AppleEvent #iPadPro"/>
    <n v="23499"/>
    <n v="562"/>
    <n v="964"/>
    <n v="2557"/>
    <n v="56890"/>
    <n v="218686"/>
    <x v="3"/>
    <n v="0.11443347996671026"/>
    <n v="25025"/>
  </r>
  <r>
    <s v="A96"/>
    <s v="Twitter"/>
    <d v="2024-09-10T00:00:00"/>
    <s v="Carousel"/>
    <s v="#AppleWatch #Health"/>
    <n v="6637"/>
    <n v="595"/>
    <n v="161"/>
    <n v="2653"/>
    <n v="19334"/>
    <n v="131155"/>
    <x v="2"/>
    <n v="5.6368419046166747E-2"/>
    <n v="7393"/>
  </r>
  <r>
    <s v="A97"/>
    <s v="Twitter"/>
    <d v="2024-08-13T00:00:00"/>
    <s v="Carousel"/>
    <s v="#Sustainability #AppleEarth"/>
    <n v="6854"/>
    <n v="417"/>
    <n v="467"/>
    <n v="1003"/>
    <n v="61333"/>
    <n v="40281"/>
    <x v="0"/>
    <n v="0.19210049402944315"/>
    <n v="7738"/>
  </r>
  <r>
    <s v="A98"/>
    <s v="LinkedIn"/>
    <d v="2024-06-10T00:00:00"/>
    <s v="Video"/>
    <s v="#AppleMusic #AppleLifestyle"/>
    <n v="21561"/>
    <n v="340"/>
    <n v="741"/>
    <n v="986"/>
    <n v="24826"/>
    <n v="198492"/>
    <x v="0"/>
    <n v="0.11407008846704149"/>
    <n v="22642"/>
  </r>
  <r>
    <s v="A99"/>
    <s v="Twitter"/>
    <d v="2024-07-02T00:00:00"/>
    <s v="Carousel"/>
    <s v="#AppleMusic #AppleLifestyle"/>
    <n v="12320"/>
    <n v="1157"/>
    <n v="365"/>
    <n v="584"/>
    <n v="66634"/>
    <n v="210102"/>
    <x v="3"/>
    <n v="6.5882285746922925E-2"/>
    <n v="13842"/>
  </r>
  <r>
    <s v="A100"/>
    <s v="Instagram"/>
    <d v="2025-09-25T00:00:00"/>
    <s v="Image"/>
    <s v="#ShotOniPhone"/>
    <n v="20564"/>
    <n v="1433"/>
    <n v="488"/>
    <n v="1015"/>
    <n v="24333"/>
    <n v="172130"/>
    <x v="1"/>
    <n v="0.13062801371056759"/>
    <n v="22485"/>
  </r>
  <r>
    <s v="A101"/>
    <s v="YouTube"/>
    <d v="2024-10-18T00:00:00"/>
    <s v="Carousel"/>
    <s v="#MacBookAirM3 #AppleInnovation"/>
    <n v="6892"/>
    <n v="1184"/>
    <n v="925"/>
    <n v="1062"/>
    <n v="75008"/>
    <n v="116260"/>
    <x v="4"/>
    <n v="7.7421297092723204E-2"/>
    <n v="9001"/>
  </r>
  <r>
    <s v="A102"/>
    <s v="Twitter"/>
    <d v="2025-09-26T00:00:00"/>
    <s v="Carousel"/>
    <s v="#ShotOniPhone"/>
    <n v="9043"/>
    <n v="1192"/>
    <n v="810"/>
    <n v="1550"/>
    <n v="5221"/>
    <n v="199476"/>
    <x v="1"/>
    <n v="5.5370069582305642E-2"/>
    <n v="11045"/>
  </r>
  <r>
    <s v="A103"/>
    <s v="Twitter"/>
    <d v="2025-09-27T00:00:00"/>
    <s v="Tweet"/>
    <s v="#MacBookAirM3 #AppleInnovation"/>
    <n v="18521"/>
    <n v="1027"/>
    <n v="230"/>
    <n v="1247"/>
    <n v="39588"/>
    <n v="200928"/>
    <x v="1"/>
    <n v="9.8433269628921807E-2"/>
    <n v="19778"/>
  </r>
  <r>
    <s v="A104"/>
    <s v="LinkedIn"/>
    <d v="2025-03-23T00:00:00"/>
    <s v="Image"/>
    <s v="#AppleDesign #Innovation"/>
    <n v="24711"/>
    <n v="882"/>
    <n v="876"/>
    <n v="2728"/>
    <n v="32015"/>
    <n v="180272"/>
    <x v="3"/>
    <n v="0.1468281263867933"/>
    <n v="26469"/>
  </r>
  <r>
    <s v="A105"/>
    <s v="Twitter"/>
    <d v="2024-06-14T00:00:00"/>
    <s v="Carousel"/>
    <s v="#iPhone16Launch #AppleEvent"/>
    <n v="21856"/>
    <n v="1203"/>
    <n v="634"/>
    <n v="2807"/>
    <n v="3647"/>
    <n v="104178"/>
    <x v="3"/>
    <n v="0.22742805582752595"/>
    <n v="23693"/>
  </r>
  <r>
    <s v="A106"/>
    <s v="Twitter"/>
    <d v="2025-02-04T00:00:00"/>
    <s v="Carousel"/>
    <s v="#AppleWatch #Health"/>
    <n v="23833"/>
    <n v="555"/>
    <n v="523"/>
    <n v="1330"/>
    <n v="69141"/>
    <n v="73997"/>
    <x v="3"/>
    <n v="0.33664878305877266"/>
    <n v="24911"/>
  </r>
  <r>
    <s v="A107"/>
    <s v="Twitter"/>
    <d v="2024-06-21T00:00:00"/>
    <s v="Video"/>
    <s v="#AppleEvent #iPadPro"/>
    <n v="21216"/>
    <n v="1207"/>
    <n v="859"/>
    <n v="328"/>
    <n v="91296"/>
    <n v="196683"/>
    <x v="2"/>
    <n v="0.1183732198512327"/>
    <n v="23282"/>
  </r>
  <r>
    <s v="A108"/>
    <s v="LinkedIn"/>
    <d v="2025-09-28T00:00:00"/>
    <s v="Carousel"/>
    <s v="#AppleWatch #Health"/>
    <n v="21963"/>
    <n v="1356"/>
    <n v="349"/>
    <n v="1206"/>
    <n v="51755"/>
    <n v="159273"/>
    <x v="1"/>
    <n v="0.14860020216860359"/>
    <n v="23668"/>
  </r>
  <r>
    <s v="A109"/>
    <s v="Twitter"/>
    <d v="2024-08-08T00:00:00"/>
    <s v="Carousel"/>
    <s v="#AppleWatch #Health"/>
    <n v="24355"/>
    <n v="1087"/>
    <n v="686"/>
    <n v="2426"/>
    <n v="24963"/>
    <n v="212307"/>
    <x v="0"/>
    <n v="0.1230670679723231"/>
    <n v="26128"/>
  </r>
  <r>
    <s v="A110"/>
    <s v="YouTube"/>
    <d v="2024-07-29T00:00:00"/>
    <s v="Video"/>
    <s v="#AppleWatch #Health"/>
    <n v="6164"/>
    <n v="326"/>
    <n v="615"/>
    <n v="2806"/>
    <n v="38579"/>
    <n v="206129"/>
    <x v="4"/>
    <n v="3.4468706489625425E-2"/>
    <n v="7105"/>
  </r>
  <r>
    <s v="A111"/>
    <s v="LinkedIn"/>
    <d v="2024-11-23T00:00:00"/>
    <s v="Tweet"/>
    <s v="#ShotOniPhone"/>
    <n v="9941"/>
    <n v="1329"/>
    <n v="238"/>
    <n v="869"/>
    <n v="40281"/>
    <n v="172311"/>
    <x v="2"/>
    <n v="6.6786217943137702E-2"/>
    <n v="11508"/>
  </r>
  <r>
    <s v="A112"/>
    <s v="YouTube"/>
    <d v="2024-10-05T00:00:00"/>
    <s v="Carousel"/>
    <s v="#MacBookAirM3 #AppleInnovation"/>
    <n v="16388"/>
    <n v="1208"/>
    <n v="417"/>
    <n v="2306"/>
    <n v="16865"/>
    <n v="236733"/>
    <x v="0"/>
    <n v="7.6089940988370866E-2"/>
    <n v="18013"/>
  </r>
  <r>
    <s v="A113"/>
    <s v="LinkedIn"/>
    <d v="2025-09-29T00:00:00"/>
    <s v="Video"/>
    <s v="#iPhonePhotography #ShotOniPhone"/>
    <n v="7569"/>
    <n v="803"/>
    <n v="804"/>
    <n v="1753"/>
    <n v="43582"/>
    <n v="166945"/>
    <x v="1"/>
    <n v="5.4964209769684629E-2"/>
    <n v="9176"/>
  </r>
  <r>
    <s v="A114"/>
    <s v="Twitter"/>
    <d v="2024-11-14T00:00:00"/>
    <s v="Image"/>
    <s v="#AppleDesign #Innovation"/>
    <n v="6300"/>
    <n v="1213"/>
    <n v="720"/>
    <n v="1037"/>
    <n v="39569"/>
    <n v="85272"/>
    <x v="3"/>
    <n v="9.6549863964724647E-2"/>
    <n v="8233"/>
  </r>
  <r>
    <s v="A115"/>
    <s v="YouTube"/>
    <d v="2025-09-30T00:00:00"/>
    <s v="Tweet"/>
    <s v="#AppleWatchUltra2 #HealthTech"/>
    <n v="8269"/>
    <n v="250"/>
    <n v="638"/>
    <n v="815"/>
    <n v="41991"/>
    <n v="129393"/>
    <x v="1"/>
    <n v="7.0768897853825175E-2"/>
    <n v="9157"/>
  </r>
  <r>
    <s v="A116"/>
    <s v="LinkedIn"/>
    <d v="2025-03-18T00:00:00"/>
    <s v="Image"/>
    <s v="#AppleWatch #Health"/>
    <n v="5818"/>
    <n v="1252"/>
    <n v="687"/>
    <n v="2300"/>
    <n v="25081"/>
    <n v="101212"/>
    <x v="4"/>
    <n v="7.6641109749832043E-2"/>
    <n v="7757"/>
  </r>
  <r>
    <s v="A117"/>
    <s v="Instagram"/>
    <d v="2024-11-04T00:00:00"/>
    <s v="Image"/>
    <s v="#AppleEvent #iPhone16"/>
    <n v="14015"/>
    <n v="978"/>
    <n v="196"/>
    <n v="2744"/>
    <n v="20190"/>
    <n v="186470"/>
    <x v="2"/>
    <n v="8.1455462004611998E-2"/>
    <n v="15189"/>
  </r>
  <r>
    <s v="A118"/>
    <s v="Twitter"/>
    <d v="2024-11-04T00:00:00"/>
    <s v="Video"/>
    <s v="#ShotOniPhone"/>
    <n v="14234"/>
    <n v="1013"/>
    <n v="437"/>
    <n v="338"/>
    <n v="67754"/>
    <n v="160030"/>
    <x v="2"/>
    <n v="9.8006623758045364E-2"/>
    <n v="15684"/>
  </r>
  <r>
    <s v="A119"/>
    <s v="LinkedIn"/>
    <d v="2025-02-07T00:00:00"/>
    <s v="Carousel"/>
    <s v="#Sustainability #AppleEarth"/>
    <n v="20290"/>
    <n v="619"/>
    <n v="927"/>
    <n v="1186"/>
    <n v="8924"/>
    <n v="96503"/>
    <x v="4"/>
    <n v="0.22627275835984373"/>
    <n v="21836"/>
  </r>
  <r>
    <s v="A120"/>
    <s v="Instagram"/>
    <d v="2024-10-21T00:00:00"/>
    <s v="Video"/>
    <s v="#AppleEvent #iPadPro"/>
    <n v="8254"/>
    <n v="1405"/>
    <n v="165"/>
    <n v="2504"/>
    <n v="8081"/>
    <n v="177710"/>
    <x v="0"/>
    <n v="5.5281075910190762E-2"/>
    <n v="9824"/>
  </r>
  <r>
    <s v="A121"/>
    <s v="LinkedIn"/>
    <d v="2024-07-29T00:00:00"/>
    <s v="Video"/>
    <s v="#AppleWatchUltra2 #HealthTech"/>
    <n v="19144"/>
    <n v="1182"/>
    <n v="860"/>
    <n v="1398"/>
    <n v="4185"/>
    <n v="46570"/>
    <x v="0"/>
    <n v="0.454928065278076"/>
    <n v="21186"/>
  </r>
  <r>
    <s v="A122"/>
    <s v="Instagram"/>
    <d v="2024-10-02T00:00:00"/>
    <s v="Video"/>
    <s v="#iPhonePhotography #ShotOniPhone"/>
    <n v="9350"/>
    <n v="1024"/>
    <n v="550"/>
    <n v="2123"/>
    <n v="53916"/>
    <n v="108785"/>
    <x v="2"/>
    <n v="0.10041825619340902"/>
    <n v="10924"/>
  </r>
  <r>
    <s v="A123"/>
    <s v="Twitter"/>
    <d v="2024-06-14T00:00:00"/>
    <s v="Video"/>
    <s v="#AppleEvent #iPhone16"/>
    <n v="17183"/>
    <n v="1224"/>
    <n v="943"/>
    <n v="2010"/>
    <n v="21481"/>
    <n v="49110"/>
    <x v="2"/>
    <n v="0.39401343921808185"/>
    <n v="19350"/>
  </r>
  <r>
    <s v="A124"/>
    <s v="YouTube"/>
    <d v="2025-04-06T00:00:00"/>
    <s v="Tweet"/>
    <s v="#iPhonePhotography #ShotOniPhone"/>
    <n v="8238"/>
    <n v="766"/>
    <n v="235"/>
    <n v="1273"/>
    <n v="4706"/>
    <n v="119141"/>
    <x v="3"/>
    <n v="7.7546772311798629E-2"/>
    <n v="9239"/>
  </r>
  <r>
    <s v="A125"/>
    <s v="Instagram"/>
    <d v="2024-09-08T00:00:00"/>
    <s v="Carousel"/>
    <s v="#AppleWatchUltra2 #HealthTech"/>
    <n v="8090"/>
    <n v="570"/>
    <n v="399"/>
    <n v="1862"/>
    <n v="34088"/>
    <n v="52115"/>
    <x v="0"/>
    <n v="0.17382711311522595"/>
    <n v="9059"/>
  </r>
  <r>
    <s v="A126"/>
    <s v="LinkedIn"/>
    <d v="2025-03-28T00:00:00"/>
    <s v="Image"/>
    <s v="#AppleWatch #Health"/>
    <n v="13637"/>
    <n v="1135"/>
    <n v="540"/>
    <n v="1288"/>
    <n v="45183"/>
    <n v="79062"/>
    <x v="4"/>
    <n v="0.19367079001290127"/>
    <n v="15312"/>
  </r>
  <r>
    <s v="A127"/>
    <s v="Twitter"/>
    <d v="2025-01-27T00:00:00"/>
    <s v="Image"/>
    <s v="#AppleEvent #iPhone16"/>
    <n v="24415"/>
    <n v="860"/>
    <n v="931"/>
    <n v="320"/>
    <n v="65049"/>
    <n v="62911"/>
    <x v="0"/>
    <n v="0.41655672298962027"/>
    <n v="26206"/>
  </r>
  <r>
    <s v="A128"/>
    <s v="Instagram"/>
    <d v="2025-01-10T00:00:00"/>
    <s v="Carousel"/>
    <s v="#iPhonePhotography #ShotOniPhone"/>
    <n v="14647"/>
    <n v="1168"/>
    <n v="484"/>
    <n v="2650"/>
    <n v="27217"/>
    <n v="144061"/>
    <x v="3"/>
    <n v="0.11313957281984714"/>
    <n v="16299"/>
  </r>
  <r>
    <s v="A129"/>
    <s v="LinkedIn"/>
    <d v="2024-07-21T00:00:00"/>
    <s v="Image"/>
    <s v="#AppleEvent #iPadPro"/>
    <n v="11911"/>
    <n v="1360"/>
    <n v="778"/>
    <n v="1168"/>
    <n v="16483"/>
    <n v="72556"/>
    <x v="2"/>
    <n v="0.19362974805667346"/>
    <n v="14049"/>
  </r>
  <r>
    <s v="A130"/>
    <s v="LinkedIn"/>
    <d v="2024-09-29T00:00:00"/>
    <s v="Carousel"/>
    <s v="#MacBookAirM3 #AppleInnovation"/>
    <n v="10472"/>
    <n v="401"/>
    <n v="668"/>
    <n v="383"/>
    <n v="37571"/>
    <n v="249203"/>
    <x v="2"/>
    <n v="4.6311641513143903E-2"/>
    <n v="11541"/>
  </r>
  <r>
    <s v="A131"/>
    <s v="LinkedIn"/>
    <d v="2024-10-21T00:00:00"/>
    <s v="Image"/>
    <s v="#iPhone16Launch #AppleEvent"/>
    <n v="20271"/>
    <n v="512"/>
    <n v="286"/>
    <n v="1982"/>
    <n v="43225"/>
    <n v="168335"/>
    <x v="3"/>
    <n v="0.12516113701844536"/>
    <n v="21069"/>
  </r>
  <r>
    <s v="A132"/>
    <s v="Instagram"/>
    <d v="2025-03-04T00:00:00"/>
    <s v="Video"/>
    <s v="#MacBookAirM3 #AppleInnovation"/>
    <n v="5266"/>
    <n v="316"/>
    <n v="837"/>
    <n v="2276"/>
    <n v="20967"/>
    <n v="41969"/>
    <x v="4"/>
    <n v="0.1529462222116324"/>
    <n v="6419"/>
  </r>
  <r>
    <s v="A133"/>
    <s v="Instagram"/>
    <d v="2025-02-06T00:00:00"/>
    <s v="Image"/>
    <s v="#AppleWatchUltra2 #HealthTech"/>
    <n v="2666"/>
    <n v="1136"/>
    <n v="989"/>
    <n v="1710"/>
    <n v="36467"/>
    <n v="83753"/>
    <x v="2"/>
    <n v="5.7203921053574198E-2"/>
    <n v="4791"/>
  </r>
  <r>
    <s v="A134"/>
    <s v="Instagram"/>
    <d v="2025-10-01T00:00:00"/>
    <s v="Carousel"/>
    <s v="#ShotOniPhone"/>
    <n v="6188"/>
    <n v="774"/>
    <n v="647"/>
    <n v="1830"/>
    <n v="55436"/>
    <n v="175542"/>
    <x v="1"/>
    <n v="4.3345752013763089E-2"/>
    <n v="7609"/>
  </r>
  <r>
    <s v="A135"/>
    <s v="YouTube"/>
    <d v="2024-11-28T00:00:00"/>
    <s v="Carousel"/>
    <s v="#iPhone16Launch #AppleEvent"/>
    <n v="19055"/>
    <n v="443"/>
    <n v="976"/>
    <n v="869"/>
    <n v="75437"/>
    <n v="161863"/>
    <x v="2"/>
    <n v="0.12648968572187591"/>
    <n v="20474"/>
  </r>
  <r>
    <s v="A136"/>
    <s v="Instagram"/>
    <d v="2025-10-02T00:00:00"/>
    <s v="Carousel"/>
    <s v="#AppleDesign #Innovation"/>
    <n v="12161"/>
    <n v="736"/>
    <n v="876"/>
    <n v="1233"/>
    <n v="21337"/>
    <n v="50225"/>
    <x v="1"/>
    <n v="0.27422598307615731"/>
    <n v="13773"/>
  </r>
  <r>
    <s v="A137"/>
    <s v="Instagram"/>
    <d v="2024-07-31T00:00:00"/>
    <s v="Carousel"/>
    <s v="#AppleEvent #iPadPro"/>
    <n v="13314"/>
    <n v="274"/>
    <n v="626"/>
    <n v="2280"/>
    <n v="14639"/>
    <n v="163008"/>
    <x v="3"/>
    <n v="8.7198174322732622E-2"/>
    <n v="14214"/>
  </r>
  <r>
    <s v="A138"/>
    <s v="Instagram"/>
    <d v="2025-03-29T00:00:00"/>
    <s v="Carousel"/>
    <s v="#AppleDesign #Innovation"/>
    <n v="23508"/>
    <n v="585"/>
    <n v="743"/>
    <n v="2155"/>
    <n v="3704"/>
    <n v="194268"/>
    <x v="3"/>
    <n v="0.1278440093067309"/>
    <n v="24836"/>
  </r>
  <r>
    <s v="A139"/>
    <s v="YouTube"/>
    <d v="2024-10-29T00:00:00"/>
    <s v="Tweet"/>
    <s v="#AppleEvent #iPhone16"/>
    <n v="23969"/>
    <n v="1433"/>
    <n v="372"/>
    <n v="1092"/>
    <n v="32147"/>
    <n v="145823"/>
    <x v="2"/>
    <n v="0.17674852389540743"/>
    <n v="25774"/>
  </r>
  <r>
    <s v="A140"/>
    <s v="Instagram"/>
    <d v="2024-07-15T00:00:00"/>
    <s v="Tweet"/>
    <s v="#AppleMusic #AppleLifestyle"/>
    <n v="14891"/>
    <n v="674"/>
    <n v="521"/>
    <n v="1091"/>
    <n v="18101"/>
    <n v="53669"/>
    <x v="0"/>
    <n v="0.29972609886526674"/>
    <n v="16086"/>
  </r>
  <r>
    <s v="A141"/>
    <s v="LinkedIn"/>
    <d v="2025-10-03T00:00:00"/>
    <s v="Image"/>
    <s v="#iPhone16Launch #AppleEvent"/>
    <n v="6777"/>
    <n v="617"/>
    <n v="551"/>
    <n v="2109"/>
    <n v="18559"/>
    <n v="208452"/>
    <x v="1"/>
    <n v="3.8114290100358834E-2"/>
    <n v="7945"/>
  </r>
  <r>
    <s v="A142"/>
    <s v="Instagram"/>
    <d v="2025-03-25T00:00:00"/>
    <s v="Carousel"/>
    <s v="#AppleDesign #Innovation"/>
    <n v="5900"/>
    <n v="546"/>
    <n v="592"/>
    <n v="1594"/>
    <n v="38627"/>
    <n v="164398"/>
    <x v="4"/>
    <n v="4.2810739790021778E-2"/>
    <n v="7038"/>
  </r>
  <r>
    <s v="A143"/>
    <s v="LinkedIn"/>
    <d v="2024-10-02T00:00:00"/>
    <s v="Image"/>
    <s v="#AppleDesign #Innovation"/>
    <n v="15716"/>
    <n v="839"/>
    <n v="639"/>
    <n v="2839"/>
    <n v="349"/>
    <n v="150677"/>
    <x v="2"/>
    <n v="0.11411164278556117"/>
    <n v="17194"/>
  </r>
  <r>
    <s v="A144"/>
    <s v="LinkedIn"/>
    <d v="2024-10-28T00:00:00"/>
    <s v="Carousel"/>
    <s v="#iPhonePhotography #ShotOniPhone"/>
    <n v="8981"/>
    <n v="1138"/>
    <n v="764"/>
    <n v="2555"/>
    <n v="92810"/>
    <n v="88320"/>
    <x v="4"/>
    <n v="0.1232223731884058"/>
    <n v="10883"/>
  </r>
  <r>
    <s v="A145"/>
    <s v="LinkedIn"/>
    <d v="2024-08-12T00:00:00"/>
    <s v="Carousel"/>
    <s v="#MacBookAirM3 #AppleInnovation"/>
    <n v="8376"/>
    <n v="1154"/>
    <n v="422"/>
    <n v="1907"/>
    <n v="36874"/>
    <n v="218486"/>
    <x v="2"/>
    <n v="4.5549829279679245E-2"/>
    <n v="9952"/>
  </r>
  <r>
    <s v="A146"/>
    <s v="YouTube"/>
    <d v="2024-06-05T00:00:00"/>
    <s v="Tweet"/>
    <s v="#iPhonePhotography #ShotOniPhone"/>
    <n v="18907"/>
    <n v="1075"/>
    <n v="675"/>
    <n v="1383"/>
    <n v="17875"/>
    <n v="186649"/>
    <x v="0"/>
    <n v="0.11067297440650634"/>
    <n v="20657"/>
  </r>
  <r>
    <s v="A147"/>
    <s v="YouTube"/>
    <d v="2024-10-21T00:00:00"/>
    <s v="Tweet"/>
    <s v="#iPhone16Launch #AppleEvent"/>
    <n v="20777"/>
    <n v="962"/>
    <n v="308"/>
    <n v="2777"/>
    <n v="25529"/>
    <n v="165354"/>
    <x v="0"/>
    <n v="0.13333212380710477"/>
    <n v="22047"/>
  </r>
  <r>
    <s v="A148"/>
    <s v="YouTube"/>
    <d v="2025-04-15T00:00:00"/>
    <s v="Video"/>
    <s v="#iPhone16Launch #AppleEvent"/>
    <n v="20977"/>
    <n v="1402"/>
    <n v="301"/>
    <n v="1284"/>
    <n v="24620"/>
    <n v="128009"/>
    <x v="0"/>
    <n v="0.17717504237983267"/>
    <n v="22680"/>
  </r>
  <r>
    <s v="A149"/>
    <s v="Instagram"/>
    <d v="2024-06-16T00:00:00"/>
    <s v="Tweet"/>
    <s v="#AppleWatchUltra2 #HealthTech"/>
    <n v="12160"/>
    <n v="1405"/>
    <n v="769"/>
    <n v="1980"/>
    <n v="33174"/>
    <n v="226481"/>
    <x v="0"/>
    <n v="6.329007731332871E-2"/>
    <n v="14334"/>
  </r>
  <r>
    <s v="A150"/>
    <s v="LinkedIn"/>
    <d v="2024-08-22T00:00:00"/>
    <s v="Video"/>
    <s v="#iPhonePhotography #ShotOniPhone"/>
    <n v="16124"/>
    <n v="863"/>
    <n v="337"/>
    <n v="819"/>
    <n v="85788"/>
    <n v="68625"/>
    <x v="3"/>
    <n v="0.25244444444444447"/>
    <n v="17324"/>
  </r>
  <r>
    <s v="A151"/>
    <s v="YouTube"/>
    <d v="2024-07-26T00:00:00"/>
    <s v="Video"/>
    <s v="#MacBookProM3"/>
    <n v="18282"/>
    <n v="224"/>
    <n v="962"/>
    <n v="890"/>
    <n v="35105"/>
    <n v="64089"/>
    <x v="3"/>
    <n v="0.30376507669022768"/>
    <n v="19468"/>
  </r>
  <r>
    <s v="A152"/>
    <s v="YouTube"/>
    <d v="2025-10-04T00:00:00"/>
    <s v="Video"/>
    <s v="#Sustainability #AppleEarth"/>
    <n v="12488"/>
    <n v="1403"/>
    <n v="247"/>
    <n v="1350"/>
    <n v="28370"/>
    <n v="76487"/>
    <x v="1"/>
    <n v="0.18484186855282597"/>
    <n v="14138"/>
  </r>
  <r>
    <s v="A153"/>
    <s v="Instagram"/>
    <d v="2025-01-01T00:00:00"/>
    <s v="Video"/>
    <s v="#MacBookAirM3 #AppleInnovation"/>
    <n v="24574"/>
    <n v="909"/>
    <n v="280"/>
    <n v="2009"/>
    <n v="6221"/>
    <n v="236910"/>
    <x v="4"/>
    <n v="0.10874593727575872"/>
    <n v="25763"/>
  </r>
  <r>
    <s v="A154"/>
    <s v="YouTube"/>
    <d v="2024-10-09T00:00:00"/>
    <s v="Video"/>
    <s v="#iPhone16Launch #AppleEvent"/>
    <n v="7240"/>
    <n v="1384"/>
    <n v="954"/>
    <n v="2335"/>
    <n v="6757"/>
    <n v="150448"/>
    <x v="2"/>
    <n v="6.3663192598106988E-2"/>
    <n v="9578"/>
  </r>
  <r>
    <s v="A155"/>
    <s v="Instagram"/>
    <d v="2024-12-21T00:00:00"/>
    <s v="Image"/>
    <s v="#AppleWatchUltra2 #HealthTech"/>
    <n v="12453"/>
    <n v="376"/>
    <n v="320"/>
    <n v="2546"/>
    <n v="22617"/>
    <n v="90138"/>
    <x v="2"/>
    <n v="0.14587632297144379"/>
    <n v="13149"/>
  </r>
  <r>
    <s v="A156"/>
    <s v="Twitter"/>
    <d v="2024-10-22T00:00:00"/>
    <s v="Tweet"/>
    <s v="#AppleMusic #AppleLifestyle"/>
    <n v="12478"/>
    <n v="484"/>
    <n v="332"/>
    <n v="2734"/>
    <n v="43338"/>
    <n v="213895"/>
    <x v="3"/>
    <n v="6.2151990462610156E-2"/>
    <n v="13294"/>
  </r>
  <r>
    <s v="A157"/>
    <s v="YouTube"/>
    <d v="2024-07-23T00:00:00"/>
    <s v="Video"/>
    <s v="#iPhonePhotography #ShotOniPhone"/>
    <n v="24877"/>
    <n v="262"/>
    <n v="513"/>
    <n v="648"/>
    <n v="47544"/>
    <n v="208280"/>
    <x v="2"/>
    <n v="0.12316112924908777"/>
    <n v="25652"/>
  </r>
  <r>
    <s v="A158"/>
    <s v="Twitter"/>
    <d v="2024-08-11T00:00:00"/>
    <s v="Carousel"/>
    <s v="#MacBookAirM3 #AppleInnovation"/>
    <n v="14394"/>
    <n v="1202"/>
    <n v="188"/>
    <n v="1259"/>
    <n v="21925"/>
    <n v="94061"/>
    <x v="3"/>
    <n v="0.1678059982351878"/>
    <n v="15784"/>
  </r>
  <r>
    <s v="A159"/>
    <s v="Instagram"/>
    <d v="2025-10-05T00:00:00"/>
    <s v="Tweet"/>
    <s v="#AppleMusic #AppleLifestyle"/>
    <n v="21262"/>
    <n v="861"/>
    <n v="676"/>
    <n v="2263"/>
    <n v="12085"/>
    <n v="201731"/>
    <x v="1"/>
    <n v="0.11301683925623726"/>
    <n v="22799"/>
  </r>
  <r>
    <s v="A160"/>
    <s v="LinkedIn"/>
    <d v="2024-08-24T00:00:00"/>
    <s v="Tweet"/>
    <s v="#iPhonePhotography #ShotOniPhone"/>
    <n v="22527"/>
    <n v="865"/>
    <n v="646"/>
    <n v="992"/>
    <n v="18654"/>
    <n v="141376"/>
    <x v="4"/>
    <n v="0.17002885921231325"/>
    <n v="24038"/>
  </r>
  <r>
    <s v="A161"/>
    <s v="YouTube"/>
    <d v="2025-10-06T00:00:00"/>
    <s v="Video"/>
    <s v="#AppleDesign #Innovation"/>
    <n v="22028"/>
    <n v="355"/>
    <n v="665"/>
    <n v="1859"/>
    <n v="50565"/>
    <n v="202962"/>
    <x v="1"/>
    <n v="0.11355820301337197"/>
    <n v="23048"/>
  </r>
  <r>
    <s v="A162"/>
    <s v="Instagram"/>
    <d v="2025-04-01T00:00:00"/>
    <s v="Image"/>
    <s v="#AppleMusic #AppleLifestyle"/>
    <n v="6432"/>
    <n v="1272"/>
    <n v="498"/>
    <n v="677"/>
    <n v="47305"/>
    <n v="119134"/>
    <x v="0"/>
    <n v="6.8846844729464299E-2"/>
    <n v="8202"/>
  </r>
  <r>
    <s v="A163"/>
    <s v="LinkedIn"/>
    <d v="2025-04-08T00:00:00"/>
    <s v="Video"/>
    <s v="#AppleWatchUltra2 #HealthTech"/>
    <n v="15568"/>
    <n v="1166"/>
    <n v="546"/>
    <n v="826"/>
    <n v="21836"/>
    <n v="87055"/>
    <x v="0"/>
    <n v="0.19849520418126471"/>
    <n v="17280"/>
  </r>
  <r>
    <s v="A164"/>
    <s v="LinkedIn"/>
    <d v="2025-02-27T00:00:00"/>
    <s v="Image"/>
    <s v="#MacBookAirM3 #AppleInnovation"/>
    <n v="16178"/>
    <n v="1048"/>
    <n v="871"/>
    <n v="2553"/>
    <n v="39025"/>
    <n v="59508"/>
    <x v="0"/>
    <n v="0.30411037171472743"/>
    <n v="18097"/>
  </r>
  <r>
    <s v="A165"/>
    <s v="Twitter"/>
    <d v="2025-10-07T00:00:00"/>
    <s v="Carousel"/>
    <s v="#AppleWatch #Health"/>
    <n v="19660"/>
    <n v="1307"/>
    <n v="310"/>
    <n v="2802"/>
    <n v="22171"/>
    <n v="213359"/>
    <x v="1"/>
    <n v="9.9723939463533293E-2"/>
    <n v="21277"/>
  </r>
  <r>
    <s v="A166"/>
    <s v="Instagram"/>
    <d v="2025-02-16T00:00:00"/>
    <s v="Tweet"/>
    <s v="#AppleEvent #iPhone16"/>
    <n v="24195"/>
    <n v="888"/>
    <n v="165"/>
    <n v="1559"/>
    <n v="11596"/>
    <n v="249988"/>
    <x v="2"/>
    <n v="0.10099684784869674"/>
    <n v="25248"/>
  </r>
  <r>
    <s v="A167"/>
    <s v="LinkedIn"/>
    <d v="2024-11-28T00:00:00"/>
    <s v="Carousel"/>
    <s v="#AppleEvent #iPhone16"/>
    <n v="2302"/>
    <n v="347"/>
    <n v="642"/>
    <n v="2175"/>
    <n v="56378"/>
    <n v="198056"/>
    <x v="4"/>
    <n v="1.6616512501514722E-2"/>
    <n v="3291"/>
  </r>
  <r>
    <s v="A168"/>
    <s v="YouTube"/>
    <d v="2024-11-12T00:00:00"/>
    <s v="Image"/>
    <s v="#MacBookAirM3 #AppleInnovation"/>
    <n v="19022"/>
    <n v="541"/>
    <n v="575"/>
    <n v="2063"/>
    <n v="42743"/>
    <n v="150169"/>
    <x v="0"/>
    <n v="0.13410224480418728"/>
    <n v="20138"/>
  </r>
  <r>
    <s v="A169"/>
    <s v="YouTube"/>
    <d v="2024-12-03T00:00:00"/>
    <s v="Image"/>
    <s v="#AppleMusic #AppleLifestyle"/>
    <n v="2055"/>
    <n v="675"/>
    <n v="257"/>
    <n v="820"/>
    <n v="33534"/>
    <n v="48125"/>
    <x v="0"/>
    <n v="6.2067532467532466E-2"/>
    <n v="2987"/>
  </r>
  <r>
    <s v="A170"/>
    <s v="Twitter"/>
    <d v="2025-04-28T00:00:00"/>
    <s v="Carousel"/>
    <s v="#iPhonePhotography #ShotOniPhone"/>
    <n v="15013"/>
    <n v="1286"/>
    <n v="599"/>
    <n v="2001"/>
    <n v="67839"/>
    <n v="76059"/>
    <x v="0"/>
    <n v="0.22216963147030594"/>
    <n v="16898"/>
  </r>
  <r>
    <s v="A171"/>
    <s v="LinkedIn"/>
    <d v="2024-12-31T00:00:00"/>
    <s v="Image"/>
    <s v="#AppleWatchUltra2 #HealthTech"/>
    <n v="10717"/>
    <n v="760"/>
    <n v="460"/>
    <n v="1316"/>
    <n v="18164"/>
    <n v="240641"/>
    <x v="4"/>
    <n v="4.9605013277039242E-2"/>
    <n v="11937"/>
  </r>
  <r>
    <s v="A172"/>
    <s v="Instagram"/>
    <d v="2024-08-14T00:00:00"/>
    <s v="Carousel"/>
    <s v="#Sustainability #AppleEarth"/>
    <n v="10150"/>
    <n v="526"/>
    <n v="888"/>
    <n v="1313"/>
    <n v="51605"/>
    <n v="143409"/>
    <x v="0"/>
    <n v="8.0636501195880311E-2"/>
    <n v="11564"/>
  </r>
  <r>
    <s v="A173"/>
    <s v="YouTube"/>
    <d v="2024-12-05T00:00:00"/>
    <s v="Tweet"/>
    <s v="#AppleEvent #iPhone16"/>
    <n v="4125"/>
    <n v="1364"/>
    <n v="319"/>
    <n v="2848"/>
    <n v="15379"/>
    <n v="188159"/>
    <x v="4"/>
    <n v="3.0867510988047343E-2"/>
    <n v="5808"/>
  </r>
  <r>
    <s v="A174"/>
    <s v="LinkedIn"/>
    <d v="2024-06-22T00:00:00"/>
    <s v="Carousel"/>
    <s v="#AppleWatchUltra2 #HealthTech"/>
    <n v="13479"/>
    <n v="1189"/>
    <n v="695"/>
    <n v="416"/>
    <n v="30229"/>
    <n v="45704"/>
    <x v="0"/>
    <n v="0.33614125678277612"/>
    <n v="15363"/>
  </r>
  <r>
    <s v="A175"/>
    <s v="LinkedIn"/>
    <d v="2025-10-08T00:00:00"/>
    <s v="Tweet"/>
    <s v="#AppleEvent #iPhone16"/>
    <n v="17745"/>
    <n v="414"/>
    <n v="563"/>
    <n v="2733"/>
    <n v="995"/>
    <n v="231648"/>
    <x v="1"/>
    <n v="8.0820900676889074E-2"/>
    <n v="18722"/>
  </r>
  <r>
    <s v="A176"/>
    <s v="Twitter"/>
    <d v="2025-10-09T00:00:00"/>
    <s v="Carousel"/>
    <s v="#AppleDesign #Innovation"/>
    <n v="18748"/>
    <n v="634"/>
    <n v="400"/>
    <n v="1667"/>
    <n v="75813"/>
    <n v="244456"/>
    <x v="1"/>
    <n v="8.0922538207284747E-2"/>
    <n v="19782"/>
  </r>
  <r>
    <s v="A177"/>
    <s v="YouTube"/>
    <d v="2024-07-10T00:00:00"/>
    <s v="Image"/>
    <s v="#iPhonePhotography #ShotOniPhone"/>
    <n v="8809"/>
    <n v="1151"/>
    <n v="908"/>
    <n v="883"/>
    <n v="42921"/>
    <n v="151279"/>
    <x v="4"/>
    <n v="7.1840771025720687E-2"/>
    <n v="10868"/>
  </r>
  <r>
    <s v="A178"/>
    <s v="YouTube"/>
    <d v="2025-10-10T00:00:00"/>
    <s v="Carousel"/>
    <s v="#AppleDesign #Innovation"/>
    <n v="6621"/>
    <n v="922"/>
    <n v="930"/>
    <n v="694"/>
    <n v="839"/>
    <n v="243532"/>
    <x v="1"/>
    <n v="3.479214230573395E-2"/>
    <n v="8473"/>
  </r>
  <r>
    <s v="A179"/>
    <s v="Instagram"/>
    <d v="2024-07-15T00:00:00"/>
    <s v="Image"/>
    <s v="#AppleEvent #iPhone16"/>
    <n v="17034"/>
    <n v="231"/>
    <n v="290"/>
    <n v="1387"/>
    <n v="63550"/>
    <n v="198280"/>
    <x v="4"/>
    <n v="8.8536413153116805E-2"/>
    <n v="17555"/>
  </r>
  <r>
    <s v="A180"/>
    <s v="YouTube"/>
    <d v="2025-10-11T00:00:00"/>
    <s v="Carousel"/>
    <s v="#AppleWatch #Health"/>
    <n v="15623"/>
    <n v="869"/>
    <n v="423"/>
    <n v="371"/>
    <n v="47579"/>
    <n v="158516"/>
    <x v="1"/>
    <n v="0.10670847106916652"/>
    <n v="16915"/>
  </r>
  <r>
    <s v="A181"/>
    <s v="Instagram"/>
    <d v="2025-10-12T00:00:00"/>
    <s v="Carousel"/>
    <s v="#AppleWatch #Health"/>
    <n v="7126"/>
    <n v="484"/>
    <n v="565"/>
    <n v="573"/>
    <n v="7389"/>
    <n v="237096"/>
    <x v="1"/>
    <n v="3.4479704423524646E-2"/>
    <n v="8175"/>
  </r>
  <r>
    <s v="A182"/>
    <s v="YouTube"/>
    <d v="2024-07-31T00:00:00"/>
    <s v="Video"/>
    <s v="#AppleDesign #Innovation"/>
    <n v="7122"/>
    <n v="628"/>
    <n v="757"/>
    <n v="2313"/>
    <n v="50924"/>
    <n v="210954"/>
    <x v="4"/>
    <n v="4.0326327066564277E-2"/>
    <n v="8507"/>
  </r>
  <r>
    <s v="A183"/>
    <s v="Twitter"/>
    <d v="2024-12-17T00:00:00"/>
    <s v="Image"/>
    <s v="#AppleWatch #Health"/>
    <n v="20030"/>
    <n v="485"/>
    <n v="888"/>
    <n v="1643"/>
    <n v="4322"/>
    <n v="196995"/>
    <x v="2"/>
    <n v="0.10864742759968526"/>
    <n v="21403"/>
  </r>
  <r>
    <s v="A184"/>
    <s v="YouTube"/>
    <d v="2025-10-13T00:00:00"/>
    <s v="Video"/>
    <s v="#AppleEvent #iPhone16"/>
    <n v="19302"/>
    <n v="1367"/>
    <n v="188"/>
    <n v="637"/>
    <n v="31404"/>
    <n v="154044"/>
    <x v="1"/>
    <n v="0.13539638025499209"/>
    <n v="20857"/>
  </r>
  <r>
    <s v="A185"/>
    <s v="Instagram"/>
    <d v="2025-01-11T00:00:00"/>
    <s v="Image"/>
    <s v="#MacBookAirM3 #AppleInnovation"/>
    <n v="21181"/>
    <n v="1242"/>
    <n v="963"/>
    <n v="1689"/>
    <n v="49329"/>
    <n v="69165"/>
    <x v="0"/>
    <n v="0.33811899081905589"/>
    <n v="23386"/>
  </r>
  <r>
    <s v="A186"/>
    <s v="Instagram"/>
    <d v="2024-08-24T00:00:00"/>
    <s v="Video"/>
    <s v="#AppleDesign #Innovation"/>
    <n v="24890"/>
    <n v="217"/>
    <n v="178"/>
    <n v="906"/>
    <n v="54826"/>
    <n v="107203"/>
    <x v="2"/>
    <n v="0.23586093672751696"/>
    <n v="25285"/>
  </r>
  <r>
    <s v="A187"/>
    <s v="Twitter"/>
    <d v="2024-12-22T00:00:00"/>
    <s v="Tweet"/>
    <s v="#Sustainability #AppleEarth"/>
    <n v="7870"/>
    <n v="968"/>
    <n v="626"/>
    <n v="465"/>
    <n v="27184"/>
    <n v="44114"/>
    <x v="4"/>
    <n v="0.2145350682323072"/>
    <n v="9464"/>
  </r>
  <r>
    <s v="A188"/>
    <s v="YouTube"/>
    <d v="2024-06-06T00:00:00"/>
    <s v="Carousel"/>
    <s v="#Sustainability #AppleEarth"/>
    <n v="3531"/>
    <n v="789"/>
    <n v="467"/>
    <n v="1867"/>
    <n v="40816"/>
    <n v="236037"/>
    <x v="2"/>
    <n v="2.0280718700881641E-2"/>
    <n v="4787"/>
  </r>
  <r>
    <s v="A189"/>
    <s v="YouTube"/>
    <d v="2025-03-24T00:00:00"/>
    <s v="Image"/>
    <s v="#ShotOniPhone"/>
    <n v="10172"/>
    <n v="1398"/>
    <n v="394"/>
    <n v="2358"/>
    <n v="59610"/>
    <n v="76321"/>
    <x v="3"/>
    <n v="0.15675895231980713"/>
    <n v="11964"/>
  </r>
  <r>
    <s v="A190"/>
    <s v="Twitter"/>
    <d v="2024-10-04T00:00:00"/>
    <s v="Image"/>
    <s v="#AppleMusic #AppleLifestyle"/>
    <n v="21729"/>
    <n v="1209"/>
    <n v="897"/>
    <n v="1624"/>
    <n v="38771"/>
    <n v="113297"/>
    <x v="3"/>
    <n v="0.21037626768581694"/>
    <n v="23835"/>
  </r>
  <r>
    <s v="A191"/>
    <s v="YouTube"/>
    <d v="2025-10-14T00:00:00"/>
    <s v="Carousel"/>
    <s v="#iPhonePhotography #ShotOniPhone"/>
    <n v="9673"/>
    <n v="393"/>
    <n v="846"/>
    <n v="1028"/>
    <n v="55556"/>
    <n v="136652"/>
    <x v="1"/>
    <n v="7.9852471972601938E-2"/>
    <n v="10912"/>
  </r>
  <r>
    <s v="A192"/>
    <s v="YouTube"/>
    <d v="2025-10-15T00:00:00"/>
    <s v="Image"/>
    <s v="#AppleWatch #Health"/>
    <n v="8882"/>
    <n v="701"/>
    <n v="421"/>
    <n v="2343"/>
    <n v="13588"/>
    <n v="139304"/>
    <x v="1"/>
    <n v="7.1814161833113191E-2"/>
    <n v="10004"/>
  </r>
  <r>
    <s v="A193"/>
    <s v="Instagram"/>
    <d v="2024-09-11T00:00:00"/>
    <s v="Image"/>
    <s v="#AppleWatch #Health"/>
    <n v="3906"/>
    <n v="1187"/>
    <n v="589"/>
    <n v="401"/>
    <n v="52687"/>
    <n v="196498"/>
    <x v="0"/>
    <n v="2.8916324848090057E-2"/>
    <n v="5682"/>
  </r>
  <r>
    <s v="A194"/>
    <s v="YouTube"/>
    <d v="2024-10-02T00:00:00"/>
    <s v="Video"/>
    <s v="#AppleMusic #AppleLifestyle"/>
    <n v="5086"/>
    <n v="1336"/>
    <n v="897"/>
    <n v="1715"/>
    <n v="60592"/>
    <n v="57772"/>
    <x v="2"/>
    <n v="0.12668766876687668"/>
    <n v="7319"/>
  </r>
  <r>
    <s v="A195"/>
    <s v="YouTube"/>
    <d v="2024-08-15T00:00:00"/>
    <s v="Image"/>
    <s v="#iPhone16Launch #AppleEvent"/>
    <n v="15503"/>
    <n v="313"/>
    <n v="388"/>
    <n v="1078"/>
    <n v="11500"/>
    <n v="143754"/>
    <x v="3"/>
    <n v="0.1127203416948398"/>
    <n v="16204"/>
  </r>
  <r>
    <s v="A196"/>
    <s v="Twitter"/>
    <d v="2025-09-18T00:00:00"/>
    <s v="Tweet"/>
    <s v="#MacBookProM3"/>
    <n v="10152"/>
    <n v="1445"/>
    <n v="526"/>
    <n v="513"/>
    <n v="18959"/>
    <n v="43712"/>
    <x v="1"/>
    <n v="0.27733803074670571"/>
    <n v="12123"/>
  </r>
  <r>
    <s v="A197"/>
    <s v="Twitter"/>
    <d v="2024-10-22T00:00:00"/>
    <s v="Tweet"/>
    <s v="#AppleDesign #Innovation"/>
    <n v="7750"/>
    <n v="1146"/>
    <n v="415"/>
    <n v="1411"/>
    <n v="85339"/>
    <n v="172439"/>
    <x v="2"/>
    <n v="5.3995905798572247E-2"/>
    <n v="9311"/>
  </r>
  <r>
    <s v="A198"/>
    <s v="LinkedIn"/>
    <d v="2025-09-19T00:00:00"/>
    <s v="Carousel"/>
    <s v="#AppleEvent #iPadPro"/>
    <n v="14772"/>
    <n v="1030"/>
    <n v="508"/>
    <n v="1876"/>
    <n v="8882"/>
    <n v="155142"/>
    <x v="1"/>
    <n v="0.10512949426976577"/>
    <n v="16310"/>
  </r>
  <r>
    <s v="A199"/>
    <s v="Instagram"/>
    <d v="2025-09-20T00:00:00"/>
    <s v="Image"/>
    <s v="#AppleWatch #Health"/>
    <n v="12267"/>
    <n v="1487"/>
    <n v="489"/>
    <n v="2748"/>
    <n v="34685"/>
    <n v="131736"/>
    <x v="1"/>
    <n v="0.1081177506528208"/>
    <n v="14243"/>
  </r>
  <r>
    <s v="A200"/>
    <s v="YouTube"/>
    <d v="2025-04-07T00:00:00"/>
    <s v="Carousel"/>
    <s v="#iPhonePhotography #ShotOniPhone"/>
    <n v="3062"/>
    <n v="1124"/>
    <n v="538"/>
    <n v="2935"/>
    <n v="69749"/>
    <n v="91924"/>
    <x v="3"/>
    <n v="5.1390278926069365E-2"/>
    <n v="4724"/>
  </r>
  <r>
    <s v="A201"/>
    <s v="YouTube"/>
    <d v="2025-01-15T00:00:00"/>
    <s v="Tweet"/>
    <s v="#ShotOniPhone"/>
    <n v="20360"/>
    <n v="254"/>
    <n v="726"/>
    <n v="1995"/>
    <n v="14280"/>
    <n v="43726"/>
    <x v="3"/>
    <n v="0.48803915290673738"/>
    <n v="21340"/>
  </r>
  <r>
    <s v="A202"/>
    <s v="LinkedIn"/>
    <d v="2025-09-21T00:00:00"/>
    <s v="Image"/>
    <s v="#Sustainability #AppleEarth"/>
    <n v="19680"/>
    <n v="999"/>
    <n v="838"/>
    <n v="891"/>
    <n v="29576"/>
    <n v="129152"/>
    <x v="1"/>
    <n v="0.16660214321110009"/>
    <n v="21517"/>
  </r>
  <r>
    <s v="A203"/>
    <s v="YouTube"/>
    <d v="2024-11-21T00:00:00"/>
    <s v="Image"/>
    <s v="#AppleWatch #Health"/>
    <n v="8229"/>
    <n v="977"/>
    <n v="152"/>
    <n v="1633"/>
    <n v="71447"/>
    <n v="67723"/>
    <x v="4"/>
    <n v="0.13818052950991538"/>
    <n v="9358"/>
  </r>
  <r>
    <s v="A204"/>
    <s v="Instagram"/>
    <d v="2025-09-22T00:00:00"/>
    <s v="Carousel"/>
    <s v="#ShotOniPhone"/>
    <n v="18509"/>
    <n v="361"/>
    <n v="578"/>
    <n v="1409"/>
    <n v="10569"/>
    <n v="166969"/>
    <x v="1"/>
    <n v="0.11647671124580011"/>
    <n v="19448"/>
  </r>
  <r>
    <s v="A205"/>
    <s v="LinkedIn"/>
    <d v="2025-09-23T00:00:00"/>
    <s v="Tweet"/>
    <s v="#AppleEvent #iPhone16"/>
    <n v="17147"/>
    <n v="286"/>
    <n v="291"/>
    <n v="2439"/>
    <n v="45631"/>
    <n v="140494"/>
    <x v="1"/>
    <n v="0.12615485358805359"/>
    <n v="17724"/>
  </r>
  <r>
    <s v="A206"/>
    <s v="Instagram"/>
    <d v="2024-06-24T00:00:00"/>
    <s v="Image"/>
    <s v="#AppleEvent #iPhone16"/>
    <n v="6632"/>
    <n v="254"/>
    <n v="525"/>
    <n v="1013"/>
    <n v="13838"/>
    <n v="180180"/>
    <x v="0"/>
    <n v="4.1131091131091133E-2"/>
    <n v="7411"/>
  </r>
  <r>
    <s v="A207"/>
    <s v="LinkedIn"/>
    <d v="2024-12-29T00:00:00"/>
    <s v="Carousel"/>
    <s v="#MacBookProM3"/>
    <n v="8288"/>
    <n v="1401"/>
    <n v="819"/>
    <n v="1235"/>
    <n v="33446"/>
    <n v="248786"/>
    <x v="0"/>
    <n v="4.2237103373984064E-2"/>
    <n v="10508"/>
  </r>
  <r>
    <s v="A208"/>
    <s v="LinkedIn"/>
    <d v="2024-06-24T00:00:00"/>
    <s v="Tweet"/>
    <s v="#MacBookAirM3 #AppleInnovation"/>
    <n v="5596"/>
    <n v="1231"/>
    <n v="473"/>
    <n v="2251"/>
    <n v="43705"/>
    <n v="75643"/>
    <x v="0"/>
    <n v="9.6505955607260427E-2"/>
    <n v="7300"/>
  </r>
  <r>
    <s v="A209"/>
    <s v="Twitter"/>
    <d v="2025-03-19T00:00:00"/>
    <s v="Carousel"/>
    <s v="#AppleEvent #iPadPro"/>
    <n v="13475"/>
    <n v="1032"/>
    <n v="295"/>
    <n v="541"/>
    <n v="43666"/>
    <n v="202396"/>
    <x v="4"/>
    <n v="7.3133856400324118E-2"/>
    <n v="14802"/>
  </r>
  <r>
    <s v="A210"/>
    <s v="Instagram"/>
    <d v="2025-02-19T00:00:00"/>
    <s v="Video"/>
    <s v="#iPhone16Launch #AppleEvent"/>
    <n v="8168"/>
    <n v="512"/>
    <n v="442"/>
    <n v="2343"/>
    <n v="2753"/>
    <n v="143896"/>
    <x v="4"/>
    <n v="6.3393006059932172E-2"/>
    <n v="9122"/>
  </r>
  <r>
    <s v="A211"/>
    <s v="YouTube"/>
    <d v="2025-09-24T00:00:00"/>
    <s v="Image"/>
    <s v="#MacBookProM3"/>
    <n v="11795"/>
    <n v="958"/>
    <n v="814"/>
    <n v="301"/>
    <n v="12564"/>
    <n v="179999"/>
    <x v="1"/>
    <n v="7.5372640959116444E-2"/>
    <n v="13567"/>
  </r>
  <r>
    <s v="A212"/>
    <s v="YouTube"/>
    <d v="2025-03-03T00:00:00"/>
    <s v="Video"/>
    <s v="#AppleWatchUltra2 #HealthTech"/>
    <n v="9561"/>
    <n v="642"/>
    <n v="581"/>
    <n v="2572"/>
    <n v="38552"/>
    <n v="133680"/>
    <x v="0"/>
    <n v="8.0670257330939563E-2"/>
    <n v="10784"/>
  </r>
  <r>
    <s v="A213"/>
    <s v="Instagram"/>
    <d v="2025-05-01T00:00:00"/>
    <s v="Tweet"/>
    <s v="#iPhone16Launch #AppleEvent"/>
    <n v="10258"/>
    <n v="527"/>
    <n v="854"/>
    <n v="2068"/>
    <n v="45632"/>
    <n v="136546"/>
    <x v="4"/>
    <n v="8.5238674146441498E-2"/>
    <n v="11639"/>
  </r>
  <r>
    <s v="A214"/>
    <s v="YouTube"/>
    <d v="2024-12-23T00:00:00"/>
    <s v="Video"/>
    <s v="#AppleDesign #Innovation"/>
    <n v="18616"/>
    <n v="1277"/>
    <n v="734"/>
    <n v="2249"/>
    <n v="3399"/>
    <n v="193515"/>
    <x v="3"/>
    <n v="0.10659122031883833"/>
    <n v="20627"/>
  </r>
  <r>
    <s v="A215"/>
    <s v="YouTube"/>
    <d v="2025-09-25T00:00:00"/>
    <s v="Video"/>
    <s v="#iPhonePhotography #ShotOniPhone"/>
    <n v="8371"/>
    <n v="960"/>
    <n v="548"/>
    <n v="2936"/>
    <n v="82543"/>
    <n v="119973"/>
    <x v="1"/>
    <n v="8.2343527293641069E-2"/>
    <n v="9879"/>
  </r>
  <r>
    <s v="A216"/>
    <s v="Instagram"/>
    <d v="2024-07-29T00:00:00"/>
    <s v="Tweet"/>
    <s v="#AppleWatchUltra2 #HealthTech"/>
    <n v="22590"/>
    <n v="1462"/>
    <n v="966"/>
    <n v="2463"/>
    <n v="29689"/>
    <n v="103449"/>
    <x v="2"/>
    <n v="0.24183897379385011"/>
    <n v="25018"/>
  </r>
  <r>
    <s v="A217"/>
    <s v="LinkedIn"/>
    <d v="2025-09-26T00:00:00"/>
    <s v="Carousel"/>
    <s v="#AppleWatchUltra2 #HealthTech"/>
    <n v="16369"/>
    <n v="1452"/>
    <n v="493"/>
    <n v="1217"/>
    <n v="91440"/>
    <n v="149834"/>
    <x v="1"/>
    <n v="0.12222859965027964"/>
    <n v="18314"/>
  </r>
  <r>
    <s v="A218"/>
    <s v="Instagram"/>
    <d v="2024-06-11T00:00:00"/>
    <s v="Video"/>
    <s v="#MacBookProM3"/>
    <n v="14910"/>
    <n v="778"/>
    <n v="289"/>
    <n v="2541"/>
    <n v="14309"/>
    <n v="247815"/>
    <x v="2"/>
    <n v="6.4471480741682297E-2"/>
    <n v="15977"/>
  </r>
  <r>
    <s v="A219"/>
    <s v="LinkedIn"/>
    <d v="2025-01-28T00:00:00"/>
    <s v="Carousel"/>
    <s v="#AppleMusic #AppleLifestyle"/>
    <n v="9943"/>
    <n v="1274"/>
    <n v="336"/>
    <n v="389"/>
    <n v="6145"/>
    <n v="231305"/>
    <x v="0"/>
    <n v="4.9947039623008581E-2"/>
    <n v="11553"/>
  </r>
  <r>
    <s v="A220"/>
    <s v="YouTube"/>
    <d v="2024-06-02T00:00:00"/>
    <s v="Video"/>
    <s v="#MacBookAirM3 #AppleInnovation"/>
    <n v="14199"/>
    <n v="1206"/>
    <n v="954"/>
    <n v="2009"/>
    <n v="8"/>
    <n v="65537"/>
    <x v="2"/>
    <n v="0.24961472145505592"/>
    <n v="16359"/>
  </r>
  <r>
    <s v="A221"/>
    <s v="YouTube"/>
    <d v="2025-03-23T00:00:00"/>
    <s v="Carousel"/>
    <s v="#AppleMusic #AppleLifestyle"/>
    <n v="17728"/>
    <n v="1487"/>
    <n v="210"/>
    <n v="2469"/>
    <n v="30565"/>
    <n v="117576"/>
    <x v="0"/>
    <n v="0.16521228822208614"/>
    <n v="19425"/>
  </r>
  <r>
    <s v="A222"/>
    <s v="YouTube"/>
    <d v="2024-10-08T00:00:00"/>
    <s v="Tweet"/>
    <s v="#MacBookProM3"/>
    <n v="8738"/>
    <n v="295"/>
    <n v="529"/>
    <n v="442"/>
    <n v="25286"/>
    <n v="147522"/>
    <x v="3"/>
    <n v="6.4817450956467515E-2"/>
    <n v="9562"/>
  </r>
  <r>
    <s v="A223"/>
    <s v="Twitter"/>
    <d v="2024-11-12T00:00:00"/>
    <s v="Video"/>
    <s v="#AppleDesign #Innovation"/>
    <n v="17913"/>
    <n v="1311"/>
    <n v="859"/>
    <n v="405"/>
    <n v="59842"/>
    <n v="62612"/>
    <x v="2"/>
    <n v="0.32075321024723696"/>
    <n v="20083"/>
  </r>
  <r>
    <s v="A224"/>
    <s v="LinkedIn"/>
    <d v="2025-09-07T00:00:00"/>
    <s v="Tweet"/>
    <s v="#Sustainability #AppleEarth"/>
    <n v="4472"/>
    <n v="1301"/>
    <n v="956"/>
    <n v="1186"/>
    <n v="3363"/>
    <n v="46471"/>
    <x v="1"/>
    <n v="0.14479998278496267"/>
    <n v="6729"/>
  </r>
  <r>
    <s v="A225"/>
    <s v="Twitter"/>
    <d v="2024-06-20T00:00:00"/>
    <s v="Video"/>
    <s v="#AppleWatch #Health"/>
    <n v="21123"/>
    <n v="1343"/>
    <n v="589"/>
    <n v="727"/>
    <n v="87833"/>
    <n v="206703"/>
    <x v="0"/>
    <n v="0.11153684271636116"/>
    <n v="23055"/>
  </r>
  <r>
    <s v="A226"/>
    <s v="Twitter"/>
    <d v="2025-09-08T00:00:00"/>
    <s v="Tweet"/>
    <s v="#AppleWatch #Health"/>
    <n v="23785"/>
    <n v="1013"/>
    <n v="468"/>
    <n v="1628"/>
    <n v="8272"/>
    <n v="71348"/>
    <x v="1"/>
    <n v="0.35412345125301342"/>
    <n v="25266"/>
  </r>
  <r>
    <s v="A227"/>
    <s v="Instagram"/>
    <d v="2024-06-12T00:00:00"/>
    <s v="Tweet"/>
    <s v="#MacBookAirM3 #AppleInnovation"/>
    <n v="17679"/>
    <n v="690"/>
    <n v="451"/>
    <n v="2195"/>
    <n v="4390"/>
    <n v="235804"/>
    <x v="4"/>
    <n v="7.9812047293514959E-2"/>
    <n v="18820"/>
  </r>
  <r>
    <s v="A228"/>
    <s v="Twitter"/>
    <d v="2024-07-01T00:00:00"/>
    <s v="Video"/>
    <s v="#AppleDesign #Innovation"/>
    <n v="3761"/>
    <n v="651"/>
    <n v="493"/>
    <n v="2294"/>
    <n v="71696"/>
    <n v="41177"/>
    <x v="0"/>
    <n v="0.11911989702989532"/>
    <n v="4905"/>
  </r>
  <r>
    <s v="A229"/>
    <s v="Instagram"/>
    <d v="2024-07-03T00:00:00"/>
    <s v="Video"/>
    <s v="#MacBookAirM3 #AppleInnovation"/>
    <n v="12167"/>
    <n v="364"/>
    <n v="160"/>
    <n v="616"/>
    <n v="42228"/>
    <n v="175832"/>
    <x v="2"/>
    <n v="7.2176850630146963E-2"/>
    <n v="12691"/>
  </r>
  <r>
    <s v="A230"/>
    <s v="Instagram"/>
    <d v="2024-07-15T00:00:00"/>
    <s v="Video"/>
    <s v="#ShotOniPhone"/>
    <n v="12554"/>
    <n v="381"/>
    <n v="211"/>
    <n v="2286"/>
    <n v="50567"/>
    <n v="72779"/>
    <x v="0"/>
    <n v="0.18062902760411656"/>
    <n v="13146"/>
  </r>
  <r>
    <s v="A231"/>
    <s v="Twitter"/>
    <d v="2025-09-09T00:00:00"/>
    <s v="Image"/>
    <s v="#AppleMusic #AppleLifestyle"/>
    <n v="19260"/>
    <n v="668"/>
    <n v="994"/>
    <n v="934"/>
    <n v="20509"/>
    <n v="61636"/>
    <x v="1"/>
    <n v="0.33944448049841003"/>
    <n v="20922"/>
  </r>
  <r>
    <s v="A232"/>
    <s v="LinkedIn"/>
    <d v="2025-04-29T00:00:00"/>
    <s v="Carousel"/>
    <s v="#AppleWatch #Health"/>
    <n v="16277"/>
    <n v="1109"/>
    <n v="375"/>
    <n v="2225"/>
    <n v="1044"/>
    <n v="121889"/>
    <x v="3"/>
    <n v="0.14571454356012437"/>
    <n v="17761"/>
  </r>
  <r>
    <s v="A233"/>
    <s v="LinkedIn"/>
    <d v="2025-03-08T00:00:00"/>
    <s v="Image"/>
    <s v="#AppleWatchUltra2 #HealthTech"/>
    <n v="5812"/>
    <n v="934"/>
    <n v="302"/>
    <n v="2356"/>
    <n v="37437"/>
    <n v="93551"/>
    <x v="0"/>
    <n v="7.5338585370546551E-2"/>
    <n v="7048"/>
  </r>
  <r>
    <s v="A234"/>
    <s v="LinkedIn"/>
    <d v="2024-06-01T00:00:00"/>
    <s v="Image"/>
    <s v="#AppleMusic #AppleLifestyle"/>
    <n v="19844"/>
    <n v="1022"/>
    <n v="860"/>
    <n v="2570"/>
    <n v="23719"/>
    <n v="182628"/>
    <x v="2"/>
    <n v="0.11896313818253498"/>
    <n v="21726"/>
  </r>
  <r>
    <s v="A235"/>
    <s v="LinkedIn"/>
    <d v="2024-12-22T00:00:00"/>
    <s v="Tweet"/>
    <s v="#AppleEvent #iPadPro"/>
    <n v="20117"/>
    <n v="1143"/>
    <n v="713"/>
    <n v="1739"/>
    <n v="34444"/>
    <n v="198670"/>
    <x v="4"/>
    <n v="0.11060049328031409"/>
    <n v="21973"/>
  </r>
  <r>
    <s v="A236"/>
    <s v="LinkedIn"/>
    <d v="2024-08-19T00:00:00"/>
    <s v="Video"/>
    <s v="#iPhonePhotography #ShotOniPhone"/>
    <n v="3605"/>
    <n v="206"/>
    <n v="921"/>
    <n v="852"/>
    <n v="11660"/>
    <n v="182635"/>
    <x v="3"/>
    <n v="2.590960111698196E-2"/>
    <n v="4732"/>
  </r>
  <r>
    <s v="A237"/>
    <s v="Twitter"/>
    <d v="2024-10-22T00:00:00"/>
    <s v="Carousel"/>
    <s v="#AppleDesign #Innovation"/>
    <n v="7622"/>
    <n v="529"/>
    <n v="720"/>
    <n v="1015"/>
    <n v="71322"/>
    <n v="86819"/>
    <x v="4"/>
    <n v="0.10217809465669957"/>
    <n v="8871"/>
  </r>
  <r>
    <s v="A238"/>
    <s v="Twitter"/>
    <d v="2024-07-16T00:00:00"/>
    <s v="Tweet"/>
    <s v="#iPhone16Launch #AppleEvent"/>
    <n v="8767"/>
    <n v="974"/>
    <n v="733"/>
    <n v="1587"/>
    <n v="74927"/>
    <n v="113770"/>
    <x v="0"/>
    <n v="9.2062933989628198E-2"/>
    <n v="10474"/>
  </r>
  <r>
    <s v="A239"/>
    <s v="YouTube"/>
    <d v="2025-09-10T00:00:00"/>
    <s v="Image"/>
    <s v="#MacBookAirM3 #AppleInnovation"/>
    <n v="13613"/>
    <n v="350"/>
    <n v="809"/>
    <n v="2013"/>
    <n v="20471"/>
    <n v="198038"/>
    <x v="1"/>
    <n v="7.4591745018632791E-2"/>
    <n v="14772"/>
  </r>
  <r>
    <s v="A240"/>
    <s v="LinkedIn"/>
    <d v="2025-09-11T00:00:00"/>
    <s v="Video"/>
    <s v="#AppleMusic #AppleLifestyle"/>
    <n v="21901"/>
    <n v="1308"/>
    <n v="724"/>
    <n v="2183"/>
    <n v="15996"/>
    <n v="230961"/>
    <x v="1"/>
    <n v="0.10362355549205277"/>
    <n v="23933"/>
  </r>
  <r>
    <s v="A241"/>
    <s v="Twitter"/>
    <d v="2025-01-18T00:00:00"/>
    <s v="Tweet"/>
    <s v="#iPhonePhotography #ShotOniPhone"/>
    <n v="12589"/>
    <n v="346"/>
    <n v="459"/>
    <n v="1407"/>
    <n v="29254"/>
    <n v="198059"/>
    <x v="2"/>
    <n v="6.7626313371268162E-2"/>
    <n v="13394"/>
  </r>
  <r>
    <s v="A242"/>
    <s v="YouTube"/>
    <d v="2025-09-12T00:00:00"/>
    <s v="Video"/>
    <s v="#AppleMusic #AppleLifestyle"/>
    <n v="15918"/>
    <n v="1114"/>
    <n v="392"/>
    <n v="1641"/>
    <n v="28044"/>
    <n v="118714"/>
    <x v="1"/>
    <n v="0.14677291642097814"/>
    <n v="17424"/>
  </r>
  <r>
    <s v="A243"/>
    <s v="LinkedIn"/>
    <d v="2025-03-06T00:00:00"/>
    <s v="Tweet"/>
    <s v="#iPhone16Launch #AppleEvent"/>
    <n v="22119"/>
    <n v="899"/>
    <n v="642"/>
    <n v="410"/>
    <n v="49490"/>
    <n v="229420"/>
    <x v="3"/>
    <n v="0.10312963124400662"/>
    <n v="23660"/>
  </r>
  <r>
    <s v="A244"/>
    <s v="Instagram"/>
    <d v="2025-09-13T00:00:00"/>
    <s v="Video"/>
    <s v="#iPhonePhotography #ShotOniPhone"/>
    <n v="15046"/>
    <n v="281"/>
    <n v="515"/>
    <n v="550"/>
    <n v="22583"/>
    <n v="64596"/>
    <x v="1"/>
    <n v="0.24524738373893121"/>
    <n v="15842"/>
  </r>
  <r>
    <s v="A245"/>
    <s v="YouTube"/>
    <d v="2025-01-12T00:00:00"/>
    <s v="Image"/>
    <s v="#AppleEvent #iPadPro"/>
    <n v="4590"/>
    <n v="713"/>
    <n v="479"/>
    <n v="2730"/>
    <n v="41050"/>
    <n v="204246"/>
    <x v="2"/>
    <n v="2.8308999931455206E-2"/>
    <n v="5782"/>
  </r>
  <r>
    <s v="A246"/>
    <s v="Twitter"/>
    <d v="2024-10-11T00:00:00"/>
    <s v="Carousel"/>
    <s v="#iPhone16Launch #AppleEvent"/>
    <n v="19447"/>
    <n v="1014"/>
    <n v="256"/>
    <n v="2354"/>
    <n v="5472"/>
    <n v="104106"/>
    <x v="0"/>
    <n v="0.19899909707413599"/>
    <n v="20717"/>
  </r>
  <r>
    <s v="A247"/>
    <s v="Instagram"/>
    <d v="2024-08-27T00:00:00"/>
    <s v="Image"/>
    <s v="#MacBookProM3"/>
    <n v="6324"/>
    <n v="908"/>
    <n v="375"/>
    <n v="758"/>
    <n v="34850"/>
    <n v="241039"/>
    <x v="0"/>
    <n v="3.1559208260903839E-2"/>
    <n v="7607"/>
  </r>
  <r>
    <s v="A248"/>
    <s v="Instagram"/>
    <d v="2025-09-14T00:00:00"/>
    <s v="Carousel"/>
    <s v="#AppleEvent #iPhone16"/>
    <n v="12787"/>
    <n v="945"/>
    <n v="974"/>
    <n v="1407"/>
    <n v="4037"/>
    <n v="99182"/>
    <x v="1"/>
    <n v="0.14827287209372669"/>
    <n v="14706"/>
  </r>
  <r>
    <s v="A249"/>
    <s v="Instagram"/>
    <d v="2024-07-18T00:00:00"/>
    <s v="Video"/>
    <s v="#MacBookProM3"/>
    <n v="11111"/>
    <n v="1222"/>
    <n v="367"/>
    <n v="507"/>
    <n v="14129"/>
    <n v="127163"/>
    <x v="4"/>
    <n v="9.9871818060284834E-2"/>
    <n v="12700"/>
  </r>
  <r>
    <s v="A250"/>
    <s v="YouTube"/>
    <d v="2024-06-22T00:00:00"/>
    <s v="Tweet"/>
    <s v="#AppleWatch #Health"/>
    <n v="7342"/>
    <n v="906"/>
    <n v="902"/>
    <n v="1199"/>
    <n v="68488"/>
    <n v="79310"/>
    <x v="0"/>
    <n v="0.1153700668263775"/>
    <n v="9150"/>
  </r>
  <r>
    <s v="A251"/>
    <s v="Twitter"/>
    <d v="2025-09-15T00:00:00"/>
    <s v="Image"/>
    <s v="#AppleMusic #AppleLifestyle"/>
    <n v="18389"/>
    <n v="670"/>
    <n v="655"/>
    <n v="321"/>
    <n v="21869"/>
    <n v="96088"/>
    <x v="1"/>
    <n v="0.2051660977437349"/>
    <n v="19714"/>
  </r>
  <r>
    <s v="A252"/>
    <s v="Instagram"/>
    <d v="2025-04-28T00:00:00"/>
    <s v="Carousel"/>
    <s v="#AppleEvent #iPhone16"/>
    <n v="10659"/>
    <n v="1342"/>
    <n v="408"/>
    <n v="709"/>
    <n v="16309"/>
    <n v="168803"/>
    <x v="2"/>
    <n v="7.3511726687321907E-2"/>
    <n v="12409"/>
  </r>
  <r>
    <s v="A253"/>
    <s v="LinkedIn"/>
    <d v="2025-09-16T00:00:00"/>
    <s v="Image"/>
    <s v="#MacBookProM3"/>
    <n v="16043"/>
    <n v="595"/>
    <n v="923"/>
    <n v="1194"/>
    <n v="52613"/>
    <n v="179978"/>
    <x v="1"/>
    <n v="9.757303670448611E-2"/>
    <n v="17561"/>
  </r>
  <r>
    <s v="A254"/>
    <s v="Instagram"/>
    <d v="2025-01-14T00:00:00"/>
    <s v="Carousel"/>
    <s v="#AppleEvent #iPhone16"/>
    <n v="24350"/>
    <n v="460"/>
    <n v="666"/>
    <n v="814"/>
    <n v="21120"/>
    <n v="76914"/>
    <x v="0"/>
    <n v="0.33122708479600593"/>
    <n v="25476"/>
  </r>
  <r>
    <s v="A255"/>
    <s v="Instagram"/>
    <d v="2025-04-03T00:00:00"/>
    <s v="Image"/>
    <s v="#Sustainability #AppleEarth"/>
    <n v="10837"/>
    <n v="1004"/>
    <n v="922"/>
    <n v="1108"/>
    <n v="36807"/>
    <n v="150350"/>
    <x v="2"/>
    <n v="8.4888593282341204E-2"/>
    <n v="12763"/>
  </r>
  <r>
    <s v="A256"/>
    <s v="YouTube"/>
    <d v="2025-09-17T00:00:00"/>
    <s v="Carousel"/>
    <s v="#AppleMusic #AppleLifestyle"/>
    <n v="2117"/>
    <n v="1133"/>
    <n v="203"/>
    <n v="1173"/>
    <n v="40125"/>
    <n v="85379"/>
    <x v="1"/>
    <n v="4.0443200318579509E-2"/>
    <n v="3453"/>
  </r>
  <r>
    <s v="A257"/>
    <s v="YouTube"/>
    <d v="2025-04-06T00:00:00"/>
    <s v="Carousel"/>
    <s v="#AppleEvent #iPhone16"/>
    <n v="15917"/>
    <n v="1479"/>
    <n v="196"/>
    <n v="313"/>
    <n v="48524"/>
    <n v="249684"/>
    <x v="3"/>
    <n v="7.0457057720959296E-2"/>
    <n v="17592"/>
  </r>
  <r>
    <s v="A258"/>
    <s v="Twitter"/>
    <d v="2024-08-05T00:00:00"/>
    <s v="Video"/>
    <s v="#AppleWatchUltra2 #HealthTech"/>
    <n v="20935"/>
    <n v="1104"/>
    <n v="876"/>
    <n v="1270"/>
    <n v="21454"/>
    <n v="208722"/>
    <x v="2"/>
    <n v="0.10978718103506099"/>
    <n v="22915"/>
  </r>
  <r>
    <s v="A259"/>
    <s v="LinkedIn"/>
    <d v="2025-02-10T00:00:00"/>
    <s v="Carousel"/>
    <s v="#MacBookAirM3 #AppleInnovation"/>
    <n v="16309"/>
    <n v="1449"/>
    <n v="838"/>
    <n v="2434"/>
    <n v="2940"/>
    <n v="217953"/>
    <x v="3"/>
    <n v="8.5321147219813445E-2"/>
    <n v="18596"/>
  </r>
  <r>
    <s v="A260"/>
    <s v="YouTube"/>
    <d v="2025-02-12T00:00:00"/>
    <s v="Video"/>
    <s v="#MacBookAirM3 #AppleInnovation"/>
    <n v="15234"/>
    <n v="1276"/>
    <n v="670"/>
    <n v="1860"/>
    <n v="60397"/>
    <n v="86413"/>
    <x v="4"/>
    <n v="0.19881267864788862"/>
    <n v="17180"/>
  </r>
  <r>
    <s v="A261"/>
    <s v="Instagram"/>
    <d v="2024-10-27T00:00:00"/>
    <s v="Carousel"/>
    <s v="#AppleWatchUltra2 #HealthTech"/>
    <n v="7560"/>
    <n v="1139"/>
    <n v="248"/>
    <n v="1624"/>
    <n v="72237"/>
    <n v="177084"/>
    <x v="2"/>
    <n v="5.0524045085947912E-2"/>
    <n v="8947"/>
  </r>
  <r>
    <s v="A262"/>
    <s v="Twitter"/>
    <d v="2025-01-18T00:00:00"/>
    <s v="Tweet"/>
    <s v="#iPhonePhotography #ShotOniPhone"/>
    <n v="22673"/>
    <n v="1053"/>
    <n v="169"/>
    <n v="1566"/>
    <n v="9417"/>
    <n v="221187"/>
    <x v="3"/>
    <n v="0.10803076130152314"/>
    <n v="23895"/>
  </r>
  <r>
    <s v="A263"/>
    <s v="Instagram"/>
    <d v="2024-08-20T00:00:00"/>
    <s v="Tweet"/>
    <s v="#ShotOniPhone"/>
    <n v="2846"/>
    <n v="792"/>
    <n v="902"/>
    <n v="2469"/>
    <n v="12130"/>
    <n v="47151"/>
    <x v="0"/>
    <n v="9.6286399015927546E-2"/>
    <n v="4540"/>
  </r>
  <r>
    <s v="A264"/>
    <s v="Instagram"/>
    <d v="2025-01-30T00:00:00"/>
    <s v="Tweet"/>
    <s v="#iPhonePhotography #ShotOniPhone"/>
    <n v="12954"/>
    <n v="913"/>
    <n v="722"/>
    <n v="1049"/>
    <n v="475"/>
    <n v="97716"/>
    <x v="0"/>
    <n v="0.14930001228048631"/>
    <n v="14589"/>
  </r>
  <r>
    <s v="A265"/>
    <s v="YouTube"/>
    <d v="2025-02-20T00:00:00"/>
    <s v="Carousel"/>
    <s v="#iPhone16Launch #AppleEvent"/>
    <n v="15703"/>
    <n v="1381"/>
    <n v="639"/>
    <n v="984"/>
    <n v="10967"/>
    <n v="133747"/>
    <x v="4"/>
    <n v="0.13251138343289942"/>
    <n v="17723"/>
  </r>
  <r>
    <s v="A266"/>
    <s v="Twitter"/>
    <d v="2024-11-25T00:00:00"/>
    <s v="Video"/>
    <s v="#iPhone16Launch #AppleEvent"/>
    <n v="17385"/>
    <n v="831"/>
    <n v="568"/>
    <n v="2227"/>
    <n v="49351"/>
    <n v="207450"/>
    <x v="2"/>
    <n v="9.0547119787900698E-2"/>
    <n v="18784"/>
  </r>
  <r>
    <s v="A267"/>
    <s v="LinkedIn"/>
    <d v="2024-10-04T00:00:00"/>
    <s v="Video"/>
    <s v="#AppleEvent #iPhone16"/>
    <n v="15746"/>
    <n v="258"/>
    <n v="839"/>
    <n v="2656"/>
    <n v="66614"/>
    <n v="213724"/>
    <x v="2"/>
    <n v="7.8807246729426739E-2"/>
    <n v="16843"/>
  </r>
  <r>
    <s v="A268"/>
    <s v="LinkedIn"/>
    <d v="2025-04-13T00:00:00"/>
    <s v="Carousel"/>
    <s v="#MacBookProM3"/>
    <n v="24700"/>
    <n v="327"/>
    <n v="999"/>
    <n v="994"/>
    <n v="59400"/>
    <n v="243502"/>
    <x v="2"/>
    <n v="0.10688207899729776"/>
    <n v="26026"/>
  </r>
  <r>
    <s v="A269"/>
    <s v="YouTube"/>
    <d v="2024-11-05T00:00:00"/>
    <s v="Tweet"/>
    <s v="#MacBookProM3"/>
    <n v="8469"/>
    <n v="935"/>
    <n v="211"/>
    <n v="2635"/>
    <n v="21890"/>
    <n v="184539"/>
    <x v="4"/>
    <n v="5.2102807536618279E-2"/>
    <n v="9615"/>
  </r>
  <r>
    <s v="A270"/>
    <s v="YouTube"/>
    <d v="2025-01-15T00:00:00"/>
    <s v="Tweet"/>
    <s v="#MacBookAirM3 #AppleInnovation"/>
    <n v="11333"/>
    <n v="920"/>
    <n v="294"/>
    <n v="606"/>
    <n v="59490"/>
    <n v="202082"/>
    <x v="2"/>
    <n v="6.2088657079799291E-2"/>
    <n v="12547"/>
  </r>
  <r>
    <s v="A271"/>
    <s v="Twitter"/>
    <d v="2024-10-17T00:00:00"/>
    <s v="Video"/>
    <s v="#AppleDesign #Innovation"/>
    <n v="18608"/>
    <n v="1338"/>
    <n v="365"/>
    <n v="2289"/>
    <n v="20785"/>
    <n v="161999"/>
    <x v="0"/>
    <n v="0.12537731714393299"/>
    <n v="20311"/>
  </r>
  <r>
    <s v="A272"/>
    <s v="LinkedIn"/>
    <d v="2025-03-27T00:00:00"/>
    <s v="Tweet"/>
    <s v="#iPhonePhotography #ShotOniPhone"/>
    <n v="14819"/>
    <n v="1432"/>
    <n v="152"/>
    <n v="961"/>
    <n v="39154"/>
    <n v="154793"/>
    <x v="3"/>
    <n v="0.10596732410380315"/>
    <n v="16403"/>
  </r>
  <r>
    <s v="A273"/>
    <s v="LinkedIn"/>
    <d v="2024-10-12T00:00:00"/>
    <s v="Image"/>
    <s v="#Sustainability #AppleEarth"/>
    <n v="6208"/>
    <n v="725"/>
    <n v="309"/>
    <n v="848"/>
    <n v="39319"/>
    <n v="225763"/>
    <x v="0"/>
    <n v="3.207788698768177E-2"/>
    <n v="7242"/>
  </r>
  <r>
    <s v="A274"/>
    <s v="LinkedIn"/>
    <d v="2025-01-01T00:00:00"/>
    <s v="Video"/>
    <s v="#AppleMusic #AppleLifestyle"/>
    <n v="8283"/>
    <n v="720"/>
    <n v="888"/>
    <n v="611"/>
    <n v="52791"/>
    <n v="235229"/>
    <x v="0"/>
    <n v="4.2048386891072105E-2"/>
    <n v="9891"/>
  </r>
  <r>
    <s v="A275"/>
    <s v="Instagram"/>
    <d v="2024-08-05T00:00:00"/>
    <s v="Tweet"/>
    <s v="#AppleWatch #Health"/>
    <n v="4048"/>
    <n v="751"/>
    <n v="930"/>
    <n v="1382"/>
    <n v="16844"/>
    <n v="148177"/>
    <x v="3"/>
    <n v="3.8663220337839206E-2"/>
    <n v="5729"/>
  </r>
  <r>
    <s v="A276"/>
    <s v="LinkedIn"/>
    <d v="2024-06-07T00:00:00"/>
    <s v="Video"/>
    <s v="#AppleEvent #iPadPro"/>
    <n v="8233"/>
    <n v="436"/>
    <n v="269"/>
    <n v="2037"/>
    <n v="8875"/>
    <n v="52289"/>
    <x v="0"/>
    <n v="0.17093461339861157"/>
    <n v="8938"/>
  </r>
  <r>
    <s v="A277"/>
    <s v="Instagram"/>
    <d v="2025-04-06T00:00:00"/>
    <s v="Image"/>
    <s v="#MacBookProM3"/>
    <n v="14941"/>
    <n v="1424"/>
    <n v="238"/>
    <n v="1054"/>
    <n v="20516"/>
    <n v="216048"/>
    <x v="4"/>
    <n v="7.6848663260016298E-2"/>
    <n v="16603"/>
  </r>
  <r>
    <s v="A278"/>
    <s v="Twitter"/>
    <d v="2024-11-26T00:00:00"/>
    <s v="Video"/>
    <s v="#AppleMusic #AppleLifestyle"/>
    <n v="14607"/>
    <n v="1458"/>
    <n v="478"/>
    <n v="334"/>
    <n v="49257"/>
    <n v="214668"/>
    <x v="3"/>
    <n v="7.7063185942944451E-2"/>
    <n v="16543"/>
  </r>
  <r>
    <s v="A279"/>
    <s v="Instagram"/>
    <d v="2024-09-02T00:00:00"/>
    <s v="Video"/>
    <s v="#AppleEvent #iPadPro"/>
    <n v="11765"/>
    <n v="693"/>
    <n v="729"/>
    <n v="744"/>
    <n v="97772"/>
    <n v="194243"/>
    <x v="0"/>
    <n v="6.7889190344053579E-2"/>
    <n v="13187"/>
  </r>
  <r>
    <s v="A280"/>
    <s v="Twitter"/>
    <d v="2025-09-18T00:00:00"/>
    <s v="Video"/>
    <s v="#AppleMusic #AppleLifestyle"/>
    <n v="3828"/>
    <n v="203"/>
    <n v="506"/>
    <n v="2440"/>
    <n v="63650"/>
    <n v="126365"/>
    <x v="1"/>
    <n v="3.5903929094290347E-2"/>
    <n v="4537"/>
  </r>
  <r>
    <s v="A281"/>
    <s v="LinkedIn"/>
    <d v="2025-03-22T00:00:00"/>
    <s v="Video"/>
    <s v="#AppleEvent #iPhone16"/>
    <n v="3917"/>
    <n v="865"/>
    <n v="759"/>
    <n v="2282"/>
    <n v="56125"/>
    <n v="154014"/>
    <x v="0"/>
    <n v="3.5977248821535704E-2"/>
    <n v="5541"/>
  </r>
  <r>
    <s v="A282"/>
    <s v="LinkedIn"/>
    <d v="2024-10-03T00:00:00"/>
    <s v="Image"/>
    <s v="#AppleEvent #iPadPro"/>
    <n v="22618"/>
    <n v="641"/>
    <n v="416"/>
    <n v="1530"/>
    <n v="18395"/>
    <n v="215211"/>
    <x v="4"/>
    <n v="0.1100083174187193"/>
    <n v="23675"/>
  </r>
  <r>
    <s v="A283"/>
    <s v="Twitter"/>
    <d v="2025-05-09T00:00:00"/>
    <s v="Carousel"/>
    <s v="#AppleWatch #Health"/>
    <n v="8988"/>
    <n v="228"/>
    <n v="766"/>
    <n v="652"/>
    <n v="63789"/>
    <n v="219785"/>
    <x v="2"/>
    <n v="4.541711217781013E-2"/>
    <n v="9982"/>
  </r>
  <r>
    <s v="A284"/>
    <s v="YouTube"/>
    <d v="2024-09-17T00:00:00"/>
    <s v="Video"/>
    <s v="#AppleMusic #AppleLifestyle"/>
    <n v="20410"/>
    <n v="1332"/>
    <n v="472"/>
    <n v="1202"/>
    <n v="9418"/>
    <n v="200806"/>
    <x v="0"/>
    <n v="0.11062418453631864"/>
    <n v="22214"/>
  </r>
  <r>
    <s v="A285"/>
    <s v="Twitter"/>
    <d v="2024-07-18T00:00:00"/>
    <s v="Video"/>
    <s v="#AppleWatchUltra2 #HealthTech"/>
    <n v="16594"/>
    <n v="809"/>
    <n v="784"/>
    <n v="1655"/>
    <n v="35505"/>
    <n v="112588"/>
    <x v="2"/>
    <n v="0.16153586527871533"/>
    <n v="18187"/>
  </r>
  <r>
    <s v="A286"/>
    <s v="YouTube"/>
    <d v="2025-09-19T00:00:00"/>
    <s v="Tweet"/>
    <s v="#AppleWatch #Health"/>
    <n v="22128"/>
    <n v="1004"/>
    <n v="690"/>
    <n v="2048"/>
    <n v="19443"/>
    <n v="103646"/>
    <x v="1"/>
    <n v="0.22984003241803833"/>
    <n v="23822"/>
  </r>
  <r>
    <s v="A287"/>
    <s v="Instagram"/>
    <d v="2024-08-15T00:00:00"/>
    <s v="Video"/>
    <s v="#AppleEvent #iPadPro"/>
    <n v="14977"/>
    <n v="274"/>
    <n v="798"/>
    <n v="458"/>
    <n v="6636"/>
    <n v="43654"/>
    <x v="0"/>
    <n v="0.36764099509781462"/>
    <n v="16049"/>
  </r>
  <r>
    <s v="A288"/>
    <s v="Instagram"/>
    <d v="2025-04-17T00:00:00"/>
    <s v="Tweet"/>
    <s v="#AppleWatch #Health"/>
    <n v="2009"/>
    <n v="1037"/>
    <n v="344"/>
    <n v="2277"/>
    <n v="85743"/>
    <n v="58743"/>
    <x v="3"/>
    <n v="5.7709003625963942E-2"/>
    <n v="3390"/>
  </r>
  <r>
    <s v="A289"/>
    <s v="Instagram"/>
    <d v="2024-11-28T00:00:00"/>
    <s v="Carousel"/>
    <s v="#AppleMusic #AppleLifestyle"/>
    <n v="18644"/>
    <n v="1369"/>
    <n v="887"/>
    <n v="1256"/>
    <n v="43415"/>
    <n v="88368"/>
    <x v="2"/>
    <n v="0.23651095419156257"/>
    <n v="20900"/>
  </r>
  <r>
    <s v="A290"/>
    <s v="LinkedIn"/>
    <d v="2025-09-20T00:00:00"/>
    <s v="Image"/>
    <s v="#ShotOniPhone"/>
    <n v="24422"/>
    <n v="327"/>
    <n v="481"/>
    <n v="2371"/>
    <n v="35340"/>
    <n v="245244"/>
    <x v="1"/>
    <n v="0.10287713460879777"/>
    <n v="25230"/>
  </r>
  <r>
    <s v="A291"/>
    <s v="Instagram"/>
    <d v="2024-11-06T00:00:00"/>
    <s v="Image"/>
    <s v="#AppleMusic #AppleLifestyle"/>
    <n v="11865"/>
    <n v="241"/>
    <n v="319"/>
    <n v="703"/>
    <n v="69596"/>
    <n v="177513"/>
    <x v="3"/>
    <n v="6.999487361489018E-2"/>
    <n v="12425"/>
  </r>
  <r>
    <s v="A292"/>
    <s v="YouTube"/>
    <d v="2024-11-17T00:00:00"/>
    <s v="Carousel"/>
    <s v="#AppleMusic #AppleLifestyle"/>
    <n v="4219"/>
    <n v="240"/>
    <n v="670"/>
    <n v="815"/>
    <n v="11978"/>
    <n v="159735"/>
    <x v="3"/>
    <n v="3.2109431245500357E-2"/>
    <n v="5129"/>
  </r>
  <r>
    <s v="A293"/>
    <s v="Instagram"/>
    <d v="2025-05-14T00:00:00"/>
    <s v="Image"/>
    <s v="#AppleEvent #iPhone16"/>
    <n v="9041"/>
    <n v="1133"/>
    <n v="612"/>
    <n v="1687"/>
    <n v="28102"/>
    <n v="195683"/>
    <x v="3"/>
    <n v="5.5119760020032396E-2"/>
    <n v="10786"/>
  </r>
  <r>
    <s v="A294"/>
    <s v="Twitter"/>
    <d v="2024-06-19T00:00:00"/>
    <s v="Carousel"/>
    <s v="#iPhonePhotography #ShotOniPhone"/>
    <n v="20444"/>
    <n v="233"/>
    <n v="189"/>
    <n v="2879"/>
    <n v="28185"/>
    <n v="159891"/>
    <x v="3"/>
    <n v="0.13050140408153055"/>
    <n v="20866"/>
  </r>
  <r>
    <s v="A295"/>
    <s v="Twitter"/>
    <d v="2025-05-06T00:00:00"/>
    <s v="Carousel"/>
    <s v="#AppleWatchUltra2 #HealthTech"/>
    <n v="7287"/>
    <n v="1240"/>
    <n v="686"/>
    <n v="1255"/>
    <n v="15403"/>
    <n v="147971"/>
    <x v="0"/>
    <n v="6.2262200025680704E-2"/>
    <n v="9213"/>
  </r>
  <r>
    <s v="A296"/>
    <s v="LinkedIn"/>
    <d v="2025-02-11T00:00:00"/>
    <s v="Carousel"/>
    <s v="#Sustainability #AppleEarth"/>
    <n v="3619"/>
    <n v="1376"/>
    <n v="410"/>
    <n v="2499"/>
    <n v="58146"/>
    <n v="52149"/>
    <x v="0"/>
    <n v="0.10364532397553165"/>
    <n v="5405"/>
  </r>
  <r>
    <s v="A297"/>
    <s v="Twitter"/>
    <d v="2024-12-24T00:00:00"/>
    <s v="Image"/>
    <s v="#MacBookProM3"/>
    <n v="10512"/>
    <n v="1197"/>
    <n v="544"/>
    <n v="2012"/>
    <n v="10245"/>
    <n v="140102"/>
    <x v="0"/>
    <n v="8.745770938316369E-2"/>
    <n v="12253"/>
  </r>
  <r>
    <s v="A298"/>
    <s v="YouTube"/>
    <d v="2025-09-24T00:00:00"/>
    <s v="Tweet"/>
    <s v="#iPhone16Launch #AppleEvent"/>
    <n v="3342"/>
    <n v="787"/>
    <n v="375"/>
    <n v="907"/>
    <n v="85823"/>
    <n v="99189"/>
    <x v="1"/>
    <n v="4.5408260996683103E-2"/>
    <n v="4504"/>
  </r>
  <r>
    <s v="A299"/>
    <s v="Instagram"/>
    <d v="2025-09-25T00:00:00"/>
    <s v="Carousel"/>
    <s v="#iPhonePhotography #ShotOniPhone"/>
    <n v="12568"/>
    <n v="541"/>
    <n v="273"/>
    <n v="2767"/>
    <n v="22331"/>
    <n v="192747"/>
    <x v="1"/>
    <n v="6.9427799135654514E-2"/>
    <n v="13382"/>
  </r>
  <r>
    <s v="A300"/>
    <s v="LinkedIn"/>
    <d v="2025-09-26T00:00:00"/>
    <s v="Video"/>
    <s v="#iPhone16Launch #AppleEvent"/>
    <n v="21216"/>
    <n v="226"/>
    <n v="187"/>
    <n v="1573"/>
    <n v="62688"/>
    <n v="111031"/>
    <x v="1"/>
    <n v="0.19480145184678152"/>
    <n v="21629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YouTube"/>
    <d v="2024-12-23T00:00:00"/>
    <s v="Image"/>
    <s v="#AppleWatchUltra2 #HealthTech"/>
    <n v="24516"/>
    <n v="976"/>
    <n v="974"/>
    <n v="2675"/>
    <n v="23275"/>
    <n v="202932"/>
    <x v="0"/>
    <n v="0.13041807107799658"/>
    <n v="26466"/>
  </r>
  <r>
    <x v="1"/>
    <s v="LinkedIn"/>
    <d v="2025-09-03T00:00:00"/>
    <s v="Image"/>
    <s v="#MacBookAirM3 #AppleInnovation"/>
    <n v="4779"/>
    <n v="1110"/>
    <n v="436"/>
    <n v="1574"/>
    <n v="77167"/>
    <n v="71585"/>
    <x v="1"/>
    <n v="8.8356499266606131E-2"/>
    <n v="6325"/>
  </r>
  <r>
    <x v="2"/>
    <s v="Instagram"/>
    <d v="2025-05-12T00:00:00"/>
    <s v="Tweet"/>
    <s v="#AppleDesign #Innovation"/>
    <n v="19308"/>
    <n v="1318"/>
    <n v="795"/>
    <n v="1499"/>
    <n v="52307"/>
    <n v="193087"/>
    <x v="2"/>
    <n v="0.11093962825047776"/>
    <n v="21421"/>
  </r>
  <r>
    <x v="3"/>
    <s v="YouTube"/>
    <d v="2024-08-12T00:00:00"/>
    <s v="Video"/>
    <s v="#AppleEvent #iPadPro"/>
    <n v="3581"/>
    <n v="517"/>
    <n v="880"/>
    <n v="1925"/>
    <n v="18636"/>
    <n v="248611"/>
    <x v="3"/>
    <n v="2.0023249172401864E-2"/>
    <n v="4978"/>
  </r>
  <r>
    <x v="4"/>
    <s v="YouTube"/>
    <d v="2025-09-04T00:00:00"/>
    <s v="Video"/>
    <s v="#AppleWatchUltra2 #HealthTech"/>
    <n v="21708"/>
    <n v="435"/>
    <n v="317"/>
    <n v="1213"/>
    <n v="70701"/>
    <n v="83585"/>
    <x v="1"/>
    <n v="0.26870850032900639"/>
    <n v="22460"/>
  </r>
  <r>
    <x v="5"/>
    <s v="LinkedIn"/>
    <d v="2025-09-05T00:00:00"/>
    <s v="Image"/>
    <s v="#ShotOniPhone"/>
    <n v="14677"/>
    <n v="533"/>
    <n v="759"/>
    <n v="753"/>
    <n v="23275"/>
    <n v="66958"/>
    <x v="1"/>
    <n v="0.23849278652289496"/>
    <n v="15969"/>
  </r>
  <r>
    <x v="6"/>
    <s v="Instagram"/>
    <d v="2024-06-24T00:00:00"/>
    <s v="Carousel"/>
    <s v="#AppleMusic #AppleLifestyle"/>
    <n v="7713"/>
    <n v="575"/>
    <n v="417"/>
    <n v="336"/>
    <n v="61660"/>
    <n v="66017"/>
    <x v="3"/>
    <n v="0.13185997546086614"/>
    <n v="8705"/>
  </r>
  <r>
    <x v="7"/>
    <s v="Instagram"/>
    <d v="2024-07-13T00:00:00"/>
    <s v="Video"/>
    <s v="#AppleWatch #Health"/>
    <n v="18639"/>
    <n v="1360"/>
    <n v="898"/>
    <n v="2011"/>
    <n v="42841"/>
    <n v="247779"/>
    <x v="3"/>
    <n v="8.4337252148083575E-2"/>
    <n v="20897"/>
  </r>
  <r>
    <x v="8"/>
    <s v="YouTube"/>
    <d v="2024-08-30T00:00:00"/>
    <s v="Carousel"/>
    <s v="#MacBookAirM3 #AppleInnovation"/>
    <n v="6804"/>
    <n v="787"/>
    <n v="970"/>
    <n v="1095"/>
    <n v="56343"/>
    <n v="164677"/>
    <x v="0"/>
    <n v="5.1986616224487935E-2"/>
    <n v="8561"/>
  </r>
  <r>
    <x v="9"/>
    <s v="Twitter"/>
    <d v="2025-03-11T00:00:00"/>
    <s v="Video"/>
    <s v="#iPhone16Launch #AppleEvent"/>
    <n v="20222"/>
    <n v="712"/>
    <n v="604"/>
    <n v="1272"/>
    <n v="71598"/>
    <n v="216422"/>
    <x v="2"/>
    <n v="9.9518533235992648E-2"/>
    <n v="21538"/>
  </r>
  <r>
    <x v="10"/>
    <s v="YouTube"/>
    <d v="2025-02-02T00:00:00"/>
    <s v="Carousel"/>
    <s v="#AppleEvent #iPadPro"/>
    <n v="12136"/>
    <n v="1117"/>
    <n v="834"/>
    <n v="892"/>
    <n v="24675"/>
    <n v="183273"/>
    <x v="2"/>
    <n v="7.6863476889667326E-2"/>
    <n v="14087"/>
  </r>
  <r>
    <x v="11"/>
    <s v="YouTube"/>
    <d v="2024-07-21T00:00:00"/>
    <s v="Tweet"/>
    <s v="#MacBookAirM3 #AppleInnovation"/>
    <n v="2009"/>
    <n v="1072"/>
    <n v="550"/>
    <n v="1437"/>
    <n v="22982"/>
    <n v="69426"/>
    <x v="3"/>
    <n v="5.2300290957278256E-2"/>
    <n v="3631"/>
  </r>
  <r>
    <x v="12"/>
    <s v="YouTube"/>
    <d v="2024-11-18T00:00:00"/>
    <s v="Carousel"/>
    <s v="#AppleMusic #AppleLifestyle"/>
    <n v="21255"/>
    <n v="1452"/>
    <n v="625"/>
    <n v="1624"/>
    <n v="21282"/>
    <n v="57778"/>
    <x v="4"/>
    <n v="0.40382152376337016"/>
    <n v="23332"/>
  </r>
  <r>
    <x v="13"/>
    <s v="YouTube"/>
    <d v="2025-09-06T00:00:00"/>
    <s v="Tweet"/>
    <s v="#AppleWatch #Health"/>
    <n v="7124"/>
    <n v="469"/>
    <n v="851"/>
    <n v="2571"/>
    <n v="33802"/>
    <n v="216313"/>
    <x v="1"/>
    <n v="3.9036026498638549E-2"/>
    <n v="8444"/>
  </r>
  <r>
    <x v="14"/>
    <s v="LinkedIn"/>
    <d v="2025-09-07T00:00:00"/>
    <s v="Tweet"/>
    <s v="#AppleDesign #Innovation"/>
    <n v="3015"/>
    <n v="997"/>
    <n v="783"/>
    <n v="617"/>
    <n v="77167"/>
    <n v="82229"/>
    <x v="1"/>
    <n v="5.8312760704860814E-2"/>
    <n v="4795"/>
  </r>
  <r>
    <x v="15"/>
    <s v="Instagram"/>
    <d v="2024-08-26T00:00:00"/>
    <s v="Carousel"/>
    <s v="#AppleWatch #Health"/>
    <n v="4193"/>
    <n v="924"/>
    <n v="707"/>
    <n v="2696"/>
    <n v="55075"/>
    <n v="126652"/>
    <x v="3"/>
    <n v="4.5984271863057827E-2"/>
    <n v="5824"/>
  </r>
  <r>
    <x v="16"/>
    <s v="LinkedIn"/>
    <d v="2025-05-05T00:00:00"/>
    <s v="Tweet"/>
    <s v="#AppleEvent #iPhone16"/>
    <n v="10415"/>
    <n v="1388"/>
    <n v="725"/>
    <n v="2462"/>
    <n v="53082"/>
    <n v="168267"/>
    <x v="4"/>
    <n v="7.4453101321114656E-2"/>
    <n v="12528"/>
  </r>
  <r>
    <x v="17"/>
    <s v="LinkedIn"/>
    <d v="2024-08-19T00:00:00"/>
    <s v="Image"/>
    <s v="#AppleWatch #Health"/>
    <n v="15550"/>
    <n v="204"/>
    <n v="279"/>
    <n v="1646"/>
    <n v="35819"/>
    <n v="219436"/>
    <x v="0"/>
    <n v="7.306458375107093E-2"/>
    <n v="16033"/>
  </r>
  <r>
    <x v="18"/>
    <s v="LinkedIn"/>
    <d v="2024-06-23T00:00:00"/>
    <s v="Tweet"/>
    <s v="#AppleEvent #iPhone16"/>
    <n v="16512"/>
    <n v="1050"/>
    <n v="971"/>
    <n v="1891"/>
    <n v="15865"/>
    <n v="166503"/>
    <x v="3"/>
    <n v="0.1113073037723044"/>
    <n v="18533"/>
  </r>
  <r>
    <x v="19"/>
    <s v="YouTube"/>
    <d v="2024-09-09T00:00:00"/>
    <s v="Video"/>
    <s v="#AppleDesign #Innovation"/>
    <n v="6158"/>
    <n v="277"/>
    <n v="512"/>
    <n v="2189"/>
    <n v="76881"/>
    <n v="124878"/>
    <x v="3"/>
    <n v="5.563029516808405E-2"/>
    <n v="6947"/>
  </r>
  <r>
    <x v="20"/>
    <s v="Twitter"/>
    <d v="2025-09-08T00:00:00"/>
    <s v="Carousel"/>
    <s v="#iPhonePhotography #ShotOniPhone"/>
    <n v="22309"/>
    <n v="773"/>
    <n v="854"/>
    <n v="2387"/>
    <n v="72396"/>
    <n v="97056"/>
    <x v="1"/>
    <n v="0.24662050774810418"/>
    <n v="23936"/>
  </r>
  <r>
    <x v="21"/>
    <s v="Instagram"/>
    <d v="2025-02-27T00:00:00"/>
    <s v="Image"/>
    <s v="#AppleMusic #AppleLifestyle"/>
    <n v="8970"/>
    <n v="331"/>
    <n v="968"/>
    <n v="2296"/>
    <n v="24613"/>
    <n v="198562"/>
    <x v="3"/>
    <n v="5.1716844109144754E-2"/>
    <n v="10269"/>
  </r>
  <r>
    <x v="22"/>
    <s v="Twitter"/>
    <d v="2024-11-06T00:00:00"/>
    <s v="Carousel"/>
    <s v="#AppleEvent #iPhone16"/>
    <n v="8938"/>
    <n v="800"/>
    <n v="842"/>
    <n v="2072"/>
    <n v="31736"/>
    <n v="59975"/>
    <x v="3"/>
    <n v="0.17640683618174238"/>
    <n v="10580"/>
  </r>
  <r>
    <x v="23"/>
    <s v="LinkedIn"/>
    <d v="2025-01-23T00:00:00"/>
    <s v="Video"/>
    <s v="#iPhone16Launch #AppleEvent"/>
    <n v="23168"/>
    <n v="1265"/>
    <n v="441"/>
    <n v="1612"/>
    <n v="66615"/>
    <n v="197795"/>
    <x v="3"/>
    <n v="0.12575646502692181"/>
    <n v="24874"/>
  </r>
  <r>
    <x v="24"/>
    <s v="LinkedIn"/>
    <d v="2025-09-09T00:00:00"/>
    <s v="Video"/>
    <s v="#AppleWatch #Health"/>
    <n v="15772"/>
    <n v="288"/>
    <n v="520"/>
    <n v="1585"/>
    <n v="59182"/>
    <n v="194351"/>
    <x v="1"/>
    <n v="8.5309568769905988E-2"/>
    <n v="16580"/>
  </r>
  <r>
    <x v="25"/>
    <s v="Twitter"/>
    <d v="2025-04-05T00:00:00"/>
    <s v="Video"/>
    <s v="#AppleWatch #Health"/>
    <n v="22384"/>
    <n v="601"/>
    <n v="943"/>
    <n v="515"/>
    <n v="41309"/>
    <n v="249373"/>
    <x v="0"/>
    <n v="9.5952649244304716E-2"/>
    <n v="23928"/>
  </r>
  <r>
    <x v="26"/>
    <s v="Twitter"/>
    <d v="2024-09-17T00:00:00"/>
    <s v="Tweet"/>
    <s v="#iPhone16Launch #AppleEvent"/>
    <n v="20017"/>
    <n v="495"/>
    <n v="178"/>
    <n v="2683"/>
    <n v="32244"/>
    <n v="182633"/>
    <x v="0"/>
    <n v="0.11328730295182141"/>
    <n v="20690"/>
  </r>
  <r>
    <x v="27"/>
    <s v="Twitter"/>
    <d v="2025-03-04T00:00:00"/>
    <s v="Tweet"/>
    <s v="#ShotOniPhone"/>
    <n v="12344"/>
    <n v="815"/>
    <n v="298"/>
    <n v="2439"/>
    <n v="6259"/>
    <n v="237133"/>
    <x v="3"/>
    <n v="5.6748744375519224E-2"/>
    <n v="13457"/>
  </r>
  <r>
    <x v="28"/>
    <s v="LinkedIn"/>
    <d v="2025-09-10T00:00:00"/>
    <s v="Carousel"/>
    <s v="#MacBookProM3"/>
    <n v="9266"/>
    <n v="999"/>
    <n v="928"/>
    <n v="2700"/>
    <n v="12264"/>
    <n v="128397"/>
    <x v="1"/>
    <n v="8.7174933993784898E-2"/>
    <n v="11193"/>
  </r>
  <r>
    <x v="29"/>
    <s v="LinkedIn"/>
    <d v="2025-02-25T00:00:00"/>
    <s v="Carousel"/>
    <s v="#iPhonePhotography #ShotOniPhone"/>
    <n v="10702"/>
    <n v="621"/>
    <n v="445"/>
    <n v="2918"/>
    <n v="54808"/>
    <n v="220225"/>
    <x v="0"/>
    <n v="5.3436258372119426E-2"/>
    <n v="11768"/>
  </r>
  <r>
    <x v="30"/>
    <s v="Instagram"/>
    <d v="2024-12-16T00:00:00"/>
    <s v="Image"/>
    <s v="#AppleEvent #iPadPro"/>
    <n v="2384"/>
    <n v="1246"/>
    <n v="160"/>
    <n v="2004"/>
    <n v="2701"/>
    <n v="73142"/>
    <x v="0"/>
    <n v="5.1817013480626728E-2"/>
    <n v="3790"/>
  </r>
  <r>
    <x v="31"/>
    <s v="Instagram"/>
    <d v="2024-07-31T00:00:00"/>
    <s v="Image"/>
    <s v="#AppleEvent #iPhone16"/>
    <n v="2404"/>
    <n v="774"/>
    <n v="661"/>
    <n v="662"/>
    <n v="12676"/>
    <n v="66916"/>
    <x v="0"/>
    <n v="5.7370434574690654E-2"/>
    <n v="3839"/>
  </r>
  <r>
    <x v="32"/>
    <s v="LinkedIn"/>
    <d v="2025-09-11T00:00:00"/>
    <s v="Carousel"/>
    <s v="#iPhone16Launch #AppleEvent"/>
    <n v="10175"/>
    <n v="342"/>
    <n v="825"/>
    <n v="2904"/>
    <n v="15954"/>
    <n v="104324"/>
    <x v="1"/>
    <n v="0.10871899083624094"/>
    <n v="11342"/>
  </r>
  <r>
    <x v="33"/>
    <s v="Twitter"/>
    <d v="2025-09-12T00:00:00"/>
    <s v="Tweet"/>
    <s v="#AppleDesign #Innovation"/>
    <n v="17158"/>
    <n v="1192"/>
    <n v="262"/>
    <n v="2016"/>
    <n v="28771"/>
    <n v="216037"/>
    <x v="1"/>
    <n v="8.6151909163708074E-2"/>
    <n v="18612"/>
  </r>
  <r>
    <x v="34"/>
    <s v="Twitter"/>
    <d v="2024-11-30T00:00:00"/>
    <s v="Video"/>
    <s v="#AppleEvent #iPhone16"/>
    <n v="14763"/>
    <n v="864"/>
    <n v="336"/>
    <n v="1493"/>
    <n v="33310"/>
    <n v="165932"/>
    <x v="3"/>
    <n v="9.6202058674637797E-2"/>
    <n v="15963"/>
  </r>
  <r>
    <x v="35"/>
    <s v="Instagram"/>
    <d v="2025-04-19T00:00:00"/>
    <s v="Carousel"/>
    <s v="#MacBookProM3"/>
    <n v="20384"/>
    <n v="344"/>
    <n v="956"/>
    <n v="655"/>
    <n v="67621"/>
    <n v="175720"/>
    <x v="2"/>
    <n v="0.12340086501251991"/>
    <n v="21684"/>
  </r>
  <r>
    <x v="36"/>
    <s v="LinkedIn"/>
    <d v="2025-01-06T00:00:00"/>
    <s v="Image"/>
    <s v="#AppleDesign #Innovation"/>
    <n v="11860"/>
    <n v="1448"/>
    <n v="893"/>
    <n v="490"/>
    <n v="23518"/>
    <n v="206205"/>
    <x v="0"/>
    <n v="6.8868359157149436E-2"/>
    <n v="14201"/>
  </r>
  <r>
    <x v="37"/>
    <s v="Instagram"/>
    <d v="2025-02-17T00:00:00"/>
    <s v="Tweet"/>
    <s v="#MacBookAirM3 #AppleInnovation"/>
    <n v="7989"/>
    <n v="1206"/>
    <n v="376"/>
    <n v="2769"/>
    <n v="27550"/>
    <n v="221749"/>
    <x v="2"/>
    <n v="4.3161412227338117E-2"/>
    <n v="9571"/>
  </r>
  <r>
    <x v="38"/>
    <s v="Instagram"/>
    <d v="2025-09-13T00:00:00"/>
    <s v="Carousel"/>
    <s v="#AppleMusic #AppleLifestyle"/>
    <n v="17106"/>
    <n v="702"/>
    <n v="459"/>
    <n v="999"/>
    <n v="59627"/>
    <n v="136059"/>
    <x v="1"/>
    <n v="0.13425793222058077"/>
    <n v="18267"/>
  </r>
  <r>
    <x v="39"/>
    <s v="YouTube"/>
    <d v="2025-09-14T00:00:00"/>
    <s v="Carousel"/>
    <s v="#AppleWatch #Health"/>
    <n v="19844"/>
    <n v="1020"/>
    <n v="247"/>
    <n v="2354"/>
    <n v="37792"/>
    <n v="138317"/>
    <x v="1"/>
    <n v="0.15262765965138053"/>
    <n v="21111"/>
  </r>
  <r>
    <x v="40"/>
    <s v="YouTube"/>
    <d v="2025-09-15T00:00:00"/>
    <s v="Tweet"/>
    <s v="#MacBookAirM3 #AppleInnovation"/>
    <n v="5636"/>
    <n v="303"/>
    <n v="204"/>
    <n v="2480"/>
    <n v="7377"/>
    <n v="241207"/>
    <x v="1"/>
    <n v="2.5467751765081443E-2"/>
    <n v="6143"/>
  </r>
  <r>
    <x v="41"/>
    <s v="YouTube"/>
    <d v="2025-03-05T00:00:00"/>
    <s v="Carousel"/>
    <s v="#AppleEvent #iPhone16"/>
    <n v="12916"/>
    <n v="1262"/>
    <n v="772"/>
    <n v="856"/>
    <n v="11496"/>
    <n v="75046"/>
    <x v="2"/>
    <n v="0.19921115049436347"/>
    <n v="14950"/>
  </r>
  <r>
    <x v="42"/>
    <s v="Twitter"/>
    <d v="2025-09-16T00:00:00"/>
    <s v="Tweet"/>
    <s v="#MacBookProM3"/>
    <n v="6809"/>
    <n v="397"/>
    <n v="813"/>
    <n v="1125"/>
    <n v="12206"/>
    <n v="218136"/>
    <x v="1"/>
    <n v="3.6761469908680823E-2"/>
    <n v="8019"/>
  </r>
  <r>
    <x v="43"/>
    <s v="LinkedIn"/>
    <d v="2025-03-02T00:00:00"/>
    <s v="Video"/>
    <s v="#iPhonePhotography #ShotOniPhone"/>
    <n v="22562"/>
    <n v="778"/>
    <n v="907"/>
    <n v="1354"/>
    <n v="34475"/>
    <n v="141459"/>
    <x v="3"/>
    <n v="0.17140655596321194"/>
    <n v="24247"/>
  </r>
  <r>
    <x v="44"/>
    <s v="LinkedIn"/>
    <d v="2025-09-17T00:00:00"/>
    <s v="Tweet"/>
    <s v="#AppleMusic #AppleLifestyle"/>
    <n v="15456"/>
    <n v="590"/>
    <n v="555"/>
    <n v="2882"/>
    <n v="49816"/>
    <n v="240422"/>
    <x v="1"/>
    <n v="6.9049421433978589E-2"/>
    <n v="16601"/>
  </r>
  <r>
    <x v="45"/>
    <s v="LinkedIn"/>
    <d v="2025-05-02T00:00:00"/>
    <s v="Tweet"/>
    <s v="#AppleEvent #iPhone16"/>
    <n v="17444"/>
    <n v="1402"/>
    <n v="218"/>
    <n v="725"/>
    <n v="8710"/>
    <n v="85893"/>
    <x v="4"/>
    <n v="0.22195056640238436"/>
    <n v="19064"/>
  </r>
  <r>
    <x v="46"/>
    <s v="LinkedIn"/>
    <d v="2025-02-24T00:00:00"/>
    <s v="Tweet"/>
    <s v="#iPhone16Launch #AppleEvent"/>
    <n v="24984"/>
    <n v="753"/>
    <n v="461"/>
    <n v="2710"/>
    <n v="20792"/>
    <n v="141520"/>
    <x v="2"/>
    <n v="0.18511871113623515"/>
    <n v="26198"/>
  </r>
  <r>
    <x v="47"/>
    <s v="YouTube"/>
    <d v="2025-03-11T00:00:00"/>
    <s v="Carousel"/>
    <s v="#AppleWatchUltra2 #HealthTech"/>
    <n v="7997"/>
    <n v="1238"/>
    <n v="438"/>
    <n v="1874"/>
    <n v="36272"/>
    <n v="165818"/>
    <x v="4"/>
    <n v="5.8335042034037318E-2"/>
    <n v="9673"/>
  </r>
  <r>
    <x v="48"/>
    <s v="Twitter"/>
    <d v="2025-09-18T00:00:00"/>
    <s v="Carousel"/>
    <s v="#AppleEvent #iPhone16"/>
    <n v="4048"/>
    <n v="677"/>
    <n v="911"/>
    <n v="2429"/>
    <n v="27361"/>
    <n v="101272"/>
    <x v="1"/>
    <n v="5.5652105221581483E-2"/>
    <n v="5636"/>
  </r>
  <r>
    <x v="49"/>
    <s v="Twitter"/>
    <d v="2024-07-03T00:00:00"/>
    <s v="Tweet"/>
    <s v="#AppleMusic #AppleLifestyle"/>
    <n v="14338"/>
    <n v="1454"/>
    <n v="697"/>
    <n v="2703"/>
    <n v="21288"/>
    <n v="107649"/>
    <x v="3"/>
    <n v="0.1531737405828201"/>
    <n v="16489"/>
  </r>
  <r>
    <x v="50"/>
    <s v="YouTube"/>
    <d v="2024-06-13T00:00:00"/>
    <s v="Carousel"/>
    <s v="#AppleWatch #Health"/>
    <n v="23164"/>
    <n v="1122"/>
    <n v="900"/>
    <n v="888"/>
    <n v="36938"/>
    <n v="104674"/>
    <x v="0"/>
    <n v="0.24061371496264594"/>
    <n v="25186"/>
  </r>
  <r>
    <x v="51"/>
    <s v="Twitter"/>
    <d v="2025-09-19T00:00:00"/>
    <s v="Image"/>
    <s v="#AppleWatch #Health"/>
    <n v="19100"/>
    <n v="619"/>
    <n v="297"/>
    <n v="2312"/>
    <n v="9730"/>
    <n v="184832"/>
    <x v="1"/>
    <n v="0.10829293628808864"/>
    <n v="20016"/>
  </r>
  <r>
    <x v="52"/>
    <s v="YouTube"/>
    <d v="2025-02-24T00:00:00"/>
    <s v="Image"/>
    <s v="#AppleEvent #iPhone16"/>
    <n v="23949"/>
    <n v="356"/>
    <n v="616"/>
    <n v="1847"/>
    <n v="3144"/>
    <n v="192999"/>
    <x v="3"/>
    <n v="0.12912502137316773"/>
    <n v="24921"/>
  </r>
  <r>
    <x v="53"/>
    <s v="LinkedIn"/>
    <d v="2025-03-13T00:00:00"/>
    <s v="Carousel"/>
    <s v="#AppleDesign #Innovation"/>
    <n v="6544"/>
    <n v="749"/>
    <n v="888"/>
    <n v="594"/>
    <n v="18171"/>
    <n v="126475"/>
    <x v="2"/>
    <n v="6.4684720300454635E-2"/>
    <n v="8181"/>
  </r>
  <r>
    <x v="54"/>
    <s v="YouTube"/>
    <d v="2024-06-17T00:00:00"/>
    <s v="Carousel"/>
    <s v="#AppleWatchUltra2 #HealthTech"/>
    <n v="6976"/>
    <n v="1320"/>
    <n v="393"/>
    <n v="2285"/>
    <n v="14049"/>
    <n v="101367"/>
    <x v="4"/>
    <n v="8.5718231771681114E-2"/>
    <n v="8689"/>
  </r>
  <r>
    <x v="55"/>
    <s v="LinkedIn"/>
    <d v="2024-12-18T00:00:00"/>
    <s v="Tweet"/>
    <s v="#iPhone16Launch #AppleEvent"/>
    <n v="14775"/>
    <n v="1220"/>
    <n v="640"/>
    <n v="1547"/>
    <n v="28527"/>
    <n v="183660"/>
    <x v="4"/>
    <n v="9.0574975498203203E-2"/>
    <n v="16635"/>
  </r>
  <r>
    <x v="56"/>
    <s v="LinkedIn"/>
    <d v="2024-10-21T00:00:00"/>
    <s v="Video"/>
    <s v="#AppleEvent #iPhone16"/>
    <n v="12015"/>
    <n v="1196"/>
    <n v="998"/>
    <n v="1848"/>
    <n v="44739"/>
    <n v="161750"/>
    <x v="4"/>
    <n v="8.7845440494590421E-2"/>
    <n v="14209"/>
  </r>
  <r>
    <x v="57"/>
    <s v="Instagram"/>
    <d v="2025-04-15T00:00:00"/>
    <s v="Carousel"/>
    <s v="#AppleDesign #Innovation"/>
    <n v="5419"/>
    <n v="1150"/>
    <n v="656"/>
    <n v="1990"/>
    <n v="410"/>
    <n v="158154"/>
    <x v="2"/>
    <n v="4.5683321319726342E-2"/>
    <n v="7225"/>
  </r>
  <r>
    <x v="58"/>
    <s v="YouTube"/>
    <d v="2024-06-22T00:00:00"/>
    <s v="Image"/>
    <s v="#AppleWatch #Health"/>
    <n v="16430"/>
    <n v="488"/>
    <n v="514"/>
    <n v="1436"/>
    <n v="30059"/>
    <n v="223305"/>
    <x v="3"/>
    <n v="7.8063634938760881E-2"/>
    <n v="17432"/>
  </r>
  <r>
    <x v="59"/>
    <s v="Instagram"/>
    <d v="2025-01-28T00:00:00"/>
    <s v="Tweet"/>
    <s v="#AppleWatch #Health"/>
    <n v="9239"/>
    <n v="1477"/>
    <n v="631"/>
    <n v="1556"/>
    <n v="11580"/>
    <n v="84738"/>
    <x v="2"/>
    <n v="0.13390686586891359"/>
    <n v="11347"/>
  </r>
  <r>
    <x v="60"/>
    <s v="YouTube"/>
    <d v="2024-09-05T00:00:00"/>
    <s v="Carousel"/>
    <s v="#MacBookProM3"/>
    <n v="16489"/>
    <n v="395"/>
    <n v="350"/>
    <n v="2364"/>
    <n v="43239"/>
    <n v="73397"/>
    <x v="4"/>
    <n v="0.23480523727127811"/>
    <n v="17234"/>
  </r>
  <r>
    <x v="61"/>
    <s v="YouTube"/>
    <d v="2025-09-20T00:00:00"/>
    <s v="Image"/>
    <s v="#AppleEvent #iPhone16"/>
    <n v="18633"/>
    <n v="797"/>
    <n v="303"/>
    <n v="659"/>
    <n v="7"/>
    <n v="122189"/>
    <x v="1"/>
    <n v="0.16149571565361859"/>
    <n v="19733"/>
  </r>
  <r>
    <x v="62"/>
    <s v="Instagram"/>
    <d v="2024-07-31T00:00:00"/>
    <s v="Image"/>
    <s v="#AppleWatchUltra2 #HealthTech"/>
    <n v="12357"/>
    <n v="716"/>
    <n v="599"/>
    <n v="999"/>
    <n v="89591"/>
    <n v="116367"/>
    <x v="0"/>
    <n v="0.11749035379446063"/>
    <n v="13672"/>
  </r>
  <r>
    <x v="63"/>
    <s v="Instagram"/>
    <d v="2024-08-17T00:00:00"/>
    <s v="Video"/>
    <s v="#ShotOniPhone"/>
    <n v="19154"/>
    <n v="1064"/>
    <n v="650"/>
    <n v="747"/>
    <n v="42667"/>
    <n v="242332"/>
    <x v="2"/>
    <n v="8.6113266097750191E-2"/>
    <n v="20868"/>
  </r>
  <r>
    <x v="64"/>
    <s v="YouTube"/>
    <d v="2025-03-28T00:00:00"/>
    <s v="Tweet"/>
    <s v="#AppleWatchUltra2 #HealthTech"/>
    <n v="6363"/>
    <n v="1341"/>
    <n v="222"/>
    <n v="2712"/>
    <n v="19987"/>
    <n v="160585"/>
    <x v="2"/>
    <n v="4.9357038328611019E-2"/>
    <n v="7926"/>
  </r>
  <r>
    <x v="65"/>
    <s v="Twitter"/>
    <d v="2024-07-26T00:00:00"/>
    <s v="Tweet"/>
    <s v="#AppleWatch #Health"/>
    <n v="12176"/>
    <n v="1005"/>
    <n v="862"/>
    <n v="974"/>
    <n v="2285"/>
    <n v="116619"/>
    <x v="3"/>
    <n v="0.12041777068916729"/>
    <n v="14043"/>
  </r>
  <r>
    <x v="66"/>
    <s v="LinkedIn"/>
    <d v="2025-03-29T00:00:00"/>
    <s v="Video"/>
    <s v="#AppleWatch #Health"/>
    <n v="19461"/>
    <n v="1382"/>
    <n v="445"/>
    <n v="1307"/>
    <n v="84691"/>
    <n v="151453"/>
    <x v="3"/>
    <n v="0.14055845707909384"/>
    <n v="21288"/>
  </r>
  <r>
    <x v="67"/>
    <s v="Instagram"/>
    <d v="2024-12-08T00:00:00"/>
    <s v="Video"/>
    <s v="#MacBookAirM3 #AppleInnovation"/>
    <n v="10427"/>
    <n v="1014"/>
    <n v="166"/>
    <n v="1649"/>
    <n v="15145"/>
    <n v="59816"/>
    <x v="2"/>
    <n v="0.19404507155276179"/>
    <n v="11607"/>
  </r>
  <r>
    <x v="68"/>
    <s v="LinkedIn"/>
    <d v="2025-03-08T00:00:00"/>
    <s v="Tweet"/>
    <s v="#AppleWatch #Health"/>
    <n v="10580"/>
    <n v="427"/>
    <n v="790"/>
    <n v="2814"/>
    <n v="24916"/>
    <n v="213312"/>
    <x v="4"/>
    <n v="5.530396789678968E-2"/>
    <n v="11797"/>
  </r>
  <r>
    <x v="69"/>
    <s v="Twitter"/>
    <d v="2025-04-02T00:00:00"/>
    <s v="Tweet"/>
    <s v="#iPhone16Launch #AppleEvent"/>
    <n v="6858"/>
    <n v="415"/>
    <n v="366"/>
    <n v="2761"/>
    <n v="2988"/>
    <n v="177348"/>
    <x v="0"/>
    <n v="4.3073505198818141E-2"/>
    <n v="7639"/>
  </r>
  <r>
    <x v="70"/>
    <s v="Twitter"/>
    <d v="2024-09-02T00:00:00"/>
    <s v="Carousel"/>
    <s v="#AppleEvent #iPadPro"/>
    <n v="12040"/>
    <n v="1147"/>
    <n v="210"/>
    <n v="885"/>
    <n v="30360"/>
    <n v="119530"/>
    <x v="3"/>
    <n v="0.1120806492094035"/>
    <n v="13397"/>
  </r>
  <r>
    <x v="71"/>
    <s v="Twitter"/>
    <d v="2025-03-03T00:00:00"/>
    <s v="Carousel"/>
    <s v="#AppleEvent #iPhone16"/>
    <n v="24928"/>
    <n v="214"/>
    <n v="765"/>
    <n v="1556"/>
    <n v="5239"/>
    <n v="194571"/>
    <x v="4"/>
    <n v="0.13314933880177415"/>
    <n v="25907"/>
  </r>
  <r>
    <x v="72"/>
    <s v="Instagram"/>
    <d v="2025-09-21T00:00:00"/>
    <s v="Video"/>
    <s v="#AppleWatchUltra2 #HealthTech"/>
    <n v="23103"/>
    <n v="1380"/>
    <n v="191"/>
    <n v="1547"/>
    <n v="77798"/>
    <n v="148856"/>
    <x v="1"/>
    <n v="0.16575751061428495"/>
    <n v="24674"/>
  </r>
  <r>
    <x v="73"/>
    <s v="Twitter"/>
    <d v="2024-10-28T00:00:00"/>
    <s v="Carousel"/>
    <s v="#AppleEvent #iPadPro"/>
    <n v="21198"/>
    <n v="1484"/>
    <n v="174"/>
    <n v="1293"/>
    <n v="16330"/>
    <n v="111635"/>
    <x v="3"/>
    <n v="0.20473865723115511"/>
    <n v="22856"/>
  </r>
  <r>
    <x v="74"/>
    <s v="Instagram"/>
    <d v="2024-08-01T00:00:00"/>
    <s v="Image"/>
    <s v="#AppleDesign #Innovation"/>
    <n v="21758"/>
    <n v="1380"/>
    <n v="188"/>
    <n v="1735"/>
    <n v="20998"/>
    <n v="147803"/>
    <x v="4"/>
    <n v="0.15781817689762725"/>
    <n v="23326"/>
  </r>
  <r>
    <x v="75"/>
    <s v="Twitter"/>
    <d v="2024-11-07T00:00:00"/>
    <s v="Carousel"/>
    <s v="#ShotOniPhone"/>
    <n v="17254"/>
    <n v="246"/>
    <n v="952"/>
    <n v="871"/>
    <n v="14957"/>
    <n v="75946"/>
    <x v="4"/>
    <n v="0.24296210465330631"/>
    <n v="18452"/>
  </r>
  <r>
    <x v="76"/>
    <s v="LinkedIn"/>
    <d v="2025-03-04T00:00:00"/>
    <s v="Carousel"/>
    <s v="#iPhone16Launch #AppleEvent"/>
    <n v="13470"/>
    <n v="523"/>
    <n v="280"/>
    <n v="2682"/>
    <n v="8538"/>
    <n v="95204"/>
    <x v="0"/>
    <n v="0.14992017142136885"/>
    <n v="14273"/>
  </r>
  <r>
    <x v="77"/>
    <s v="LinkedIn"/>
    <d v="2024-06-17T00:00:00"/>
    <s v="Image"/>
    <s v="#AppleMusic #AppleLifestyle"/>
    <n v="3252"/>
    <n v="1043"/>
    <n v="647"/>
    <n v="1545"/>
    <n v="18859"/>
    <n v="222958"/>
    <x v="0"/>
    <n v="2.2165609666394567E-2"/>
    <n v="4942"/>
  </r>
  <r>
    <x v="78"/>
    <s v="YouTube"/>
    <d v="2025-09-22T00:00:00"/>
    <s v="Video"/>
    <s v="#Sustainability #AppleEarth"/>
    <n v="8996"/>
    <n v="329"/>
    <n v="378"/>
    <n v="2384"/>
    <n v="39404"/>
    <n v="242724"/>
    <x v="1"/>
    <n v="3.9975445361810122E-2"/>
    <n v="9703"/>
  </r>
  <r>
    <x v="79"/>
    <s v="LinkedIn"/>
    <d v="2024-06-13T00:00:00"/>
    <s v="Image"/>
    <s v="#AppleWatchUltra2 #HealthTech"/>
    <n v="14173"/>
    <n v="294"/>
    <n v="257"/>
    <n v="1288"/>
    <n v="39466"/>
    <n v="55563"/>
    <x v="4"/>
    <n v="0.26499649047027696"/>
    <n v="14724"/>
  </r>
  <r>
    <x v="80"/>
    <s v="YouTube"/>
    <d v="2024-10-19T00:00:00"/>
    <s v="Carousel"/>
    <s v="#AppleEvent #iPadPro"/>
    <n v="6673"/>
    <n v="826"/>
    <n v="321"/>
    <n v="577"/>
    <n v="19262"/>
    <n v="132324"/>
    <x v="4"/>
    <n v="5.9097367068710133E-2"/>
    <n v="7820"/>
  </r>
  <r>
    <x v="81"/>
    <s v="LinkedIn"/>
    <d v="2024-07-24T00:00:00"/>
    <s v="Video"/>
    <s v="#AppleMusic #AppleLifestyle"/>
    <n v="22914"/>
    <n v="954"/>
    <n v="584"/>
    <n v="1519"/>
    <n v="13637"/>
    <n v="49847"/>
    <x v="0"/>
    <n v="0.49054105563022848"/>
    <n v="24452"/>
  </r>
  <r>
    <x v="82"/>
    <s v="Instagram"/>
    <d v="2024-10-15T00:00:00"/>
    <s v="Carousel"/>
    <s v="#ShotOniPhone"/>
    <n v="17781"/>
    <n v="993"/>
    <n v="627"/>
    <n v="2187"/>
    <n v="9609"/>
    <n v="66155"/>
    <x v="3"/>
    <n v="0.29326581513113142"/>
    <n v="19401"/>
  </r>
  <r>
    <x v="83"/>
    <s v="LinkedIn"/>
    <d v="2024-12-09T00:00:00"/>
    <s v="Image"/>
    <s v="#MacBookAirM3 #AppleInnovation"/>
    <n v="15051"/>
    <n v="268"/>
    <n v="251"/>
    <n v="783"/>
    <n v="34154"/>
    <n v="119671"/>
    <x v="3"/>
    <n v="0.13010670922779954"/>
    <n v="15570"/>
  </r>
  <r>
    <x v="84"/>
    <s v="YouTube"/>
    <d v="2025-04-19T00:00:00"/>
    <s v="Image"/>
    <s v="#AppleMusic #AppleLifestyle"/>
    <n v="8881"/>
    <n v="210"/>
    <n v="673"/>
    <n v="1565"/>
    <n v="24847"/>
    <n v="156891"/>
    <x v="2"/>
    <n v="6.223429004850501E-2"/>
    <n v="9764"/>
  </r>
  <r>
    <x v="85"/>
    <s v="YouTube"/>
    <d v="2025-01-27T00:00:00"/>
    <s v="Carousel"/>
    <s v="#iPhone16Launch #AppleEvent"/>
    <n v="8949"/>
    <n v="1477"/>
    <n v="424"/>
    <n v="1030"/>
    <n v="58052"/>
    <n v="123310"/>
    <x v="0"/>
    <n v="8.7989619657773091E-2"/>
    <n v="10850"/>
  </r>
  <r>
    <x v="86"/>
    <s v="Twitter"/>
    <d v="2024-06-06T00:00:00"/>
    <s v="Tweet"/>
    <s v="#iPhone16Launch #AppleEvent"/>
    <n v="11521"/>
    <n v="1071"/>
    <n v="762"/>
    <n v="2539"/>
    <n v="12701"/>
    <n v="238350"/>
    <x v="2"/>
    <n v="5.6026851269142017E-2"/>
    <n v="13354"/>
  </r>
  <r>
    <x v="87"/>
    <s v="Instagram"/>
    <d v="2024-07-07T00:00:00"/>
    <s v="Tweet"/>
    <s v="#MacBookAirM3 #AppleInnovation"/>
    <n v="24625"/>
    <n v="749"/>
    <n v="193"/>
    <n v="1340"/>
    <n v="4890"/>
    <n v="189381"/>
    <x v="0"/>
    <n v="0.13500298340382616"/>
    <n v="25567"/>
  </r>
  <r>
    <x v="88"/>
    <s v="LinkedIn"/>
    <d v="2025-09-23T00:00:00"/>
    <s v="Image"/>
    <s v="#Sustainability #AppleEarth"/>
    <n v="10017"/>
    <n v="1357"/>
    <n v="966"/>
    <n v="2871"/>
    <n v="14800"/>
    <n v="171691"/>
    <x v="1"/>
    <n v="7.1873307278774071E-2"/>
    <n v="12340"/>
  </r>
  <r>
    <x v="89"/>
    <s v="Twitter"/>
    <d v="2024-06-03T00:00:00"/>
    <s v="Image"/>
    <s v="#AppleEvent #iPhone16"/>
    <n v="8941"/>
    <n v="911"/>
    <n v="166"/>
    <n v="1217"/>
    <n v="68817"/>
    <n v="221180"/>
    <x v="4"/>
    <n v="4.5293426168731353E-2"/>
    <n v="10018"/>
  </r>
  <r>
    <x v="90"/>
    <s v="LinkedIn"/>
    <d v="2025-09-24T00:00:00"/>
    <s v="Tweet"/>
    <s v="#AppleMusic #AppleLifestyle"/>
    <n v="12209"/>
    <n v="222"/>
    <n v="479"/>
    <n v="2748"/>
    <n v="24615"/>
    <n v="74707"/>
    <x v="1"/>
    <n v="0.17280843829895459"/>
    <n v="12910"/>
  </r>
  <r>
    <x v="91"/>
    <s v="LinkedIn"/>
    <d v="2024-10-21T00:00:00"/>
    <s v="Tweet"/>
    <s v="#MacBookAirM3 #AppleInnovation"/>
    <n v="19715"/>
    <n v="1014"/>
    <n v="718"/>
    <n v="1185"/>
    <n v="37625"/>
    <n v="191409"/>
    <x v="0"/>
    <n v="0.11204802282024356"/>
    <n v="21447"/>
  </r>
  <r>
    <x v="92"/>
    <s v="Twitter"/>
    <d v="2024-12-11T00:00:00"/>
    <s v="Carousel"/>
    <s v="#iPhone16Launch #AppleEvent"/>
    <n v="22645"/>
    <n v="545"/>
    <n v="972"/>
    <n v="321"/>
    <n v="8396"/>
    <n v="121537"/>
    <x v="4"/>
    <n v="0.19880365649966678"/>
    <n v="24162"/>
  </r>
  <r>
    <x v="93"/>
    <s v="Twitter"/>
    <d v="2024-11-07T00:00:00"/>
    <s v="Carousel"/>
    <s v="#iPhone16Launch #AppleEvent"/>
    <n v="11550"/>
    <n v="501"/>
    <n v="646"/>
    <n v="773"/>
    <n v="17841"/>
    <n v="237576"/>
    <x v="3"/>
    <n v="5.3443950567397383E-2"/>
    <n v="12697"/>
  </r>
  <r>
    <x v="94"/>
    <s v="Twitter"/>
    <d v="2024-11-08T00:00:00"/>
    <s v="Tweet"/>
    <s v="#AppleEvent #iPadPro"/>
    <n v="23499"/>
    <n v="562"/>
    <n v="964"/>
    <n v="2557"/>
    <n v="56890"/>
    <n v="218686"/>
    <x v="3"/>
    <n v="0.11443347996671026"/>
    <n v="25025"/>
  </r>
  <r>
    <x v="95"/>
    <s v="Twitter"/>
    <d v="2024-09-10T00:00:00"/>
    <s v="Carousel"/>
    <s v="#AppleWatch #Health"/>
    <n v="6637"/>
    <n v="595"/>
    <n v="161"/>
    <n v="2653"/>
    <n v="19334"/>
    <n v="131155"/>
    <x v="2"/>
    <n v="5.6368419046166747E-2"/>
    <n v="7393"/>
  </r>
  <r>
    <x v="96"/>
    <s v="Twitter"/>
    <d v="2024-08-13T00:00:00"/>
    <s v="Carousel"/>
    <s v="#Sustainability #AppleEarth"/>
    <n v="6854"/>
    <n v="417"/>
    <n v="467"/>
    <n v="1003"/>
    <n v="61333"/>
    <n v="40281"/>
    <x v="0"/>
    <n v="0.19210049402944315"/>
    <n v="7738"/>
  </r>
  <r>
    <x v="97"/>
    <s v="LinkedIn"/>
    <d v="2024-06-10T00:00:00"/>
    <s v="Video"/>
    <s v="#AppleMusic #AppleLifestyle"/>
    <n v="21561"/>
    <n v="340"/>
    <n v="741"/>
    <n v="986"/>
    <n v="24826"/>
    <n v="198492"/>
    <x v="0"/>
    <n v="0.11407008846704149"/>
    <n v="22642"/>
  </r>
  <r>
    <x v="98"/>
    <s v="Twitter"/>
    <d v="2024-07-02T00:00:00"/>
    <s v="Carousel"/>
    <s v="#AppleMusic #AppleLifestyle"/>
    <n v="12320"/>
    <n v="1157"/>
    <n v="365"/>
    <n v="584"/>
    <n v="66634"/>
    <n v="210102"/>
    <x v="3"/>
    <n v="6.5882285746922925E-2"/>
    <n v="13842"/>
  </r>
  <r>
    <x v="99"/>
    <s v="Instagram"/>
    <d v="2025-09-25T00:00:00"/>
    <s v="Image"/>
    <s v="#ShotOniPhone"/>
    <n v="20564"/>
    <n v="1433"/>
    <n v="488"/>
    <n v="1015"/>
    <n v="24333"/>
    <n v="172130"/>
    <x v="1"/>
    <n v="0.13062801371056759"/>
    <n v="22485"/>
  </r>
  <r>
    <x v="100"/>
    <s v="YouTube"/>
    <d v="2024-10-18T00:00:00"/>
    <s v="Carousel"/>
    <s v="#MacBookAirM3 #AppleInnovation"/>
    <n v="6892"/>
    <n v="1184"/>
    <n v="925"/>
    <n v="1062"/>
    <n v="75008"/>
    <n v="116260"/>
    <x v="4"/>
    <n v="7.7421297092723204E-2"/>
    <n v="9001"/>
  </r>
  <r>
    <x v="101"/>
    <s v="Twitter"/>
    <d v="2025-09-26T00:00:00"/>
    <s v="Carousel"/>
    <s v="#ShotOniPhone"/>
    <n v="9043"/>
    <n v="1192"/>
    <n v="810"/>
    <n v="1550"/>
    <n v="5221"/>
    <n v="199476"/>
    <x v="1"/>
    <n v="5.5370069582305642E-2"/>
    <n v="11045"/>
  </r>
  <r>
    <x v="102"/>
    <s v="Twitter"/>
    <d v="2025-09-27T00:00:00"/>
    <s v="Tweet"/>
    <s v="#MacBookAirM3 #AppleInnovation"/>
    <n v="18521"/>
    <n v="1027"/>
    <n v="230"/>
    <n v="1247"/>
    <n v="39588"/>
    <n v="200928"/>
    <x v="1"/>
    <n v="9.8433269628921807E-2"/>
    <n v="19778"/>
  </r>
  <r>
    <x v="103"/>
    <s v="LinkedIn"/>
    <d v="2025-03-23T00:00:00"/>
    <s v="Image"/>
    <s v="#AppleDesign #Innovation"/>
    <n v="24711"/>
    <n v="882"/>
    <n v="876"/>
    <n v="2728"/>
    <n v="32015"/>
    <n v="180272"/>
    <x v="3"/>
    <n v="0.1468281263867933"/>
    <n v="26469"/>
  </r>
  <r>
    <x v="104"/>
    <s v="Twitter"/>
    <d v="2024-06-14T00:00:00"/>
    <s v="Carousel"/>
    <s v="#iPhone16Launch #AppleEvent"/>
    <n v="21856"/>
    <n v="1203"/>
    <n v="634"/>
    <n v="2807"/>
    <n v="3647"/>
    <n v="104178"/>
    <x v="3"/>
    <n v="0.22742805582752595"/>
    <n v="23693"/>
  </r>
  <r>
    <x v="105"/>
    <s v="Twitter"/>
    <d v="2025-02-04T00:00:00"/>
    <s v="Carousel"/>
    <s v="#AppleWatch #Health"/>
    <n v="23833"/>
    <n v="555"/>
    <n v="523"/>
    <n v="1330"/>
    <n v="69141"/>
    <n v="73997"/>
    <x v="3"/>
    <n v="0.33664878305877266"/>
    <n v="24911"/>
  </r>
  <r>
    <x v="106"/>
    <s v="Twitter"/>
    <d v="2024-06-21T00:00:00"/>
    <s v="Video"/>
    <s v="#AppleEvent #iPadPro"/>
    <n v="21216"/>
    <n v="1207"/>
    <n v="859"/>
    <n v="328"/>
    <n v="91296"/>
    <n v="196683"/>
    <x v="2"/>
    <n v="0.1183732198512327"/>
    <n v="23282"/>
  </r>
  <r>
    <x v="107"/>
    <s v="LinkedIn"/>
    <d v="2025-09-28T00:00:00"/>
    <s v="Carousel"/>
    <s v="#AppleWatch #Health"/>
    <n v="21963"/>
    <n v="1356"/>
    <n v="349"/>
    <n v="1206"/>
    <n v="51755"/>
    <n v="159273"/>
    <x v="1"/>
    <n v="0.14860020216860359"/>
    <n v="23668"/>
  </r>
  <r>
    <x v="108"/>
    <s v="Twitter"/>
    <d v="2024-08-08T00:00:00"/>
    <s v="Carousel"/>
    <s v="#AppleWatch #Health"/>
    <n v="24355"/>
    <n v="1087"/>
    <n v="686"/>
    <n v="2426"/>
    <n v="24963"/>
    <n v="212307"/>
    <x v="0"/>
    <n v="0.1230670679723231"/>
    <n v="26128"/>
  </r>
  <r>
    <x v="109"/>
    <s v="YouTube"/>
    <d v="2024-07-29T00:00:00"/>
    <s v="Video"/>
    <s v="#AppleWatch #Health"/>
    <n v="6164"/>
    <n v="326"/>
    <n v="615"/>
    <n v="2806"/>
    <n v="38579"/>
    <n v="206129"/>
    <x v="4"/>
    <n v="3.4468706489625425E-2"/>
    <n v="7105"/>
  </r>
  <r>
    <x v="110"/>
    <s v="LinkedIn"/>
    <d v="2024-11-23T00:00:00"/>
    <s v="Tweet"/>
    <s v="#ShotOniPhone"/>
    <n v="9941"/>
    <n v="1329"/>
    <n v="238"/>
    <n v="869"/>
    <n v="40281"/>
    <n v="172311"/>
    <x v="2"/>
    <n v="6.6786217943137702E-2"/>
    <n v="11508"/>
  </r>
  <r>
    <x v="111"/>
    <s v="YouTube"/>
    <d v="2024-10-05T00:00:00"/>
    <s v="Carousel"/>
    <s v="#MacBookAirM3 #AppleInnovation"/>
    <n v="16388"/>
    <n v="1208"/>
    <n v="417"/>
    <n v="2306"/>
    <n v="16865"/>
    <n v="236733"/>
    <x v="0"/>
    <n v="7.6089940988370866E-2"/>
    <n v="18013"/>
  </r>
  <r>
    <x v="112"/>
    <s v="LinkedIn"/>
    <d v="2025-09-29T00:00:00"/>
    <s v="Video"/>
    <s v="#iPhonePhotography #ShotOniPhone"/>
    <n v="7569"/>
    <n v="803"/>
    <n v="804"/>
    <n v="1753"/>
    <n v="43582"/>
    <n v="166945"/>
    <x v="1"/>
    <n v="5.4964209769684629E-2"/>
    <n v="9176"/>
  </r>
  <r>
    <x v="113"/>
    <s v="Twitter"/>
    <d v="2024-11-14T00:00:00"/>
    <s v="Image"/>
    <s v="#AppleDesign #Innovation"/>
    <n v="6300"/>
    <n v="1213"/>
    <n v="720"/>
    <n v="1037"/>
    <n v="39569"/>
    <n v="85272"/>
    <x v="3"/>
    <n v="9.6549863964724647E-2"/>
    <n v="8233"/>
  </r>
  <r>
    <x v="114"/>
    <s v="YouTube"/>
    <d v="2025-09-30T00:00:00"/>
    <s v="Tweet"/>
    <s v="#AppleWatchUltra2 #HealthTech"/>
    <n v="8269"/>
    <n v="250"/>
    <n v="638"/>
    <n v="815"/>
    <n v="41991"/>
    <n v="129393"/>
    <x v="1"/>
    <n v="7.0768897853825175E-2"/>
    <n v="9157"/>
  </r>
  <r>
    <x v="115"/>
    <s v="LinkedIn"/>
    <d v="2025-03-18T00:00:00"/>
    <s v="Image"/>
    <s v="#AppleWatch #Health"/>
    <n v="5818"/>
    <n v="1252"/>
    <n v="687"/>
    <n v="2300"/>
    <n v="25081"/>
    <n v="101212"/>
    <x v="4"/>
    <n v="7.6641109749832043E-2"/>
    <n v="7757"/>
  </r>
  <r>
    <x v="116"/>
    <s v="Instagram"/>
    <d v="2024-11-04T00:00:00"/>
    <s v="Image"/>
    <s v="#AppleEvent #iPhone16"/>
    <n v="14015"/>
    <n v="978"/>
    <n v="196"/>
    <n v="2744"/>
    <n v="20190"/>
    <n v="186470"/>
    <x v="2"/>
    <n v="8.1455462004611998E-2"/>
    <n v="15189"/>
  </r>
  <r>
    <x v="117"/>
    <s v="Twitter"/>
    <d v="2024-11-04T00:00:00"/>
    <s v="Video"/>
    <s v="#ShotOniPhone"/>
    <n v="14234"/>
    <n v="1013"/>
    <n v="437"/>
    <n v="338"/>
    <n v="67754"/>
    <n v="160030"/>
    <x v="2"/>
    <n v="9.8006623758045364E-2"/>
    <n v="15684"/>
  </r>
  <r>
    <x v="118"/>
    <s v="LinkedIn"/>
    <d v="2025-02-07T00:00:00"/>
    <s v="Carousel"/>
    <s v="#Sustainability #AppleEarth"/>
    <n v="20290"/>
    <n v="619"/>
    <n v="927"/>
    <n v="1186"/>
    <n v="8924"/>
    <n v="96503"/>
    <x v="4"/>
    <n v="0.22627275835984373"/>
    <n v="21836"/>
  </r>
  <r>
    <x v="119"/>
    <s v="Instagram"/>
    <d v="2024-10-21T00:00:00"/>
    <s v="Video"/>
    <s v="#AppleEvent #iPadPro"/>
    <n v="8254"/>
    <n v="1405"/>
    <n v="165"/>
    <n v="2504"/>
    <n v="8081"/>
    <n v="177710"/>
    <x v="0"/>
    <n v="5.5281075910190762E-2"/>
    <n v="9824"/>
  </r>
  <r>
    <x v="120"/>
    <s v="LinkedIn"/>
    <d v="2024-07-29T00:00:00"/>
    <s v="Video"/>
    <s v="#AppleWatchUltra2 #HealthTech"/>
    <n v="19144"/>
    <n v="1182"/>
    <n v="860"/>
    <n v="1398"/>
    <n v="4185"/>
    <n v="46570"/>
    <x v="0"/>
    <n v="0.454928065278076"/>
    <n v="21186"/>
  </r>
  <r>
    <x v="121"/>
    <s v="Instagram"/>
    <d v="2024-10-02T00:00:00"/>
    <s v="Video"/>
    <s v="#iPhonePhotography #ShotOniPhone"/>
    <n v="9350"/>
    <n v="1024"/>
    <n v="550"/>
    <n v="2123"/>
    <n v="53916"/>
    <n v="108785"/>
    <x v="2"/>
    <n v="0.10041825619340902"/>
    <n v="10924"/>
  </r>
  <r>
    <x v="122"/>
    <s v="Twitter"/>
    <d v="2024-06-14T00:00:00"/>
    <s v="Video"/>
    <s v="#AppleEvent #iPhone16"/>
    <n v="17183"/>
    <n v="1224"/>
    <n v="943"/>
    <n v="2010"/>
    <n v="21481"/>
    <n v="49110"/>
    <x v="2"/>
    <n v="0.39401343921808185"/>
    <n v="19350"/>
  </r>
  <r>
    <x v="123"/>
    <s v="YouTube"/>
    <d v="2025-04-06T00:00:00"/>
    <s v="Tweet"/>
    <s v="#iPhonePhotography #ShotOniPhone"/>
    <n v="8238"/>
    <n v="766"/>
    <n v="235"/>
    <n v="1273"/>
    <n v="4706"/>
    <n v="119141"/>
    <x v="3"/>
    <n v="7.7546772311798629E-2"/>
    <n v="9239"/>
  </r>
  <r>
    <x v="124"/>
    <s v="Instagram"/>
    <d v="2024-09-08T00:00:00"/>
    <s v="Carousel"/>
    <s v="#AppleWatchUltra2 #HealthTech"/>
    <n v="8090"/>
    <n v="570"/>
    <n v="399"/>
    <n v="1862"/>
    <n v="34088"/>
    <n v="52115"/>
    <x v="0"/>
    <n v="0.17382711311522595"/>
    <n v="9059"/>
  </r>
  <r>
    <x v="125"/>
    <s v="LinkedIn"/>
    <d v="2025-03-28T00:00:00"/>
    <s v="Image"/>
    <s v="#AppleWatch #Health"/>
    <n v="13637"/>
    <n v="1135"/>
    <n v="540"/>
    <n v="1288"/>
    <n v="45183"/>
    <n v="79062"/>
    <x v="4"/>
    <n v="0.19367079001290127"/>
    <n v="15312"/>
  </r>
  <r>
    <x v="126"/>
    <s v="Twitter"/>
    <d v="2025-01-27T00:00:00"/>
    <s v="Image"/>
    <s v="#AppleEvent #iPhone16"/>
    <n v="24415"/>
    <n v="860"/>
    <n v="931"/>
    <n v="320"/>
    <n v="65049"/>
    <n v="62911"/>
    <x v="0"/>
    <n v="0.41655672298962027"/>
    <n v="26206"/>
  </r>
  <r>
    <x v="127"/>
    <s v="Instagram"/>
    <d v="2025-01-10T00:00:00"/>
    <s v="Carousel"/>
    <s v="#iPhonePhotography #ShotOniPhone"/>
    <n v="14647"/>
    <n v="1168"/>
    <n v="484"/>
    <n v="2650"/>
    <n v="27217"/>
    <n v="144061"/>
    <x v="3"/>
    <n v="0.11313957281984714"/>
    <n v="16299"/>
  </r>
  <r>
    <x v="128"/>
    <s v="LinkedIn"/>
    <d v="2024-07-21T00:00:00"/>
    <s v="Image"/>
    <s v="#AppleEvent #iPadPro"/>
    <n v="11911"/>
    <n v="1360"/>
    <n v="778"/>
    <n v="1168"/>
    <n v="16483"/>
    <n v="72556"/>
    <x v="2"/>
    <n v="0.19362974805667346"/>
    <n v="14049"/>
  </r>
  <r>
    <x v="129"/>
    <s v="LinkedIn"/>
    <d v="2024-09-29T00:00:00"/>
    <s v="Carousel"/>
    <s v="#MacBookAirM3 #AppleInnovation"/>
    <n v="10472"/>
    <n v="401"/>
    <n v="668"/>
    <n v="383"/>
    <n v="37571"/>
    <n v="249203"/>
    <x v="2"/>
    <n v="4.6311641513143903E-2"/>
    <n v="11541"/>
  </r>
  <r>
    <x v="130"/>
    <s v="LinkedIn"/>
    <d v="2024-10-21T00:00:00"/>
    <s v="Image"/>
    <s v="#iPhone16Launch #AppleEvent"/>
    <n v="20271"/>
    <n v="512"/>
    <n v="286"/>
    <n v="1982"/>
    <n v="43225"/>
    <n v="168335"/>
    <x v="3"/>
    <n v="0.12516113701844536"/>
    <n v="21069"/>
  </r>
  <r>
    <x v="131"/>
    <s v="Instagram"/>
    <d v="2025-03-04T00:00:00"/>
    <s v="Video"/>
    <s v="#MacBookAirM3 #AppleInnovation"/>
    <n v="5266"/>
    <n v="316"/>
    <n v="837"/>
    <n v="2276"/>
    <n v="20967"/>
    <n v="41969"/>
    <x v="4"/>
    <n v="0.1529462222116324"/>
    <n v="6419"/>
  </r>
  <r>
    <x v="132"/>
    <s v="Instagram"/>
    <d v="2025-02-06T00:00:00"/>
    <s v="Image"/>
    <s v="#AppleWatchUltra2 #HealthTech"/>
    <n v="2666"/>
    <n v="1136"/>
    <n v="989"/>
    <n v="1710"/>
    <n v="36467"/>
    <n v="83753"/>
    <x v="2"/>
    <n v="5.7203921053574198E-2"/>
    <n v="4791"/>
  </r>
  <r>
    <x v="133"/>
    <s v="Instagram"/>
    <d v="2025-10-01T00:00:00"/>
    <s v="Carousel"/>
    <s v="#ShotOniPhone"/>
    <n v="6188"/>
    <n v="774"/>
    <n v="647"/>
    <n v="1830"/>
    <n v="55436"/>
    <n v="175542"/>
    <x v="1"/>
    <n v="4.3345752013763089E-2"/>
    <n v="7609"/>
  </r>
  <r>
    <x v="134"/>
    <s v="YouTube"/>
    <d v="2024-11-28T00:00:00"/>
    <s v="Carousel"/>
    <s v="#iPhone16Launch #AppleEvent"/>
    <n v="19055"/>
    <n v="443"/>
    <n v="976"/>
    <n v="869"/>
    <n v="75437"/>
    <n v="161863"/>
    <x v="2"/>
    <n v="0.12648968572187591"/>
    <n v="20474"/>
  </r>
  <r>
    <x v="135"/>
    <s v="Instagram"/>
    <d v="2025-10-02T00:00:00"/>
    <s v="Carousel"/>
    <s v="#AppleDesign #Innovation"/>
    <n v="12161"/>
    <n v="736"/>
    <n v="876"/>
    <n v="1233"/>
    <n v="21337"/>
    <n v="50225"/>
    <x v="1"/>
    <n v="0.27422598307615731"/>
    <n v="13773"/>
  </r>
  <r>
    <x v="136"/>
    <s v="Instagram"/>
    <d v="2024-07-31T00:00:00"/>
    <s v="Carousel"/>
    <s v="#AppleEvent #iPadPro"/>
    <n v="13314"/>
    <n v="274"/>
    <n v="626"/>
    <n v="2280"/>
    <n v="14639"/>
    <n v="163008"/>
    <x v="3"/>
    <n v="8.7198174322732622E-2"/>
    <n v="14214"/>
  </r>
  <r>
    <x v="137"/>
    <s v="Instagram"/>
    <d v="2025-03-29T00:00:00"/>
    <s v="Carousel"/>
    <s v="#AppleDesign #Innovation"/>
    <n v="23508"/>
    <n v="585"/>
    <n v="743"/>
    <n v="2155"/>
    <n v="3704"/>
    <n v="194268"/>
    <x v="3"/>
    <n v="0.1278440093067309"/>
    <n v="24836"/>
  </r>
  <r>
    <x v="138"/>
    <s v="YouTube"/>
    <d v="2024-10-29T00:00:00"/>
    <s v="Tweet"/>
    <s v="#AppleEvent #iPhone16"/>
    <n v="23969"/>
    <n v="1433"/>
    <n v="372"/>
    <n v="1092"/>
    <n v="32147"/>
    <n v="145823"/>
    <x v="2"/>
    <n v="0.17674852389540743"/>
    <n v="25774"/>
  </r>
  <r>
    <x v="139"/>
    <s v="Instagram"/>
    <d v="2024-07-15T00:00:00"/>
    <s v="Tweet"/>
    <s v="#AppleMusic #AppleLifestyle"/>
    <n v="14891"/>
    <n v="674"/>
    <n v="521"/>
    <n v="1091"/>
    <n v="18101"/>
    <n v="53669"/>
    <x v="0"/>
    <n v="0.29972609886526674"/>
    <n v="16086"/>
  </r>
  <r>
    <x v="140"/>
    <s v="LinkedIn"/>
    <d v="2025-10-03T00:00:00"/>
    <s v="Image"/>
    <s v="#iPhone16Launch #AppleEvent"/>
    <n v="6777"/>
    <n v="617"/>
    <n v="551"/>
    <n v="2109"/>
    <n v="18559"/>
    <n v="208452"/>
    <x v="1"/>
    <n v="3.8114290100358834E-2"/>
    <n v="7945"/>
  </r>
  <r>
    <x v="141"/>
    <s v="Instagram"/>
    <d v="2025-03-25T00:00:00"/>
    <s v="Carousel"/>
    <s v="#AppleDesign #Innovation"/>
    <n v="5900"/>
    <n v="546"/>
    <n v="592"/>
    <n v="1594"/>
    <n v="38627"/>
    <n v="164398"/>
    <x v="4"/>
    <n v="4.2810739790021778E-2"/>
    <n v="7038"/>
  </r>
  <r>
    <x v="142"/>
    <s v="LinkedIn"/>
    <d v="2024-10-02T00:00:00"/>
    <s v="Image"/>
    <s v="#AppleDesign #Innovation"/>
    <n v="15716"/>
    <n v="839"/>
    <n v="639"/>
    <n v="2839"/>
    <n v="349"/>
    <n v="150677"/>
    <x v="2"/>
    <n v="0.11411164278556117"/>
    <n v="17194"/>
  </r>
  <r>
    <x v="143"/>
    <s v="LinkedIn"/>
    <d v="2024-10-28T00:00:00"/>
    <s v="Carousel"/>
    <s v="#iPhonePhotography #ShotOniPhone"/>
    <n v="8981"/>
    <n v="1138"/>
    <n v="764"/>
    <n v="2555"/>
    <n v="92810"/>
    <n v="88320"/>
    <x v="4"/>
    <n v="0.1232223731884058"/>
    <n v="10883"/>
  </r>
  <r>
    <x v="144"/>
    <s v="LinkedIn"/>
    <d v="2024-08-12T00:00:00"/>
    <s v="Carousel"/>
    <s v="#MacBookAirM3 #AppleInnovation"/>
    <n v="8376"/>
    <n v="1154"/>
    <n v="422"/>
    <n v="1907"/>
    <n v="36874"/>
    <n v="218486"/>
    <x v="2"/>
    <n v="4.5549829279679245E-2"/>
    <n v="9952"/>
  </r>
  <r>
    <x v="145"/>
    <s v="YouTube"/>
    <d v="2024-06-05T00:00:00"/>
    <s v="Tweet"/>
    <s v="#iPhonePhotography #ShotOniPhone"/>
    <n v="18907"/>
    <n v="1075"/>
    <n v="675"/>
    <n v="1383"/>
    <n v="17875"/>
    <n v="186649"/>
    <x v="0"/>
    <n v="0.11067297440650634"/>
    <n v="20657"/>
  </r>
  <r>
    <x v="146"/>
    <s v="YouTube"/>
    <d v="2024-10-21T00:00:00"/>
    <s v="Tweet"/>
    <s v="#iPhone16Launch #AppleEvent"/>
    <n v="20777"/>
    <n v="962"/>
    <n v="308"/>
    <n v="2777"/>
    <n v="25529"/>
    <n v="165354"/>
    <x v="0"/>
    <n v="0.13333212380710477"/>
    <n v="22047"/>
  </r>
  <r>
    <x v="147"/>
    <s v="YouTube"/>
    <d v="2025-04-15T00:00:00"/>
    <s v="Video"/>
    <s v="#iPhone16Launch #AppleEvent"/>
    <n v="20977"/>
    <n v="1402"/>
    <n v="301"/>
    <n v="1284"/>
    <n v="24620"/>
    <n v="128009"/>
    <x v="0"/>
    <n v="0.17717504237983267"/>
    <n v="22680"/>
  </r>
  <r>
    <x v="148"/>
    <s v="Instagram"/>
    <d v="2024-06-16T00:00:00"/>
    <s v="Tweet"/>
    <s v="#AppleWatchUltra2 #HealthTech"/>
    <n v="12160"/>
    <n v="1405"/>
    <n v="769"/>
    <n v="1980"/>
    <n v="33174"/>
    <n v="226481"/>
    <x v="0"/>
    <n v="6.329007731332871E-2"/>
    <n v="14334"/>
  </r>
  <r>
    <x v="149"/>
    <s v="LinkedIn"/>
    <d v="2024-08-22T00:00:00"/>
    <s v="Video"/>
    <s v="#iPhonePhotography #ShotOniPhone"/>
    <n v="16124"/>
    <n v="863"/>
    <n v="337"/>
    <n v="819"/>
    <n v="85788"/>
    <n v="68625"/>
    <x v="3"/>
    <n v="0.25244444444444447"/>
    <n v="17324"/>
  </r>
  <r>
    <x v="150"/>
    <s v="YouTube"/>
    <d v="2024-07-26T00:00:00"/>
    <s v="Video"/>
    <s v="#MacBookProM3"/>
    <n v="18282"/>
    <n v="224"/>
    <n v="962"/>
    <n v="890"/>
    <n v="35105"/>
    <n v="64089"/>
    <x v="3"/>
    <n v="0.30376507669022768"/>
    <n v="19468"/>
  </r>
  <r>
    <x v="151"/>
    <s v="YouTube"/>
    <d v="2025-10-04T00:00:00"/>
    <s v="Video"/>
    <s v="#Sustainability #AppleEarth"/>
    <n v="12488"/>
    <n v="1403"/>
    <n v="247"/>
    <n v="1350"/>
    <n v="28370"/>
    <n v="76487"/>
    <x v="1"/>
    <n v="0.18484186855282597"/>
    <n v="14138"/>
  </r>
  <r>
    <x v="152"/>
    <s v="Instagram"/>
    <d v="2025-01-01T00:00:00"/>
    <s v="Video"/>
    <s v="#MacBookAirM3 #AppleInnovation"/>
    <n v="24574"/>
    <n v="909"/>
    <n v="280"/>
    <n v="2009"/>
    <n v="6221"/>
    <n v="236910"/>
    <x v="4"/>
    <n v="0.10874593727575872"/>
    <n v="25763"/>
  </r>
  <r>
    <x v="153"/>
    <s v="YouTube"/>
    <d v="2024-10-09T00:00:00"/>
    <s v="Video"/>
    <s v="#iPhone16Launch #AppleEvent"/>
    <n v="7240"/>
    <n v="1384"/>
    <n v="954"/>
    <n v="2335"/>
    <n v="6757"/>
    <n v="150448"/>
    <x v="2"/>
    <n v="6.3663192598106988E-2"/>
    <n v="9578"/>
  </r>
  <r>
    <x v="154"/>
    <s v="Instagram"/>
    <d v="2024-12-21T00:00:00"/>
    <s v="Image"/>
    <s v="#AppleWatchUltra2 #HealthTech"/>
    <n v="12453"/>
    <n v="376"/>
    <n v="320"/>
    <n v="2546"/>
    <n v="22617"/>
    <n v="90138"/>
    <x v="2"/>
    <n v="0.14587632297144379"/>
    <n v="13149"/>
  </r>
  <r>
    <x v="155"/>
    <s v="Twitter"/>
    <d v="2024-10-22T00:00:00"/>
    <s v="Tweet"/>
    <s v="#AppleMusic #AppleLifestyle"/>
    <n v="12478"/>
    <n v="484"/>
    <n v="332"/>
    <n v="2734"/>
    <n v="43338"/>
    <n v="213895"/>
    <x v="3"/>
    <n v="6.2151990462610156E-2"/>
    <n v="13294"/>
  </r>
  <r>
    <x v="156"/>
    <s v="YouTube"/>
    <d v="2024-07-23T00:00:00"/>
    <s v="Video"/>
    <s v="#iPhonePhotography #ShotOniPhone"/>
    <n v="24877"/>
    <n v="262"/>
    <n v="513"/>
    <n v="648"/>
    <n v="47544"/>
    <n v="208280"/>
    <x v="2"/>
    <n v="0.12316112924908777"/>
    <n v="25652"/>
  </r>
  <r>
    <x v="157"/>
    <s v="Twitter"/>
    <d v="2024-08-11T00:00:00"/>
    <s v="Carousel"/>
    <s v="#MacBookAirM3 #AppleInnovation"/>
    <n v="14394"/>
    <n v="1202"/>
    <n v="188"/>
    <n v="1259"/>
    <n v="21925"/>
    <n v="94061"/>
    <x v="3"/>
    <n v="0.1678059982351878"/>
    <n v="15784"/>
  </r>
  <r>
    <x v="158"/>
    <s v="Instagram"/>
    <d v="2025-10-05T00:00:00"/>
    <s v="Tweet"/>
    <s v="#AppleMusic #AppleLifestyle"/>
    <n v="21262"/>
    <n v="861"/>
    <n v="676"/>
    <n v="2263"/>
    <n v="12085"/>
    <n v="201731"/>
    <x v="1"/>
    <n v="0.11301683925623726"/>
    <n v="22799"/>
  </r>
  <r>
    <x v="159"/>
    <s v="LinkedIn"/>
    <d v="2024-08-24T00:00:00"/>
    <s v="Tweet"/>
    <s v="#iPhonePhotography #ShotOniPhone"/>
    <n v="22527"/>
    <n v="865"/>
    <n v="646"/>
    <n v="992"/>
    <n v="18654"/>
    <n v="141376"/>
    <x v="4"/>
    <n v="0.17002885921231325"/>
    <n v="24038"/>
  </r>
  <r>
    <x v="160"/>
    <s v="YouTube"/>
    <d v="2025-10-06T00:00:00"/>
    <s v="Video"/>
    <s v="#AppleDesign #Innovation"/>
    <n v="22028"/>
    <n v="355"/>
    <n v="665"/>
    <n v="1859"/>
    <n v="50565"/>
    <n v="202962"/>
    <x v="1"/>
    <n v="0.11355820301337197"/>
    <n v="23048"/>
  </r>
  <r>
    <x v="161"/>
    <s v="Instagram"/>
    <d v="2025-04-01T00:00:00"/>
    <s v="Image"/>
    <s v="#AppleMusic #AppleLifestyle"/>
    <n v="6432"/>
    <n v="1272"/>
    <n v="498"/>
    <n v="677"/>
    <n v="47305"/>
    <n v="119134"/>
    <x v="0"/>
    <n v="6.8846844729464299E-2"/>
    <n v="8202"/>
  </r>
  <r>
    <x v="162"/>
    <s v="LinkedIn"/>
    <d v="2025-04-08T00:00:00"/>
    <s v="Video"/>
    <s v="#AppleWatchUltra2 #HealthTech"/>
    <n v="15568"/>
    <n v="1166"/>
    <n v="546"/>
    <n v="826"/>
    <n v="21836"/>
    <n v="87055"/>
    <x v="0"/>
    <n v="0.19849520418126471"/>
    <n v="17280"/>
  </r>
  <r>
    <x v="163"/>
    <s v="LinkedIn"/>
    <d v="2025-02-27T00:00:00"/>
    <s v="Image"/>
    <s v="#MacBookAirM3 #AppleInnovation"/>
    <n v="16178"/>
    <n v="1048"/>
    <n v="871"/>
    <n v="2553"/>
    <n v="39025"/>
    <n v="59508"/>
    <x v="0"/>
    <n v="0.30411037171472743"/>
    <n v="18097"/>
  </r>
  <r>
    <x v="164"/>
    <s v="Twitter"/>
    <d v="2025-10-07T00:00:00"/>
    <s v="Carousel"/>
    <s v="#AppleWatch #Health"/>
    <n v="19660"/>
    <n v="1307"/>
    <n v="310"/>
    <n v="2802"/>
    <n v="22171"/>
    <n v="213359"/>
    <x v="1"/>
    <n v="9.9723939463533293E-2"/>
    <n v="21277"/>
  </r>
  <r>
    <x v="165"/>
    <s v="Instagram"/>
    <d v="2025-02-16T00:00:00"/>
    <s v="Tweet"/>
    <s v="#AppleEvent #iPhone16"/>
    <n v="24195"/>
    <n v="888"/>
    <n v="165"/>
    <n v="1559"/>
    <n v="11596"/>
    <n v="249988"/>
    <x v="2"/>
    <n v="0.10099684784869674"/>
    <n v="25248"/>
  </r>
  <r>
    <x v="166"/>
    <s v="LinkedIn"/>
    <d v="2024-11-28T00:00:00"/>
    <s v="Carousel"/>
    <s v="#AppleEvent #iPhone16"/>
    <n v="2302"/>
    <n v="347"/>
    <n v="642"/>
    <n v="2175"/>
    <n v="56378"/>
    <n v="198056"/>
    <x v="4"/>
    <n v="1.6616512501514722E-2"/>
    <n v="3291"/>
  </r>
  <r>
    <x v="167"/>
    <s v="YouTube"/>
    <d v="2024-11-12T00:00:00"/>
    <s v="Image"/>
    <s v="#MacBookAirM3 #AppleInnovation"/>
    <n v="19022"/>
    <n v="541"/>
    <n v="575"/>
    <n v="2063"/>
    <n v="42743"/>
    <n v="150169"/>
    <x v="0"/>
    <n v="0.13410224480418728"/>
    <n v="20138"/>
  </r>
  <r>
    <x v="168"/>
    <s v="YouTube"/>
    <d v="2024-12-03T00:00:00"/>
    <s v="Image"/>
    <s v="#AppleMusic #AppleLifestyle"/>
    <n v="2055"/>
    <n v="675"/>
    <n v="257"/>
    <n v="820"/>
    <n v="33534"/>
    <n v="48125"/>
    <x v="0"/>
    <n v="6.2067532467532466E-2"/>
    <n v="2987"/>
  </r>
  <r>
    <x v="169"/>
    <s v="Twitter"/>
    <d v="2025-04-28T00:00:00"/>
    <s v="Carousel"/>
    <s v="#iPhonePhotography #ShotOniPhone"/>
    <n v="15013"/>
    <n v="1286"/>
    <n v="599"/>
    <n v="2001"/>
    <n v="67839"/>
    <n v="76059"/>
    <x v="0"/>
    <n v="0.22216963147030594"/>
    <n v="16898"/>
  </r>
  <r>
    <x v="170"/>
    <s v="LinkedIn"/>
    <d v="2024-12-31T00:00:00"/>
    <s v="Image"/>
    <s v="#AppleWatchUltra2 #HealthTech"/>
    <n v="10717"/>
    <n v="760"/>
    <n v="460"/>
    <n v="1316"/>
    <n v="18164"/>
    <n v="240641"/>
    <x v="4"/>
    <n v="4.9605013277039242E-2"/>
    <n v="11937"/>
  </r>
  <r>
    <x v="171"/>
    <s v="Instagram"/>
    <d v="2024-08-14T00:00:00"/>
    <s v="Carousel"/>
    <s v="#Sustainability #AppleEarth"/>
    <n v="10150"/>
    <n v="526"/>
    <n v="888"/>
    <n v="1313"/>
    <n v="51605"/>
    <n v="143409"/>
    <x v="0"/>
    <n v="8.0636501195880311E-2"/>
    <n v="11564"/>
  </r>
  <r>
    <x v="172"/>
    <s v="YouTube"/>
    <d v="2024-12-05T00:00:00"/>
    <s v="Tweet"/>
    <s v="#AppleEvent #iPhone16"/>
    <n v="4125"/>
    <n v="1364"/>
    <n v="319"/>
    <n v="2848"/>
    <n v="15379"/>
    <n v="188159"/>
    <x v="4"/>
    <n v="3.0867510988047343E-2"/>
    <n v="5808"/>
  </r>
  <r>
    <x v="173"/>
    <s v="LinkedIn"/>
    <d v="2024-06-22T00:00:00"/>
    <s v="Carousel"/>
    <s v="#AppleWatchUltra2 #HealthTech"/>
    <n v="13479"/>
    <n v="1189"/>
    <n v="695"/>
    <n v="416"/>
    <n v="30229"/>
    <n v="45704"/>
    <x v="0"/>
    <n v="0.33614125678277612"/>
    <n v="15363"/>
  </r>
  <r>
    <x v="174"/>
    <s v="LinkedIn"/>
    <d v="2025-10-08T00:00:00"/>
    <s v="Tweet"/>
    <s v="#AppleEvent #iPhone16"/>
    <n v="17745"/>
    <n v="414"/>
    <n v="563"/>
    <n v="2733"/>
    <n v="995"/>
    <n v="231648"/>
    <x v="1"/>
    <n v="8.0820900676889074E-2"/>
    <n v="18722"/>
  </r>
  <r>
    <x v="175"/>
    <s v="Twitter"/>
    <d v="2025-10-09T00:00:00"/>
    <s v="Carousel"/>
    <s v="#AppleDesign #Innovation"/>
    <n v="18748"/>
    <n v="634"/>
    <n v="400"/>
    <n v="1667"/>
    <n v="75813"/>
    <n v="244456"/>
    <x v="1"/>
    <n v="8.0922538207284747E-2"/>
    <n v="19782"/>
  </r>
  <r>
    <x v="176"/>
    <s v="YouTube"/>
    <d v="2024-07-10T00:00:00"/>
    <s v="Image"/>
    <s v="#iPhonePhotography #ShotOniPhone"/>
    <n v="8809"/>
    <n v="1151"/>
    <n v="908"/>
    <n v="883"/>
    <n v="42921"/>
    <n v="151279"/>
    <x v="4"/>
    <n v="7.1840771025720687E-2"/>
    <n v="10868"/>
  </r>
  <r>
    <x v="177"/>
    <s v="YouTube"/>
    <d v="2025-10-10T00:00:00"/>
    <s v="Carousel"/>
    <s v="#AppleDesign #Innovation"/>
    <n v="6621"/>
    <n v="922"/>
    <n v="930"/>
    <n v="694"/>
    <n v="839"/>
    <n v="243532"/>
    <x v="1"/>
    <n v="3.479214230573395E-2"/>
    <n v="8473"/>
  </r>
  <r>
    <x v="178"/>
    <s v="Instagram"/>
    <d v="2024-07-15T00:00:00"/>
    <s v="Image"/>
    <s v="#AppleEvent #iPhone16"/>
    <n v="17034"/>
    <n v="231"/>
    <n v="290"/>
    <n v="1387"/>
    <n v="63550"/>
    <n v="198280"/>
    <x v="4"/>
    <n v="8.8536413153116805E-2"/>
    <n v="17555"/>
  </r>
  <r>
    <x v="179"/>
    <s v="YouTube"/>
    <d v="2025-10-11T00:00:00"/>
    <s v="Carousel"/>
    <s v="#AppleWatch #Health"/>
    <n v="15623"/>
    <n v="869"/>
    <n v="423"/>
    <n v="371"/>
    <n v="47579"/>
    <n v="158516"/>
    <x v="1"/>
    <n v="0.10670847106916652"/>
    <n v="16915"/>
  </r>
  <r>
    <x v="180"/>
    <s v="Instagram"/>
    <d v="2025-10-12T00:00:00"/>
    <s v="Carousel"/>
    <s v="#AppleWatch #Health"/>
    <n v="7126"/>
    <n v="484"/>
    <n v="565"/>
    <n v="573"/>
    <n v="7389"/>
    <n v="237096"/>
    <x v="1"/>
    <n v="3.4479704423524646E-2"/>
    <n v="8175"/>
  </r>
  <r>
    <x v="181"/>
    <s v="YouTube"/>
    <d v="2024-07-31T00:00:00"/>
    <s v="Video"/>
    <s v="#AppleDesign #Innovation"/>
    <n v="7122"/>
    <n v="628"/>
    <n v="757"/>
    <n v="2313"/>
    <n v="50924"/>
    <n v="210954"/>
    <x v="4"/>
    <n v="4.0326327066564277E-2"/>
    <n v="8507"/>
  </r>
  <r>
    <x v="182"/>
    <s v="Twitter"/>
    <d v="2024-12-17T00:00:00"/>
    <s v="Image"/>
    <s v="#AppleWatch #Health"/>
    <n v="20030"/>
    <n v="485"/>
    <n v="888"/>
    <n v="1643"/>
    <n v="4322"/>
    <n v="196995"/>
    <x v="2"/>
    <n v="0.10864742759968526"/>
    <n v="21403"/>
  </r>
  <r>
    <x v="183"/>
    <s v="YouTube"/>
    <d v="2025-10-13T00:00:00"/>
    <s v="Video"/>
    <s v="#AppleEvent #iPhone16"/>
    <n v="19302"/>
    <n v="1367"/>
    <n v="188"/>
    <n v="637"/>
    <n v="31404"/>
    <n v="154044"/>
    <x v="1"/>
    <n v="0.13539638025499209"/>
    <n v="20857"/>
  </r>
  <r>
    <x v="184"/>
    <s v="Instagram"/>
    <d v="2025-01-11T00:00:00"/>
    <s v="Image"/>
    <s v="#MacBookAirM3 #AppleInnovation"/>
    <n v="21181"/>
    <n v="1242"/>
    <n v="963"/>
    <n v="1689"/>
    <n v="49329"/>
    <n v="69165"/>
    <x v="0"/>
    <n v="0.33811899081905589"/>
    <n v="23386"/>
  </r>
  <r>
    <x v="185"/>
    <s v="Instagram"/>
    <d v="2024-08-24T00:00:00"/>
    <s v="Video"/>
    <s v="#AppleDesign #Innovation"/>
    <n v="24890"/>
    <n v="217"/>
    <n v="178"/>
    <n v="906"/>
    <n v="54826"/>
    <n v="107203"/>
    <x v="2"/>
    <n v="0.23586093672751696"/>
    <n v="25285"/>
  </r>
  <r>
    <x v="186"/>
    <s v="Twitter"/>
    <d v="2024-12-22T00:00:00"/>
    <s v="Tweet"/>
    <s v="#Sustainability #AppleEarth"/>
    <n v="7870"/>
    <n v="968"/>
    <n v="626"/>
    <n v="465"/>
    <n v="27184"/>
    <n v="44114"/>
    <x v="4"/>
    <n v="0.2145350682323072"/>
    <n v="9464"/>
  </r>
  <r>
    <x v="187"/>
    <s v="YouTube"/>
    <d v="2024-06-06T00:00:00"/>
    <s v="Carousel"/>
    <s v="#Sustainability #AppleEarth"/>
    <n v="3531"/>
    <n v="789"/>
    <n v="467"/>
    <n v="1867"/>
    <n v="40816"/>
    <n v="236037"/>
    <x v="2"/>
    <n v="2.0280718700881641E-2"/>
    <n v="4787"/>
  </r>
  <r>
    <x v="188"/>
    <s v="YouTube"/>
    <d v="2025-03-24T00:00:00"/>
    <s v="Image"/>
    <s v="#ShotOniPhone"/>
    <n v="10172"/>
    <n v="1398"/>
    <n v="394"/>
    <n v="2358"/>
    <n v="59610"/>
    <n v="76321"/>
    <x v="3"/>
    <n v="0.15675895231980713"/>
    <n v="11964"/>
  </r>
  <r>
    <x v="189"/>
    <s v="Twitter"/>
    <d v="2024-10-04T00:00:00"/>
    <s v="Image"/>
    <s v="#AppleMusic #AppleLifestyle"/>
    <n v="21729"/>
    <n v="1209"/>
    <n v="897"/>
    <n v="1624"/>
    <n v="38771"/>
    <n v="113297"/>
    <x v="3"/>
    <n v="0.21037626768581694"/>
    <n v="23835"/>
  </r>
  <r>
    <x v="190"/>
    <s v="YouTube"/>
    <d v="2025-10-14T00:00:00"/>
    <s v="Carousel"/>
    <s v="#iPhonePhotography #ShotOniPhone"/>
    <n v="9673"/>
    <n v="393"/>
    <n v="846"/>
    <n v="1028"/>
    <n v="55556"/>
    <n v="136652"/>
    <x v="1"/>
    <n v="7.9852471972601938E-2"/>
    <n v="10912"/>
  </r>
  <r>
    <x v="191"/>
    <s v="YouTube"/>
    <d v="2025-10-15T00:00:00"/>
    <s v="Image"/>
    <s v="#AppleWatch #Health"/>
    <n v="8882"/>
    <n v="701"/>
    <n v="421"/>
    <n v="2343"/>
    <n v="13588"/>
    <n v="139304"/>
    <x v="1"/>
    <n v="7.1814161833113191E-2"/>
    <n v="10004"/>
  </r>
  <r>
    <x v="192"/>
    <s v="Instagram"/>
    <d v="2024-09-11T00:00:00"/>
    <s v="Image"/>
    <s v="#AppleWatch #Health"/>
    <n v="3906"/>
    <n v="1187"/>
    <n v="589"/>
    <n v="401"/>
    <n v="52687"/>
    <n v="196498"/>
    <x v="0"/>
    <n v="2.8916324848090057E-2"/>
    <n v="5682"/>
  </r>
  <r>
    <x v="193"/>
    <s v="YouTube"/>
    <d v="2024-10-02T00:00:00"/>
    <s v="Video"/>
    <s v="#AppleMusic #AppleLifestyle"/>
    <n v="5086"/>
    <n v="1336"/>
    <n v="897"/>
    <n v="1715"/>
    <n v="60592"/>
    <n v="57772"/>
    <x v="2"/>
    <n v="0.12668766876687668"/>
    <n v="7319"/>
  </r>
  <r>
    <x v="194"/>
    <s v="YouTube"/>
    <d v="2024-08-15T00:00:00"/>
    <s v="Image"/>
    <s v="#iPhone16Launch #AppleEvent"/>
    <n v="15503"/>
    <n v="313"/>
    <n v="388"/>
    <n v="1078"/>
    <n v="11500"/>
    <n v="143754"/>
    <x v="3"/>
    <n v="0.1127203416948398"/>
    <n v="16204"/>
  </r>
  <r>
    <x v="195"/>
    <s v="Twitter"/>
    <d v="2025-09-18T00:00:00"/>
    <s v="Tweet"/>
    <s v="#MacBookProM3"/>
    <n v="10152"/>
    <n v="1445"/>
    <n v="526"/>
    <n v="513"/>
    <n v="18959"/>
    <n v="43712"/>
    <x v="1"/>
    <n v="0.27733803074670571"/>
    <n v="12123"/>
  </r>
  <r>
    <x v="196"/>
    <s v="Twitter"/>
    <d v="2024-10-22T00:00:00"/>
    <s v="Tweet"/>
    <s v="#AppleDesign #Innovation"/>
    <n v="7750"/>
    <n v="1146"/>
    <n v="415"/>
    <n v="1411"/>
    <n v="85339"/>
    <n v="172439"/>
    <x v="2"/>
    <n v="5.3995905798572247E-2"/>
    <n v="9311"/>
  </r>
  <r>
    <x v="197"/>
    <s v="LinkedIn"/>
    <d v="2025-09-19T00:00:00"/>
    <s v="Carousel"/>
    <s v="#AppleEvent #iPadPro"/>
    <n v="14772"/>
    <n v="1030"/>
    <n v="508"/>
    <n v="1876"/>
    <n v="8882"/>
    <n v="155142"/>
    <x v="1"/>
    <n v="0.10512949426976577"/>
    <n v="16310"/>
  </r>
  <r>
    <x v="198"/>
    <s v="Instagram"/>
    <d v="2025-09-20T00:00:00"/>
    <s v="Image"/>
    <s v="#AppleWatch #Health"/>
    <n v="12267"/>
    <n v="1487"/>
    <n v="489"/>
    <n v="2748"/>
    <n v="34685"/>
    <n v="131736"/>
    <x v="1"/>
    <n v="0.1081177506528208"/>
    <n v="14243"/>
  </r>
  <r>
    <x v="199"/>
    <s v="YouTube"/>
    <d v="2025-04-07T00:00:00"/>
    <s v="Carousel"/>
    <s v="#iPhonePhotography #ShotOniPhone"/>
    <n v="3062"/>
    <n v="1124"/>
    <n v="538"/>
    <n v="2935"/>
    <n v="69749"/>
    <n v="91924"/>
    <x v="3"/>
    <n v="5.1390278926069365E-2"/>
    <n v="4724"/>
  </r>
  <r>
    <x v="200"/>
    <s v="YouTube"/>
    <d v="2025-01-15T00:00:00"/>
    <s v="Tweet"/>
    <s v="#ShotOniPhone"/>
    <n v="20360"/>
    <n v="254"/>
    <n v="726"/>
    <n v="1995"/>
    <n v="14280"/>
    <n v="43726"/>
    <x v="3"/>
    <n v="0.48803915290673738"/>
    <n v="21340"/>
  </r>
  <r>
    <x v="201"/>
    <s v="LinkedIn"/>
    <d v="2025-09-21T00:00:00"/>
    <s v="Image"/>
    <s v="#Sustainability #AppleEarth"/>
    <n v="19680"/>
    <n v="999"/>
    <n v="838"/>
    <n v="891"/>
    <n v="29576"/>
    <n v="129152"/>
    <x v="1"/>
    <n v="0.16660214321110009"/>
    <n v="21517"/>
  </r>
  <r>
    <x v="202"/>
    <s v="YouTube"/>
    <d v="2024-11-21T00:00:00"/>
    <s v="Image"/>
    <s v="#AppleWatch #Health"/>
    <n v="8229"/>
    <n v="977"/>
    <n v="152"/>
    <n v="1633"/>
    <n v="71447"/>
    <n v="67723"/>
    <x v="4"/>
    <n v="0.13818052950991538"/>
    <n v="9358"/>
  </r>
  <r>
    <x v="203"/>
    <s v="Instagram"/>
    <d v="2025-09-22T00:00:00"/>
    <s v="Carousel"/>
    <s v="#ShotOniPhone"/>
    <n v="18509"/>
    <n v="361"/>
    <n v="578"/>
    <n v="1409"/>
    <n v="10569"/>
    <n v="166969"/>
    <x v="1"/>
    <n v="0.11647671124580011"/>
    <n v="19448"/>
  </r>
  <r>
    <x v="204"/>
    <s v="LinkedIn"/>
    <d v="2025-09-23T00:00:00"/>
    <s v="Tweet"/>
    <s v="#AppleEvent #iPhone16"/>
    <n v="17147"/>
    <n v="286"/>
    <n v="291"/>
    <n v="2439"/>
    <n v="45631"/>
    <n v="140494"/>
    <x v="1"/>
    <n v="0.12615485358805359"/>
    <n v="17724"/>
  </r>
  <r>
    <x v="205"/>
    <s v="Instagram"/>
    <d v="2024-06-24T00:00:00"/>
    <s v="Image"/>
    <s v="#AppleEvent #iPhone16"/>
    <n v="6632"/>
    <n v="254"/>
    <n v="525"/>
    <n v="1013"/>
    <n v="13838"/>
    <n v="180180"/>
    <x v="0"/>
    <n v="4.1131091131091133E-2"/>
    <n v="7411"/>
  </r>
  <r>
    <x v="206"/>
    <s v="LinkedIn"/>
    <d v="2024-12-29T00:00:00"/>
    <s v="Carousel"/>
    <s v="#MacBookProM3"/>
    <n v="8288"/>
    <n v="1401"/>
    <n v="819"/>
    <n v="1235"/>
    <n v="33446"/>
    <n v="248786"/>
    <x v="0"/>
    <n v="4.2237103373984064E-2"/>
    <n v="10508"/>
  </r>
  <r>
    <x v="207"/>
    <s v="LinkedIn"/>
    <d v="2024-06-24T00:00:00"/>
    <s v="Tweet"/>
    <s v="#MacBookAirM3 #AppleInnovation"/>
    <n v="5596"/>
    <n v="1231"/>
    <n v="473"/>
    <n v="2251"/>
    <n v="43705"/>
    <n v="75643"/>
    <x v="0"/>
    <n v="9.6505955607260427E-2"/>
    <n v="7300"/>
  </r>
  <r>
    <x v="208"/>
    <s v="Twitter"/>
    <d v="2025-03-19T00:00:00"/>
    <s v="Carousel"/>
    <s v="#AppleEvent #iPadPro"/>
    <n v="13475"/>
    <n v="1032"/>
    <n v="295"/>
    <n v="541"/>
    <n v="43666"/>
    <n v="202396"/>
    <x v="4"/>
    <n v="7.3133856400324118E-2"/>
    <n v="14802"/>
  </r>
  <r>
    <x v="209"/>
    <s v="Instagram"/>
    <d v="2025-02-19T00:00:00"/>
    <s v="Video"/>
    <s v="#iPhone16Launch #AppleEvent"/>
    <n v="8168"/>
    <n v="512"/>
    <n v="442"/>
    <n v="2343"/>
    <n v="2753"/>
    <n v="143896"/>
    <x v="4"/>
    <n v="6.3393006059932172E-2"/>
    <n v="9122"/>
  </r>
  <r>
    <x v="210"/>
    <s v="YouTube"/>
    <d v="2025-09-24T00:00:00"/>
    <s v="Image"/>
    <s v="#MacBookProM3"/>
    <n v="11795"/>
    <n v="958"/>
    <n v="814"/>
    <n v="301"/>
    <n v="12564"/>
    <n v="179999"/>
    <x v="1"/>
    <n v="7.5372640959116444E-2"/>
    <n v="13567"/>
  </r>
  <r>
    <x v="211"/>
    <s v="YouTube"/>
    <d v="2025-03-03T00:00:00"/>
    <s v="Video"/>
    <s v="#AppleWatchUltra2 #HealthTech"/>
    <n v="9561"/>
    <n v="642"/>
    <n v="581"/>
    <n v="2572"/>
    <n v="38552"/>
    <n v="133680"/>
    <x v="0"/>
    <n v="8.0670257330939563E-2"/>
    <n v="10784"/>
  </r>
  <r>
    <x v="212"/>
    <s v="Instagram"/>
    <d v="2025-05-01T00:00:00"/>
    <s v="Tweet"/>
    <s v="#iPhone16Launch #AppleEvent"/>
    <n v="10258"/>
    <n v="527"/>
    <n v="854"/>
    <n v="2068"/>
    <n v="45632"/>
    <n v="136546"/>
    <x v="4"/>
    <n v="8.5238674146441498E-2"/>
    <n v="11639"/>
  </r>
  <r>
    <x v="213"/>
    <s v="YouTube"/>
    <d v="2024-12-23T00:00:00"/>
    <s v="Video"/>
    <s v="#AppleDesign #Innovation"/>
    <n v="18616"/>
    <n v="1277"/>
    <n v="734"/>
    <n v="2249"/>
    <n v="3399"/>
    <n v="193515"/>
    <x v="3"/>
    <n v="0.10659122031883833"/>
    <n v="20627"/>
  </r>
  <r>
    <x v="214"/>
    <s v="YouTube"/>
    <d v="2025-09-25T00:00:00"/>
    <s v="Video"/>
    <s v="#iPhonePhotography #ShotOniPhone"/>
    <n v="8371"/>
    <n v="960"/>
    <n v="548"/>
    <n v="2936"/>
    <n v="82543"/>
    <n v="119973"/>
    <x v="1"/>
    <n v="8.2343527293641069E-2"/>
    <n v="9879"/>
  </r>
  <r>
    <x v="215"/>
    <s v="Instagram"/>
    <d v="2024-07-29T00:00:00"/>
    <s v="Tweet"/>
    <s v="#AppleWatchUltra2 #HealthTech"/>
    <n v="22590"/>
    <n v="1462"/>
    <n v="966"/>
    <n v="2463"/>
    <n v="29689"/>
    <n v="103449"/>
    <x v="2"/>
    <n v="0.24183897379385011"/>
    <n v="25018"/>
  </r>
  <r>
    <x v="216"/>
    <s v="LinkedIn"/>
    <d v="2025-09-26T00:00:00"/>
    <s v="Carousel"/>
    <s v="#AppleWatchUltra2 #HealthTech"/>
    <n v="16369"/>
    <n v="1452"/>
    <n v="493"/>
    <n v="1217"/>
    <n v="91440"/>
    <n v="149834"/>
    <x v="1"/>
    <n v="0.12222859965027964"/>
    <n v="18314"/>
  </r>
  <r>
    <x v="217"/>
    <s v="Instagram"/>
    <d v="2024-06-11T00:00:00"/>
    <s v="Video"/>
    <s v="#MacBookProM3"/>
    <n v="14910"/>
    <n v="778"/>
    <n v="289"/>
    <n v="2541"/>
    <n v="14309"/>
    <n v="247815"/>
    <x v="2"/>
    <n v="6.4471480741682297E-2"/>
    <n v="15977"/>
  </r>
  <r>
    <x v="218"/>
    <s v="LinkedIn"/>
    <d v="2025-01-28T00:00:00"/>
    <s v="Carousel"/>
    <s v="#AppleMusic #AppleLifestyle"/>
    <n v="9943"/>
    <n v="1274"/>
    <n v="336"/>
    <n v="389"/>
    <n v="6145"/>
    <n v="231305"/>
    <x v="0"/>
    <n v="4.9947039623008581E-2"/>
    <n v="11553"/>
  </r>
  <r>
    <x v="219"/>
    <s v="YouTube"/>
    <d v="2024-06-02T00:00:00"/>
    <s v="Video"/>
    <s v="#MacBookAirM3 #AppleInnovation"/>
    <n v="14199"/>
    <n v="1206"/>
    <n v="954"/>
    <n v="2009"/>
    <n v="8"/>
    <n v="65537"/>
    <x v="2"/>
    <n v="0.24961472145505592"/>
    <n v="16359"/>
  </r>
  <r>
    <x v="220"/>
    <s v="YouTube"/>
    <d v="2025-03-23T00:00:00"/>
    <s v="Carousel"/>
    <s v="#AppleMusic #AppleLifestyle"/>
    <n v="17728"/>
    <n v="1487"/>
    <n v="210"/>
    <n v="2469"/>
    <n v="30565"/>
    <n v="117576"/>
    <x v="0"/>
    <n v="0.16521228822208614"/>
    <n v="19425"/>
  </r>
  <r>
    <x v="221"/>
    <s v="YouTube"/>
    <d v="2024-10-08T00:00:00"/>
    <s v="Tweet"/>
    <s v="#MacBookProM3"/>
    <n v="8738"/>
    <n v="295"/>
    <n v="529"/>
    <n v="442"/>
    <n v="25286"/>
    <n v="147522"/>
    <x v="3"/>
    <n v="6.4817450956467515E-2"/>
    <n v="9562"/>
  </r>
  <r>
    <x v="222"/>
    <s v="Twitter"/>
    <d v="2024-11-12T00:00:00"/>
    <s v="Video"/>
    <s v="#AppleDesign #Innovation"/>
    <n v="17913"/>
    <n v="1311"/>
    <n v="859"/>
    <n v="405"/>
    <n v="59842"/>
    <n v="62612"/>
    <x v="2"/>
    <n v="0.32075321024723696"/>
    <n v="20083"/>
  </r>
  <r>
    <x v="223"/>
    <s v="LinkedIn"/>
    <d v="2025-09-07T00:00:00"/>
    <s v="Tweet"/>
    <s v="#Sustainability #AppleEarth"/>
    <n v="4472"/>
    <n v="1301"/>
    <n v="956"/>
    <n v="1186"/>
    <n v="3363"/>
    <n v="46471"/>
    <x v="1"/>
    <n v="0.14479998278496267"/>
    <n v="6729"/>
  </r>
  <r>
    <x v="224"/>
    <s v="Twitter"/>
    <d v="2024-06-20T00:00:00"/>
    <s v="Video"/>
    <s v="#AppleWatch #Health"/>
    <n v="21123"/>
    <n v="1343"/>
    <n v="589"/>
    <n v="727"/>
    <n v="87833"/>
    <n v="206703"/>
    <x v="0"/>
    <n v="0.11153684271636116"/>
    <n v="23055"/>
  </r>
  <r>
    <x v="225"/>
    <s v="Twitter"/>
    <d v="2025-09-08T00:00:00"/>
    <s v="Tweet"/>
    <s v="#AppleWatch #Health"/>
    <n v="23785"/>
    <n v="1013"/>
    <n v="468"/>
    <n v="1628"/>
    <n v="8272"/>
    <n v="71348"/>
    <x v="1"/>
    <n v="0.35412345125301342"/>
    <n v="25266"/>
  </r>
  <r>
    <x v="226"/>
    <s v="Instagram"/>
    <d v="2024-06-12T00:00:00"/>
    <s v="Tweet"/>
    <s v="#MacBookAirM3 #AppleInnovation"/>
    <n v="17679"/>
    <n v="690"/>
    <n v="451"/>
    <n v="2195"/>
    <n v="4390"/>
    <n v="235804"/>
    <x v="4"/>
    <n v="7.9812047293514959E-2"/>
    <n v="18820"/>
  </r>
  <r>
    <x v="227"/>
    <s v="Twitter"/>
    <d v="2024-07-01T00:00:00"/>
    <s v="Video"/>
    <s v="#AppleDesign #Innovation"/>
    <n v="3761"/>
    <n v="651"/>
    <n v="493"/>
    <n v="2294"/>
    <n v="71696"/>
    <n v="41177"/>
    <x v="0"/>
    <n v="0.11911989702989532"/>
    <n v="4905"/>
  </r>
  <r>
    <x v="228"/>
    <s v="Instagram"/>
    <d v="2024-07-03T00:00:00"/>
    <s v="Video"/>
    <s v="#MacBookAirM3 #AppleInnovation"/>
    <n v="12167"/>
    <n v="364"/>
    <n v="160"/>
    <n v="616"/>
    <n v="42228"/>
    <n v="175832"/>
    <x v="2"/>
    <n v="7.2176850630146963E-2"/>
    <n v="12691"/>
  </r>
  <r>
    <x v="229"/>
    <s v="Instagram"/>
    <d v="2024-07-15T00:00:00"/>
    <s v="Video"/>
    <s v="#ShotOniPhone"/>
    <n v="12554"/>
    <n v="381"/>
    <n v="211"/>
    <n v="2286"/>
    <n v="50567"/>
    <n v="72779"/>
    <x v="0"/>
    <n v="0.18062902760411656"/>
    <n v="13146"/>
  </r>
  <r>
    <x v="230"/>
    <s v="Twitter"/>
    <d v="2025-09-09T00:00:00"/>
    <s v="Image"/>
    <s v="#AppleMusic #AppleLifestyle"/>
    <n v="19260"/>
    <n v="668"/>
    <n v="994"/>
    <n v="934"/>
    <n v="20509"/>
    <n v="61636"/>
    <x v="1"/>
    <n v="0.33944448049841003"/>
    <n v="20922"/>
  </r>
  <r>
    <x v="231"/>
    <s v="LinkedIn"/>
    <d v="2025-04-29T00:00:00"/>
    <s v="Carousel"/>
    <s v="#AppleWatch #Health"/>
    <n v="16277"/>
    <n v="1109"/>
    <n v="375"/>
    <n v="2225"/>
    <n v="1044"/>
    <n v="121889"/>
    <x v="3"/>
    <n v="0.14571454356012437"/>
    <n v="17761"/>
  </r>
  <r>
    <x v="232"/>
    <s v="LinkedIn"/>
    <d v="2025-03-08T00:00:00"/>
    <s v="Image"/>
    <s v="#AppleWatchUltra2 #HealthTech"/>
    <n v="5812"/>
    <n v="934"/>
    <n v="302"/>
    <n v="2356"/>
    <n v="37437"/>
    <n v="93551"/>
    <x v="0"/>
    <n v="7.5338585370546551E-2"/>
    <n v="7048"/>
  </r>
  <r>
    <x v="233"/>
    <s v="LinkedIn"/>
    <d v="2024-06-01T00:00:00"/>
    <s v="Image"/>
    <s v="#AppleMusic #AppleLifestyle"/>
    <n v="19844"/>
    <n v="1022"/>
    <n v="860"/>
    <n v="2570"/>
    <n v="23719"/>
    <n v="182628"/>
    <x v="2"/>
    <n v="0.11896313818253498"/>
    <n v="21726"/>
  </r>
  <r>
    <x v="234"/>
    <s v="LinkedIn"/>
    <d v="2024-12-22T00:00:00"/>
    <s v="Tweet"/>
    <s v="#AppleEvent #iPadPro"/>
    <n v="20117"/>
    <n v="1143"/>
    <n v="713"/>
    <n v="1739"/>
    <n v="34444"/>
    <n v="198670"/>
    <x v="4"/>
    <n v="0.11060049328031409"/>
    <n v="21973"/>
  </r>
  <r>
    <x v="235"/>
    <s v="LinkedIn"/>
    <d v="2024-08-19T00:00:00"/>
    <s v="Video"/>
    <s v="#iPhonePhotography #ShotOniPhone"/>
    <n v="3605"/>
    <n v="206"/>
    <n v="921"/>
    <n v="852"/>
    <n v="11660"/>
    <n v="182635"/>
    <x v="3"/>
    <n v="2.590960111698196E-2"/>
    <n v="4732"/>
  </r>
  <r>
    <x v="236"/>
    <s v="Twitter"/>
    <d v="2024-10-22T00:00:00"/>
    <s v="Carousel"/>
    <s v="#AppleDesign #Innovation"/>
    <n v="7622"/>
    <n v="529"/>
    <n v="720"/>
    <n v="1015"/>
    <n v="71322"/>
    <n v="86819"/>
    <x v="4"/>
    <n v="0.10217809465669957"/>
    <n v="8871"/>
  </r>
  <r>
    <x v="237"/>
    <s v="Twitter"/>
    <d v="2024-07-16T00:00:00"/>
    <s v="Tweet"/>
    <s v="#iPhone16Launch #AppleEvent"/>
    <n v="8767"/>
    <n v="974"/>
    <n v="733"/>
    <n v="1587"/>
    <n v="74927"/>
    <n v="113770"/>
    <x v="0"/>
    <n v="9.2062933989628198E-2"/>
    <n v="10474"/>
  </r>
  <r>
    <x v="238"/>
    <s v="YouTube"/>
    <d v="2025-09-10T00:00:00"/>
    <s v="Image"/>
    <s v="#MacBookAirM3 #AppleInnovation"/>
    <n v="13613"/>
    <n v="350"/>
    <n v="809"/>
    <n v="2013"/>
    <n v="20471"/>
    <n v="198038"/>
    <x v="1"/>
    <n v="7.4591745018632791E-2"/>
    <n v="14772"/>
  </r>
  <r>
    <x v="239"/>
    <s v="LinkedIn"/>
    <d v="2025-09-11T00:00:00"/>
    <s v="Video"/>
    <s v="#AppleMusic #AppleLifestyle"/>
    <n v="21901"/>
    <n v="1308"/>
    <n v="724"/>
    <n v="2183"/>
    <n v="15996"/>
    <n v="230961"/>
    <x v="1"/>
    <n v="0.10362355549205277"/>
    <n v="23933"/>
  </r>
  <r>
    <x v="240"/>
    <s v="Twitter"/>
    <d v="2025-01-18T00:00:00"/>
    <s v="Tweet"/>
    <s v="#iPhonePhotography #ShotOniPhone"/>
    <n v="12589"/>
    <n v="346"/>
    <n v="459"/>
    <n v="1407"/>
    <n v="29254"/>
    <n v="198059"/>
    <x v="2"/>
    <n v="6.7626313371268162E-2"/>
    <n v="13394"/>
  </r>
  <r>
    <x v="241"/>
    <s v="YouTube"/>
    <d v="2025-09-12T00:00:00"/>
    <s v="Video"/>
    <s v="#AppleMusic #AppleLifestyle"/>
    <n v="15918"/>
    <n v="1114"/>
    <n v="392"/>
    <n v="1641"/>
    <n v="28044"/>
    <n v="118714"/>
    <x v="1"/>
    <n v="0.14677291642097814"/>
    <n v="17424"/>
  </r>
  <r>
    <x v="242"/>
    <s v="LinkedIn"/>
    <d v="2025-03-06T00:00:00"/>
    <s v="Tweet"/>
    <s v="#iPhone16Launch #AppleEvent"/>
    <n v="22119"/>
    <n v="899"/>
    <n v="642"/>
    <n v="410"/>
    <n v="49490"/>
    <n v="229420"/>
    <x v="3"/>
    <n v="0.10312963124400662"/>
    <n v="23660"/>
  </r>
  <r>
    <x v="243"/>
    <s v="Instagram"/>
    <d v="2025-09-13T00:00:00"/>
    <s v="Video"/>
    <s v="#iPhonePhotography #ShotOniPhone"/>
    <n v="15046"/>
    <n v="281"/>
    <n v="515"/>
    <n v="550"/>
    <n v="22583"/>
    <n v="64596"/>
    <x v="1"/>
    <n v="0.24524738373893121"/>
    <n v="15842"/>
  </r>
  <r>
    <x v="244"/>
    <s v="YouTube"/>
    <d v="2025-01-12T00:00:00"/>
    <s v="Image"/>
    <s v="#AppleEvent #iPadPro"/>
    <n v="4590"/>
    <n v="713"/>
    <n v="479"/>
    <n v="2730"/>
    <n v="41050"/>
    <n v="204246"/>
    <x v="2"/>
    <n v="2.8308999931455206E-2"/>
    <n v="5782"/>
  </r>
  <r>
    <x v="245"/>
    <s v="Twitter"/>
    <d v="2024-10-11T00:00:00"/>
    <s v="Carousel"/>
    <s v="#iPhone16Launch #AppleEvent"/>
    <n v="19447"/>
    <n v="1014"/>
    <n v="256"/>
    <n v="2354"/>
    <n v="5472"/>
    <n v="104106"/>
    <x v="0"/>
    <n v="0.19899909707413599"/>
    <n v="20717"/>
  </r>
  <r>
    <x v="246"/>
    <s v="Instagram"/>
    <d v="2024-08-27T00:00:00"/>
    <s v="Image"/>
    <s v="#MacBookProM3"/>
    <n v="6324"/>
    <n v="908"/>
    <n v="375"/>
    <n v="758"/>
    <n v="34850"/>
    <n v="241039"/>
    <x v="0"/>
    <n v="3.1559208260903839E-2"/>
    <n v="7607"/>
  </r>
  <r>
    <x v="247"/>
    <s v="Instagram"/>
    <d v="2025-09-14T00:00:00"/>
    <s v="Carousel"/>
    <s v="#AppleEvent #iPhone16"/>
    <n v="12787"/>
    <n v="945"/>
    <n v="974"/>
    <n v="1407"/>
    <n v="4037"/>
    <n v="99182"/>
    <x v="1"/>
    <n v="0.14827287209372669"/>
    <n v="14706"/>
  </r>
  <r>
    <x v="248"/>
    <s v="Instagram"/>
    <d v="2024-07-18T00:00:00"/>
    <s v="Video"/>
    <s v="#MacBookProM3"/>
    <n v="11111"/>
    <n v="1222"/>
    <n v="367"/>
    <n v="507"/>
    <n v="14129"/>
    <n v="127163"/>
    <x v="4"/>
    <n v="9.9871818060284834E-2"/>
    <n v="12700"/>
  </r>
  <r>
    <x v="249"/>
    <s v="YouTube"/>
    <d v="2024-06-22T00:00:00"/>
    <s v="Tweet"/>
    <s v="#AppleWatch #Health"/>
    <n v="7342"/>
    <n v="906"/>
    <n v="902"/>
    <n v="1199"/>
    <n v="68488"/>
    <n v="79310"/>
    <x v="0"/>
    <n v="0.1153700668263775"/>
    <n v="9150"/>
  </r>
  <r>
    <x v="250"/>
    <s v="Twitter"/>
    <d v="2025-09-15T00:00:00"/>
    <s v="Image"/>
    <s v="#AppleMusic #AppleLifestyle"/>
    <n v="18389"/>
    <n v="670"/>
    <n v="655"/>
    <n v="321"/>
    <n v="21869"/>
    <n v="96088"/>
    <x v="1"/>
    <n v="0.2051660977437349"/>
    <n v="19714"/>
  </r>
  <r>
    <x v="251"/>
    <s v="Instagram"/>
    <d v="2025-04-28T00:00:00"/>
    <s v="Carousel"/>
    <s v="#AppleEvent #iPhone16"/>
    <n v="10659"/>
    <n v="1342"/>
    <n v="408"/>
    <n v="709"/>
    <n v="16309"/>
    <n v="168803"/>
    <x v="2"/>
    <n v="7.3511726687321907E-2"/>
    <n v="12409"/>
  </r>
  <r>
    <x v="252"/>
    <s v="LinkedIn"/>
    <d v="2025-09-16T00:00:00"/>
    <s v="Image"/>
    <s v="#MacBookProM3"/>
    <n v="16043"/>
    <n v="595"/>
    <n v="923"/>
    <n v="1194"/>
    <n v="52613"/>
    <n v="179978"/>
    <x v="1"/>
    <n v="9.757303670448611E-2"/>
    <n v="17561"/>
  </r>
  <r>
    <x v="253"/>
    <s v="Instagram"/>
    <d v="2025-01-14T00:00:00"/>
    <s v="Carousel"/>
    <s v="#AppleEvent #iPhone16"/>
    <n v="24350"/>
    <n v="460"/>
    <n v="666"/>
    <n v="814"/>
    <n v="21120"/>
    <n v="76914"/>
    <x v="0"/>
    <n v="0.33122708479600593"/>
    <n v="25476"/>
  </r>
  <r>
    <x v="254"/>
    <s v="Instagram"/>
    <d v="2025-04-03T00:00:00"/>
    <s v="Image"/>
    <s v="#Sustainability #AppleEarth"/>
    <n v="10837"/>
    <n v="1004"/>
    <n v="922"/>
    <n v="1108"/>
    <n v="36807"/>
    <n v="150350"/>
    <x v="2"/>
    <n v="8.4888593282341204E-2"/>
    <n v="12763"/>
  </r>
  <r>
    <x v="255"/>
    <s v="YouTube"/>
    <d v="2025-09-17T00:00:00"/>
    <s v="Carousel"/>
    <s v="#AppleMusic #AppleLifestyle"/>
    <n v="2117"/>
    <n v="1133"/>
    <n v="203"/>
    <n v="1173"/>
    <n v="40125"/>
    <n v="85379"/>
    <x v="1"/>
    <n v="4.0443200318579509E-2"/>
    <n v="3453"/>
  </r>
  <r>
    <x v="256"/>
    <s v="YouTube"/>
    <d v="2025-04-06T00:00:00"/>
    <s v="Carousel"/>
    <s v="#AppleEvent #iPhone16"/>
    <n v="15917"/>
    <n v="1479"/>
    <n v="196"/>
    <n v="313"/>
    <n v="48524"/>
    <n v="249684"/>
    <x v="3"/>
    <n v="7.0457057720959296E-2"/>
    <n v="17592"/>
  </r>
  <r>
    <x v="257"/>
    <s v="Twitter"/>
    <d v="2024-08-05T00:00:00"/>
    <s v="Video"/>
    <s v="#AppleWatchUltra2 #HealthTech"/>
    <n v="20935"/>
    <n v="1104"/>
    <n v="876"/>
    <n v="1270"/>
    <n v="21454"/>
    <n v="208722"/>
    <x v="2"/>
    <n v="0.10978718103506099"/>
    <n v="22915"/>
  </r>
  <r>
    <x v="258"/>
    <s v="LinkedIn"/>
    <d v="2025-02-10T00:00:00"/>
    <s v="Carousel"/>
    <s v="#MacBookAirM3 #AppleInnovation"/>
    <n v="16309"/>
    <n v="1449"/>
    <n v="838"/>
    <n v="2434"/>
    <n v="2940"/>
    <n v="217953"/>
    <x v="3"/>
    <n v="8.5321147219813445E-2"/>
    <n v="18596"/>
  </r>
  <r>
    <x v="259"/>
    <s v="YouTube"/>
    <d v="2025-02-12T00:00:00"/>
    <s v="Video"/>
    <s v="#MacBookAirM3 #AppleInnovation"/>
    <n v="15234"/>
    <n v="1276"/>
    <n v="670"/>
    <n v="1860"/>
    <n v="60397"/>
    <n v="86413"/>
    <x v="4"/>
    <n v="0.19881267864788862"/>
    <n v="17180"/>
  </r>
  <r>
    <x v="260"/>
    <s v="Instagram"/>
    <d v="2024-10-27T00:00:00"/>
    <s v="Carousel"/>
    <s v="#AppleWatchUltra2 #HealthTech"/>
    <n v="7560"/>
    <n v="1139"/>
    <n v="248"/>
    <n v="1624"/>
    <n v="72237"/>
    <n v="177084"/>
    <x v="2"/>
    <n v="5.0524045085947912E-2"/>
    <n v="8947"/>
  </r>
  <r>
    <x v="261"/>
    <s v="Twitter"/>
    <d v="2025-01-18T00:00:00"/>
    <s v="Tweet"/>
    <s v="#iPhonePhotography #ShotOniPhone"/>
    <n v="22673"/>
    <n v="1053"/>
    <n v="169"/>
    <n v="1566"/>
    <n v="9417"/>
    <n v="221187"/>
    <x v="3"/>
    <n v="0.10803076130152314"/>
    <n v="23895"/>
  </r>
  <r>
    <x v="262"/>
    <s v="Instagram"/>
    <d v="2024-08-20T00:00:00"/>
    <s v="Tweet"/>
    <s v="#ShotOniPhone"/>
    <n v="2846"/>
    <n v="792"/>
    <n v="902"/>
    <n v="2469"/>
    <n v="12130"/>
    <n v="47151"/>
    <x v="0"/>
    <n v="9.6286399015927546E-2"/>
    <n v="4540"/>
  </r>
  <r>
    <x v="263"/>
    <s v="Instagram"/>
    <d v="2025-01-30T00:00:00"/>
    <s v="Tweet"/>
    <s v="#iPhonePhotography #ShotOniPhone"/>
    <n v="12954"/>
    <n v="913"/>
    <n v="722"/>
    <n v="1049"/>
    <n v="475"/>
    <n v="97716"/>
    <x v="0"/>
    <n v="0.14930001228048631"/>
    <n v="14589"/>
  </r>
  <r>
    <x v="264"/>
    <s v="YouTube"/>
    <d v="2025-02-20T00:00:00"/>
    <s v="Carousel"/>
    <s v="#iPhone16Launch #AppleEvent"/>
    <n v="15703"/>
    <n v="1381"/>
    <n v="639"/>
    <n v="984"/>
    <n v="10967"/>
    <n v="133747"/>
    <x v="4"/>
    <n v="0.13251138343289942"/>
    <n v="17723"/>
  </r>
  <r>
    <x v="265"/>
    <s v="Twitter"/>
    <d v="2024-11-25T00:00:00"/>
    <s v="Video"/>
    <s v="#iPhone16Launch #AppleEvent"/>
    <n v="17385"/>
    <n v="831"/>
    <n v="568"/>
    <n v="2227"/>
    <n v="49351"/>
    <n v="207450"/>
    <x v="2"/>
    <n v="9.0547119787900698E-2"/>
    <n v="18784"/>
  </r>
  <r>
    <x v="266"/>
    <s v="LinkedIn"/>
    <d v="2024-10-04T00:00:00"/>
    <s v="Video"/>
    <s v="#AppleEvent #iPhone16"/>
    <n v="15746"/>
    <n v="258"/>
    <n v="839"/>
    <n v="2656"/>
    <n v="66614"/>
    <n v="213724"/>
    <x v="2"/>
    <n v="7.8807246729426739E-2"/>
    <n v="16843"/>
  </r>
  <r>
    <x v="267"/>
    <s v="LinkedIn"/>
    <d v="2025-04-13T00:00:00"/>
    <s v="Carousel"/>
    <s v="#MacBookProM3"/>
    <n v="24700"/>
    <n v="327"/>
    <n v="999"/>
    <n v="994"/>
    <n v="59400"/>
    <n v="243502"/>
    <x v="2"/>
    <n v="0.10688207899729776"/>
    <n v="26026"/>
  </r>
  <r>
    <x v="268"/>
    <s v="YouTube"/>
    <d v="2024-11-05T00:00:00"/>
    <s v="Tweet"/>
    <s v="#MacBookProM3"/>
    <n v="8469"/>
    <n v="935"/>
    <n v="211"/>
    <n v="2635"/>
    <n v="21890"/>
    <n v="184539"/>
    <x v="4"/>
    <n v="5.2102807536618279E-2"/>
    <n v="9615"/>
  </r>
  <r>
    <x v="269"/>
    <s v="YouTube"/>
    <d v="2025-01-15T00:00:00"/>
    <s v="Tweet"/>
    <s v="#MacBookAirM3 #AppleInnovation"/>
    <n v="11333"/>
    <n v="920"/>
    <n v="294"/>
    <n v="606"/>
    <n v="59490"/>
    <n v="202082"/>
    <x v="2"/>
    <n v="6.2088657079799291E-2"/>
    <n v="12547"/>
  </r>
  <r>
    <x v="270"/>
    <s v="Twitter"/>
    <d v="2024-10-17T00:00:00"/>
    <s v="Video"/>
    <s v="#AppleDesign #Innovation"/>
    <n v="18608"/>
    <n v="1338"/>
    <n v="365"/>
    <n v="2289"/>
    <n v="20785"/>
    <n v="161999"/>
    <x v="0"/>
    <n v="0.12537731714393299"/>
    <n v="20311"/>
  </r>
  <r>
    <x v="271"/>
    <s v="LinkedIn"/>
    <d v="2025-03-27T00:00:00"/>
    <s v="Tweet"/>
    <s v="#iPhonePhotography #ShotOniPhone"/>
    <n v="14819"/>
    <n v="1432"/>
    <n v="152"/>
    <n v="961"/>
    <n v="39154"/>
    <n v="154793"/>
    <x v="3"/>
    <n v="0.10596732410380315"/>
    <n v="16403"/>
  </r>
  <r>
    <x v="272"/>
    <s v="LinkedIn"/>
    <d v="2024-10-12T00:00:00"/>
    <s v="Image"/>
    <s v="#Sustainability #AppleEarth"/>
    <n v="6208"/>
    <n v="725"/>
    <n v="309"/>
    <n v="848"/>
    <n v="39319"/>
    <n v="225763"/>
    <x v="0"/>
    <n v="3.207788698768177E-2"/>
    <n v="7242"/>
  </r>
  <r>
    <x v="273"/>
    <s v="LinkedIn"/>
    <d v="2025-01-01T00:00:00"/>
    <s v="Video"/>
    <s v="#AppleMusic #AppleLifestyle"/>
    <n v="8283"/>
    <n v="720"/>
    <n v="888"/>
    <n v="611"/>
    <n v="52791"/>
    <n v="235229"/>
    <x v="0"/>
    <n v="4.2048386891072105E-2"/>
    <n v="9891"/>
  </r>
  <r>
    <x v="274"/>
    <s v="Instagram"/>
    <d v="2024-08-05T00:00:00"/>
    <s v="Tweet"/>
    <s v="#AppleWatch #Health"/>
    <n v="4048"/>
    <n v="751"/>
    <n v="930"/>
    <n v="1382"/>
    <n v="16844"/>
    <n v="148177"/>
    <x v="3"/>
    <n v="3.8663220337839206E-2"/>
    <n v="5729"/>
  </r>
  <r>
    <x v="275"/>
    <s v="LinkedIn"/>
    <d v="2024-06-07T00:00:00"/>
    <s v="Video"/>
    <s v="#AppleEvent #iPadPro"/>
    <n v="8233"/>
    <n v="436"/>
    <n v="269"/>
    <n v="2037"/>
    <n v="8875"/>
    <n v="52289"/>
    <x v="0"/>
    <n v="0.17093461339861157"/>
    <n v="8938"/>
  </r>
  <r>
    <x v="276"/>
    <s v="Instagram"/>
    <d v="2025-04-06T00:00:00"/>
    <s v="Image"/>
    <s v="#MacBookProM3"/>
    <n v="14941"/>
    <n v="1424"/>
    <n v="238"/>
    <n v="1054"/>
    <n v="20516"/>
    <n v="216048"/>
    <x v="4"/>
    <n v="7.6848663260016298E-2"/>
    <n v="16603"/>
  </r>
  <r>
    <x v="277"/>
    <s v="Twitter"/>
    <d v="2024-11-26T00:00:00"/>
    <s v="Video"/>
    <s v="#AppleMusic #AppleLifestyle"/>
    <n v="14607"/>
    <n v="1458"/>
    <n v="478"/>
    <n v="334"/>
    <n v="49257"/>
    <n v="214668"/>
    <x v="3"/>
    <n v="7.7063185942944451E-2"/>
    <n v="16543"/>
  </r>
  <r>
    <x v="278"/>
    <s v="Instagram"/>
    <d v="2024-09-02T00:00:00"/>
    <s v="Video"/>
    <s v="#AppleEvent #iPadPro"/>
    <n v="11765"/>
    <n v="693"/>
    <n v="729"/>
    <n v="744"/>
    <n v="97772"/>
    <n v="194243"/>
    <x v="0"/>
    <n v="6.7889190344053579E-2"/>
    <n v="13187"/>
  </r>
  <r>
    <x v="279"/>
    <s v="Twitter"/>
    <d v="2025-09-18T00:00:00"/>
    <s v="Video"/>
    <s v="#AppleMusic #AppleLifestyle"/>
    <n v="3828"/>
    <n v="203"/>
    <n v="506"/>
    <n v="2440"/>
    <n v="63650"/>
    <n v="126365"/>
    <x v="1"/>
    <n v="3.5903929094290347E-2"/>
    <n v="4537"/>
  </r>
  <r>
    <x v="280"/>
    <s v="LinkedIn"/>
    <d v="2025-03-22T00:00:00"/>
    <s v="Video"/>
    <s v="#AppleEvent #iPhone16"/>
    <n v="3917"/>
    <n v="865"/>
    <n v="759"/>
    <n v="2282"/>
    <n v="56125"/>
    <n v="154014"/>
    <x v="0"/>
    <n v="3.5977248821535704E-2"/>
    <n v="5541"/>
  </r>
  <r>
    <x v="281"/>
    <s v="LinkedIn"/>
    <d v="2024-10-03T00:00:00"/>
    <s v="Image"/>
    <s v="#AppleEvent #iPadPro"/>
    <n v="22618"/>
    <n v="641"/>
    <n v="416"/>
    <n v="1530"/>
    <n v="18395"/>
    <n v="215211"/>
    <x v="4"/>
    <n v="0.1100083174187193"/>
    <n v="23675"/>
  </r>
  <r>
    <x v="282"/>
    <s v="Twitter"/>
    <d v="2025-05-09T00:00:00"/>
    <s v="Carousel"/>
    <s v="#AppleWatch #Health"/>
    <n v="8988"/>
    <n v="228"/>
    <n v="766"/>
    <n v="652"/>
    <n v="63789"/>
    <n v="219785"/>
    <x v="2"/>
    <n v="4.541711217781013E-2"/>
    <n v="9982"/>
  </r>
  <r>
    <x v="283"/>
    <s v="YouTube"/>
    <d v="2024-09-17T00:00:00"/>
    <s v="Video"/>
    <s v="#AppleMusic #AppleLifestyle"/>
    <n v="20410"/>
    <n v="1332"/>
    <n v="472"/>
    <n v="1202"/>
    <n v="9418"/>
    <n v="200806"/>
    <x v="0"/>
    <n v="0.11062418453631864"/>
    <n v="22214"/>
  </r>
  <r>
    <x v="284"/>
    <s v="Twitter"/>
    <d v="2024-07-18T00:00:00"/>
    <s v="Video"/>
    <s v="#AppleWatchUltra2 #HealthTech"/>
    <n v="16594"/>
    <n v="809"/>
    <n v="784"/>
    <n v="1655"/>
    <n v="35505"/>
    <n v="112588"/>
    <x v="2"/>
    <n v="0.16153586527871533"/>
    <n v="18187"/>
  </r>
  <r>
    <x v="285"/>
    <s v="YouTube"/>
    <d v="2025-09-19T00:00:00"/>
    <s v="Tweet"/>
    <s v="#AppleWatch #Health"/>
    <n v="22128"/>
    <n v="1004"/>
    <n v="690"/>
    <n v="2048"/>
    <n v="19443"/>
    <n v="103646"/>
    <x v="1"/>
    <n v="0.22984003241803833"/>
    <n v="23822"/>
  </r>
  <r>
    <x v="286"/>
    <s v="Instagram"/>
    <d v="2024-08-15T00:00:00"/>
    <s v="Video"/>
    <s v="#AppleEvent #iPadPro"/>
    <n v="14977"/>
    <n v="274"/>
    <n v="798"/>
    <n v="458"/>
    <n v="6636"/>
    <n v="43654"/>
    <x v="0"/>
    <n v="0.36764099509781462"/>
    <n v="16049"/>
  </r>
  <r>
    <x v="287"/>
    <s v="Instagram"/>
    <d v="2025-04-17T00:00:00"/>
    <s v="Tweet"/>
    <s v="#AppleWatch #Health"/>
    <n v="2009"/>
    <n v="1037"/>
    <n v="344"/>
    <n v="2277"/>
    <n v="85743"/>
    <n v="58743"/>
    <x v="3"/>
    <n v="5.7709003625963942E-2"/>
    <n v="3390"/>
  </r>
  <r>
    <x v="288"/>
    <s v="Instagram"/>
    <d v="2024-11-28T00:00:00"/>
    <s v="Carousel"/>
    <s v="#AppleMusic #AppleLifestyle"/>
    <n v="18644"/>
    <n v="1369"/>
    <n v="887"/>
    <n v="1256"/>
    <n v="43415"/>
    <n v="88368"/>
    <x v="2"/>
    <n v="0.23651095419156257"/>
    <n v="20900"/>
  </r>
  <r>
    <x v="289"/>
    <s v="LinkedIn"/>
    <d v="2025-09-20T00:00:00"/>
    <s v="Image"/>
    <s v="#ShotOniPhone"/>
    <n v="24422"/>
    <n v="327"/>
    <n v="481"/>
    <n v="2371"/>
    <n v="35340"/>
    <n v="245244"/>
    <x v="1"/>
    <n v="0.10287713460879777"/>
    <n v="25230"/>
  </r>
  <r>
    <x v="290"/>
    <s v="Instagram"/>
    <d v="2024-11-06T00:00:00"/>
    <s v="Image"/>
    <s v="#AppleMusic #AppleLifestyle"/>
    <n v="11865"/>
    <n v="241"/>
    <n v="319"/>
    <n v="703"/>
    <n v="69596"/>
    <n v="177513"/>
    <x v="3"/>
    <n v="6.999487361489018E-2"/>
    <n v="12425"/>
  </r>
  <r>
    <x v="291"/>
    <s v="YouTube"/>
    <d v="2024-11-17T00:00:00"/>
    <s v="Carousel"/>
    <s v="#AppleMusic #AppleLifestyle"/>
    <n v="4219"/>
    <n v="240"/>
    <n v="670"/>
    <n v="815"/>
    <n v="11978"/>
    <n v="159735"/>
    <x v="3"/>
    <n v="3.2109431245500357E-2"/>
    <n v="5129"/>
  </r>
  <r>
    <x v="292"/>
    <s v="Instagram"/>
    <d v="2025-05-14T00:00:00"/>
    <s v="Image"/>
    <s v="#AppleEvent #iPhone16"/>
    <n v="9041"/>
    <n v="1133"/>
    <n v="612"/>
    <n v="1687"/>
    <n v="28102"/>
    <n v="195683"/>
    <x v="3"/>
    <n v="5.5119760020032396E-2"/>
    <n v="10786"/>
  </r>
  <r>
    <x v="293"/>
    <s v="Twitter"/>
    <d v="2024-06-19T00:00:00"/>
    <s v="Carousel"/>
    <s v="#iPhonePhotography #ShotOniPhone"/>
    <n v="20444"/>
    <n v="233"/>
    <n v="189"/>
    <n v="2879"/>
    <n v="28185"/>
    <n v="159891"/>
    <x v="3"/>
    <n v="0.13050140408153055"/>
    <n v="20866"/>
  </r>
  <r>
    <x v="294"/>
    <s v="Twitter"/>
    <d v="2025-05-06T00:00:00"/>
    <s v="Carousel"/>
    <s v="#AppleWatchUltra2 #HealthTech"/>
    <n v="7287"/>
    <n v="1240"/>
    <n v="686"/>
    <n v="1255"/>
    <n v="15403"/>
    <n v="147971"/>
    <x v="0"/>
    <n v="6.2262200025680704E-2"/>
    <n v="9213"/>
  </r>
  <r>
    <x v="295"/>
    <s v="LinkedIn"/>
    <d v="2025-02-11T00:00:00"/>
    <s v="Carousel"/>
    <s v="#Sustainability #AppleEarth"/>
    <n v="3619"/>
    <n v="1376"/>
    <n v="410"/>
    <n v="2499"/>
    <n v="58146"/>
    <n v="52149"/>
    <x v="0"/>
    <n v="0.10364532397553165"/>
    <n v="5405"/>
  </r>
  <r>
    <x v="296"/>
    <s v="Twitter"/>
    <d v="2024-12-24T00:00:00"/>
    <s v="Image"/>
    <s v="#MacBookProM3"/>
    <n v="10512"/>
    <n v="1197"/>
    <n v="544"/>
    <n v="2012"/>
    <n v="10245"/>
    <n v="140102"/>
    <x v="0"/>
    <n v="8.745770938316369E-2"/>
    <n v="12253"/>
  </r>
  <r>
    <x v="297"/>
    <s v="YouTube"/>
    <d v="2025-09-24T00:00:00"/>
    <s v="Tweet"/>
    <s v="#iPhone16Launch #AppleEvent"/>
    <n v="3342"/>
    <n v="787"/>
    <n v="375"/>
    <n v="907"/>
    <n v="85823"/>
    <n v="99189"/>
    <x v="1"/>
    <n v="4.5408260996683103E-2"/>
    <n v="4504"/>
  </r>
  <r>
    <x v="298"/>
    <s v="Instagram"/>
    <d v="2025-09-25T00:00:00"/>
    <s v="Carousel"/>
    <s v="#iPhonePhotography #ShotOniPhone"/>
    <n v="12568"/>
    <n v="541"/>
    <n v="273"/>
    <n v="2767"/>
    <n v="22331"/>
    <n v="192747"/>
    <x v="1"/>
    <n v="6.9427799135654514E-2"/>
    <n v="13382"/>
  </r>
  <r>
    <x v="299"/>
    <s v="LinkedIn"/>
    <d v="2025-09-26T00:00:00"/>
    <s v="Video"/>
    <s v="#iPhone16Launch #AppleEvent"/>
    <n v="21216"/>
    <n v="226"/>
    <n v="187"/>
    <n v="1573"/>
    <n v="62688"/>
    <n v="111031"/>
    <x v="1"/>
    <n v="0.19480145184678152"/>
    <n v="21629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s v="Instagram"/>
    <n v="4138"/>
    <n v="361"/>
    <n v="103777"/>
    <n v="56.637790647253247"/>
    <n v="23944"/>
    <n v="3777"/>
    <x v="0"/>
  </r>
  <r>
    <s v="2024-06-03"/>
    <s v="Twitter"/>
    <n v="8693"/>
    <n v="1261"/>
    <n v="111209"/>
    <n v="69.475492091467416"/>
    <n v="29873"/>
    <n v="7432"/>
    <x v="0"/>
  </r>
  <r>
    <d v="2024-06-03T00:00:00"/>
    <s v="YouTube"/>
    <n v="9264"/>
    <n v="1141"/>
    <n v="119332"/>
    <n v="92.312204605638044"/>
    <n v="50372"/>
    <n v="8123"/>
    <x v="0"/>
  </r>
  <r>
    <s v="2024-06-03"/>
    <s v="YouTube"/>
    <n v="8842"/>
    <n v="971"/>
    <n v="127203"/>
    <n v="16.351815601833291"/>
    <n v="33928"/>
    <n v="7871"/>
    <x v="0"/>
  </r>
  <r>
    <s v="2024-06-10"/>
    <s v="Instagram"/>
    <n v="7721"/>
    <n v="506"/>
    <n v="134418"/>
    <n v="35.577824398518047"/>
    <n v="25379"/>
    <n v="7215"/>
    <x v="0"/>
  </r>
  <r>
    <s v="2024-06-10"/>
    <s v="YouTube"/>
    <n v="8002"/>
    <n v="524"/>
    <n v="141896"/>
    <n v="52.064892597395271"/>
    <n v="46751"/>
    <n v="7478"/>
    <x v="0"/>
  </r>
  <r>
    <s v="2024-06-10"/>
    <s v="Twitter"/>
    <n v="5225"/>
    <n v="291"/>
    <n v="146830"/>
    <n v="19.551862698358651"/>
    <n v="44546"/>
    <n v="4934"/>
    <x v="0"/>
  </r>
  <r>
    <s v="2024-06-10"/>
    <s v="Twitter"/>
    <n v="3978"/>
    <n v="543"/>
    <n v="150265"/>
    <n v="49.159817655475329"/>
    <n v="34286"/>
    <n v="3435"/>
    <x v="0"/>
  </r>
  <r>
    <s v="2024-06-17"/>
    <s v="Instagram"/>
    <n v="8373"/>
    <n v="921"/>
    <n v="157717"/>
    <n v="12.2263294381709"/>
    <n v="15110"/>
    <n v="7452"/>
    <x v="1"/>
  </r>
  <r>
    <s v="2024-06-17"/>
    <s v="Twitter"/>
    <n v="6907"/>
    <n v="834"/>
    <n v="163790"/>
    <n v="54.158984064961238"/>
    <n v="22087"/>
    <n v="6073"/>
    <x v="1"/>
  </r>
  <r>
    <s v="2024-06-17"/>
    <s v="LinkedIn"/>
    <n v="7097"/>
    <n v="369"/>
    <n v="170518"/>
    <n v="9.2506362964613711"/>
    <n v="33762"/>
    <n v="6728"/>
    <x v="1"/>
  </r>
  <r>
    <s v="2024-06-17"/>
    <s v="Instagram"/>
    <n v="6656"/>
    <n v="978"/>
    <n v="176196"/>
    <n v="60.425889350496043"/>
    <n v="27081"/>
    <n v="5678"/>
    <x v="1"/>
  </r>
  <r>
    <s v="2024-06-24"/>
    <s v="Twitter"/>
    <n v="9984"/>
    <n v="1330"/>
    <n v="184850"/>
    <n v="57.524479307546663"/>
    <n v="44947"/>
    <n v="8654"/>
    <x v="1"/>
  </r>
  <r>
    <s v="2024-06-24"/>
    <s v="Instagram"/>
    <n v="5259"/>
    <n v="374"/>
    <n v="189735"/>
    <n v="14.827522597306769"/>
    <n v="19596"/>
    <n v="4885"/>
    <x v="1"/>
  </r>
  <r>
    <s v="2024-06-24"/>
    <s v="YouTube"/>
    <n v="9286"/>
    <n v="633"/>
    <n v="198388"/>
    <n v="5.4343004617214756"/>
    <n v="48019"/>
    <n v="8653"/>
    <x v="1"/>
  </r>
  <r>
    <s v="2024-06-24"/>
    <s v="Twitter"/>
    <n v="6901"/>
    <n v="471"/>
    <n v="204818"/>
    <n v="60.827661631301943"/>
    <n v="52003"/>
    <n v="6430"/>
    <x v="1"/>
  </r>
  <r>
    <s v="2024-07-01"/>
    <s v="LinkedIn"/>
    <n v="5917"/>
    <n v="475"/>
    <n v="210260"/>
    <n v="17.894035955483691"/>
    <n v="28313"/>
    <n v="5442"/>
    <x v="1"/>
  </r>
  <r>
    <s v="2024-07-01"/>
    <s v="Twitter"/>
    <n v="9429"/>
    <n v="966"/>
    <n v="218723"/>
    <n v="7.6914636320825887"/>
    <n v="57639"/>
    <n v="8463"/>
    <x v="1"/>
  </r>
  <r>
    <s v="2024-07-01"/>
    <s v="Instagram"/>
    <n v="3530"/>
    <n v="328"/>
    <n v="221925"/>
    <n v="12.8372197814577"/>
    <n v="11013"/>
    <n v="3202"/>
    <x v="1"/>
  </r>
  <r>
    <s v="2024-07-01"/>
    <s v="Instagram"/>
    <n v="2960"/>
    <n v="234"/>
    <n v="224651"/>
    <n v="17.41278694508371"/>
    <n v="59378"/>
    <n v="2726"/>
    <x v="1"/>
  </r>
  <r>
    <s v="2024-07-08"/>
    <s v="Twitter"/>
    <n v="8045"/>
    <n v="894"/>
    <n v="231802"/>
    <n v="47.634187798207087"/>
    <n v="33705"/>
    <n v="7151"/>
    <x v="1"/>
  </r>
  <r>
    <s v="2024-07-08"/>
    <s v="LinkedIn"/>
    <n v="2048"/>
    <n v="130"/>
    <n v="233720"/>
    <n v="39.284614068115687"/>
    <n v="11828"/>
    <n v="1918"/>
    <x v="1"/>
  </r>
  <r>
    <s v="2024-07-08"/>
    <s v="LinkedIn"/>
    <n v="6772"/>
    <n v="536"/>
    <n v="239956"/>
    <n v="9.8205504342462788"/>
    <n v="17909"/>
    <n v="6236"/>
    <x v="1"/>
  </r>
  <r>
    <s v="2024-07-08"/>
    <s v="LinkedIn"/>
    <n v="3529"/>
    <n v="305"/>
    <n v="243180"/>
    <n v="41.606628834608109"/>
    <n v="48356"/>
    <n v="3224"/>
    <x v="1"/>
  </r>
  <r>
    <s v="2024-07-15"/>
    <s v="Instagram"/>
    <n v="3964"/>
    <n v="378"/>
    <n v="246766"/>
    <n v="13.6355899921383"/>
    <n v="23109"/>
    <n v="3586"/>
    <x v="1"/>
  </r>
  <r>
    <s v="2024-07-15"/>
    <s v="Twitter"/>
    <n v="8137"/>
    <n v="1045"/>
    <n v="253858"/>
    <n v="20.47246886054408"/>
    <n v="12023"/>
    <n v="7092"/>
    <x v="1"/>
  </r>
  <r>
    <s v="2024-07-15"/>
    <s v="YouTube"/>
    <n v="1963"/>
    <n v="137"/>
    <n v="255684"/>
    <n v="11.2083665774941"/>
    <n v="24537"/>
    <n v="1826"/>
    <x v="1"/>
  </r>
  <r>
    <s v="2024-07-15"/>
    <s v="Instagram"/>
    <n v="1536"/>
    <n v="155"/>
    <n v="257065"/>
    <n v="12.15762550327738"/>
    <n v="36661"/>
    <n v="1381"/>
    <x v="1"/>
  </r>
  <r>
    <s v="2024-07-22"/>
    <s v="LinkedIn"/>
    <n v="8340"/>
    <n v="911"/>
    <n v="264494"/>
    <n v="37.302925586213682"/>
    <n v="48659"/>
    <n v="7429"/>
    <x v="0"/>
  </r>
  <r>
    <s v="2024-07-22"/>
    <s v="Twitter"/>
    <n v="8179"/>
    <n v="446"/>
    <n v="272227"/>
    <n v="41.82171496581897"/>
    <n v="43848"/>
    <n v="7733"/>
    <x v="0"/>
  </r>
  <r>
    <s v="2024-07-22"/>
    <s v="LinkedIn"/>
    <n v="8967"/>
    <n v="993"/>
    <n v="280201"/>
    <n v="52.792102811910027"/>
    <n v="47804"/>
    <n v="7974"/>
    <x v="0"/>
  </r>
  <r>
    <s v="2024-07-22"/>
    <s v="YouTube"/>
    <n v="9734"/>
    <n v="652"/>
    <n v="289283"/>
    <n v="49.647922622483861"/>
    <n v="25379"/>
    <n v="9082"/>
    <x v="0"/>
  </r>
  <r>
    <s v="2024-07-29"/>
    <s v="LinkedIn"/>
    <n v="1845"/>
    <n v="104"/>
    <n v="291024"/>
    <n v="28.158158777282971"/>
    <n v="37766"/>
    <n v="1741"/>
    <x v="0"/>
  </r>
  <r>
    <s v="2024-07-29"/>
    <s v="LinkedIn"/>
    <n v="6777"/>
    <n v="981"/>
    <n v="296820"/>
    <n v="23.920557913887201"/>
    <n v="53590"/>
    <n v="5796"/>
    <x v="0"/>
  </r>
  <r>
    <s v="2024-07-29"/>
    <s v="YouTube"/>
    <n v="4036"/>
    <n v="591"/>
    <n v="300265"/>
    <n v="44.219272975538267"/>
    <n v="12563"/>
    <n v="3445"/>
    <x v="0"/>
  </r>
  <r>
    <s v="2024-07-29"/>
    <s v="Twitter"/>
    <n v="6947"/>
    <n v="908"/>
    <n v="306304"/>
    <n v="14.117673944839121"/>
    <n v="46060"/>
    <n v="6039"/>
    <x v="0"/>
  </r>
  <r>
    <s v="2024-08-05"/>
    <s v="Instagram"/>
    <n v="3494"/>
    <n v="281"/>
    <n v="309517"/>
    <n v="27.765518533715429"/>
    <n v="39197"/>
    <n v="3213"/>
    <x v="0"/>
  </r>
  <r>
    <s v="2024-08-05"/>
    <s v="Twitter"/>
    <n v="3719"/>
    <n v="222"/>
    <n v="313014"/>
    <n v="21.669318305251519"/>
    <n v="13586"/>
    <n v="3497"/>
    <x v="0"/>
  </r>
  <r>
    <s v="2024-08-05"/>
    <s v="YouTube"/>
    <n v="2884"/>
    <n v="341"/>
    <n v="315557"/>
    <n v="46.999749649033298"/>
    <n v="26087"/>
    <n v="2543"/>
    <x v="0"/>
  </r>
  <r>
    <s v="2024-08-05"/>
    <s v="LinkedIn"/>
    <n v="5349"/>
    <n v="502"/>
    <n v="320404"/>
    <n v="5.2152906954969351"/>
    <n v="58868"/>
    <n v="4847"/>
    <x v="0"/>
  </r>
  <r>
    <s v="2024-08-12"/>
    <s v="Twitter"/>
    <n v="6179"/>
    <n v="384"/>
    <n v="326199"/>
    <n v="14.71218489327067"/>
    <n v="33225"/>
    <n v="5795"/>
    <x v="0"/>
  </r>
  <r>
    <s v="2024-08-12"/>
    <s v="Instagram"/>
    <n v="7610"/>
    <n v="757"/>
    <n v="333052"/>
    <n v="44.450416151231643"/>
    <n v="39750"/>
    <n v="6853"/>
    <x v="0"/>
  </r>
  <r>
    <s v="2024-08-12"/>
    <s v="YouTube"/>
    <n v="7430"/>
    <n v="397"/>
    <n v="340085"/>
    <n v="28.065042562888689"/>
    <n v="16643"/>
    <n v="7033"/>
    <x v="0"/>
  </r>
  <r>
    <s v="2024-08-12"/>
    <s v="Twitter"/>
    <n v="8154"/>
    <n v="1149"/>
    <n v="347090"/>
    <n v="26.003918292085629"/>
    <n v="37523"/>
    <n v="7005"/>
    <x v="0"/>
  </r>
  <r>
    <s v="2024-08-19"/>
    <s v="Instagram"/>
    <n v="7488"/>
    <n v="568"/>
    <n v="354010"/>
    <n v="13.47730290104799"/>
    <n v="46727"/>
    <n v="6920"/>
    <x v="0"/>
  </r>
  <r>
    <s v="2024-08-19"/>
    <s v="YouTube"/>
    <n v="5737"/>
    <n v="666"/>
    <n v="359081"/>
    <n v="4.6034181702735593"/>
    <n v="21005"/>
    <n v="5071"/>
    <x v="0"/>
  </r>
  <r>
    <s v="2024-08-19"/>
    <s v="Instagram"/>
    <n v="7525"/>
    <n v="610"/>
    <n v="365996"/>
    <n v="5.7694619613329108"/>
    <n v="53543"/>
    <n v="6915"/>
    <x v="0"/>
  </r>
  <r>
    <s v="2024-08-19"/>
    <s v="YouTube"/>
    <n v="4850"/>
    <n v="494"/>
    <n v="370352"/>
    <n v="20.46539508359615"/>
    <n v="10161"/>
    <n v="4356"/>
    <x v="0"/>
  </r>
  <r>
    <s v="2024-08-26"/>
    <s v="LinkedIn"/>
    <n v="1689"/>
    <n v="176"/>
    <n v="371865"/>
    <n v="38.012181840183942"/>
    <n v="26029"/>
    <n v="1513"/>
    <x v="0"/>
  </r>
  <r>
    <s v="2024-08-26"/>
    <s v="Twitter"/>
    <n v="6175"/>
    <n v="422"/>
    <n v="377618"/>
    <n v="37.86101298137271"/>
    <n v="59745"/>
    <n v="5753"/>
    <x v="0"/>
  </r>
  <r>
    <s v="2024-08-26"/>
    <s v="Instagram"/>
    <n v="9648"/>
    <n v="1417"/>
    <n v="385849"/>
    <n v="3.6633501706626168"/>
    <n v="24226"/>
    <n v="8231"/>
    <x v="0"/>
  </r>
  <r>
    <s v="2024-08-26"/>
    <s v="YouTube"/>
    <n v="6078"/>
    <n v="775"/>
    <n v="391152"/>
    <n v="37.760512537325639"/>
    <n v="38731"/>
    <n v="5303"/>
    <x v="0"/>
  </r>
  <r>
    <s v="2024-09-02"/>
    <s v="Instagram"/>
    <n v="6448"/>
    <n v="928"/>
    <n v="396672"/>
    <n v="30.118586640851881"/>
    <n v="53922"/>
    <n v="5520"/>
    <x v="0"/>
  </r>
  <r>
    <s v="2024-09-02"/>
    <s v="Instagram"/>
    <n v="2179"/>
    <n v="303"/>
    <n v="398548"/>
    <n v="33.909842729106657"/>
    <n v="54848"/>
    <n v="1876"/>
    <x v="0"/>
  </r>
  <r>
    <s v="2024-09-02"/>
    <s v="Twitter"/>
    <n v="7406"/>
    <n v="813"/>
    <n v="405141"/>
    <n v="24.457411123534769"/>
    <n v="13390"/>
    <n v="6593"/>
    <x v="0"/>
  </r>
  <r>
    <s v="2024-09-02"/>
    <s v="LinkedIn"/>
    <n v="9591"/>
    <n v="1363"/>
    <n v="413369"/>
    <n v="10.494255737609739"/>
    <n v="15997"/>
    <n v="8228"/>
    <x v="0"/>
  </r>
  <r>
    <s v="2024-09-09"/>
    <s v="Instagram"/>
    <n v="7907"/>
    <n v="465"/>
    <n v="420811"/>
    <n v="33.257448118038738"/>
    <n v="22693"/>
    <n v="7442"/>
    <x v="0"/>
  </r>
  <r>
    <s v="2024-09-09"/>
    <s v="YouTube"/>
    <n v="9800"/>
    <n v="682"/>
    <n v="429929"/>
    <n v="6.2966210699906267"/>
    <n v="59815"/>
    <n v="9118"/>
    <x v="0"/>
  </r>
  <r>
    <s v="2024-09-09"/>
    <s v="YouTube"/>
    <n v="2638"/>
    <n v="143"/>
    <n v="432424"/>
    <n v="6.9547481175882924"/>
    <n v="52092"/>
    <n v="2495"/>
    <x v="0"/>
  </r>
  <r>
    <s v="2024-09-09"/>
    <s v="LinkedIn"/>
    <n v="6671"/>
    <n v="550"/>
    <n v="438545"/>
    <n v="17.750287883797562"/>
    <n v="10541"/>
    <n v="6121"/>
    <x v="0"/>
  </r>
  <r>
    <s v="2024-09-16"/>
    <s v="YouTube"/>
    <n v="7928"/>
    <n v="704"/>
    <n v="445769"/>
    <n v="11.194362999670229"/>
    <n v="31817"/>
    <n v="7224"/>
    <x v="0"/>
  </r>
  <r>
    <s v="2024-09-16"/>
    <s v="LinkedIn"/>
    <n v="2382"/>
    <n v="183"/>
    <n v="447968"/>
    <n v="4.7335970426459033"/>
    <n v="47861"/>
    <n v="2199"/>
    <x v="0"/>
  </r>
  <r>
    <s v="2024-09-16"/>
    <s v="YouTube"/>
    <n v="2403"/>
    <n v="319"/>
    <n v="450052"/>
    <n v="29.92120910472568"/>
    <n v="23428"/>
    <n v="2084"/>
    <x v="0"/>
  </r>
  <r>
    <s v="2024-09-16"/>
    <s v="Twitter"/>
    <n v="4292"/>
    <n v="367"/>
    <n v="453977"/>
    <n v="3.5037017293827661"/>
    <n v="53934"/>
    <n v="3925"/>
    <x v="0"/>
  </r>
  <r>
    <s v="2024-09-23"/>
    <s v="Instagram"/>
    <n v="1419"/>
    <n v="110"/>
    <n v="455286"/>
    <n v="31.554451487636339"/>
    <n v="58831"/>
    <n v="1309"/>
    <x v="0"/>
  </r>
  <r>
    <s v="2024-09-23"/>
    <s v="Twitter"/>
    <n v="5517"/>
    <n v="575"/>
    <n v="460228"/>
    <n v="29.45844233727631"/>
    <n v="20258"/>
    <n v="4942"/>
    <x v="0"/>
  </r>
  <r>
    <s v="2024-09-23"/>
    <s v="Instagram"/>
    <n v="4302"/>
    <n v="275"/>
    <n v="464255"/>
    <n v="15.72131694865968"/>
    <n v="26044"/>
    <n v="4027"/>
    <x v="0"/>
  </r>
  <r>
    <s v="2024-09-23"/>
    <s v="Instagram"/>
    <n v="8857"/>
    <n v="1153"/>
    <n v="471959"/>
    <n v="19.214592793018038"/>
    <n v="39411"/>
    <n v="7704"/>
    <x v="0"/>
  </r>
  <r>
    <s v="2024-09-30"/>
    <s v="Instagram"/>
    <n v="8870"/>
    <n v="509"/>
    <n v="480320"/>
    <n v="25.077864756828781"/>
    <n v="15469"/>
    <n v="8361"/>
    <x v="0"/>
  </r>
  <r>
    <s v="2024-09-30"/>
    <s v="Twitter"/>
    <n v="6693"/>
    <n v="995"/>
    <n v="486018"/>
    <n v="23.761877132122681"/>
    <n v="38854"/>
    <n v="5698"/>
    <x v="0"/>
  </r>
  <r>
    <s v="2024-09-30"/>
    <s v="Instagram"/>
    <n v="1767"/>
    <n v="224"/>
    <n v="487561"/>
    <n v="13.208603641390511"/>
    <n v="16256"/>
    <n v="1543"/>
    <x v="0"/>
  </r>
  <r>
    <s v="2024-09-30"/>
    <s v="Twitter"/>
    <n v="3044"/>
    <n v="212"/>
    <n v="490393"/>
    <n v="8.5343795690395261"/>
    <n v="20720"/>
    <n v="2832"/>
    <x v="0"/>
  </r>
  <r>
    <s v="2024-10-07"/>
    <s v="LinkedIn"/>
    <n v="2549"/>
    <n v="128"/>
    <n v="492814"/>
    <n v="12.734216154573531"/>
    <n v="43937"/>
    <n v="2421"/>
    <x v="2"/>
  </r>
  <r>
    <s v="2024-10-07"/>
    <s v="YouTube"/>
    <n v="7140"/>
    <n v="939"/>
    <n v="499015"/>
    <n v="25.120888149654821"/>
    <n v="43598"/>
    <n v="6201"/>
    <x v="2"/>
  </r>
  <r>
    <s v="2024-10-07"/>
    <s v="YouTube"/>
    <n v="4716"/>
    <n v="569"/>
    <n v="503162"/>
    <n v="25.64820077827817"/>
    <n v="11651"/>
    <n v="4147"/>
    <x v="2"/>
  </r>
  <r>
    <s v="2024-10-07"/>
    <s v="Instagram"/>
    <n v="5481"/>
    <n v="673"/>
    <n v="507970"/>
    <n v="13.08758391243577"/>
    <n v="29194"/>
    <n v="4808"/>
    <x v="2"/>
  </r>
  <r>
    <s v="2024-10-14"/>
    <s v="Twitter"/>
    <n v="8898"/>
    <n v="1131"/>
    <n v="515737"/>
    <n v="2.1877429775253669"/>
    <n v="35051"/>
    <n v="7767"/>
    <x v="2"/>
  </r>
  <r>
    <s v="2024-10-14"/>
    <s v="YouTube"/>
    <n v="7548"/>
    <n v="433"/>
    <n v="522852"/>
    <n v="8.3562843787534522"/>
    <n v="37386"/>
    <n v="7115"/>
    <x v="2"/>
  </r>
  <r>
    <s v="2024-10-14"/>
    <s v="Twitter"/>
    <n v="3293"/>
    <n v="282"/>
    <n v="525863"/>
    <n v="27.040693108281051"/>
    <n v="19518"/>
    <n v="3011"/>
    <x v="2"/>
  </r>
  <r>
    <s v="2024-10-14"/>
    <s v="Twitter"/>
    <n v="5837"/>
    <n v="359"/>
    <n v="531341"/>
    <n v="6.8073045370110723"/>
    <n v="56026"/>
    <n v="5478"/>
    <x v="2"/>
  </r>
  <r>
    <s v="2024-10-21"/>
    <s v="Instagram"/>
    <n v="8758"/>
    <n v="1193"/>
    <n v="538906"/>
    <n v="3.4213758985797149"/>
    <n v="26184"/>
    <n v="7565"/>
    <x v="2"/>
  </r>
  <r>
    <s v="2024-10-21"/>
    <s v="YouTube"/>
    <n v="7793"/>
    <n v="875"/>
    <n v="545824"/>
    <n v="5.5136820660139527"/>
    <n v="43787"/>
    <n v="6918"/>
    <x v="2"/>
  </r>
  <r>
    <s v="2024-10-21"/>
    <s v="Instagram"/>
    <n v="8638"/>
    <n v="717"/>
    <n v="553745"/>
    <n v="26.921416897669499"/>
    <n v="31621"/>
    <n v="7921"/>
    <x v="2"/>
  </r>
  <r>
    <s v="2024-10-21"/>
    <s v="Instagram"/>
    <n v="8993"/>
    <n v="506"/>
    <n v="562232"/>
    <n v="3.5131404829323132"/>
    <n v="20028"/>
    <n v="8487"/>
    <x v="2"/>
  </r>
  <r>
    <s v="2024-10-28"/>
    <s v="YouTube"/>
    <n v="7007"/>
    <n v="568"/>
    <n v="568671"/>
    <n v="11.50507059442103"/>
    <n v="22448"/>
    <n v="6439"/>
    <x v="2"/>
  </r>
  <r>
    <s v="2024-10-28"/>
    <s v="YouTube"/>
    <n v="6542"/>
    <n v="539"/>
    <n v="574674"/>
    <n v="6.4069368024305948"/>
    <n v="55253"/>
    <n v="6003"/>
    <x v="2"/>
  </r>
  <r>
    <s v="2024-10-28"/>
    <s v="LinkedIn"/>
    <n v="7356"/>
    <n v="904"/>
    <n v="581126"/>
    <n v="17.560907617280929"/>
    <n v="44051"/>
    <n v="6452"/>
    <x v="2"/>
  </r>
  <r>
    <s v="2024-10-28"/>
    <s v="LinkedIn"/>
    <n v="9433"/>
    <n v="1073"/>
    <n v="589486"/>
    <n v="7.2934726185185053"/>
    <n v="59811"/>
    <n v="8360"/>
    <x v="2"/>
  </r>
  <r>
    <s v="2024-11-04"/>
    <s v="Twitter"/>
    <n v="8380"/>
    <n v="1162"/>
    <n v="596704"/>
    <n v="18.05853488496809"/>
    <n v="40447"/>
    <n v="7218"/>
    <x v="0"/>
  </r>
  <r>
    <s v="2024-11-04"/>
    <s v="YouTube"/>
    <n v="3385"/>
    <n v="329"/>
    <n v="599760"/>
    <n v="17.61788048552755"/>
    <n v="28394"/>
    <n v="3056"/>
    <x v="0"/>
  </r>
  <r>
    <s v="2024-11-04"/>
    <s v="LinkedIn"/>
    <n v="5268"/>
    <n v="326"/>
    <n v="604702"/>
    <n v="23.435841125050029"/>
    <n v="44501"/>
    <n v="4942"/>
    <x v="0"/>
  </r>
  <r>
    <s v="2024-11-04"/>
    <s v="Twitter"/>
    <n v="1671"/>
    <n v="202"/>
    <n v="606171"/>
    <n v="15.150015424690389"/>
    <n v="40254"/>
    <n v="1469"/>
    <x v="0"/>
  </r>
  <r>
    <s v="2024-11-11"/>
    <s v="Twitter"/>
    <n v="1163"/>
    <n v="146"/>
    <n v="607188"/>
    <n v="21.77776899411715"/>
    <n v="28509"/>
    <n v="1017"/>
    <x v="0"/>
  </r>
  <r>
    <s v="2024-11-11"/>
    <s v="Twitter"/>
    <n v="9656"/>
    <n v="1024"/>
    <n v="615820"/>
    <n v="8.7252768666168681"/>
    <n v="58998"/>
    <n v="8632"/>
    <x v="0"/>
  </r>
  <r>
    <s v="2024-11-11"/>
    <s v="LinkedIn"/>
    <n v="5592"/>
    <n v="710"/>
    <n v="620702"/>
    <n v="9.07118069540617"/>
    <n v="24472"/>
    <n v="4882"/>
    <x v="0"/>
  </r>
  <r>
    <s v="2024-11-11"/>
    <s v="YouTube"/>
    <n v="5795"/>
    <n v="575"/>
    <n v="625922"/>
    <n v="3.0908004511744269"/>
    <n v="55657"/>
    <n v="5220"/>
    <x v="0"/>
  </r>
  <r>
    <s v="2024-11-18"/>
    <s v="Instagram"/>
    <n v="5798"/>
    <n v="592"/>
    <n v="631128"/>
    <n v="1.6774727155188811"/>
    <n v="13471"/>
    <n v="5206"/>
    <x v="0"/>
  </r>
  <r>
    <s v="2024-11-18"/>
    <s v="Twitter"/>
    <n v="7036"/>
    <n v="652"/>
    <n v="637512"/>
    <n v="3.5705994553828009"/>
    <n v="51796"/>
    <n v="6384"/>
    <x v="0"/>
  </r>
  <r>
    <s v="2024-11-18"/>
    <s v="LinkedIn"/>
    <n v="3355"/>
    <n v="176"/>
    <n v="640691"/>
    <n v="12.426427091999111"/>
    <n v="40268"/>
    <n v="3179"/>
    <x v="0"/>
  </r>
  <r>
    <s v="2024-11-18"/>
    <s v="LinkedIn"/>
    <n v="6887"/>
    <n v="418"/>
    <n v="647160"/>
    <n v="20.240280610668151"/>
    <n v="18329"/>
    <n v="6469"/>
    <x v="0"/>
  </r>
  <r>
    <s v="2024-11-25"/>
    <s v="Instagram"/>
    <n v="8961"/>
    <n v="476"/>
    <n v="655645"/>
    <n v="15.458517947974901"/>
    <n v="44865"/>
    <n v="8485"/>
    <x v="0"/>
  </r>
  <r>
    <s v="2024-11-25"/>
    <s v="Instagram"/>
    <n v="6827"/>
    <n v="775"/>
    <n v="661697"/>
    <n v="15.96622018839439"/>
    <n v="56850"/>
    <n v="6052"/>
    <x v="0"/>
  </r>
  <r>
    <s v="2024-11-25"/>
    <s v="LinkedIn"/>
    <n v="9737"/>
    <n v="792"/>
    <n v="670642"/>
    <n v="5.301785453341723"/>
    <n v="56698"/>
    <n v="8945"/>
    <x v="0"/>
  </r>
  <r>
    <s v="2024-11-25"/>
    <s v="YouTube"/>
    <n v="5719"/>
    <n v="576"/>
    <n v="675785"/>
    <n v="10.21656296011305"/>
    <n v="38272"/>
    <n v="5143"/>
    <x v="0"/>
  </r>
  <r>
    <s v="2024-12-02"/>
    <s v="Instagram"/>
    <n v="1593"/>
    <n v="224"/>
    <n v="677154"/>
    <n v="4.1495730660972248"/>
    <n v="52845"/>
    <n v="1369"/>
    <x v="0"/>
  </r>
  <r>
    <s v="2024-12-02"/>
    <s v="LinkedIn"/>
    <n v="5839"/>
    <n v="437"/>
    <n v="682556"/>
    <n v="17.44750613869045"/>
    <n v="16397"/>
    <n v="5402"/>
    <x v="0"/>
  </r>
  <r>
    <s v="2024-12-02"/>
    <s v="Instagram"/>
    <n v="8394"/>
    <n v="764"/>
    <n v="690186"/>
    <n v="6.3556780346167558"/>
    <n v="42373"/>
    <n v="7630"/>
    <x v="0"/>
  </r>
  <r>
    <s v="2024-12-02"/>
    <s v="YouTube"/>
    <n v="4493"/>
    <n v="564"/>
    <n v="694115"/>
    <n v="16.625487131094989"/>
    <n v="45525"/>
    <n v="3929"/>
    <x v="0"/>
  </r>
  <r>
    <s v="2024-12-09"/>
    <s v="Twitter"/>
    <n v="7164"/>
    <n v="522"/>
    <n v="700757"/>
    <n v="13.449169969047761"/>
    <n v="34570"/>
    <n v="6642"/>
    <x v="0"/>
  </r>
  <r>
    <s v="2024-12-09"/>
    <s v="Instagram"/>
    <n v="3672"/>
    <n v="211"/>
    <n v="704218"/>
    <n v="12.35057894004413"/>
    <n v="28284"/>
    <n v="3461"/>
    <x v="0"/>
  </r>
  <r>
    <s v="2024-12-09"/>
    <s v="YouTube"/>
    <n v="5200"/>
    <n v="410"/>
    <n v="709008"/>
    <n v="12.913394489201821"/>
    <n v="28994"/>
    <n v="4790"/>
    <x v="0"/>
  </r>
  <r>
    <s v="2024-12-09"/>
    <s v="LinkedIn"/>
    <n v="1016"/>
    <n v="67"/>
    <n v="709957"/>
    <n v="20.774215903216671"/>
    <n v="33284"/>
    <n v="949"/>
    <x v="0"/>
  </r>
  <r>
    <s v="2024-12-16"/>
    <s v="Instagram"/>
    <n v="4191"/>
    <n v="599"/>
    <n v="713549"/>
    <n v="11.56416728213479"/>
    <n v="27833"/>
    <n v="3592"/>
    <x v="0"/>
  </r>
  <r>
    <s v="2024-12-16"/>
    <s v="Instagram"/>
    <n v="1392"/>
    <n v="182"/>
    <n v="714759"/>
    <n v="5.9603306848881932"/>
    <n v="35122"/>
    <n v="1210"/>
    <x v="0"/>
  </r>
  <r>
    <s v="2024-12-16"/>
    <s v="LinkedIn"/>
    <n v="9616"/>
    <n v="1089"/>
    <n v="723286"/>
    <n v="19.25863351426683"/>
    <n v="15017"/>
    <n v="8527"/>
    <x v="0"/>
  </r>
  <r>
    <s v="2024-12-16"/>
    <s v="Twitter"/>
    <n v="7272"/>
    <n v="997"/>
    <n v="729561"/>
    <n v="13.428486445958599"/>
    <n v="26370"/>
    <n v="6275"/>
    <x v="0"/>
  </r>
  <r>
    <s v="2024-12-23"/>
    <s v="LinkedIn"/>
    <n v="1571"/>
    <n v="204"/>
    <n v="730928"/>
    <n v="19.449384891535139"/>
    <n v="39252"/>
    <n v="1367"/>
    <x v="0"/>
  </r>
  <r>
    <s v="2024-12-23"/>
    <s v="Instagram"/>
    <n v="4631"/>
    <n v="317"/>
    <n v="735242"/>
    <n v="1.381177897889402"/>
    <n v="17999"/>
    <n v="4314"/>
    <x v="0"/>
  </r>
  <r>
    <s v="2024-12-23"/>
    <s v="LinkedIn"/>
    <n v="7172"/>
    <n v="998"/>
    <n v="741416"/>
    <n v="18.0667803230575"/>
    <n v="32436"/>
    <n v="6174"/>
    <x v="0"/>
  </r>
  <r>
    <s v="2024-12-23"/>
    <s v="YouTube"/>
    <n v="8177"/>
    <n v="849"/>
    <n v="748744"/>
    <n v="10.34986590877523"/>
    <n v="52963"/>
    <n v="7328"/>
    <x v="0"/>
  </r>
  <r>
    <s v="2024-12-30"/>
    <s v="LinkedIn"/>
    <n v="9433"/>
    <n v="1233"/>
    <n v="756944"/>
    <n v="11.391727789638329"/>
    <n v="12096"/>
    <n v="8200"/>
    <x v="3"/>
  </r>
  <r>
    <s v="2024-12-30"/>
    <s v="Instagram"/>
    <n v="4897"/>
    <n v="683"/>
    <n v="761158"/>
    <n v="15.06231294947961"/>
    <n v="58201"/>
    <n v="4214"/>
    <x v="3"/>
  </r>
  <r>
    <s v="2024-12-30"/>
    <s v="LinkedIn"/>
    <n v="9123"/>
    <n v="746"/>
    <n v="769535"/>
    <n v="6.3086149427901264"/>
    <n v="35279"/>
    <n v="8377"/>
    <x v="3"/>
  </r>
  <r>
    <s v="2024-12-30"/>
    <s v="Twitter"/>
    <n v="3279"/>
    <n v="200"/>
    <n v="772614"/>
    <n v="5.0212654702089274"/>
    <n v="53363"/>
    <n v="3079"/>
    <x v="3"/>
  </r>
  <r>
    <s v="2025-01-06"/>
    <s v="LinkedIn"/>
    <n v="9980"/>
    <n v="726"/>
    <n v="781868"/>
    <n v="4.0220344099003924"/>
    <n v="58709"/>
    <n v="9254"/>
    <x v="3"/>
  </r>
  <r>
    <s v="2025-01-06"/>
    <s v="Twitter"/>
    <n v="8451"/>
    <n v="783"/>
    <n v="789536"/>
    <n v="12.407287318121019"/>
    <n v="36201"/>
    <n v="7668"/>
    <x v="3"/>
  </r>
  <r>
    <s v="2025-01-06"/>
    <s v="YouTube"/>
    <n v="9906"/>
    <n v="1305"/>
    <n v="798137"/>
    <n v="9.1811305577864442"/>
    <n v="29715"/>
    <n v="8601"/>
    <x v="3"/>
  </r>
  <r>
    <s v="2025-01-06"/>
    <s v="Twitter"/>
    <n v="1775"/>
    <n v="241"/>
    <n v="799671"/>
    <n v="8.1379717408784362"/>
    <n v="39309"/>
    <n v="1534"/>
    <x v="3"/>
  </r>
  <r>
    <s v="2025-01-13"/>
    <s v="LinkedIn"/>
    <n v="7869"/>
    <n v="398"/>
    <n v="807142"/>
    <n v="15.211945357818079"/>
    <n v="25078"/>
    <n v="7471"/>
    <x v="0"/>
  </r>
  <r>
    <s v="2025-01-13"/>
    <s v="Instagram"/>
    <n v="3247"/>
    <n v="328"/>
    <n v="810061"/>
    <n v="13.941172331466399"/>
    <n v="15105"/>
    <n v="2919"/>
    <x v="0"/>
  </r>
  <r>
    <s v="2025-01-13"/>
    <s v="Twitter"/>
    <n v="8088"/>
    <n v="742"/>
    <n v="817407"/>
    <n v="14.664542877660701"/>
    <n v="39312"/>
    <n v="7346"/>
    <x v="0"/>
  </r>
  <r>
    <s v="2025-01-13"/>
    <s v="YouTube"/>
    <n v="1078"/>
    <n v="77"/>
    <n v="818408"/>
    <n v="18.236747441373989"/>
    <n v="12839"/>
    <n v="1001"/>
    <x v="0"/>
  </r>
  <r>
    <s v="2025-01-20"/>
    <s v="Twitter"/>
    <n v="9080"/>
    <n v="562"/>
    <n v="826926"/>
    <n v="7.1083748727213809"/>
    <n v="13384"/>
    <n v="8518"/>
    <x v="0"/>
  </r>
  <r>
    <s v="2025-01-20"/>
    <s v="Twitter"/>
    <n v="8099"/>
    <n v="678"/>
    <n v="834347"/>
    <n v="7.6464588474579518"/>
    <n v="53619"/>
    <n v="7421"/>
    <x v="0"/>
  </r>
  <r>
    <s v="2025-01-20"/>
    <s v="Twitter"/>
    <n v="4926"/>
    <n v="710"/>
    <n v="838563"/>
    <n v="12.96217457722318"/>
    <n v="52821"/>
    <n v="4216"/>
    <x v="0"/>
  </r>
  <r>
    <s v="2025-01-20"/>
    <s v="YouTube"/>
    <n v="8340"/>
    <n v="686"/>
    <n v="846217"/>
    <n v="7.201344336027284"/>
    <n v="23493"/>
    <n v="7654"/>
    <x v="0"/>
  </r>
  <r>
    <s v="2025-01-27"/>
    <s v="LinkedIn"/>
    <n v="8083"/>
    <n v="823"/>
    <n v="853477"/>
    <n v="4.6300017457998282"/>
    <n v="27069"/>
    <n v="7260"/>
    <x v="0"/>
  </r>
  <r>
    <s v="2025-01-27"/>
    <s v="Twitter"/>
    <n v="7230"/>
    <n v="869"/>
    <n v="859838"/>
    <n v="7.0117859410726204"/>
    <n v="56907"/>
    <n v="6361"/>
    <x v="0"/>
  </r>
  <r>
    <s v="2025-01-27"/>
    <s v="Twitter"/>
    <n v="5940"/>
    <n v="512"/>
    <n v="865266"/>
    <n v="15.7972230504839"/>
    <n v="17531"/>
    <n v="5428"/>
    <x v="0"/>
  </r>
  <r>
    <s v="2025-01-27"/>
    <s v="Instagram"/>
    <n v="4271"/>
    <n v="628"/>
    <n v="868909"/>
    <n v="11.124410036033691"/>
    <n v="47051"/>
    <n v="3643"/>
    <x v="0"/>
  </r>
  <r>
    <s v="2025-02-03"/>
    <s v="YouTube"/>
    <n v="4456"/>
    <n v="651"/>
    <n v="872714"/>
    <n v="9.5052903929580594"/>
    <n v="17736"/>
    <n v="3805"/>
    <x v="0"/>
  </r>
  <r>
    <s v="2025-02-03"/>
    <s v="Twitter"/>
    <n v="8788"/>
    <n v="660"/>
    <n v="880842"/>
    <n v="3.7175793161543158"/>
    <n v="17710"/>
    <n v="8128"/>
    <x v="0"/>
  </r>
  <r>
    <s v="2025-02-03"/>
    <s v="YouTube"/>
    <n v="9599"/>
    <n v="957"/>
    <n v="889484"/>
    <n v="8.768004820772493"/>
    <n v="11619"/>
    <n v="8642"/>
    <x v="0"/>
  </r>
  <r>
    <s v="2025-02-03"/>
    <s v="Twitter"/>
    <n v="8650"/>
    <n v="692"/>
    <n v="897442"/>
    <n v="7.6673478620345374"/>
    <n v="23975"/>
    <n v="7958"/>
    <x v="0"/>
  </r>
  <r>
    <s v="2025-02-10"/>
    <s v="LinkedIn"/>
    <n v="3711"/>
    <n v="291"/>
    <n v="900862"/>
    <n v="14.24879726306582"/>
    <n v="55603"/>
    <n v="3420"/>
    <x v="0"/>
  </r>
  <r>
    <s v="2025-02-10"/>
    <s v="LinkedIn"/>
    <n v="2668"/>
    <n v="143"/>
    <n v="903387"/>
    <n v="15.903372530266649"/>
    <n v="33252"/>
    <n v="2525"/>
    <x v="0"/>
  </r>
  <r>
    <s v="2025-02-10"/>
    <s v="Twitter"/>
    <n v="1147"/>
    <n v="127"/>
    <n v="904407"/>
    <n v="1.3997016829812241"/>
    <n v="25261"/>
    <n v="1020"/>
    <x v="0"/>
  </r>
  <r>
    <s v="2025-02-10"/>
    <s v="LinkedIn"/>
    <n v="7420"/>
    <n v="743"/>
    <n v="911084"/>
    <n v="10.593534734448189"/>
    <n v="11431"/>
    <n v="6677"/>
    <x v="0"/>
  </r>
  <r>
    <s v="2025-02-17"/>
    <s v="Twitter"/>
    <n v="1365"/>
    <n v="75"/>
    <n v="912374"/>
    <n v="9.2688963078737441"/>
    <n v="19067"/>
    <n v="1290"/>
    <x v="0"/>
  </r>
  <r>
    <s v="2025-02-17"/>
    <s v="LinkedIn"/>
    <n v="5531"/>
    <n v="430"/>
    <n v="917475"/>
    <n v="2.7289026948963189"/>
    <n v="47481"/>
    <n v="5101"/>
    <x v="0"/>
  </r>
  <r>
    <s v="2025-02-17"/>
    <s v="Instagram"/>
    <n v="6330"/>
    <n v="891"/>
    <n v="922914"/>
    <n v="14.789893749580139"/>
    <n v="37037"/>
    <n v="5439"/>
    <x v="0"/>
  </r>
  <r>
    <s v="2025-02-17"/>
    <s v="Instagram"/>
    <n v="6510"/>
    <n v="481"/>
    <n v="928943"/>
    <n v="2.3800168578696428"/>
    <n v="19557"/>
    <n v="6029"/>
    <x v="0"/>
  </r>
  <r>
    <s v="2025-02-24"/>
    <s v="Instagram"/>
    <n v="9754"/>
    <n v="629"/>
    <n v="938068"/>
    <n v="3.4123325814333292"/>
    <n v="19435"/>
    <n v="9125"/>
    <x v="0"/>
  </r>
  <r>
    <s v="2025-02-24"/>
    <s v="YouTube"/>
    <n v="9964"/>
    <n v="985"/>
    <n v="947047"/>
    <n v="1.9837452629066989"/>
    <n v="47766"/>
    <n v="8979"/>
    <x v="0"/>
  </r>
  <r>
    <s v="2025-02-24"/>
    <s v="YouTube"/>
    <n v="7493"/>
    <n v="1113"/>
    <n v="953427"/>
    <n v="15.684892498324469"/>
    <n v="10162"/>
    <n v="6380"/>
    <x v="0"/>
  </r>
  <r>
    <s v="2025-02-24"/>
    <s v="Instagram"/>
    <n v="6439"/>
    <n v="477"/>
    <n v="959389"/>
    <n v="7.4744446725989153"/>
    <n v="44742"/>
    <n v="5962"/>
    <x v="0"/>
  </r>
  <r>
    <s v="2025-03-03"/>
    <s v="YouTube"/>
    <n v="7511"/>
    <n v="880"/>
    <n v="966020"/>
    <n v="4.6083932009689246"/>
    <n v="29675"/>
    <n v="6631"/>
    <x v="4"/>
  </r>
  <r>
    <s v="2025-03-03"/>
    <s v="LinkedIn"/>
    <n v="8504"/>
    <n v="1072"/>
    <n v="973452"/>
    <n v="6.5651927367759271"/>
    <n v="18461"/>
    <n v="7432"/>
    <x v="4"/>
  </r>
  <r>
    <s v="2025-03-03"/>
    <s v="Twitter"/>
    <n v="2246"/>
    <n v="165"/>
    <n v="975533"/>
    <n v="2.9062061457685191"/>
    <n v="27015"/>
    <n v="2081"/>
    <x v="4"/>
  </r>
  <r>
    <s v="2025-03-03"/>
    <s v="Twitter"/>
    <n v="4839"/>
    <n v="594"/>
    <n v="979778"/>
    <n v="2.5803804535313102"/>
    <n v="42591"/>
    <n v="4245"/>
    <x v="4"/>
  </r>
  <r>
    <s v="2025-03-10"/>
    <s v="Twitter"/>
    <n v="9551"/>
    <n v="828"/>
    <n v="988501"/>
    <n v="1.525036393488727"/>
    <n v="38047"/>
    <n v="8723"/>
    <x v="4"/>
  </r>
  <r>
    <s v="2025-03-10"/>
    <s v="Instagram"/>
    <n v="3376"/>
    <n v="382"/>
    <n v="991495"/>
    <n v="3.8694093263203548"/>
    <n v="44782"/>
    <n v="2994"/>
    <x v="4"/>
  </r>
  <r>
    <s v="2025-03-10"/>
    <s v="YouTube"/>
    <n v="4009"/>
    <n v="454"/>
    <n v="995050"/>
    <n v="2.1106477061454201"/>
    <n v="19833"/>
    <n v="3555"/>
    <x v="4"/>
  </r>
  <r>
    <s v="2025-03-10"/>
    <s v="LinkedIn"/>
    <n v="2827"/>
    <n v="292"/>
    <n v="997585"/>
    <n v="2.4004972007397871"/>
    <n v="17896"/>
    <n v="2535"/>
    <x v="4"/>
  </r>
  <r>
    <s v="2025-03-17"/>
    <s v="LinkedIn"/>
    <n v="7979"/>
    <n v="470"/>
    <n v="1005094"/>
    <n v="10.43086517280971"/>
    <n v="42972"/>
    <n v="7509"/>
    <x v="4"/>
  </r>
  <r>
    <s v="2025-03-17"/>
    <s v="Instagram"/>
    <n v="9569"/>
    <n v="1277"/>
    <n v="1013386"/>
    <n v="12.45517502708741"/>
    <n v="59733"/>
    <n v="8292"/>
    <x v="4"/>
  </r>
  <r>
    <s v="2025-03-17"/>
    <s v="LinkedIn"/>
    <n v="5285"/>
    <n v="433"/>
    <n v="1018238"/>
    <n v="8.7022876773406619"/>
    <n v="51800"/>
    <n v="4852"/>
    <x v="4"/>
  </r>
  <r>
    <s v="2025-03-17"/>
    <s v="LinkedIn"/>
    <n v="7910"/>
    <n v="543"/>
    <n v="1025605"/>
    <n v="6.0590578244060822"/>
    <n v="40508"/>
    <n v="7367"/>
    <x v="4"/>
  </r>
  <r>
    <s v="2025-03-24"/>
    <s v="LinkedIn"/>
    <n v="9561"/>
    <n v="517"/>
    <n v="1034649"/>
    <n v="6.4086467971263694"/>
    <n v="15347"/>
    <n v="9044"/>
    <x v="4"/>
  </r>
  <r>
    <s v="2025-03-24"/>
    <s v="LinkedIn"/>
    <n v="3196"/>
    <n v="348"/>
    <n v="1037497"/>
    <n v="14.03040201562029"/>
    <n v="40314"/>
    <n v="2848"/>
    <x v="4"/>
  </r>
  <r>
    <s v="2025-03-24"/>
    <s v="YouTube"/>
    <n v="4747"/>
    <n v="558"/>
    <n v="1041686"/>
    <n v="5.7680529449373434"/>
    <n v="12643"/>
    <n v="4189"/>
    <x v="4"/>
  </r>
  <r>
    <s v="2025-03-24"/>
    <s v="LinkedIn"/>
    <n v="9843"/>
    <n v="508"/>
    <n v="1051021"/>
    <n v="4.2080986012648651"/>
    <n v="50785"/>
    <n v="9335"/>
    <x v="4"/>
  </r>
  <r>
    <s v="2025-03-31"/>
    <s v="Twitter"/>
    <n v="6978"/>
    <n v="706"/>
    <n v="1057293"/>
    <n v="5.057443868445171"/>
    <n v="28681"/>
    <n v="6272"/>
    <x v="4"/>
  </r>
  <r>
    <s v="2025-03-31"/>
    <s v="Instagram"/>
    <n v="6607"/>
    <n v="479"/>
    <n v="1063421"/>
    <n v="5.5892257158735816"/>
    <n v="48328"/>
    <n v="6128"/>
    <x v="4"/>
  </r>
  <r>
    <s v="2025-03-31"/>
    <s v="YouTube"/>
    <n v="1769"/>
    <n v="202"/>
    <n v="1064988"/>
    <n v="6.5457075572682513"/>
    <n v="25892"/>
    <n v="1567"/>
    <x v="4"/>
  </r>
  <r>
    <s v="2025-03-31"/>
    <s v="LinkedIn"/>
    <n v="1780"/>
    <n v="120"/>
    <n v="1066648"/>
    <n v="13.86474263299608"/>
    <n v="57299"/>
    <n v="1660"/>
    <x v="4"/>
  </r>
  <r>
    <s v="2025-04-07"/>
    <s v="YouTube"/>
    <n v="7303"/>
    <n v="869"/>
    <n v="1073082"/>
    <n v="8.1237966902808925"/>
    <n v="27073"/>
    <n v="6434"/>
    <x v="0"/>
  </r>
  <r>
    <s v="2025-04-07"/>
    <s v="LinkedIn"/>
    <n v="4983"/>
    <n v="441"/>
    <n v="1077624"/>
    <n v="6.8954477628560609"/>
    <n v="46768"/>
    <n v="4542"/>
    <x v="0"/>
  </r>
  <r>
    <s v="2025-04-07"/>
    <s v="Twitter"/>
    <n v="9714"/>
    <n v="1395"/>
    <n v="1085943"/>
    <n v="5.2243073531483697"/>
    <n v="40682"/>
    <n v="8319"/>
    <x v="0"/>
  </r>
  <r>
    <s v="2025-04-07"/>
    <s v="Instagram"/>
    <n v="1521"/>
    <n v="96"/>
    <n v="1087368"/>
    <n v="12.709772588488899"/>
    <n v="42262"/>
    <n v="1425"/>
    <x v="0"/>
  </r>
  <r>
    <s v="2025-04-14"/>
    <s v="LinkedIn"/>
    <n v="8569"/>
    <n v="720"/>
    <n v="1095217"/>
    <n v="9.589697749395782"/>
    <n v="41358"/>
    <n v="7849"/>
    <x v="0"/>
  </r>
  <r>
    <s v="2025-04-14"/>
    <s v="LinkedIn"/>
    <n v="6784"/>
    <n v="416"/>
    <n v="1101585"/>
    <n v="9.3041390360253633"/>
    <n v="24289"/>
    <n v="6368"/>
    <x v="0"/>
  </r>
  <r>
    <s v="2025-04-14"/>
    <s v="LinkedIn"/>
    <n v="5583"/>
    <n v="795"/>
    <n v="1106373"/>
    <n v="12.21550055903389"/>
    <n v="59823"/>
    <n v="4788"/>
    <x v="0"/>
  </r>
  <r>
    <s v="2025-04-14"/>
    <s v="LinkedIn"/>
    <n v="6946"/>
    <n v="956"/>
    <n v="1112363"/>
    <n v="1.64146056637986"/>
    <n v="17927"/>
    <n v="5990"/>
    <x v="0"/>
  </r>
  <r>
    <s v="2025-04-21"/>
    <s v="Instagram"/>
    <n v="5941"/>
    <n v="450"/>
    <n v="1117854"/>
    <n v="12.414411899944"/>
    <n v="58330"/>
    <n v="5491"/>
    <x v="0"/>
  </r>
  <r>
    <s v="2025-04-21"/>
    <s v="Instagram"/>
    <n v="7267"/>
    <n v="842"/>
    <n v="1124279"/>
    <n v="2.2102165031989389"/>
    <n v="11171"/>
    <n v="6425"/>
    <x v="0"/>
  </r>
  <r>
    <s v="2025-04-21"/>
    <s v="Twitter"/>
    <n v="8128"/>
    <n v="1070"/>
    <n v="1131337"/>
    <n v="8.1114645768679008"/>
    <n v="21918"/>
    <n v="7058"/>
    <x v="0"/>
  </r>
  <r>
    <s v="2025-04-21"/>
    <s v="Instagram"/>
    <n v="3461"/>
    <n v="365"/>
    <n v="1134433"/>
    <n v="10.23489267325616"/>
    <n v="51903"/>
    <n v="3096"/>
    <x v="0"/>
  </r>
  <r>
    <s v="2025-04-28"/>
    <s v="LinkedIn"/>
    <n v="1685"/>
    <n v="173"/>
    <n v="1135945"/>
    <n v="8.7776256772995165"/>
    <n v="49110"/>
    <n v="1512"/>
    <x v="0"/>
  </r>
  <r>
    <s v="2025-04-28"/>
    <s v="Twitter"/>
    <n v="3160"/>
    <n v="234"/>
    <n v="1138871"/>
    <n v="5.6959041015180816"/>
    <n v="21929"/>
    <n v="2926"/>
    <x v="0"/>
  </r>
  <r>
    <s v="2025-04-28"/>
    <s v="Twitter"/>
    <n v="8031"/>
    <n v="476"/>
    <n v="1146426"/>
    <n v="11.940413075069831"/>
    <n v="12539"/>
    <n v="7555"/>
    <x v="0"/>
  </r>
  <r>
    <s v="2025-04-28"/>
    <s v="Twitter"/>
    <n v="6341"/>
    <n v="885"/>
    <n v="1151882"/>
    <n v="6.3457020771224837"/>
    <n v="46727"/>
    <n v="5456"/>
    <x v="0"/>
  </r>
  <r>
    <s v="2025-05-05"/>
    <s v="LinkedIn"/>
    <n v="1038"/>
    <n v="145"/>
    <n v="1152775"/>
    <n v="11.093752033137431"/>
    <n v="55951"/>
    <n v="893"/>
    <x v="0"/>
  </r>
  <r>
    <s v="2025-05-05"/>
    <s v="YouTube"/>
    <n v="5875"/>
    <n v="665"/>
    <n v="1157985"/>
    <n v="6.9871371390821126"/>
    <n v="32669"/>
    <n v="5210"/>
    <x v="0"/>
  </r>
  <r>
    <s v="2025-05-05"/>
    <s v="LinkedIn"/>
    <n v="2256"/>
    <n v="189"/>
    <n v="1160052"/>
    <n v="2.8935771844710412"/>
    <n v="15432"/>
    <n v="2067"/>
    <x v="0"/>
  </r>
  <r>
    <s v="2025-05-05"/>
    <s v="Instagram"/>
    <n v="8697"/>
    <n v="738"/>
    <n v="1168011"/>
    <n v="3.8777032065622672"/>
    <n v="30644"/>
    <n v="7959"/>
    <x v="0"/>
  </r>
  <r>
    <s v="2025-05-12"/>
    <s v="Instagram"/>
    <n v="3196"/>
    <n v="391"/>
    <n v="1170816"/>
    <n v="7.2439221876024931"/>
    <n v="28745"/>
    <n v="2805"/>
    <x v="0"/>
  </r>
  <r>
    <s v="2025-05-12"/>
    <s v="LinkedIn"/>
    <n v="8165"/>
    <n v="1140"/>
    <n v="1177841"/>
    <n v="9.095964565675672"/>
    <n v="38228"/>
    <n v="7025"/>
    <x v="0"/>
  </r>
  <r>
    <s v="2025-05-12"/>
    <s v="LinkedIn"/>
    <n v="1301"/>
    <n v="180"/>
    <n v="1178962"/>
    <n v="5.2275645864752214"/>
    <n v="44521"/>
    <n v="1121"/>
    <x v="0"/>
  </r>
  <r>
    <s v="2025-05-12"/>
    <s v="Twitter"/>
    <n v="8527"/>
    <n v="1091"/>
    <n v="1186398"/>
    <n v="1.676081719625286"/>
    <n v="41703"/>
    <n v="7436"/>
    <x v="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d v="2024-12-23T00:00:00"/>
    <s v="Image"/>
    <s v="#AppleWatchUltra2 #HealthTech"/>
    <n v="24516"/>
    <n v="976"/>
    <n v="974"/>
    <n v="2675"/>
    <n v="23275"/>
    <n v="202932"/>
    <x v="0"/>
    <n v="0.13041807107799658"/>
    <n v="26466"/>
    <d v="2024-12-25T00:00:00"/>
    <d v="2025-01-10T00:00:00"/>
    <x v="0"/>
  </r>
  <r>
    <s v="A2"/>
    <s v="LinkedIn"/>
    <d v="2025-09-03T00:00:00"/>
    <s v="Image"/>
    <s v="#MacBookAirM3 #AppleInnovation"/>
    <n v="4779"/>
    <n v="1110"/>
    <n v="436"/>
    <n v="1574"/>
    <n v="77167"/>
    <n v="71585"/>
    <x v="1"/>
    <n v="8.8356499266606131E-2"/>
    <n v="6325"/>
    <d v="2025-09-01T00:00:00"/>
    <d v="2025-09-30T00:00:00"/>
    <x v="1"/>
  </r>
  <r>
    <s v="A3"/>
    <s v="Instagram"/>
    <d v="2025-05-12T00:00:00"/>
    <s v="Tweet"/>
    <s v="#AppleDesign #Innovation"/>
    <n v="19308"/>
    <n v="1318"/>
    <n v="795"/>
    <n v="1499"/>
    <n v="52307"/>
    <n v="193087"/>
    <x v="2"/>
    <n v="0.11093962825047776"/>
    <n v="21421"/>
    <d v="2025-03-01T00:00:00"/>
    <d v="2025-03-31T00:00:00"/>
    <x v="0"/>
  </r>
  <r>
    <s v="A4"/>
    <s v="YouTube"/>
    <d v="2024-08-12T00:00:00"/>
    <s v="Video"/>
    <s v="#AppleEvent #iPadPro"/>
    <n v="3581"/>
    <n v="517"/>
    <n v="880"/>
    <n v="1925"/>
    <n v="18636"/>
    <n v="248611"/>
    <x v="3"/>
    <n v="2.0023249172401864E-2"/>
    <n v="4978"/>
    <d v="2024-06-15T00:00:00"/>
    <d v="2024-07-15T00:00:00"/>
    <x v="0"/>
  </r>
  <r>
    <s v="A5"/>
    <s v="YouTube"/>
    <d v="2025-09-04T00:00:00"/>
    <s v="Video"/>
    <s v="#AppleWatchUltra2 #HealthTech"/>
    <n v="21708"/>
    <n v="435"/>
    <n v="317"/>
    <n v="1213"/>
    <n v="70701"/>
    <n v="83585"/>
    <x v="1"/>
    <n v="0.26870850032900639"/>
    <n v="22460"/>
    <d v="2025-09-01T00:00:00"/>
    <d v="2025-09-30T00:00:00"/>
    <x v="1"/>
  </r>
  <r>
    <s v="A6"/>
    <s v="LinkedIn"/>
    <d v="2025-09-05T00:00:00"/>
    <s v="Image"/>
    <s v="#ShotOniPhone"/>
    <n v="14677"/>
    <n v="533"/>
    <n v="759"/>
    <n v="753"/>
    <n v="23275"/>
    <n v="66958"/>
    <x v="1"/>
    <n v="0.23849278652289496"/>
    <n v="15969"/>
    <d v="2025-09-01T00:00:00"/>
    <d v="2025-09-30T00:00:00"/>
    <x v="1"/>
  </r>
  <r>
    <s v="A7"/>
    <s v="Instagram"/>
    <d v="2024-06-24T00:00:00"/>
    <s v="Carousel"/>
    <s v="#AppleMusic #AppleLifestyle"/>
    <n v="7713"/>
    <n v="575"/>
    <n v="417"/>
    <n v="336"/>
    <n v="61660"/>
    <n v="66017"/>
    <x v="3"/>
    <n v="0.13185997546086614"/>
    <n v="8705"/>
    <d v="2024-06-15T00:00:00"/>
    <d v="2024-07-15T00:00:00"/>
    <x v="1"/>
  </r>
  <r>
    <s v="A8"/>
    <s v="Instagram"/>
    <d v="2024-07-13T00:00:00"/>
    <s v="Video"/>
    <s v="#AppleWatch #Health"/>
    <n v="18639"/>
    <n v="1360"/>
    <n v="898"/>
    <n v="2011"/>
    <n v="42841"/>
    <n v="247779"/>
    <x v="3"/>
    <n v="8.4337252148083575E-2"/>
    <n v="20897"/>
    <d v="2024-06-15T00:00:00"/>
    <d v="2024-07-15T00:00:00"/>
    <x v="1"/>
  </r>
  <r>
    <s v="A9"/>
    <s v="YouTube"/>
    <d v="2024-08-30T00:00:00"/>
    <s v="Carousel"/>
    <s v="#MacBookAirM3 #AppleInnovation"/>
    <n v="6804"/>
    <n v="787"/>
    <n v="970"/>
    <n v="1095"/>
    <n v="56343"/>
    <n v="164677"/>
    <x v="0"/>
    <n v="5.1986616224487935E-2"/>
    <n v="8561"/>
    <d v="2024-12-25T00:00:00"/>
    <d v="2025-01-10T00:00:00"/>
    <x v="0"/>
  </r>
  <r>
    <s v="A10"/>
    <s v="Twitter"/>
    <d v="2025-03-11T00:00:00"/>
    <s v="Video"/>
    <s v="#iPhone16Launch #AppleEvent"/>
    <n v="20222"/>
    <n v="712"/>
    <n v="604"/>
    <n v="1272"/>
    <n v="71598"/>
    <n v="216422"/>
    <x v="2"/>
    <n v="9.9518533235992648E-2"/>
    <n v="21538"/>
    <d v="2025-03-01T00:00:00"/>
    <d v="2025-03-31T00:00:00"/>
    <x v="1"/>
  </r>
  <r>
    <s v="A11"/>
    <s v="YouTube"/>
    <d v="2025-02-02T00:00:00"/>
    <s v="Carousel"/>
    <s v="#AppleEvent #iPadPro"/>
    <n v="12136"/>
    <n v="1117"/>
    <n v="834"/>
    <n v="892"/>
    <n v="24675"/>
    <n v="183273"/>
    <x v="2"/>
    <n v="7.6863476889667326E-2"/>
    <n v="14087"/>
    <d v="2025-03-01T00:00:00"/>
    <d v="2025-03-31T00:00:00"/>
    <x v="0"/>
  </r>
  <r>
    <s v="A12"/>
    <s v="YouTube"/>
    <d v="2024-07-21T00:00:00"/>
    <s v="Tweet"/>
    <s v="#MacBookAirM3 #AppleInnovation"/>
    <n v="2009"/>
    <n v="1072"/>
    <n v="550"/>
    <n v="1437"/>
    <n v="22982"/>
    <n v="69426"/>
    <x v="3"/>
    <n v="5.2300290957278256E-2"/>
    <n v="3631"/>
    <d v="2024-06-15T00:00:00"/>
    <d v="2024-07-15T00:00:00"/>
    <x v="0"/>
  </r>
  <r>
    <s v="A13"/>
    <s v="YouTube"/>
    <d v="2024-11-18T00:00:00"/>
    <s v="Carousel"/>
    <s v="#AppleMusic #AppleLifestyle"/>
    <n v="21255"/>
    <n v="1452"/>
    <n v="625"/>
    <n v="1624"/>
    <n v="21282"/>
    <n v="57778"/>
    <x v="4"/>
    <n v="0.40382152376337016"/>
    <n v="23332"/>
    <d v="2024-10-01T00:00:00"/>
    <d v="2024-10-31T00:00:00"/>
    <x v="0"/>
  </r>
  <r>
    <s v="A14"/>
    <s v="YouTube"/>
    <d v="2025-09-06T00:00:00"/>
    <s v="Tweet"/>
    <s v="#AppleWatch #Health"/>
    <n v="7124"/>
    <n v="469"/>
    <n v="851"/>
    <n v="2571"/>
    <n v="33802"/>
    <n v="216313"/>
    <x v="1"/>
    <n v="3.9036026498638549E-2"/>
    <n v="8444"/>
    <d v="2025-09-01T00:00:00"/>
    <d v="2025-09-30T00:00:00"/>
    <x v="1"/>
  </r>
  <r>
    <s v="A15"/>
    <s v="LinkedIn"/>
    <d v="2025-09-07T00:00:00"/>
    <s v="Tweet"/>
    <s v="#AppleDesign #Innovation"/>
    <n v="3015"/>
    <n v="997"/>
    <n v="783"/>
    <n v="617"/>
    <n v="77167"/>
    <n v="82229"/>
    <x v="1"/>
    <n v="5.8312760704860814E-2"/>
    <n v="4795"/>
    <d v="2025-09-01T00:00:00"/>
    <d v="2025-09-30T00:00:00"/>
    <x v="1"/>
  </r>
  <r>
    <s v="A16"/>
    <s v="Instagram"/>
    <d v="2024-08-26T00:00:00"/>
    <s v="Carousel"/>
    <s v="#AppleWatch #Health"/>
    <n v="4193"/>
    <n v="924"/>
    <n v="707"/>
    <n v="2696"/>
    <n v="55075"/>
    <n v="126652"/>
    <x v="3"/>
    <n v="4.5984271863057827E-2"/>
    <n v="5824"/>
    <d v="2024-06-15T00:00:00"/>
    <d v="2024-07-15T00:00:00"/>
    <x v="0"/>
  </r>
  <r>
    <s v="A17"/>
    <s v="LinkedIn"/>
    <d v="2025-05-05T00:00:00"/>
    <s v="Tweet"/>
    <s v="#AppleEvent #iPhone16"/>
    <n v="10415"/>
    <n v="1388"/>
    <n v="725"/>
    <n v="2462"/>
    <n v="53082"/>
    <n v="168267"/>
    <x v="4"/>
    <n v="7.4453101321114656E-2"/>
    <n v="12528"/>
    <d v="2024-10-01T00:00:00"/>
    <d v="2024-10-31T00:00:00"/>
    <x v="0"/>
  </r>
  <r>
    <s v="A18"/>
    <s v="LinkedIn"/>
    <d v="2024-08-19T00:00:00"/>
    <s v="Image"/>
    <s v="#AppleWatch #Health"/>
    <n v="15550"/>
    <n v="204"/>
    <n v="279"/>
    <n v="1646"/>
    <n v="35819"/>
    <n v="219436"/>
    <x v="0"/>
    <n v="7.306458375107093E-2"/>
    <n v="16033"/>
    <d v="2024-12-25T00:00:00"/>
    <d v="2025-01-10T00:00:00"/>
    <x v="0"/>
  </r>
  <r>
    <s v="A19"/>
    <s v="LinkedIn"/>
    <d v="2024-06-23T00:00:00"/>
    <s v="Tweet"/>
    <s v="#AppleEvent #iPhone16"/>
    <n v="16512"/>
    <n v="1050"/>
    <n v="971"/>
    <n v="1891"/>
    <n v="15865"/>
    <n v="166503"/>
    <x v="3"/>
    <n v="0.1113073037723044"/>
    <n v="18533"/>
    <d v="2024-06-15T00:00:00"/>
    <d v="2024-07-15T00:00:00"/>
    <x v="1"/>
  </r>
  <r>
    <s v="A20"/>
    <s v="YouTube"/>
    <d v="2024-09-09T00:00:00"/>
    <s v="Video"/>
    <s v="#AppleDesign #Innovation"/>
    <n v="6158"/>
    <n v="277"/>
    <n v="512"/>
    <n v="2189"/>
    <n v="76881"/>
    <n v="124878"/>
    <x v="3"/>
    <n v="5.563029516808405E-2"/>
    <n v="6947"/>
    <d v="2024-06-15T00:00:00"/>
    <d v="2024-07-15T00:00:00"/>
    <x v="0"/>
  </r>
  <r>
    <s v="A21"/>
    <s v="Twitter"/>
    <d v="2025-09-08T00:00:00"/>
    <s v="Carousel"/>
    <s v="#iPhonePhotography #ShotOniPhone"/>
    <n v="22309"/>
    <n v="773"/>
    <n v="854"/>
    <n v="2387"/>
    <n v="72396"/>
    <n v="97056"/>
    <x v="1"/>
    <n v="0.24662050774810418"/>
    <n v="23936"/>
    <d v="2025-09-01T00:00:00"/>
    <d v="2025-09-30T00:00:00"/>
    <x v="1"/>
  </r>
  <r>
    <s v="A22"/>
    <s v="Instagram"/>
    <d v="2025-02-27T00:00:00"/>
    <s v="Image"/>
    <s v="#AppleMusic #AppleLifestyle"/>
    <n v="8970"/>
    <n v="331"/>
    <n v="968"/>
    <n v="2296"/>
    <n v="24613"/>
    <n v="198562"/>
    <x v="3"/>
    <n v="5.1716844109144754E-2"/>
    <n v="10269"/>
    <d v="2024-06-15T00:00:00"/>
    <d v="2024-07-15T00:00:00"/>
    <x v="0"/>
  </r>
  <r>
    <s v="A23"/>
    <s v="Twitter"/>
    <d v="2024-11-06T00:00:00"/>
    <s v="Carousel"/>
    <s v="#AppleEvent #iPhone16"/>
    <n v="8938"/>
    <n v="800"/>
    <n v="842"/>
    <n v="2072"/>
    <n v="31736"/>
    <n v="59975"/>
    <x v="3"/>
    <n v="0.17640683618174238"/>
    <n v="10580"/>
    <d v="2024-06-15T00:00:00"/>
    <d v="2024-07-15T00:00:00"/>
    <x v="0"/>
  </r>
  <r>
    <s v="A24"/>
    <s v="LinkedIn"/>
    <d v="2025-01-23T00:00:00"/>
    <s v="Video"/>
    <s v="#iPhone16Launch #AppleEvent"/>
    <n v="23168"/>
    <n v="1265"/>
    <n v="441"/>
    <n v="1612"/>
    <n v="66615"/>
    <n v="197795"/>
    <x v="3"/>
    <n v="0.12575646502692181"/>
    <n v="24874"/>
    <d v="2024-06-15T00:00:00"/>
    <d v="2024-07-15T00:00:00"/>
    <x v="0"/>
  </r>
  <r>
    <s v="A25"/>
    <s v="LinkedIn"/>
    <d v="2025-09-09T00:00:00"/>
    <s v="Video"/>
    <s v="#AppleWatch #Health"/>
    <n v="15772"/>
    <n v="288"/>
    <n v="520"/>
    <n v="1585"/>
    <n v="59182"/>
    <n v="194351"/>
    <x v="1"/>
    <n v="8.5309568769905988E-2"/>
    <n v="16580"/>
    <d v="2025-09-01T00:00:00"/>
    <d v="2025-09-30T00:00:00"/>
    <x v="1"/>
  </r>
  <r>
    <s v="A26"/>
    <s v="Twitter"/>
    <d v="2025-04-05T00:00:00"/>
    <s v="Video"/>
    <s v="#AppleWatch #Health"/>
    <n v="22384"/>
    <n v="601"/>
    <n v="943"/>
    <n v="515"/>
    <n v="41309"/>
    <n v="249373"/>
    <x v="0"/>
    <n v="9.5952649244304716E-2"/>
    <n v="23928"/>
    <d v="2024-12-25T00:00:00"/>
    <d v="2025-01-10T00:00:00"/>
    <x v="0"/>
  </r>
  <r>
    <s v="A27"/>
    <s v="Twitter"/>
    <d v="2024-09-17T00:00:00"/>
    <s v="Tweet"/>
    <s v="#iPhone16Launch #AppleEvent"/>
    <n v="20017"/>
    <n v="495"/>
    <n v="178"/>
    <n v="2683"/>
    <n v="32244"/>
    <n v="182633"/>
    <x v="0"/>
    <n v="0.11328730295182141"/>
    <n v="20690"/>
    <d v="2024-12-25T00:00:00"/>
    <d v="2025-01-10T00:00:00"/>
    <x v="0"/>
  </r>
  <r>
    <s v="A28"/>
    <s v="Twitter"/>
    <d v="2025-03-04T00:00:00"/>
    <s v="Tweet"/>
    <s v="#ShotOniPhone"/>
    <n v="12344"/>
    <n v="815"/>
    <n v="298"/>
    <n v="2439"/>
    <n v="6259"/>
    <n v="237133"/>
    <x v="3"/>
    <n v="5.6748744375519224E-2"/>
    <n v="13457"/>
    <d v="2024-06-15T00:00:00"/>
    <d v="2024-07-15T00:00:00"/>
    <x v="0"/>
  </r>
  <r>
    <s v="A29"/>
    <s v="LinkedIn"/>
    <d v="2025-09-10T00:00:00"/>
    <s v="Carousel"/>
    <s v="#MacBookProM3"/>
    <n v="9266"/>
    <n v="999"/>
    <n v="928"/>
    <n v="2700"/>
    <n v="12264"/>
    <n v="128397"/>
    <x v="1"/>
    <n v="8.7174933993784898E-2"/>
    <n v="11193"/>
    <d v="2025-09-01T00:00:00"/>
    <d v="2025-09-30T00:00:00"/>
    <x v="1"/>
  </r>
  <r>
    <s v="A30"/>
    <s v="LinkedIn"/>
    <d v="2025-02-25T00:00:00"/>
    <s v="Carousel"/>
    <s v="#iPhonePhotography #ShotOniPhone"/>
    <n v="10702"/>
    <n v="621"/>
    <n v="445"/>
    <n v="2918"/>
    <n v="54808"/>
    <n v="220225"/>
    <x v="0"/>
    <n v="5.3436258372119426E-2"/>
    <n v="11768"/>
    <d v="2024-12-25T00:00:00"/>
    <d v="2025-01-10T00:00:00"/>
    <x v="0"/>
  </r>
  <r>
    <s v="A31"/>
    <s v="Instagram"/>
    <d v="2024-12-16T00:00:00"/>
    <s v="Image"/>
    <s v="#AppleEvent #iPadPro"/>
    <n v="2384"/>
    <n v="1246"/>
    <n v="160"/>
    <n v="2004"/>
    <n v="2701"/>
    <n v="73142"/>
    <x v="0"/>
    <n v="5.1817013480626728E-2"/>
    <n v="3790"/>
    <d v="2024-12-25T00:00:00"/>
    <d v="2025-01-10T00:00:00"/>
    <x v="0"/>
  </r>
  <r>
    <s v="A32"/>
    <s v="Instagram"/>
    <d v="2024-07-31T00:00:00"/>
    <s v="Image"/>
    <s v="#AppleEvent #iPhone16"/>
    <n v="2404"/>
    <n v="774"/>
    <n v="661"/>
    <n v="662"/>
    <n v="12676"/>
    <n v="66916"/>
    <x v="0"/>
    <n v="5.7370434574690654E-2"/>
    <n v="3839"/>
    <d v="2024-12-25T00:00:00"/>
    <d v="2025-01-10T00:00:00"/>
    <x v="0"/>
  </r>
  <r>
    <s v="A33"/>
    <s v="LinkedIn"/>
    <d v="2025-09-11T00:00:00"/>
    <s v="Carousel"/>
    <s v="#iPhone16Launch #AppleEvent"/>
    <n v="10175"/>
    <n v="342"/>
    <n v="825"/>
    <n v="2904"/>
    <n v="15954"/>
    <n v="104324"/>
    <x v="1"/>
    <n v="0.10871899083624094"/>
    <n v="11342"/>
    <d v="2025-09-01T00:00:00"/>
    <d v="2025-09-30T00:00:00"/>
    <x v="1"/>
  </r>
  <r>
    <s v="A34"/>
    <s v="Twitter"/>
    <d v="2025-09-12T00:00:00"/>
    <s v="Tweet"/>
    <s v="#AppleDesign #Innovation"/>
    <n v="17158"/>
    <n v="1192"/>
    <n v="262"/>
    <n v="2016"/>
    <n v="28771"/>
    <n v="216037"/>
    <x v="1"/>
    <n v="8.6151909163708074E-2"/>
    <n v="18612"/>
    <d v="2025-09-01T00:00:00"/>
    <d v="2025-09-30T00:00:00"/>
    <x v="1"/>
  </r>
  <r>
    <s v="A35"/>
    <s v="Twitter"/>
    <d v="2024-11-30T00:00:00"/>
    <s v="Video"/>
    <s v="#AppleEvent #iPhone16"/>
    <n v="14763"/>
    <n v="864"/>
    <n v="336"/>
    <n v="1493"/>
    <n v="33310"/>
    <n v="165932"/>
    <x v="3"/>
    <n v="9.6202058674637797E-2"/>
    <n v="15963"/>
    <d v="2024-06-15T00:00:00"/>
    <d v="2024-07-15T00:00:00"/>
    <x v="0"/>
  </r>
  <r>
    <s v="A36"/>
    <s v="Instagram"/>
    <d v="2025-04-19T00:00:00"/>
    <s v="Carousel"/>
    <s v="#MacBookProM3"/>
    <n v="20384"/>
    <n v="344"/>
    <n v="956"/>
    <n v="655"/>
    <n v="67621"/>
    <n v="175720"/>
    <x v="2"/>
    <n v="0.12340086501251991"/>
    <n v="21684"/>
    <d v="2025-03-01T00:00:00"/>
    <d v="2025-03-31T00:00:00"/>
    <x v="0"/>
  </r>
  <r>
    <s v="A37"/>
    <s v="LinkedIn"/>
    <d v="2025-01-06T00:00:00"/>
    <s v="Image"/>
    <s v="#AppleDesign #Innovation"/>
    <n v="11860"/>
    <n v="1448"/>
    <n v="893"/>
    <n v="490"/>
    <n v="23518"/>
    <n v="206205"/>
    <x v="0"/>
    <n v="6.8868359157149436E-2"/>
    <n v="14201"/>
    <d v="2024-12-25T00:00:00"/>
    <d v="2025-01-10T00:00:00"/>
    <x v="1"/>
  </r>
  <r>
    <s v="A38"/>
    <s v="Instagram"/>
    <d v="2025-02-17T00:00:00"/>
    <s v="Tweet"/>
    <s v="#MacBookAirM3 #AppleInnovation"/>
    <n v="7989"/>
    <n v="1206"/>
    <n v="376"/>
    <n v="2769"/>
    <n v="27550"/>
    <n v="221749"/>
    <x v="2"/>
    <n v="4.3161412227338117E-2"/>
    <n v="9571"/>
    <d v="2025-03-01T00:00:00"/>
    <d v="2025-03-31T00:00:00"/>
    <x v="0"/>
  </r>
  <r>
    <s v="A39"/>
    <s v="Instagram"/>
    <d v="2025-09-13T00:00:00"/>
    <s v="Carousel"/>
    <s v="#AppleMusic #AppleLifestyle"/>
    <n v="17106"/>
    <n v="702"/>
    <n v="459"/>
    <n v="999"/>
    <n v="59627"/>
    <n v="136059"/>
    <x v="1"/>
    <n v="0.13425793222058077"/>
    <n v="18267"/>
    <d v="2025-09-01T00:00:00"/>
    <d v="2025-09-30T00:00:00"/>
    <x v="1"/>
  </r>
  <r>
    <s v="A40"/>
    <s v="YouTube"/>
    <d v="2025-09-14T00:00:00"/>
    <s v="Carousel"/>
    <s v="#AppleWatch #Health"/>
    <n v="19844"/>
    <n v="1020"/>
    <n v="247"/>
    <n v="2354"/>
    <n v="37792"/>
    <n v="138317"/>
    <x v="1"/>
    <n v="0.15262765965138053"/>
    <n v="21111"/>
    <d v="2025-09-01T00:00:00"/>
    <d v="2025-09-30T00:00:00"/>
    <x v="1"/>
  </r>
  <r>
    <s v="A41"/>
    <s v="YouTube"/>
    <d v="2025-09-15T00:00:00"/>
    <s v="Tweet"/>
    <s v="#MacBookAirM3 #AppleInnovation"/>
    <n v="5636"/>
    <n v="303"/>
    <n v="204"/>
    <n v="2480"/>
    <n v="7377"/>
    <n v="241207"/>
    <x v="1"/>
    <n v="2.5467751765081443E-2"/>
    <n v="6143"/>
    <d v="2025-09-01T00:00:00"/>
    <d v="2025-09-30T00:00:00"/>
    <x v="1"/>
  </r>
  <r>
    <s v="A42"/>
    <s v="YouTube"/>
    <d v="2025-03-05T00:00:00"/>
    <s v="Carousel"/>
    <s v="#AppleEvent #iPhone16"/>
    <n v="12916"/>
    <n v="1262"/>
    <n v="772"/>
    <n v="856"/>
    <n v="11496"/>
    <n v="75046"/>
    <x v="2"/>
    <n v="0.19921115049436347"/>
    <n v="14950"/>
    <d v="2025-03-01T00:00:00"/>
    <d v="2025-03-31T00:00:00"/>
    <x v="1"/>
  </r>
  <r>
    <s v="A43"/>
    <s v="Twitter"/>
    <d v="2025-09-16T00:00:00"/>
    <s v="Tweet"/>
    <s v="#MacBookProM3"/>
    <n v="6809"/>
    <n v="397"/>
    <n v="813"/>
    <n v="1125"/>
    <n v="12206"/>
    <n v="218136"/>
    <x v="1"/>
    <n v="3.6761469908680823E-2"/>
    <n v="8019"/>
    <d v="2025-09-01T00:00:00"/>
    <d v="2025-09-30T00:00:00"/>
    <x v="1"/>
  </r>
  <r>
    <s v="A44"/>
    <s v="LinkedIn"/>
    <d v="2025-03-02T00:00:00"/>
    <s v="Video"/>
    <s v="#iPhonePhotography #ShotOniPhone"/>
    <n v="22562"/>
    <n v="778"/>
    <n v="907"/>
    <n v="1354"/>
    <n v="34475"/>
    <n v="141459"/>
    <x v="3"/>
    <n v="0.17140655596321194"/>
    <n v="24247"/>
    <d v="2024-06-15T00:00:00"/>
    <d v="2024-07-15T00:00:00"/>
    <x v="0"/>
  </r>
  <r>
    <s v="A45"/>
    <s v="LinkedIn"/>
    <d v="2025-09-17T00:00:00"/>
    <s v="Tweet"/>
    <s v="#AppleMusic #AppleLifestyle"/>
    <n v="15456"/>
    <n v="590"/>
    <n v="555"/>
    <n v="2882"/>
    <n v="49816"/>
    <n v="240422"/>
    <x v="1"/>
    <n v="6.9049421433978589E-2"/>
    <n v="16601"/>
    <d v="2025-09-01T00:00:00"/>
    <d v="2025-09-30T00:00:00"/>
    <x v="1"/>
  </r>
  <r>
    <s v="A46"/>
    <s v="LinkedIn"/>
    <d v="2025-05-02T00:00:00"/>
    <s v="Tweet"/>
    <s v="#AppleEvent #iPhone16"/>
    <n v="17444"/>
    <n v="1402"/>
    <n v="218"/>
    <n v="725"/>
    <n v="8710"/>
    <n v="85893"/>
    <x v="4"/>
    <n v="0.22195056640238436"/>
    <n v="19064"/>
    <d v="2024-10-01T00:00:00"/>
    <d v="2024-10-31T00:00:00"/>
    <x v="0"/>
  </r>
  <r>
    <s v="A47"/>
    <s v="LinkedIn"/>
    <d v="2025-02-24T00:00:00"/>
    <s v="Tweet"/>
    <s v="#iPhone16Launch #AppleEvent"/>
    <n v="24984"/>
    <n v="753"/>
    <n v="461"/>
    <n v="2710"/>
    <n v="20792"/>
    <n v="141520"/>
    <x v="2"/>
    <n v="0.18511871113623515"/>
    <n v="26198"/>
    <d v="2025-03-01T00:00:00"/>
    <d v="2025-03-31T00:00:00"/>
    <x v="0"/>
  </r>
  <r>
    <s v="A48"/>
    <s v="YouTube"/>
    <d v="2025-03-11T00:00:00"/>
    <s v="Carousel"/>
    <s v="#AppleWatchUltra2 #HealthTech"/>
    <n v="7997"/>
    <n v="1238"/>
    <n v="438"/>
    <n v="1874"/>
    <n v="36272"/>
    <n v="165818"/>
    <x v="4"/>
    <n v="5.8335042034037318E-2"/>
    <n v="9673"/>
    <d v="2024-10-01T00:00:00"/>
    <d v="2024-10-31T00:00:00"/>
    <x v="0"/>
  </r>
  <r>
    <s v="A49"/>
    <s v="Twitter"/>
    <d v="2025-09-18T00:00:00"/>
    <s v="Carousel"/>
    <s v="#AppleEvent #iPhone16"/>
    <n v="4048"/>
    <n v="677"/>
    <n v="911"/>
    <n v="2429"/>
    <n v="27361"/>
    <n v="101272"/>
    <x v="1"/>
    <n v="5.5652105221581483E-2"/>
    <n v="5636"/>
    <d v="2025-09-01T00:00:00"/>
    <d v="2025-09-30T00:00:00"/>
    <x v="1"/>
  </r>
  <r>
    <s v="A50"/>
    <s v="Twitter"/>
    <d v="2024-07-03T00:00:00"/>
    <s v="Tweet"/>
    <s v="#AppleMusic #AppleLifestyle"/>
    <n v="14338"/>
    <n v="1454"/>
    <n v="697"/>
    <n v="2703"/>
    <n v="21288"/>
    <n v="107649"/>
    <x v="3"/>
    <n v="0.1531737405828201"/>
    <n v="16489"/>
    <d v="2024-06-15T00:00:00"/>
    <d v="2024-07-15T00:00:00"/>
    <x v="1"/>
  </r>
  <r>
    <s v="A51"/>
    <s v="YouTube"/>
    <d v="2024-06-13T00:00:00"/>
    <s v="Carousel"/>
    <s v="#AppleWatch #Health"/>
    <n v="23164"/>
    <n v="1122"/>
    <n v="900"/>
    <n v="888"/>
    <n v="36938"/>
    <n v="104674"/>
    <x v="0"/>
    <n v="0.24061371496264594"/>
    <n v="25186"/>
    <d v="2024-12-25T00:00:00"/>
    <d v="2025-01-10T00:00:00"/>
    <x v="0"/>
  </r>
  <r>
    <s v="A52"/>
    <s v="Twitter"/>
    <d v="2025-09-19T00:00:00"/>
    <s v="Image"/>
    <s v="#AppleWatch #Health"/>
    <n v="19100"/>
    <n v="619"/>
    <n v="297"/>
    <n v="2312"/>
    <n v="9730"/>
    <n v="184832"/>
    <x v="1"/>
    <n v="0.10829293628808864"/>
    <n v="20016"/>
    <d v="2025-09-01T00:00:00"/>
    <d v="2025-09-30T00:00:00"/>
    <x v="1"/>
  </r>
  <r>
    <s v="A53"/>
    <s v="YouTube"/>
    <d v="2025-02-24T00:00:00"/>
    <s v="Image"/>
    <s v="#AppleEvent #iPhone16"/>
    <n v="23949"/>
    <n v="356"/>
    <n v="616"/>
    <n v="1847"/>
    <n v="3144"/>
    <n v="192999"/>
    <x v="3"/>
    <n v="0.12912502137316773"/>
    <n v="24921"/>
    <d v="2024-06-15T00:00:00"/>
    <d v="2024-07-15T00:00:00"/>
    <x v="0"/>
  </r>
  <r>
    <s v="A54"/>
    <s v="LinkedIn"/>
    <d v="2025-03-13T00:00:00"/>
    <s v="Carousel"/>
    <s v="#AppleDesign #Innovation"/>
    <n v="6544"/>
    <n v="749"/>
    <n v="888"/>
    <n v="594"/>
    <n v="18171"/>
    <n v="126475"/>
    <x v="2"/>
    <n v="6.4684720300454635E-2"/>
    <n v="8181"/>
    <d v="2025-03-01T00:00:00"/>
    <d v="2025-03-31T00:00:00"/>
    <x v="1"/>
  </r>
  <r>
    <s v="A55"/>
    <s v="YouTube"/>
    <d v="2024-06-17T00:00:00"/>
    <s v="Carousel"/>
    <s v="#AppleWatchUltra2 #HealthTech"/>
    <n v="6976"/>
    <n v="1320"/>
    <n v="393"/>
    <n v="2285"/>
    <n v="14049"/>
    <n v="101367"/>
    <x v="4"/>
    <n v="8.5718231771681114E-2"/>
    <n v="8689"/>
    <d v="2024-10-01T00:00:00"/>
    <d v="2024-10-31T00:00:00"/>
    <x v="0"/>
  </r>
  <r>
    <s v="A56"/>
    <s v="LinkedIn"/>
    <d v="2024-12-18T00:00:00"/>
    <s v="Tweet"/>
    <s v="#iPhone16Launch #AppleEvent"/>
    <n v="14775"/>
    <n v="1220"/>
    <n v="640"/>
    <n v="1547"/>
    <n v="28527"/>
    <n v="183660"/>
    <x v="4"/>
    <n v="9.0574975498203203E-2"/>
    <n v="16635"/>
    <d v="2024-10-01T00:00:00"/>
    <d v="2024-10-31T00:00:00"/>
    <x v="0"/>
  </r>
  <r>
    <s v="A57"/>
    <s v="LinkedIn"/>
    <d v="2024-10-21T00:00:00"/>
    <s v="Video"/>
    <s v="#AppleEvent #iPhone16"/>
    <n v="12015"/>
    <n v="1196"/>
    <n v="998"/>
    <n v="1848"/>
    <n v="44739"/>
    <n v="161750"/>
    <x v="4"/>
    <n v="8.7845440494590421E-2"/>
    <n v="14209"/>
    <d v="2024-10-01T00:00:00"/>
    <d v="2024-10-31T00:00:00"/>
    <x v="1"/>
  </r>
  <r>
    <s v="A58"/>
    <s v="Instagram"/>
    <d v="2025-04-15T00:00:00"/>
    <s v="Carousel"/>
    <s v="#AppleDesign #Innovation"/>
    <n v="5419"/>
    <n v="1150"/>
    <n v="656"/>
    <n v="1990"/>
    <n v="410"/>
    <n v="158154"/>
    <x v="2"/>
    <n v="4.5683321319726342E-2"/>
    <n v="7225"/>
    <d v="2025-03-01T00:00:00"/>
    <d v="2025-03-31T00:00:00"/>
    <x v="0"/>
  </r>
  <r>
    <s v="A59"/>
    <s v="YouTube"/>
    <d v="2024-06-22T00:00:00"/>
    <s v="Image"/>
    <s v="#AppleWatch #Health"/>
    <n v="16430"/>
    <n v="488"/>
    <n v="514"/>
    <n v="1436"/>
    <n v="30059"/>
    <n v="223305"/>
    <x v="3"/>
    <n v="7.8063634938760881E-2"/>
    <n v="17432"/>
    <d v="2024-06-15T00:00:00"/>
    <d v="2024-07-15T00:00:00"/>
    <x v="1"/>
  </r>
  <r>
    <s v="A60"/>
    <s v="Instagram"/>
    <d v="2025-01-28T00:00:00"/>
    <s v="Tweet"/>
    <s v="#AppleWatch #Health"/>
    <n v="9239"/>
    <n v="1477"/>
    <n v="631"/>
    <n v="1556"/>
    <n v="11580"/>
    <n v="84738"/>
    <x v="2"/>
    <n v="0.13390686586891359"/>
    <n v="11347"/>
    <d v="2025-03-01T00:00:00"/>
    <d v="2025-03-31T00:00:00"/>
    <x v="0"/>
  </r>
  <r>
    <s v="A61"/>
    <s v="YouTube"/>
    <d v="2024-09-05T00:00:00"/>
    <s v="Carousel"/>
    <s v="#MacBookProM3"/>
    <n v="16489"/>
    <n v="395"/>
    <n v="350"/>
    <n v="2364"/>
    <n v="43239"/>
    <n v="73397"/>
    <x v="4"/>
    <n v="0.23480523727127811"/>
    <n v="17234"/>
    <d v="2024-10-01T00:00:00"/>
    <d v="2024-10-31T00:00:00"/>
    <x v="0"/>
  </r>
  <r>
    <s v="A62"/>
    <s v="YouTube"/>
    <d v="2025-09-20T00:00:00"/>
    <s v="Image"/>
    <s v="#AppleEvent #iPhone16"/>
    <n v="18633"/>
    <n v="797"/>
    <n v="303"/>
    <n v="659"/>
    <n v="7"/>
    <n v="122189"/>
    <x v="1"/>
    <n v="0.16149571565361859"/>
    <n v="19733"/>
    <d v="2025-09-01T00:00:00"/>
    <d v="2025-09-30T00:00:00"/>
    <x v="1"/>
  </r>
  <r>
    <s v="A63"/>
    <s v="Instagram"/>
    <d v="2024-07-31T00:00:00"/>
    <s v="Image"/>
    <s v="#AppleWatchUltra2 #HealthTech"/>
    <n v="12357"/>
    <n v="716"/>
    <n v="599"/>
    <n v="999"/>
    <n v="89591"/>
    <n v="116367"/>
    <x v="0"/>
    <n v="0.11749035379446063"/>
    <n v="13672"/>
    <d v="2024-12-25T00:00:00"/>
    <d v="2025-01-10T00:00:00"/>
    <x v="0"/>
  </r>
  <r>
    <s v="A64"/>
    <s v="Instagram"/>
    <d v="2024-08-17T00:00:00"/>
    <s v="Video"/>
    <s v="#ShotOniPhone"/>
    <n v="19154"/>
    <n v="1064"/>
    <n v="650"/>
    <n v="747"/>
    <n v="42667"/>
    <n v="242332"/>
    <x v="2"/>
    <n v="8.6113266097750191E-2"/>
    <n v="20868"/>
    <d v="2025-03-01T00:00:00"/>
    <d v="2025-03-31T00:00:00"/>
    <x v="0"/>
  </r>
  <r>
    <s v="A65"/>
    <s v="YouTube"/>
    <d v="2025-03-28T00:00:00"/>
    <s v="Tweet"/>
    <s v="#AppleWatchUltra2 #HealthTech"/>
    <n v="6363"/>
    <n v="1341"/>
    <n v="222"/>
    <n v="2712"/>
    <n v="19987"/>
    <n v="160585"/>
    <x v="2"/>
    <n v="4.9357038328611019E-2"/>
    <n v="7926"/>
    <d v="2025-03-01T00:00:00"/>
    <d v="2025-03-31T00:00:00"/>
    <x v="1"/>
  </r>
  <r>
    <s v="A66"/>
    <s v="Twitter"/>
    <d v="2024-07-26T00:00:00"/>
    <s v="Tweet"/>
    <s v="#AppleWatch #Health"/>
    <n v="12176"/>
    <n v="1005"/>
    <n v="862"/>
    <n v="974"/>
    <n v="2285"/>
    <n v="116619"/>
    <x v="3"/>
    <n v="0.12041777068916729"/>
    <n v="14043"/>
    <d v="2024-06-15T00:00:00"/>
    <d v="2024-07-15T00:00:00"/>
    <x v="0"/>
  </r>
  <r>
    <s v="A67"/>
    <s v="LinkedIn"/>
    <d v="2025-03-29T00:00:00"/>
    <s v="Video"/>
    <s v="#AppleWatch #Health"/>
    <n v="19461"/>
    <n v="1382"/>
    <n v="445"/>
    <n v="1307"/>
    <n v="84691"/>
    <n v="151453"/>
    <x v="3"/>
    <n v="0.14055845707909384"/>
    <n v="21288"/>
    <d v="2024-06-15T00:00:00"/>
    <d v="2024-07-15T00:00:00"/>
    <x v="0"/>
  </r>
  <r>
    <s v="A68"/>
    <s v="Instagram"/>
    <d v="2024-12-08T00:00:00"/>
    <s v="Video"/>
    <s v="#MacBookAirM3 #AppleInnovation"/>
    <n v="10427"/>
    <n v="1014"/>
    <n v="166"/>
    <n v="1649"/>
    <n v="15145"/>
    <n v="59816"/>
    <x v="2"/>
    <n v="0.19404507155276179"/>
    <n v="11607"/>
    <d v="2025-03-01T00:00:00"/>
    <d v="2025-03-31T00:00:00"/>
    <x v="0"/>
  </r>
  <r>
    <s v="A69"/>
    <s v="LinkedIn"/>
    <d v="2025-03-08T00:00:00"/>
    <s v="Tweet"/>
    <s v="#AppleWatch #Health"/>
    <n v="10580"/>
    <n v="427"/>
    <n v="790"/>
    <n v="2814"/>
    <n v="24916"/>
    <n v="213312"/>
    <x v="4"/>
    <n v="5.530396789678968E-2"/>
    <n v="11797"/>
    <d v="2024-10-01T00:00:00"/>
    <d v="2024-10-31T00:00:00"/>
    <x v="0"/>
  </r>
  <r>
    <s v="A70"/>
    <s v="Twitter"/>
    <d v="2025-04-02T00:00:00"/>
    <s v="Tweet"/>
    <s v="#iPhone16Launch #AppleEvent"/>
    <n v="6858"/>
    <n v="415"/>
    <n v="366"/>
    <n v="2761"/>
    <n v="2988"/>
    <n v="177348"/>
    <x v="0"/>
    <n v="4.3073505198818141E-2"/>
    <n v="7639"/>
    <d v="2024-12-25T00:00:00"/>
    <d v="2025-01-10T00:00:00"/>
    <x v="0"/>
  </r>
  <r>
    <s v="A71"/>
    <s v="Twitter"/>
    <d v="2024-09-02T00:00:00"/>
    <s v="Carousel"/>
    <s v="#AppleEvent #iPadPro"/>
    <n v="12040"/>
    <n v="1147"/>
    <n v="210"/>
    <n v="885"/>
    <n v="30360"/>
    <n v="119530"/>
    <x v="3"/>
    <n v="0.1120806492094035"/>
    <n v="13397"/>
    <d v="2024-06-15T00:00:00"/>
    <d v="2024-07-15T00:00:00"/>
    <x v="0"/>
  </r>
  <r>
    <s v="A72"/>
    <s v="Twitter"/>
    <d v="2025-03-03T00:00:00"/>
    <s v="Carousel"/>
    <s v="#AppleEvent #iPhone16"/>
    <n v="24928"/>
    <n v="214"/>
    <n v="765"/>
    <n v="1556"/>
    <n v="5239"/>
    <n v="194571"/>
    <x v="4"/>
    <n v="0.13314933880177415"/>
    <n v="25907"/>
    <d v="2024-10-01T00:00:00"/>
    <d v="2024-10-31T00:00:00"/>
    <x v="0"/>
  </r>
  <r>
    <s v="A73"/>
    <s v="Instagram"/>
    <d v="2025-09-21T00:00:00"/>
    <s v="Video"/>
    <s v="#AppleWatchUltra2 #HealthTech"/>
    <n v="23103"/>
    <n v="1380"/>
    <n v="191"/>
    <n v="1547"/>
    <n v="77798"/>
    <n v="148856"/>
    <x v="1"/>
    <n v="0.16575751061428495"/>
    <n v="24674"/>
    <d v="2025-09-01T00:00:00"/>
    <d v="2025-09-30T00:00:00"/>
    <x v="1"/>
  </r>
  <r>
    <s v="A74"/>
    <s v="Twitter"/>
    <d v="2024-10-28T00:00:00"/>
    <s v="Carousel"/>
    <s v="#AppleEvent #iPadPro"/>
    <n v="21198"/>
    <n v="1484"/>
    <n v="174"/>
    <n v="1293"/>
    <n v="16330"/>
    <n v="111635"/>
    <x v="3"/>
    <n v="0.20473865723115511"/>
    <n v="22856"/>
    <d v="2024-06-15T00:00:00"/>
    <d v="2024-07-15T00:00:00"/>
    <x v="0"/>
  </r>
  <r>
    <s v="A75"/>
    <s v="Instagram"/>
    <d v="2024-08-01T00:00:00"/>
    <s v="Image"/>
    <s v="#AppleDesign #Innovation"/>
    <n v="21758"/>
    <n v="1380"/>
    <n v="188"/>
    <n v="1735"/>
    <n v="20998"/>
    <n v="147803"/>
    <x v="4"/>
    <n v="0.15781817689762725"/>
    <n v="23326"/>
    <d v="2024-10-01T00:00:00"/>
    <d v="2024-10-31T00:00:00"/>
    <x v="0"/>
  </r>
  <r>
    <s v="A76"/>
    <s v="Twitter"/>
    <d v="2024-11-07T00:00:00"/>
    <s v="Carousel"/>
    <s v="#ShotOniPhone"/>
    <n v="17254"/>
    <n v="246"/>
    <n v="952"/>
    <n v="871"/>
    <n v="14957"/>
    <n v="75946"/>
    <x v="4"/>
    <n v="0.24296210465330631"/>
    <n v="18452"/>
    <d v="2024-10-01T00:00:00"/>
    <d v="2024-10-31T00:00:00"/>
    <x v="0"/>
  </r>
  <r>
    <s v="A77"/>
    <s v="LinkedIn"/>
    <d v="2025-03-04T00:00:00"/>
    <s v="Carousel"/>
    <s v="#iPhone16Launch #AppleEvent"/>
    <n v="13470"/>
    <n v="523"/>
    <n v="280"/>
    <n v="2682"/>
    <n v="8538"/>
    <n v="95204"/>
    <x v="0"/>
    <n v="0.14992017142136885"/>
    <n v="14273"/>
    <d v="2024-12-25T00:00:00"/>
    <d v="2025-01-10T00:00:00"/>
    <x v="0"/>
  </r>
  <r>
    <s v="A78"/>
    <s v="LinkedIn"/>
    <d v="2024-06-17T00:00:00"/>
    <s v="Image"/>
    <s v="#AppleMusic #AppleLifestyle"/>
    <n v="3252"/>
    <n v="1043"/>
    <n v="647"/>
    <n v="1545"/>
    <n v="18859"/>
    <n v="222958"/>
    <x v="0"/>
    <n v="2.2165609666394567E-2"/>
    <n v="4942"/>
    <d v="2024-12-25T00:00:00"/>
    <d v="2025-01-10T00:00:00"/>
    <x v="0"/>
  </r>
  <r>
    <s v="A79"/>
    <s v="YouTube"/>
    <d v="2025-09-22T00:00:00"/>
    <s v="Video"/>
    <s v="#Sustainability #AppleEarth"/>
    <n v="8996"/>
    <n v="329"/>
    <n v="378"/>
    <n v="2384"/>
    <n v="39404"/>
    <n v="242724"/>
    <x v="1"/>
    <n v="3.9975445361810122E-2"/>
    <n v="9703"/>
    <d v="2025-09-01T00:00:00"/>
    <d v="2025-09-30T00:00:00"/>
    <x v="1"/>
  </r>
  <r>
    <s v="A80"/>
    <s v="LinkedIn"/>
    <d v="2024-06-13T00:00:00"/>
    <s v="Image"/>
    <s v="#AppleWatchUltra2 #HealthTech"/>
    <n v="14173"/>
    <n v="294"/>
    <n v="257"/>
    <n v="1288"/>
    <n v="39466"/>
    <n v="55563"/>
    <x v="4"/>
    <n v="0.26499649047027696"/>
    <n v="14724"/>
    <d v="2024-10-01T00:00:00"/>
    <d v="2024-10-31T00:00:00"/>
    <x v="0"/>
  </r>
  <r>
    <s v="A81"/>
    <s v="YouTube"/>
    <d v="2024-10-19T00:00:00"/>
    <s v="Carousel"/>
    <s v="#AppleEvent #iPadPro"/>
    <n v="6673"/>
    <n v="826"/>
    <n v="321"/>
    <n v="577"/>
    <n v="19262"/>
    <n v="132324"/>
    <x v="4"/>
    <n v="5.9097367068710133E-2"/>
    <n v="7820"/>
    <d v="2024-10-01T00:00:00"/>
    <d v="2024-10-31T00:00:00"/>
    <x v="1"/>
  </r>
  <r>
    <s v="A82"/>
    <s v="LinkedIn"/>
    <d v="2024-07-24T00:00:00"/>
    <s v="Video"/>
    <s v="#AppleMusic #AppleLifestyle"/>
    <n v="22914"/>
    <n v="954"/>
    <n v="584"/>
    <n v="1519"/>
    <n v="13637"/>
    <n v="49847"/>
    <x v="0"/>
    <n v="0.49054105563022848"/>
    <n v="24452"/>
    <d v="2024-12-25T00:00:00"/>
    <d v="2025-01-10T00:00:00"/>
    <x v="0"/>
  </r>
  <r>
    <s v="A83"/>
    <s v="Instagram"/>
    <d v="2024-10-15T00:00:00"/>
    <s v="Carousel"/>
    <s v="#ShotOniPhone"/>
    <n v="17781"/>
    <n v="993"/>
    <n v="627"/>
    <n v="2187"/>
    <n v="9609"/>
    <n v="66155"/>
    <x v="3"/>
    <n v="0.29326581513113142"/>
    <n v="19401"/>
    <d v="2024-06-15T00:00:00"/>
    <d v="2024-07-15T00:00:00"/>
    <x v="0"/>
  </r>
  <r>
    <s v="A84"/>
    <s v="LinkedIn"/>
    <d v="2024-12-09T00:00:00"/>
    <s v="Image"/>
    <s v="#MacBookAirM3 #AppleInnovation"/>
    <n v="15051"/>
    <n v="268"/>
    <n v="251"/>
    <n v="783"/>
    <n v="34154"/>
    <n v="119671"/>
    <x v="3"/>
    <n v="0.13010670922779954"/>
    <n v="15570"/>
    <d v="2024-06-15T00:00:00"/>
    <d v="2024-07-15T00:00:00"/>
    <x v="0"/>
  </r>
  <r>
    <s v="A85"/>
    <s v="YouTube"/>
    <d v="2025-04-19T00:00:00"/>
    <s v="Image"/>
    <s v="#AppleMusic #AppleLifestyle"/>
    <n v="8881"/>
    <n v="210"/>
    <n v="673"/>
    <n v="1565"/>
    <n v="24847"/>
    <n v="156891"/>
    <x v="2"/>
    <n v="6.223429004850501E-2"/>
    <n v="9764"/>
    <d v="2025-03-01T00:00:00"/>
    <d v="2025-03-31T00:00:00"/>
    <x v="0"/>
  </r>
  <r>
    <s v="A86"/>
    <s v="YouTube"/>
    <d v="2025-01-27T00:00:00"/>
    <s v="Carousel"/>
    <s v="#iPhone16Launch #AppleEvent"/>
    <n v="8949"/>
    <n v="1477"/>
    <n v="424"/>
    <n v="1030"/>
    <n v="58052"/>
    <n v="123310"/>
    <x v="0"/>
    <n v="8.7989619657773091E-2"/>
    <n v="10850"/>
    <d v="2024-12-25T00:00:00"/>
    <d v="2025-01-10T00:00:00"/>
    <x v="0"/>
  </r>
  <r>
    <s v="A87"/>
    <s v="Twitter"/>
    <d v="2024-06-06T00:00:00"/>
    <s v="Tweet"/>
    <s v="#iPhone16Launch #AppleEvent"/>
    <n v="11521"/>
    <n v="1071"/>
    <n v="762"/>
    <n v="2539"/>
    <n v="12701"/>
    <n v="238350"/>
    <x v="2"/>
    <n v="5.6026851269142017E-2"/>
    <n v="13354"/>
    <d v="2025-03-01T00:00:00"/>
    <d v="2025-03-31T00:00:00"/>
    <x v="0"/>
  </r>
  <r>
    <s v="A88"/>
    <s v="Instagram"/>
    <d v="2024-07-07T00:00:00"/>
    <s v="Tweet"/>
    <s v="#MacBookAirM3 #AppleInnovation"/>
    <n v="24625"/>
    <n v="749"/>
    <n v="193"/>
    <n v="1340"/>
    <n v="4890"/>
    <n v="189381"/>
    <x v="0"/>
    <n v="0.13500298340382616"/>
    <n v="25567"/>
    <d v="2024-12-25T00:00:00"/>
    <d v="2025-01-10T00:00:00"/>
    <x v="0"/>
  </r>
  <r>
    <s v="A89"/>
    <s v="LinkedIn"/>
    <d v="2025-09-23T00:00:00"/>
    <s v="Image"/>
    <s v="#Sustainability #AppleEarth"/>
    <n v="10017"/>
    <n v="1357"/>
    <n v="966"/>
    <n v="2871"/>
    <n v="14800"/>
    <n v="171691"/>
    <x v="1"/>
    <n v="7.1873307278774071E-2"/>
    <n v="12340"/>
    <d v="2025-09-01T00:00:00"/>
    <d v="2025-09-30T00:00:00"/>
    <x v="1"/>
  </r>
  <r>
    <s v="A90"/>
    <s v="Twitter"/>
    <d v="2024-06-03T00:00:00"/>
    <s v="Image"/>
    <s v="#AppleEvent #iPhone16"/>
    <n v="8941"/>
    <n v="911"/>
    <n v="166"/>
    <n v="1217"/>
    <n v="68817"/>
    <n v="221180"/>
    <x v="4"/>
    <n v="4.5293426168731353E-2"/>
    <n v="10018"/>
    <d v="2024-10-01T00:00:00"/>
    <d v="2024-10-31T00:00:00"/>
    <x v="0"/>
  </r>
  <r>
    <s v="A91"/>
    <s v="LinkedIn"/>
    <d v="2025-09-24T00:00:00"/>
    <s v="Tweet"/>
    <s v="#AppleMusic #AppleLifestyle"/>
    <n v="12209"/>
    <n v="222"/>
    <n v="479"/>
    <n v="2748"/>
    <n v="24615"/>
    <n v="74707"/>
    <x v="1"/>
    <n v="0.17280843829895459"/>
    <n v="12910"/>
    <d v="2025-09-01T00:00:00"/>
    <d v="2025-09-30T00:00:00"/>
    <x v="1"/>
  </r>
  <r>
    <s v="A92"/>
    <s v="LinkedIn"/>
    <d v="2024-10-21T00:00:00"/>
    <s v="Tweet"/>
    <s v="#MacBookAirM3 #AppleInnovation"/>
    <n v="19715"/>
    <n v="1014"/>
    <n v="718"/>
    <n v="1185"/>
    <n v="37625"/>
    <n v="191409"/>
    <x v="0"/>
    <n v="0.11204802282024356"/>
    <n v="21447"/>
    <d v="2024-12-25T00:00:00"/>
    <d v="2025-01-10T00:00:00"/>
    <x v="0"/>
  </r>
  <r>
    <s v="A93"/>
    <s v="Twitter"/>
    <d v="2024-12-11T00:00:00"/>
    <s v="Carousel"/>
    <s v="#iPhone16Launch #AppleEvent"/>
    <n v="22645"/>
    <n v="545"/>
    <n v="972"/>
    <n v="321"/>
    <n v="8396"/>
    <n v="121537"/>
    <x v="4"/>
    <n v="0.19880365649966678"/>
    <n v="24162"/>
    <d v="2024-10-01T00:00:00"/>
    <d v="2024-10-31T00:00:00"/>
    <x v="0"/>
  </r>
  <r>
    <s v="A94"/>
    <s v="Twitter"/>
    <d v="2024-11-07T00:00:00"/>
    <s v="Carousel"/>
    <s v="#iPhone16Launch #AppleEvent"/>
    <n v="11550"/>
    <n v="501"/>
    <n v="646"/>
    <n v="773"/>
    <n v="17841"/>
    <n v="237576"/>
    <x v="3"/>
    <n v="5.3443950567397383E-2"/>
    <n v="12697"/>
    <d v="2024-06-15T00:00:00"/>
    <d v="2024-07-15T00:00:00"/>
    <x v="0"/>
  </r>
  <r>
    <s v="A95"/>
    <s v="Twitter"/>
    <d v="2024-11-08T00:00:00"/>
    <s v="Tweet"/>
    <s v="#AppleEvent #iPadPro"/>
    <n v="23499"/>
    <n v="562"/>
    <n v="964"/>
    <n v="2557"/>
    <n v="56890"/>
    <n v="218686"/>
    <x v="3"/>
    <n v="0.11443347996671026"/>
    <n v="25025"/>
    <d v="2024-06-15T00:00:00"/>
    <d v="2024-07-15T00:00:00"/>
    <x v="0"/>
  </r>
  <r>
    <s v="A96"/>
    <s v="Twitter"/>
    <d v="2024-09-10T00:00:00"/>
    <s v="Carousel"/>
    <s v="#AppleWatch #Health"/>
    <n v="6637"/>
    <n v="595"/>
    <n v="161"/>
    <n v="2653"/>
    <n v="19334"/>
    <n v="131155"/>
    <x v="2"/>
    <n v="5.6368419046166747E-2"/>
    <n v="7393"/>
    <d v="2025-03-01T00:00:00"/>
    <d v="2025-03-31T00:00:00"/>
    <x v="0"/>
  </r>
  <r>
    <s v="A97"/>
    <s v="Twitter"/>
    <d v="2024-08-13T00:00:00"/>
    <s v="Carousel"/>
    <s v="#Sustainability #AppleEarth"/>
    <n v="6854"/>
    <n v="417"/>
    <n v="467"/>
    <n v="1003"/>
    <n v="61333"/>
    <n v="40281"/>
    <x v="0"/>
    <n v="0.19210049402944315"/>
    <n v="7738"/>
    <d v="2024-12-25T00:00:00"/>
    <d v="2025-01-10T00:00:00"/>
    <x v="0"/>
  </r>
  <r>
    <s v="A98"/>
    <s v="LinkedIn"/>
    <d v="2024-06-10T00:00:00"/>
    <s v="Video"/>
    <s v="#AppleMusic #AppleLifestyle"/>
    <n v="21561"/>
    <n v="340"/>
    <n v="741"/>
    <n v="986"/>
    <n v="24826"/>
    <n v="198492"/>
    <x v="0"/>
    <n v="0.11407008846704149"/>
    <n v="22642"/>
    <d v="2024-12-25T00:00:00"/>
    <d v="2025-01-10T00:00:00"/>
    <x v="0"/>
  </r>
  <r>
    <s v="A99"/>
    <s v="Twitter"/>
    <d v="2024-07-02T00:00:00"/>
    <s v="Carousel"/>
    <s v="#AppleMusic #AppleLifestyle"/>
    <n v="12320"/>
    <n v="1157"/>
    <n v="365"/>
    <n v="584"/>
    <n v="66634"/>
    <n v="210102"/>
    <x v="3"/>
    <n v="6.5882285746922925E-2"/>
    <n v="13842"/>
    <d v="2024-06-15T00:00:00"/>
    <d v="2024-07-15T00:00:00"/>
    <x v="1"/>
  </r>
  <r>
    <s v="A100"/>
    <s v="Instagram"/>
    <d v="2025-09-25T00:00:00"/>
    <s v="Image"/>
    <s v="#ShotOniPhone"/>
    <n v="20564"/>
    <n v="1433"/>
    <n v="488"/>
    <n v="1015"/>
    <n v="24333"/>
    <n v="172130"/>
    <x v="1"/>
    <n v="0.13062801371056759"/>
    <n v="22485"/>
    <d v="2025-09-01T00:00:00"/>
    <d v="2025-09-30T00:00:00"/>
    <x v="1"/>
  </r>
  <r>
    <s v="A101"/>
    <s v="YouTube"/>
    <d v="2024-10-18T00:00:00"/>
    <s v="Carousel"/>
    <s v="#MacBookAirM3 #AppleInnovation"/>
    <n v="6892"/>
    <n v="1184"/>
    <n v="925"/>
    <n v="1062"/>
    <n v="75008"/>
    <n v="116260"/>
    <x v="4"/>
    <n v="7.7421297092723204E-2"/>
    <n v="9001"/>
    <d v="2024-10-01T00:00:00"/>
    <d v="2024-10-31T00:00:00"/>
    <x v="1"/>
  </r>
  <r>
    <s v="A102"/>
    <s v="Twitter"/>
    <d v="2025-09-26T00:00:00"/>
    <s v="Carousel"/>
    <s v="#ShotOniPhone"/>
    <n v="9043"/>
    <n v="1192"/>
    <n v="810"/>
    <n v="1550"/>
    <n v="5221"/>
    <n v="199476"/>
    <x v="1"/>
    <n v="5.5370069582305642E-2"/>
    <n v="11045"/>
    <d v="2025-09-01T00:00:00"/>
    <d v="2025-09-30T00:00:00"/>
    <x v="1"/>
  </r>
  <r>
    <s v="A103"/>
    <s v="Twitter"/>
    <d v="2025-09-27T00:00:00"/>
    <s v="Tweet"/>
    <s v="#MacBookAirM3 #AppleInnovation"/>
    <n v="18521"/>
    <n v="1027"/>
    <n v="230"/>
    <n v="1247"/>
    <n v="39588"/>
    <n v="200928"/>
    <x v="1"/>
    <n v="9.8433269628921807E-2"/>
    <n v="19778"/>
    <d v="2025-09-01T00:00:00"/>
    <d v="2025-09-30T00:00:00"/>
    <x v="1"/>
  </r>
  <r>
    <s v="A104"/>
    <s v="LinkedIn"/>
    <d v="2025-03-23T00:00:00"/>
    <s v="Image"/>
    <s v="#AppleDesign #Innovation"/>
    <n v="24711"/>
    <n v="882"/>
    <n v="876"/>
    <n v="2728"/>
    <n v="32015"/>
    <n v="180272"/>
    <x v="3"/>
    <n v="0.1468281263867933"/>
    <n v="26469"/>
    <d v="2024-06-15T00:00:00"/>
    <d v="2024-07-15T00:00:00"/>
    <x v="0"/>
  </r>
  <r>
    <s v="A105"/>
    <s v="Twitter"/>
    <d v="2024-06-14T00:00:00"/>
    <s v="Carousel"/>
    <s v="#iPhone16Launch #AppleEvent"/>
    <n v="21856"/>
    <n v="1203"/>
    <n v="634"/>
    <n v="2807"/>
    <n v="3647"/>
    <n v="104178"/>
    <x v="3"/>
    <n v="0.22742805582752595"/>
    <n v="23693"/>
    <d v="2024-06-15T00:00:00"/>
    <d v="2024-07-15T00:00:00"/>
    <x v="0"/>
  </r>
  <r>
    <s v="A106"/>
    <s v="Twitter"/>
    <d v="2025-02-04T00:00:00"/>
    <s v="Carousel"/>
    <s v="#AppleWatch #Health"/>
    <n v="23833"/>
    <n v="555"/>
    <n v="523"/>
    <n v="1330"/>
    <n v="69141"/>
    <n v="73997"/>
    <x v="3"/>
    <n v="0.33664878305877266"/>
    <n v="24911"/>
    <d v="2024-06-15T00:00:00"/>
    <d v="2024-07-15T00:00:00"/>
    <x v="0"/>
  </r>
  <r>
    <s v="A107"/>
    <s v="Twitter"/>
    <d v="2024-06-21T00:00:00"/>
    <s v="Video"/>
    <s v="#AppleEvent #iPadPro"/>
    <n v="21216"/>
    <n v="1207"/>
    <n v="859"/>
    <n v="328"/>
    <n v="91296"/>
    <n v="196683"/>
    <x v="2"/>
    <n v="0.1183732198512327"/>
    <n v="23282"/>
    <d v="2025-03-01T00:00:00"/>
    <d v="2025-03-31T00:00:00"/>
    <x v="0"/>
  </r>
  <r>
    <s v="A108"/>
    <s v="LinkedIn"/>
    <d v="2025-09-28T00:00:00"/>
    <s v="Carousel"/>
    <s v="#AppleWatch #Health"/>
    <n v="21963"/>
    <n v="1356"/>
    <n v="349"/>
    <n v="1206"/>
    <n v="51755"/>
    <n v="159273"/>
    <x v="1"/>
    <n v="0.14860020216860359"/>
    <n v="23668"/>
    <d v="2025-09-01T00:00:00"/>
    <d v="2025-09-30T00:00:00"/>
    <x v="1"/>
  </r>
  <r>
    <s v="A109"/>
    <s v="Twitter"/>
    <d v="2024-08-08T00:00:00"/>
    <s v="Carousel"/>
    <s v="#AppleWatch #Health"/>
    <n v="24355"/>
    <n v="1087"/>
    <n v="686"/>
    <n v="2426"/>
    <n v="24963"/>
    <n v="212307"/>
    <x v="0"/>
    <n v="0.1230670679723231"/>
    <n v="26128"/>
    <d v="2024-12-25T00:00:00"/>
    <d v="2025-01-10T00:00:00"/>
    <x v="0"/>
  </r>
  <r>
    <s v="A110"/>
    <s v="YouTube"/>
    <d v="2024-07-29T00:00:00"/>
    <s v="Video"/>
    <s v="#AppleWatch #Health"/>
    <n v="6164"/>
    <n v="326"/>
    <n v="615"/>
    <n v="2806"/>
    <n v="38579"/>
    <n v="206129"/>
    <x v="4"/>
    <n v="3.4468706489625425E-2"/>
    <n v="7105"/>
    <d v="2024-10-01T00:00:00"/>
    <d v="2024-10-31T00:00:00"/>
    <x v="0"/>
  </r>
  <r>
    <s v="A111"/>
    <s v="LinkedIn"/>
    <d v="2024-11-23T00:00:00"/>
    <s v="Tweet"/>
    <s v="#ShotOniPhone"/>
    <n v="9941"/>
    <n v="1329"/>
    <n v="238"/>
    <n v="869"/>
    <n v="40281"/>
    <n v="172311"/>
    <x v="2"/>
    <n v="6.6786217943137702E-2"/>
    <n v="11508"/>
    <d v="2025-03-01T00:00:00"/>
    <d v="2025-03-31T00:00:00"/>
    <x v="0"/>
  </r>
  <r>
    <s v="A112"/>
    <s v="YouTube"/>
    <d v="2024-10-05T00:00:00"/>
    <s v="Carousel"/>
    <s v="#MacBookAirM3 #AppleInnovation"/>
    <n v="16388"/>
    <n v="1208"/>
    <n v="417"/>
    <n v="2306"/>
    <n v="16865"/>
    <n v="236733"/>
    <x v="0"/>
    <n v="7.6089940988370866E-2"/>
    <n v="18013"/>
    <d v="2024-12-25T00:00:00"/>
    <d v="2025-01-10T00:00:00"/>
    <x v="0"/>
  </r>
  <r>
    <s v="A113"/>
    <s v="LinkedIn"/>
    <d v="2025-09-29T00:00:00"/>
    <s v="Video"/>
    <s v="#iPhonePhotography #ShotOniPhone"/>
    <n v="7569"/>
    <n v="803"/>
    <n v="804"/>
    <n v="1753"/>
    <n v="43582"/>
    <n v="166945"/>
    <x v="1"/>
    <n v="5.4964209769684629E-2"/>
    <n v="9176"/>
    <d v="2025-09-01T00:00:00"/>
    <d v="2025-09-30T00:00:00"/>
    <x v="1"/>
  </r>
  <r>
    <s v="A114"/>
    <s v="Twitter"/>
    <d v="2024-11-14T00:00:00"/>
    <s v="Image"/>
    <s v="#AppleDesign #Innovation"/>
    <n v="6300"/>
    <n v="1213"/>
    <n v="720"/>
    <n v="1037"/>
    <n v="39569"/>
    <n v="85272"/>
    <x v="3"/>
    <n v="9.6549863964724647E-2"/>
    <n v="8233"/>
    <d v="2024-06-15T00:00:00"/>
    <d v="2024-07-15T00:00:00"/>
    <x v="0"/>
  </r>
  <r>
    <s v="A115"/>
    <s v="YouTube"/>
    <d v="2025-09-30T00:00:00"/>
    <s v="Tweet"/>
    <s v="#AppleWatchUltra2 #HealthTech"/>
    <n v="8269"/>
    <n v="250"/>
    <n v="638"/>
    <n v="815"/>
    <n v="41991"/>
    <n v="129393"/>
    <x v="1"/>
    <n v="7.0768897853825175E-2"/>
    <n v="9157"/>
    <d v="2025-09-01T00:00:00"/>
    <d v="2025-09-30T00:00:00"/>
    <x v="1"/>
  </r>
  <r>
    <s v="A116"/>
    <s v="LinkedIn"/>
    <d v="2025-03-18T00:00:00"/>
    <s v="Image"/>
    <s v="#AppleWatch #Health"/>
    <n v="5818"/>
    <n v="1252"/>
    <n v="687"/>
    <n v="2300"/>
    <n v="25081"/>
    <n v="101212"/>
    <x v="4"/>
    <n v="7.6641109749832043E-2"/>
    <n v="7757"/>
    <d v="2024-10-01T00:00:00"/>
    <d v="2024-10-31T00:00:00"/>
    <x v="0"/>
  </r>
  <r>
    <s v="A117"/>
    <s v="Instagram"/>
    <d v="2024-11-04T00:00:00"/>
    <s v="Image"/>
    <s v="#AppleEvent #iPhone16"/>
    <n v="14015"/>
    <n v="978"/>
    <n v="196"/>
    <n v="2744"/>
    <n v="20190"/>
    <n v="186470"/>
    <x v="2"/>
    <n v="8.1455462004611998E-2"/>
    <n v="15189"/>
    <d v="2025-03-01T00:00:00"/>
    <d v="2025-03-31T00:00:00"/>
    <x v="0"/>
  </r>
  <r>
    <s v="A118"/>
    <s v="Twitter"/>
    <d v="2024-11-04T00:00:00"/>
    <s v="Video"/>
    <s v="#ShotOniPhone"/>
    <n v="14234"/>
    <n v="1013"/>
    <n v="437"/>
    <n v="338"/>
    <n v="67754"/>
    <n v="160030"/>
    <x v="2"/>
    <n v="9.8006623758045364E-2"/>
    <n v="15684"/>
    <d v="2025-03-01T00:00:00"/>
    <d v="2025-03-31T00:00:00"/>
    <x v="0"/>
  </r>
  <r>
    <s v="A119"/>
    <s v="LinkedIn"/>
    <d v="2025-02-07T00:00:00"/>
    <s v="Carousel"/>
    <s v="#Sustainability #AppleEarth"/>
    <n v="20290"/>
    <n v="619"/>
    <n v="927"/>
    <n v="1186"/>
    <n v="8924"/>
    <n v="96503"/>
    <x v="4"/>
    <n v="0.22627275835984373"/>
    <n v="21836"/>
    <d v="2024-10-01T00:00:00"/>
    <d v="2024-10-31T00:00:00"/>
    <x v="0"/>
  </r>
  <r>
    <s v="A120"/>
    <s v="Instagram"/>
    <d v="2024-10-21T00:00:00"/>
    <s v="Video"/>
    <s v="#AppleEvent #iPadPro"/>
    <n v="8254"/>
    <n v="1405"/>
    <n v="165"/>
    <n v="2504"/>
    <n v="8081"/>
    <n v="177710"/>
    <x v="0"/>
    <n v="5.5281075910190762E-2"/>
    <n v="9824"/>
    <d v="2024-12-25T00:00:00"/>
    <d v="2025-01-10T00:00:00"/>
    <x v="0"/>
  </r>
  <r>
    <s v="A121"/>
    <s v="LinkedIn"/>
    <d v="2024-07-29T00:00:00"/>
    <s v="Video"/>
    <s v="#AppleWatchUltra2 #HealthTech"/>
    <n v="19144"/>
    <n v="1182"/>
    <n v="860"/>
    <n v="1398"/>
    <n v="4185"/>
    <n v="46570"/>
    <x v="0"/>
    <n v="0.454928065278076"/>
    <n v="21186"/>
    <d v="2024-12-25T00:00:00"/>
    <d v="2025-01-10T00:00:00"/>
    <x v="0"/>
  </r>
  <r>
    <s v="A122"/>
    <s v="Instagram"/>
    <d v="2024-10-02T00:00:00"/>
    <s v="Video"/>
    <s v="#iPhonePhotography #ShotOniPhone"/>
    <n v="9350"/>
    <n v="1024"/>
    <n v="550"/>
    <n v="2123"/>
    <n v="53916"/>
    <n v="108785"/>
    <x v="2"/>
    <n v="0.10041825619340902"/>
    <n v="10924"/>
    <d v="2025-03-01T00:00:00"/>
    <d v="2025-03-31T00:00:00"/>
    <x v="0"/>
  </r>
  <r>
    <s v="A123"/>
    <s v="Twitter"/>
    <d v="2024-06-14T00:00:00"/>
    <s v="Video"/>
    <s v="#AppleEvent #iPhone16"/>
    <n v="17183"/>
    <n v="1224"/>
    <n v="943"/>
    <n v="2010"/>
    <n v="21481"/>
    <n v="49110"/>
    <x v="2"/>
    <n v="0.39401343921808185"/>
    <n v="19350"/>
    <d v="2025-03-01T00:00:00"/>
    <d v="2025-03-31T00:00:00"/>
    <x v="0"/>
  </r>
  <r>
    <s v="A124"/>
    <s v="YouTube"/>
    <d v="2025-04-06T00:00:00"/>
    <s v="Tweet"/>
    <s v="#iPhonePhotography #ShotOniPhone"/>
    <n v="8238"/>
    <n v="766"/>
    <n v="235"/>
    <n v="1273"/>
    <n v="4706"/>
    <n v="119141"/>
    <x v="3"/>
    <n v="7.7546772311798629E-2"/>
    <n v="9239"/>
    <d v="2024-06-15T00:00:00"/>
    <d v="2024-07-15T00:00:00"/>
    <x v="0"/>
  </r>
  <r>
    <s v="A125"/>
    <s v="Instagram"/>
    <d v="2024-09-08T00:00:00"/>
    <s v="Carousel"/>
    <s v="#AppleWatchUltra2 #HealthTech"/>
    <n v="8090"/>
    <n v="570"/>
    <n v="399"/>
    <n v="1862"/>
    <n v="34088"/>
    <n v="52115"/>
    <x v="0"/>
    <n v="0.17382711311522595"/>
    <n v="9059"/>
    <d v="2024-12-25T00:00:00"/>
    <d v="2025-01-10T00:00:00"/>
    <x v="0"/>
  </r>
  <r>
    <s v="A126"/>
    <s v="LinkedIn"/>
    <d v="2025-03-28T00:00:00"/>
    <s v="Image"/>
    <s v="#AppleWatch #Health"/>
    <n v="13637"/>
    <n v="1135"/>
    <n v="540"/>
    <n v="1288"/>
    <n v="45183"/>
    <n v="79062"/>
    <x v="4"/>
    <n v="0.19367079001290127"/>
    <n v="15312"/>
    <d v="2024-10-01T00:00:00"/>
    <d v="2024-10-31T00:00:00"/>
    <x v="0"/>
  </r>
  <r>
    <s v="A127"/>
    <s v="Twitter"/>
    <d v="2025-01-27T00:00:00"/>
    <s v="Image"/>
    <s v="#AppleEvent #iPhone16"/>
    <n v="24415"/>
    <n v="860"/>
    <n v="931"/>
    <n v="320"/>
    <n v="65049"/>
    <n v="62911"/>
    <x v="0"/>
    <n v="0.41655672298962027"/>
    <n v="26206"/>
    <d v="2024-12-25T00:00:00"/>
    <d v="2025-01-10T00:00:00"/>
    <x v="0"/>
  </r>
  <r>
    <s v="A128"/>
    <s v="Instagram"/>
    <d v="2025-01-10T00:00:00"/>
    <s v="Carousel"/>
    <s v="#iPhonePhotography #ShotOniPhone"/>
    <n v="14647"/>
    <n v="1168"/>
    <n v="484"/>
    <n v="2650"/>
    <n v="27217"/>
    <n v="144061"/>
    <x v="3"/>
    <n v="0.11313957281984714"/>
    <n v="16299"/>
    <d v="2024-06-15T00:00:00"/>
    <d v="2024-07-15T00:00:00"/>
    <x v="0"/>
  </r>
  <r>
    <s v="A129"/>
    <s v="LinkedIn"/>
    <d v="2024-07-21T00:00:00"/>
    <s v="Image"/>
    <s v="#AppleEvent #iPadPro"/>
    <n v="11911"/>
    <n v="1360"/>
    <n v="778"/>
    <n v="1168"/>
    <n v="16483"/>
    <n v="72556"/>
    <x v="2"/>
    <n v="0.19362974805667346"/>
    <n v="14049"/>
    <d v="2025-03-01T00:00:00"/>
    <d v="2025-03-31T00:00:00"/>
    <x v="0"/>
  </r>
  <r>
    <s v="A130"/>
    <s v="LinkedIn"/>
    <d v="2024-09-29T00:00:00"/>
    <s v="Carousel"/>
    <s v="#MacBookAirM3 #AppleInnovation"/>
    <n v="10472"/>
    <n v="401"/>
    <n v="668"/>
    <n v="383"/>
    <n v="37571"/>
    <n v="249203"/>
    <x v="2"/>
    <n v="4.6311641513143903E-2"/>
    <n v="11541"/>
    <d v="2025-03-01T00:00:00"/>
    <d v="2025-03-31T00:00:00"/>
    <x v="0"/>
  </r>
  <r>
    <s v="A131"/>
    <s v="LinkedIn"/>
    <d v="2024-10-21T00:00:00"/>
    <s v="Image"/>
    <s v="#iPhone16Launch #AppleEvent"/>
    <n v="20271"/>
    <n v="512"/>
    <n v="286"/>
    <n v="1982"/>
    <n v="43225"/>
    <n v="168335"/>
    <x v="3"/>
    <n v="0.12516113701844536"/>
    <n v="21069"/>
    <d v="2024-06-15T00:00:00"/>
    <d v="2024-07-15T00:00:00"/>
    <x v="0"/>
  </r>
  <r>
    <s v="A132"/>
    <s v="Instagram"/>
    <d v="2025-03-04T00:00:00"/>
    <s v="Video"/>
    <s v="#MacBookAirM3 #AppleInnovation"/>
    <n v="5266"/>
    <n v="316"/>
    <n v="837"/>
    <n v="2276"/>
    <n v="20967"/>
    <n v="41969"/>
    <x v="4"/>
    <n v="0.1529462222116324"/>
    <n v="6419"/>
    <d v="2024-10-01T00:00:00"/>
    <d v="2024-10-31T00:00:00"/>
    <x v="0"/>
  </r>
  <r>
    <s v="A133"/>
    <s v="Instagram"/>
    <d v="2025-02-06T00:00:00"/>
    <s v="Image"/>
    <s v="#AppleWatchUltra2 #HealthTech"/>
    <n v="2666"/>
    <n v="1136"/>
    <n v="989"/>
    <n v="1710"/>
    <n v="36467"/>
    <n v="83753"/>
    <x v="2"/>
    <n v="5.7203921053574198E-2"/>
    <n v="4791"/>
    <d v="2025-03-01T00:00:00"/>
    <d v="2025-03-31T00:00:00"/>
    <x v="0"/>
  </r>
  <r>
    <s v="A134"/>
    <s v="Instagram"/>
    <d v="2025-10-01T00:00:00"/>
    <s v="Carousel"/>
    <s v="#ShotOniPhone"/>
    <n v="6188"/>
    <n v="774"/>
    <n v="647"/>
    <n v="1830"/>
    <n v="55436"/>
    <n v="175542"/>
    <x v="1"/>
    <n v="4.3345752013763089E-2"/>
    <n v="7609"/>
    <d v="2025-09-01T00:00:00"/>
    <d v="2025-09-30T00:00:00"/>
    <x v="0"/>
  </r>
  <r>
    <s v="A135"/>
    <s v="YouTube"/>
    <d v="2024-11-28T00:00:00"/>
    <s v="Carousel"/>
    <s v="#iPhone16Launch #AppleEvent"/>
    <n v="19055"/>
    <n v="443"/>
    <n v="976"/>
    <n v="869"/>
    <n v="75437"/>
    <n v="161863"/>
    <x v="2"/>
    <n v="0.12648968572187591"/>
    <n v="20474"/>
    <d v="2025-03-01T00:00:00"/>
    <d v="2025-03-31T00:00:00"/>
    <x v="0"/>
  </r>
  <r>
    <s v="A136"/>
    <s v="Instagram"/>
    <d v="2025-10-02T00:00:00"/>
    <s v="Carousel"/>
    <s v="#AppleDesign #Innovation"/>
    <n v="12161"/>
    <n v="736"/>
    <n v="876"/>
    <n v="1233"/>
    <n v="21337"/>
    <n v="50225"/>
    <x v="1"/>
    <n v="0.27422598307615731"/>
    <n v="13773"/>
    <d v="2025-09-01T00:00:00"/>
    <d v="2025-09-30T00:00:00"/>
    <x v="0"/>
  </r>
  <r>
    <s v="A137"/>
    <s v="Instagram"/>
    <d v="2024-07-31T00:00:00"/>
    <s v="Carousel"/>
    <s v="#AppleEvent #iPadPro"/>
    <n v="13314"/>
    <n v="274"/>
    <n v="626"/>
    <n v="2280"/>
    <n v="14639"/>
    <n v="163008"/>
    <x v="3"/>
    <n v="8.7198174322732622E-2"/>
    <n v="14214"/>
    <d v="2024-06-15T00:00:00"/>
    <d v="2024-07-15T00:00:00"/>
    <x v="0"/>
  </r>
  <r>
    <s v="A138"/>
    <s v="Instagram"/>
    <d v="2025-03-29T00:00:00"/>
    <s v="Carousel"/>
    <s v="#AppleDesign #Innovation"/>
    <n v="23508"/>
    <n v="585"/>
    <n v="743"/>
    <n v="2155"/>
    <n v="3704"/>
    <n v="194268"/>
    <x v="3"/>
    <n v="0.1278440093067309"/>
    <n v="24836"/>
    <d v="2024-06-15T00:00:00"/>
    <d v="2024-07-15T00:00:00"/>
    <x v="0"/>
  </r>
  <r>
    <s v="A139"/>
    <s v="YouTube"/>
    <d v="2024-10-29T00:00:00"/>
    <s v="Tweet"/>
    <s v="#AppleEvent #iPhone16"/>
    <n v="23969"/>
    <n v="1433"/>
    <n v="372"/>
    <n v="1092"/>
    <n v="32147"/>
    <n v="145823"/>
    <x v="2"/>
    <n v="0.17674852389540743"/>
    <n v="25774"/>
    <d v="2025-03-01T00:00:00"/>
    <d v="2025-03-31T00:00:00"/>
    <x v="0"/>
  </r>
  <r>
    <s v="A140"/>
    <s v="Instagram"/>
    <d v="2024-07-15T00:00:00"/>
    <s v="Tweet"/>
    <s v="#AppleMusic #AppleLifestyle"/>
    <n v="14891"/>
    <n v="674"/>
    <n v="521"/>
    <n v="1091"/>
    <n v="18101"/>
    <n v="53669"/>
    <x v="0"/>
    <n v="0.29972609886526674"/>
    <n v="16086"/>
    <d v="2024-12-25T00:00:00"/>
    <d v="2025-01-10T00:00:00"/>
    <x v="0"/>
  </r>
  <r>
    <s v="A141"/>
    <s v="LinkedIn"/>
    <d v="2025-10-03T00:00:00"/>
    <s v="Image"/>
    <s v="#iPhone16Launch #AppleEvent"/>
    <n v="6777"/>
    <n v="617"/>
    <n v="551"/>
    <n v="2109"/>
    <n v="18559"/>
    <n v="208452"/>
    <x v="1"/>
    <n v="3.8114290100358834E-2"/>
    <n v="7945"/>
    <d v="2025-09-01T00:00:00"/>
    <d v="2025-09-30T00:00:00"/>
    <x v="0"/>
  </r>
  <r>
    <s v="A142"/>
    <s v="Instagram"/>
    <d v="2025-03-25T00:00:00"/>
    <s v="Carousel"/>
    <s v="#AppleDesign #Innovation"/>
    <n v="5900"/>
    <n v="546"/>
    <n v="592"/>
    <n v="1594"/>
    <n v="38627"/>
    <n v="164398"/>
    <x v="4"/>
    <n v="4.2810739790021778E-2"/>
    <n v="7038"/>
    <d v="2024-10-01T00:00:00"/>
    <d v="2024-10-31T00:00:00"/>
    <x v="0"/>
  </r>
  <r>
    <s v="A143"/>
    <s v="LinkedIn"/>
    <d v="2024-10-02T00:00:00"/>
    <s v="Image"/>
    <s v="#AppleDesign #Innovation"/>
    <n v="15716"/>
    <n v="839"/>
    <n v="639"/>
    <n v="2839"/>
    <n v="349"/>
    <n v="150677"/>
    <x v="2"/>
    <n v="0.11411164278556117"/>
    <n v="17194"/>
    <d v="2025-03-01T00:00:00"/>
    <d v="2025-03-31T00:00:00"/>
    <x v="0"/>
  </r>
  <r>
    <s v="A144"/>
    <s v="LinkedIn"/>
    <d v="2024-10-28T00:00:00"/>
    <s v="Carousel"/>
    <s v="#iPhonePhotography #ShotOniPhone"/>
    <n v="8981"/>
    <n v="1138"/>
    <n v="764"/>
    <n v="2555"/>
    <n v="92810"/>
    <n v="88320"/>
    <x v="4"/>
    <n v="0.1232223731884058"/>
    <n v="10883"/>
    <d v="2024-10-01T00:00:00"/>
    <d v="2024-10-31T00:00:00"/>
    <x v="1"/>
  </r>
  <r>
    <s v="A145"/>
    <s v="LinkedIn"/>
    <d v="2024-08-12T00:00:00"/>
    <s v="Carousel"/>
    <s v="#MacBookAirM3 #AppleInnovation"/>
    <n v="8376"/>
    <n v="1154"/>
    <n v="422"/>
    <n v="1907"/>
    <n v="36874"/>
    <n v="218486"/>
    <x v="2"/>
    <n v="4.5549829279679245E-2"/>
    <n v="9952"/>
    <d v="2025-03-01T00:00:00"/>
    <d v="2025-03-31T00:00:00"/>
    <x v="0"/>
  </r>
  <r>
    <s v="A146"/>
    <s v="YouTube"/>
    <d v="2024-06-05T00:00:00"/>
    <s v="Tweet"/>
    <s v="#iPhonePhotography #ShotOniPhone"/>
    <n v="18907"/>
    <n v="1075"/>
    <n v="675"/>
    <n v="1383"/>
    <n v="17875"/>
    <n v="186649"/>
    <x v="0"/>
    <n v="0.11067297440650634"/>
    <n v="20657"/>
    <d v="2024-12-25T00:00:00"/>
    <d v="2025-01-10T00:00:00"/>
    <x v="0"/>
  </r>
  <r>
    <s v="A147"/>
    <s v="YouTube"/>
    <d v="2024-10-21T00:00:00"/>
    <s v="Tweet"/>
    <s v="#iPhone16Launch #AppleEvent"/>
    <n v="20777"/>
    <n v="962"/>
    <n v="308"/>
    <n v="2777"/>
    <n v="25529"/>
    <n v="165354"/>
    <x v="0"/>
    <n v="0.13333212380710477"/>
    <n v="22047"/>
    <d v="2024-12-25T00:00:00"/>
    <d v="2025-01-10T00:00:00"/>
    <x v="0"/>
  </r>
  <r>
    <s v="A148"/>
    <s v="YouTube"/>
    <d v="2025-04-15T00:00:00"/>
    <s v="Video"/>
    <s v="#iPhone16Launch #AppleEvent"/>
    <n v="20977"/>
    <n v="1402"/>
    <n v="301"/>
    <n v="1284"/>
    <n v="24620"/>
    <n v="128009"/>
    <x v="0"/>
    <n v="0.17717504237983267"/>
    <n v="22680"/>
    <d v="2024-12-25T00:00:00"/>
    <d v="2025-01-10T00:00:00"/>
    <x v="0"/>
  </r>
  <r>
    <s v="A149"/>
    <s v="Instagram"/>
    <d v="2024-06-16T00:00:00"/>
    <s v="Tweet"/>
    <s v="#AppleWatchUltra2 #HealthTech"/>
    <n v="12160"/>
    <n v="1405"/>
    <n v="769"/>
    <n v="1980"/>
    <n v="33174"/>
    <n v="226481"/>
    <x v="0"/>
    <n v="6.329007731332871E-2"/>
    <n v="14334"/>
    <d v="2024-12-25T00:00:00"/>
    <d v="2025-01-10T00:00:00"/>
    <x v="0"/>
  </r>
  <r>
    <s v="A150"/>
    <s v="LinkedIn"/>
    <d v="2024-08-22T00:00:00"/>
    <s v="Video"/>
    <s v="#iPhonePhotography #ShotOniPhone"/>
    <n v="16124"/>
    <n v="863"/>
    <n v="337"/>
    <n v="819"/>
    <n v="85788"/>
    <n v="68625"/>
    <x v="3"/>
    <n v="0.25244444444444447"/>
    <n v="17324"/>
    <d v="2024-06-15T00:00:00"/>
    <d v="2024-07-15T00:00:00"/>
    <x v="0"/>
  </r>
  <r>
    <s v="A151"/>
    <s v="YouTube"/>
    <d v="2024-07-26T00:00:00"/>
    <s v="Video"/>
    <s v="#MacBookProM3"/>
    <n v="18282"/>
    <n v="224"/>
    <n v="962"/>
    <n v="890"/>
    <n v="35105"/>
    <n v="64089"/>
    <x v="3"/>
    <n v="0.30376507669022768"/>
    <n v="19468"/>
    <d v="2024-06-15T00:00:00"/>
    <d v="2024-07-15T00:00:00"/>
    <x v="0"/>
  </r>
  <r>
    <s v="A152"/>
    <s v="YouTube"/>
    <d v="2025-10-04T00:00:00"/>
    <s v="Video"/>
    <s v="#Sustainability #AppleEarth"/>
    <n v="12488"/>
    <n v="1403"/>
    <n v="247"/>
    <n v="1350"/>
    <n v="28370"/>
    <n v="76487"/>
    <x v="1"/>
    <n v="0.18484186855282597"/>
    <n v="14138"/>
    <d v="2025-09-01T00:00:00"/>
    <d v="2025-09-30T00:00:00"/>
    <x v="0"/>
  </r>
  <r>
    <s v="A153"/>
    <s v="Instagram"/>
    <d v="2025-01-01T00:00:00"/>
    <s v="Video"/>
    <s v="#MacBookAirM3 #AppleInnovation"/>
    <n v="24574"/>
    <n v="909"/>
    <n v="280"/>
    <n v="2009"/>
    <n v="6221"/>
    <n v="236910"/>
    <x v="4"/>
    <n v="0.10874593727575872"/>
    <n v="25763"/>
    <d v="2024-10-01T00:00:00"/>
    <d v="2024-10-31T00:00:00"/>
    <x v="0"/>
  </r>
  <r>
    <s v="A154"/>
    <s v="YouTube"/>
    <d v="2024-10-09T00:00:00"/>
    <s v="Video"/>
    <s v="#iPhone16Launch #AppleEvent"/>
    <n v="7240"/>
    <n v="1384"/>
    <n v="954"/>
    <n v="2335"/>
    <n v="6757"/>
    <n v="150448"/>
    <x v="2"/>
    <n v="6.3663192598106988E-2"/>
    <n v="9578"/>
    <d v="2025-03-01T00:00:00"/>
    <d v="2025-03-31T00:00:00"/>
    <x v="0"/>
  </r>
  <r>
    <s v="A155"/>
    <s v="Instagram"/>
    <d v="2024-12-21T00:00:00"/>
    <s v="Image"/>
    <s v="#AppleWatchUltra2 #HealthTech"/>
    <n v="12453"/>
    <n v="376"/>
    <n v="320"/>
    <n v="2546"/>
    <n v="22617"/>
    <n v="90138"/>
    <x v="2"/>
    <n v="0.14587632297144379"/>
    <n v="13149"/>
    <d v="2025-03-01T00:00:00"/>
    <d v="2025-03-31T00:00:00"/>
    <x v="0"/>
  </r>
  <r>
    <s v="A156"/>
    <s v="Twitter"/>
    <d v="2024-10-22T00:00:00"/>
    <s v="Tweet"/>
    <s v="#AppleMusic #AppleLifestyle"/>
    <n v="12478"/>
    <n v="484"/>
    <n v="332"/>
    <n v="2734"/>
    <n v="43338"/>
    <n v="213895"/>
    <x v="3"/>
    <n v="6.2151990462610156E-2"/>
    <n v="13294"/>
    <d v="2024-06-15T00:00:00"/>
    <d v="2024-07-15T00:00:00"/>
    <x v="0"/>
  </r>
  <r>
    <s v="A157"/>
    <s v="YouTube"/>
    <d v="2024-07-23T00:00:00"/>
    <s v="Video"/>
    <s v="#iPhonePhotography #ShotOniPhone"/>
    <n v="24877"/>
    <n v="262"/>
    <n v="513"/>
    <n v="648"/>
    <n v="47544"/>
    <n v="208280"/>
    <x v="2"/>
    <n v="0.12316112924908777"/>
    <n v="25652"/>
    <d v="2025-03-01T00:00:00"/>
    <d v="2025-03-31T00:00:00"/>
    <x v="0"/>
  </r>
  <r>
    <s v="A158"/>
    <s v="Twitter"/>
    <d v="2024-08-11T00:00:00"/>
    <s v="Carousel"/>
    <s v="#MacBookAirM3 #AppleInnovation"/>
    <n v="14394"/>
    <n v="1202"/>
    <n v="188"/>
    <n v="1259"/>
    <n v="21925"/>
    <n v="94061"/>
    <x v="3"/>
    <n v="0.1678059982351878"/>
    <n v="15784"/>
    <d v="2024-06-15T00:00:00"/>
    <d v="2024-07-15T00:00:00"/>
    <x v="0"/>
  </r>
  <r>
    <s v="A159"/>
    <s v="Instagram"/>
    <d v="2025-10-05T00:00:00"/>
    <s v="Tweet"/>
    <s v="#AppleMusic #AppleLifestyle"/>
    <n v="21262"/>
    <n v="861"/>
    <n v="676"/>
    <n v="2263"/>
    <n v="12085"/>
    <n v="201731"/>
    <x v="1"/>
    <n v="0.11301683925623726"/>
    <n v="22799"/>
    <d v="2025-09-01T00:00:00"/>
    <d v="2025-09-30T00:00:00"/>
    <x v="0"/>
  </r>
  <r>
    <s v="A160"/>
    <s v="LinkedIn"/>
    <d v="2024-08-24T00:00:00"/>
    <s v="Tweet"/>
    <s v="#iPhonePhotography #ShotOniPhone"/>
    <n v="22527"/>
    <n v="865"/>
    <n v="646"/>
    <n v="992"/>
    <n v="18654"/>
    <n v="141376"/>
    <x v="4"/>
    <n v="0.17002885921231325"/>
    <n v="24038"/>
    <d v="2024-10-01T00:00:00"/>
    <d v="2024-10-31T00:00:00"/>
    <x v="0"/>
  </r>
  <r>
    <s v="A161"/>
    <s v="YouTube"/>
    <d v="2025-10-06T00:00:00"/>
    <s v="Video"/>
    <s v="#AppleDesign #Innovation"/>
    <n v="22028"/>
    <n v="355"/>
    <n v="665"/>
    <n v="1859"/>
    <n v="50565"/>
    <n v="202962"/>
    <x v="1"/>
    <n v="0.11355820301337197"/>
    <n v="23048"/>
    <d v="2025-09-01T00:00:00"/>
    <d v="2025-09-30T00:00:00"/>
    <x v="0"/>
  </r>
  <r>
    <s v="A162"/>
    <s v="Instagram"/>
    <d v="2025-04-01T00:00:00"/>
    <s v="Image"/>
    <s v="#AppleMusic #AppleLifestyle"/>
    <n v="6432"/>
    <n v="1272"/>
    <n v="498"/>
    <n v="677"/>
    <n v="47305"/>
    <n v="119134"/>
    <x v="0"/>
    <n v="6.8846844729464299E-2"/>
    <n v="8202"/>
    <d v="2024-12-25T00:00:00"/>
    <d v="2025-01-10T00:00:00"/>
    <x v="0"/>
  </r>
  <r>
    <s v="A163"/>
    <s v="LinkedIn"/>
    <d v="2025-04-08T00:00:00"/>
    <s v="Video"/>
    <s v="#AppleWatchUltra2 #HealthTech"/>
    <n v="15568"/>
    <n v="1166"/>
    <n v="546"/>
    <n v="826"/>
    <n v="21836"/>
    <n v="87055"/>
    <x v="0"/>
    <n v="0.19849520418126471"/>
    <n v="17280"/>
    <d v="2024-12-25T00:00:00"/>
    <d v="2025-01-10T00:00:00"/>
    <x v="0"/>
  </r>
  <r>
    <s v="A164"/>
    <s v="LinkedIn"/>
    <d v="2025-02-27T00:00:00"/>
    <s v="Image"/>
    <s v="#MacBookAirM3 #AppleInnovation"/>
    <n v="16178"/>
    <n v="1048"/>
    <n v="871"/>
    <n v="2553"/>
    <n v="39025"/>
    <n v="59508"/>
    <x v="0"/>
    <n v="0.30411037171472743"/>
    <n v="18097"/>
    <d v="2024-12-25T00:00:00"/>
    <d v="2025-01-10T00:00:00"/>
    <x v="0"/>
  </r>
  <r>
    <s v="A165"/>
    <s v="Twitter"/>
    <d v="2025-10-07T00:00:00"/>
    <s v="Carousel"/>
    <s v="#AppleWatch #Health"/>
    <n v="19660"/>
    <n v="1307"/>
    <n v="310"/>
    <n v="2802"/>
    <n v="22171"/>
    <n v="213359"/>
    <x v="1"/>
    <n v="9.9723939463533293E-2"/>
    <n v="21277"/>
    <d v="2025-09-01T00:00:00"/>
    <d v="2025-09-30T00:00:00"/>
    <x v="0"/>
  </r>
  <r>
    <s v="A166"/>
    <s v="Instagram"/>
    <d v="2025-02-16T00:00:00"/>
    <s v="Tweet"/>
    <s v="#AppleEvent #iPhone16"/>
    <n v="24195"/>
    <n v="888"/>
    <n v="165"/>
    <n v="1559"/>
    <n v="11596"/>
    <n v="249988"/>
    <x v="2"/>
    <n v="0.10099684784869674"/>
    <n v="25248"/>
    <d v="2025-03-01T00:00:00"/>
    <d v="2025-03-31T00:00:00"/>
    <x v="0"/>
  </r>
  <r>
    <s v="A167"/>
    <s v="LinkedIn"/>
    <d v="2024-11-28T00:00:00"/>
    <s v="Carousel"/>
    <s v="#AppleEvent #iPhone16"/>
    <n v="2302"/>
    <n v="347"/>
    <n v="642"/>
    <n v="2175"/>
    <n v="56378"/>
    <n v="198056"/>
    <x v="4"/>
    <n v="1.6616512501514722E-2"/>
    <n v="3291"/>
    <d v="2024-10-01T00:00:00"/>
    <d v="2024-10-31T00:00:00"/>
    <x v="0"/>
  </r>
  <r>
    <s v="A168"/>
    <s v="YouTube"/>
    <d v="2024-11-12T00:00:00"/>
    <s v="Image"/>
    <s v="#MacBookAirM3 #AppleInnovation"/>
    <n v="19022"/>
    <n v="541"/>
    <n v="575"/>
    <n v="2063"/>
    <n v="42743"/>
    <n v="150169"/>
    <x v="0"/>
    <n v="0.13410224480418728"/>
    <n v="20138"/>
    <d v="2024-12-25T00:00:00"/>
    <d v="2025-01-10T00:00:00"/>
    <x v="0"/>
  </r>
  <r>
    <s v="A169"/>
    <s v="YouTube"/>
    <d v="2024-12-03T00:00:00"/>
    <s v="Image"/>
    <s v="#AppleMusic #AppleLifestyle"/>
    <n v="2055"/>
    <n v="675"/>
    <n v="257"/>
    <n v="820"/>
    <n v="33534"/>
    <n v="48125"/>
    <x v="0"/>
    <n v="6.2067532467532466E-2"/>
    <n v="2987"/>
    <d v="2024-12-25T00:00:00"/>
    <d v="2025-01-10T00:00:00"/>
    <x v="0"/>
  </r>
  <r>
    <s v="A170"/>
    <s v="Twitter"/>
    <d v="2025-04-28T00:00:00"/>
    <s v="Carousel"/>
    <s v="#iPhonePhotography #ShotOniPhone"/>
    <n v="15013"/>
    <n v="1286"/>
    <n v="599"/>
    <n v="2001"/>
    <n v="67839"/>
    <n v="76059"/>
    <x v="0"/>
    <n v="0.22216963147030594"/>
    <n v="16898"/>
    <d v="2024-12-25T00:00:00"/>
    <d v="2025-01-10T00:00:00"/>
    <x v="0"/>
  </r>
  <r>
    <s v="A171"/>
    <s v="LinkedIn"/>
    <d v="2024-12-31T00:00:00"/>
    <s v="Image"/>
    <s v="#AppleWatchUltra2 #HealthTech"/>
    <n v="10717"/>
    <n v="760"/>
    <n v="460"/>
    <n v="1316"/>
    <n v="18164"/>
    <n v="240641"/>
    <x v="4"/>
    <n v="4.9605013277039242E-2"/>
    <n v="11937"/>
    <d v="2024-10-01T00:00:00"/>
    <d v="2024-10-31T00:00:00"/>
    <x v="0"/>
  </r>
  <r>
    <s v="A172"/>
    <s v="Instagram"/>
    <d v="2024-08-14T00:00:00"/>
    <s v="Carousel"/>
    <s v="#Sustainability #AppleEarth"/>
    <n v="10150"/>
    <n v="526"/>
    <n v="888"/>
    <n v="1313"/>
    <n v="51605"/>
    <n v="143409"/>
    <x v="0"/>
    <n v="8.0636501195880311E-2"/>
    <n v="11564"/>
    <d v="2024-12-25T00:00:00"/>
    <d v="2025-01-10T00:00:00"/>
    <x v="0"/>
  </r>
  <r>
    <s v="A173"/>
    <s v="YouTube"/>
    <d v="2024-12-05T00:00:00"/>
    <s v="Tweet"/>
    <s v="#AppleEvent #iPhone16"/>
    <n v="4125"/>
    <n v="1364"/>
    <n v="319"/>
    <n v="2848"/>
    <n v="15379"/>
    <n v="188159"/>
    <x v="4"/>
    <n v="3.0867510988047343E-2"/>
    <n v="5808"/>
    <d v="2024-10-01T00:00:00"/>
    <d v="2024-10-31T00:00:00"/>
    <x v="0"/>
  </r>
  <r>
    <s v="A174"/>
    <s v="LinkedIn"/>
    <d v="2024-06-22T00:00:00"/>
    <s v="Carousel"/>
    <s v="#AppleWatchUltra2 #HealthTech"/>
    <n v="13479"/>
    <n v="1189"/>
    <n v="695"/>
    <n v="416"/>
    <n v="30229"/>
    <n v="45704"/>
    <x v="0"/>
    <n v="0.33614125678277612"/>
    <n v="15363"/>
    <d v="2024-12-25T00:00:00"/>
    <d v="2025-01-10T00:00:00"/>
    <x v="0"/>
  </r>
  <r>
    <s v="A175"/>
    <s v="LinkedIn"/>
    <d v="2025-10-08T00:00:00"/>
    <s v="Tweet"/>
    <s v="#AppleEvent #iPhone16"/>
    <n v="17745"/>
    <n v="414"/>
    <n v="563"/>
    <n v="2733"/>
    <n v="995"/>
    <n v="231648"/>
    <x v="1"/>
    <n v="8.0820900676889074E-2"/>
    <n v="18722"/>
    <d v="2025-09-01T00:00:00"/>
    <d v="2025-09-30T00:00:00"/>
    <x v="0"/>
  </r>
  <r>
    <s v="A176"/>
    <s v="Twitter"/>
    <d v="2025-10-09T00:00:00"/>
    <s v="Carousel"/>
    <s v="#AppleDesign #Innovation"/>
    <n v="18748"/>
    <n v="634"/>
    <n v="400"/>
    <n v="1667"/>
    <n v="75813"/>
    <n v="244456"/>
    <x v="1"/>
    <n v="8.0922538207284747E-2"/>
    <n v="19782"/>
    <d v="2025-09-01T00:00:00"/>
    <d v="2025-09-30T00:00:00"/>
    <x v="0"/>
  </r>
  <r>
    <s v="A177"/>
    <s v="YouTube"/>
    <d v="2024-07-10T00:00:00"/>
    <s v="Image"/>
    <s v="#iPhonePhotography #ShotOniPhone"/>
    <n v="8809"/>
    <n v="1151"/>
    <n v="908"/>
    <n v="883"/>
    <n v="42921"/>
    <n v="151279"/>
    <x v="4"/>
    <n v="7.1840771025720687E-2"/>
    <n v="10868"/>
    <d v="2024-10-01T00:00:00"/>
    <d v="2024-10-31T00:00:00"/>
    <x v="0"/>
  </r>
  <r>
    <s v="A178"/>
    <s v="YouTube"/>
    <d v="2025-10-10T00:00:00"/>
    <s v="Carousel"/>
    <s v="#AppleDesign #Innovation"/>
    <n v="6621"/>
    <n v="922"/>
    <n v="930"/>
    <n v="694"/>
    <n v="839"/>
    <n v="243532"/>
    <x v="1"/>
    <n v="3.479214230573395E-2"/>
    <n v="8473"/>
    <d v="2025-09-01T00:00:00"/>
    <d v="2025-09-30T00:00:00"/>
    <x v="0"/>
  </r>
  <r>
    <s v="A179"/>
    <s v="Instagram"/>
    <d v="2024-07-15T00:00:00"/>
    <s v="Image"/>
    <s v="#AppleEvent #iPhone16"/>
    <n v="17034"/>
    <n v="231"/>
    <n v="290"/>
    <n v="1387"/>
    <n v="63550"/>
    <n v="198280"/>
    <x v="4"/>
    <n v="8.8536413153116805E-2"/>
    <n v="17555"/>
    <d v="2024-10-01T00:00:00"/>
    <d v="2024-10-31T00:00:00"/>
    <x v="0"/>
  </r>
  <r>
    <s v="A180"/>
    <s v="YouTube"/>
    <d v="2025-10-11T00:00:00"/>
    <s v="Carousel"/>
    <s v="#AppleWatch #Health"/>
    <n v="15623"/>
    <n v="869"/>
    <n v="423"/>
    <n v="371"/>
    <n v="47579"/>
    <n v="158516"/>
    <x v="1"/>
    <n v="0.10670847106916652"/>
    <n v="16915"/>
    <d v="2025-09-01T00:00:00"/>
    <d v="2025-09-30T00:00:00"/>
    <x v="0"/>
  </r>
  <r>
    <s v="A181"/>
    <s v="Instagram"/>
    <d v="2025-10-12T00:00:00"/>
    <s v="Carousel"/>
    <s v="#AppleWatch #Health"/>
    <n v="7126"/>
    <n v="484"/>
    <n v="565"/>
    <n v="573"/>
    <n v="7389"/>
    <n v="237096"/>
    <x v="1"/>
    <n v="3.4479704423524646E-2"/>
    <n v="8175"/>
    <d v="2025-09-01T00:00:00"/>
    <d v="2025-09-30T00:00:00"/>
    <x v="0"/>
  </r>
  <r>
    <s v="A182"/>
    <s v="YouTube"/>
    <d v="2024-07-31T00:00:00"/>
    <s v="Video"/>
    <s v="#AppleDesign #Innovation"/>
    <n v="7122"/>
    <n v="628"/>
    <n v="757"/>
    <n v="2313"/>
    <n v="50924"/>
    <n v="210954"/>
    <x v="4"/>
    <n v="4.0326327066564277E-2"/>
    <n v="8507"/>
    <d v="2024-10-01T00:00:00"/>
    <d v="2024-10-31T00:00:00"/>
    <x v="0"/>
  </r>
  <r>
    <s v="A183"/>
    <s v="Twitter"/>
    <d v="2024-12-17T00:00:00"/>
    <s v="Image"/>
    <s v="#AppleWatch #Health"/>
    <n v="20030"/>
    <n v="485"/>
    <n v="888"/>
    <n v="1643"/>
    <n v="4322"/>
    <n v="196995"/>
    <x v="2"/>
    <n v="0.10864742759968526"/>
    <n v="21403"/>
    <d v="2025-03-01T00:00:00"/>
    <d v="2025-03-31T00:00:00"/>
    <x v="0"/>
  </r>
  <r>
    <s v="A184"/>
    <s v="YouTube"/>
    <d v="2025-10-13T00:00:00"/>
    <s v="Video"/>
    <s v="#AppleEvent #iPhone16"/>
    <n v="19302"/>
    <n v="1367"/>
    <n v="188"/>
    <n v="637"/>
    <n v="31404"/>
    <n v="154044"/>
    <x v="1"/>
    <n v="0.13539638025499209"/>
    <n v="20857"/>
    <d v="2025-09-01T00:00:00"/>
    <d v="2025-09-30T00:00:00"/>
    <x v="0"/>
  </r>
  <r>
    <s v="A185"/>
    <s v="Instagram"/>
    <d v="2025-01-11T00:00:00"/>
    <s v="Image"/>
    <s v="#MacBookAirM3 #AppleInnovation"/>
    <n v="21181"/>
    <n v="1242"/>
    <n v="963"/>
    <n v="1689"/>
    <n v="49329"/>
    <n v="69165"/>
    <x v="0"/>
    <n v="0.33811899081905589"/>
    <n v="23386"/>
    <d v="2024-12-25T00:00:00"/>
    <d v="2025-01-10T00:00:00"/>
    <x v="0"/>
  </r>
  <r>
    <s v="A186"/>
    <s v="Instagram"/>
    <d v="2024-08-24T00:00:00"/>
    <s v="Video"/>
    <s v="#AppleDesign #Innovation"/>
    <n v="24890"/>
    <n v="217"/>
    <n v="178"/>
    <n v="906"/>
    <n v="54826"/>
    <n v="107203"/>
    <x v="2"/>
    <n v="0.23586093672751696"/>
    <n v="25285"/>
    <d v="2025-03-01T00:00:00"/>
    <d v="2025-03-31T00:00:00"/>
    <x v="0"/>
  </r>
  <r>
    <s v="A187"/>
    <s v="Twitter"/>
    <d v="2024-12-22T00:00:00"/>
    <s v="Tweet"/>
    <s v="#Sustainability #AppleEarth"/>
    <n v="7870"/>
    <n v="968"/>
    <n v="626"/>
    <n v="465"/>
    <n v="27184"/>
    <n v="44114"/>
    <x v="4"/>
    <n v="0.2145350682323072"/>
    <n v="9464"/>
    <d v="2024-10-01T00:00:00"/>
    <d v="2024-10-31T00:00:00"/>
    <x v="0"/>
  </r>
  <r>
    <s v="A188"/>
    <s v="YouTube"/>
    <d v="2024-06-06T00:00:00"/>
    <s v="Carousel"/>
    <s v="#Sustainability #AppleEarth"/>
    <n v="3531"/>
    <n v="789"/>
    <n v="467"/>
    <n v="1867"/>
    <n v="40816"/>
    <n v="236037"/>
    <x v="2"/>
    <n v="2.0280718700881641E-2"/>
    <n v="4787"/>
    <d v="2025-03-01T00:00:00"/>
    <d v="2025-03-31T00:00:00"/>
    <x v="0"/>
  </r>
  <r>
    <s v="A189"/>
    <s v="YouTube"/>
    <d v="2025-03-24T00:00:00"/>
    <s v="Image"/>
    <s v="#ShotOniPhone"/>
    <n v="10172"/>
    <n v="1398"/>
    <n v="394"/>
    <n v="2358"/>
    <n v="59610"/>
    <n v="76321"/>
    <x v="3"/>
    <n v="0.15675895231980713"/>
    <n v="11964"/>
    <d v="2024-06-15T00:00:00"/>
    <d v="2024-07-15T00:00:00"/>
    <x v="0"/>
  </r>
  <r>
    <s v="A190"/>
    <s v="Twitter"/>
    <d v="2024-10-04T00:00:00"/>
    <s v="Image"/>
    <s v="#AppleMusic #AppleLifestyle"/>
    <n v="21729"/>
    <n v="1209"/>
    <n v="897"/>
    <n v="1624"/>
    <n v="38771"/>
    <n v="113297"/>
    <x v="3"/>
    <n v="0.21037626768581694"/>
    <n v="23835"/>
    <d v="2024-06-15T00:00:00"/>
    <d v="2024-07-15T00:00:00"/>
    <x v="0"/>
  </r>
  <r>
    <s v="A191"/>
    <s v="YouTube"/>
    <d v="2025-10-14T00:00:00"/>
    <s v="Carousel"/>
    <s v="#iPhonePhotography #ShotOniPhone"/>
    <n v="9673"/>
    <n v="393"/>
    <n v="846"/>
    <n v="1028"/>
    <n v="55556"/>
    <n v="136652"/>
    <x v="1"/>
    <n v="7.9852471972601938E-2"/>
    <n v="10912"/>
    <d v="2025-09-01T00:00:00"/>
    <d v="2025-09-30T00:00:00"/>
    <x v="0"/>
  </r>
  <r>
    <s v="A192"/>
    <s v="YouTube"/>
    <d v="2025-10-15T00:00:00"/>
    <s v="Image"/>
    <s v="#AppleWatch #Health"/>
    <n v="8882"/>
    <n v="701"/>
    <n v="421"/>
    <n v="2343"/>
    <n v="13588"/>
    <n v="139304"/>
    <x v="1"/>
    <n v="7.1814161833113191E-2"/>
    <n v="10004"/>
    <d v="2025-09-01T00:00:00"/>
    <d v="2025-09-30T00:00:00"/>
    <x v="0"/>
  </r>
  <r>
    <s v="A193"/>
    <s v="Instagram"/>
    <d v="2024-09-11T00:00:00"/>
    <s v="Image"/>
    <s v="#AppleWatch #Health"/>
    <n v="3906"/>
    <n v="1187"/>
    <n v="589"/>
    <n v="401"/>
    <n v="52687"/>
    <n v="196498"/>
    <x v="0"/>
    <n v="2.8916324848090057E-2"/>
    <n v="5682"/>
    <d v="2024-12-25T00:00:00"/>
    <d v="2025-01-10T00:00:00"/>
    <x v="0"/>
  </r>
  <r>
    <s v="A194"/>
    <s v="YouTube"/>
    <d v="2024-10-02T00:00:00"/>
    <s v="Video"/>
    <s v="#AppleMusic #AppleLifestyle"/>
    <n v="5086"/>
    <n v="1336"/>
    <n v="897"/>
    <n v="1715"/>
    <n v="60592"/>
    <n v="57772"/>
    <x v="2"/>
    <n v="0.12668766876687668"/>
    <n v="7319"/>
    <d v="2025-03-01T00:00:00"/>
    <d v="2025-03-31T00:00:00"/>
    <x v="0"/>
  </r>
  <r>
    <s v="A195"/>
    <s v="YouTube"/>
    <d v="2024-08-15T00:00:00"/>
    <s v="Image"/>
    <s v="#iPhone16Launch #AppleEvent"/>
    <n v="15503"/>
    <n v="313"/>
    <n v="388"/>
    <n v="1078"/>
    <n v="11500"/>
    <n v="143754"/>
    <x v="3"/>
    <n v="0.1127203416948398"/>
    <n v="16204"/>
    <d v="2024-06-15T00:00:00"/>
    <d v="2024-07-15T00:00:00"/>
    <x v="0"/>
  </r>
  <r>
    <s v="A196"/>
    <s v="Twitter"/>
    <d v="2025-09-18T00:00:00"/>
    <s v="Tweet"/>
    <s v="#MacBookProM3"/>
    <n v="10152"/>
    <n v="1445"/>
    <n v="526"/>
    <n v="513"/>
    <n v="18959"/>
    <n v="43712"/>
    <x v="1"/>
    <n v="0.27733803074670571"/>
    <n v="12123"/>
    <d v="2025-09-01T00:00:00"/>
    <d v="2025-09-30T00:00:00"/>
    <x v="1"/>
  </r>
  <r>
    <s v="A197"/>
    <s v="Twitter"/>
    <d v="2024-10-22T00:00:00"/>
    <s v="Tweet"/>
    <s v="#AppleDesign #Innovation"/>
    <n v="7750"/>
    <n v="1146"/>
    <n v="415"/>
    <n v="1411"/>
    <n v="85339"/>
    <n v="172439"/>
    <x v="2"/>
    <n v="5.3995905798572247E-2"/>
    <n v="9311"/>
    <d v="2025-03-01T00:00:00"/>
    <d v="2025-03-31T00:00:00"/>
    <x v="0"/>
  </r>
  <r>
    <s v="A198"/>
    <s v="LinkedIn"/>
    <d v="2025-09-19T00:00:00"/>
    <s v="Carousel"/>
    <s v="#AppleEvent #iPadPro"/>
    <n v="14772"/>
    <n v="1030"/>
    <n v="508"/>
    <n v="1876"/>
    <n v="8882"/>
    <n v="155142"/>
    <x v="1"/>
    <n v="0.10512949426976577"/>
    <n v="16310"/>
    <d v="2025-09-01T00:00:00"/>
    <d v="2025-09-30T00:00:00"/>
    <x v="1"/>
  </r>
  <r>
    <s v="A199"/>
    <s v="Instagram"/>
    <d v="2025-09-20T00:00:00"/>
    <s v="Image"/>
    <s v="#AppleWatch #Health"/>
    <n v="12267"/>
    <n v="1487"/>
    <n v="489"/>
    <n v="2748"/>
    <n v="34685"/>
    <n v="131736"/>
    <x v="1"/>
    <n v="0.1081177506528208"/>
    <n v="14243"/>
    <d v="2025-09-01T00:00:00"/>
    <d v="2025-09-30T00:00:00"/>
    <x v="1"/>
  </r>
  <r>
    <s v="A200"/>
    <s v="YouTube"/>
    <d v="2025-04-07T00:00:00"/>
    <s v="Carousel"/>
    <s v="#iPhonePhotography #ShotOniPhone"/>
    <n v="3062"/>
    <n v="1124"/>
    <n v="538"/>
    <n v="2935"/>
    <n v="69749"/>
    <n v="91924"/>
    <x v="3"/>
    <n v="5.1390278926069365E-2"/>
    <n v="4724"/>
    <d v="2024-06-15T00:00:00"/>
    <d v="2024-07-15T00:00:00"/>
    <x v="0"/>
  </r>
  <r>
    <s v="A201"/>
    <s v="YouTube"/>
    <d v="2025-01-15T00:00:00"/>
    <s v="Tweet"/>
    <s v="#ShotOniPhone"/>
    <n v="20360"/>
    <n v="254"/>
    <n v="726"/>
    <n v="1995"/>
    <n v="14280"/>
    <n v="43726"/>
    <x v="3"/>
    <n v="0.48803915290673738"/>
    <n v="21340"/>
    <d v="2024-06-15T00:00:00"/>
    <d v="2024-07-15T00:00:00"/>
    <x v="0"/>
  </r>
  <r>
    <s v="A202"/>
    <s v="LinkedIn"/>
    <d v="2025-09-21T00:00:00"/>
    <s v="Image"/>
    <s v="#Sustainability #AppleEarth"/>
    <n v="19680"/>
    <n v="999"/>
    <n v="838"/>
    <n v="891"/>
    <n v="29576"/>
    <n v="129152"/>
    <x v="1"/>
    <n v="0.16660214321110009"/>
    <n v="21517"/>
    <d v="2025-09-01T00:00:00"/>
    <d v="2025-09-30T00:00:00"/>
    <x v="1"/>
  </r>
  <r>
    <s v="A203"/>
    <s v="YouTube"/>
    <d v="2024-11-21T00:00:00"/>
    <s v="Image"/>
    <s v="#AppleWatch #Health"/>
    <n v="8229"/>
    <n v="977"/>
    <n v="152"/>
    <n v="1633"/>
    <n v="71447"/>
    <n v="67723"/>
    <x v="4"/>
    <n v="0.13818052950991538"/>
    <n v="9358"/>
    <d v="2024-10-01T00:00:00"/>
    <d v="2024-10-31T00:00:00"/>
    <x v="0"/>
  </r>
  <r>
    <s v="A204"/>
    <s v="Instagram"/>
    <d v="2025-09-22T00:00:00"/>
    <s v="Carousel"/>
    <s v="#ShotOniPhone"/>
    <n v="18509"/>
    <n v="361"/>
    <n v="578"/>
    <n v="1409"/>
    <n v="10569"/>
    <n v="166969"/>
    <x v="1"/>
    <n v="0.11647671124580011"/>
    <n v="19448"/>
    <d v="2025-09-01T00:00:00"/>
    <d v="2025-09-30T00:00:00"/>
    <x v="1"/>
  </r>
  <r>
    <s v="A205"/>
    <s v="LinkedIn"/>
    <d v="2025-09-23T00:00:00"/>
    <s v="Tweet"/>
    <s v="#AppleEvent #iPhone16"/>
    <n v="17147"/>
    <n v="286"/>
    <n v="291"/>
    <n v="2439"/>
    <n v="45631"/>
    <n v="140494"/>
    <x v="1"/>
    <n v="0.12615485358805359"/>
    <n v="17724"/>
    <d v="2025-09-01T00:00:00"/>
    <d v="2025-09-30T00:00:00"/>
    <x v="1"/>
  </r>
  <r>
    <s v="A206"/>
    <s v="Instagram"/>
    <d v="2024-06-24T00:00:00"/>
    <s v="Image"/>
    <s v="#AppleEvent #iPhone16"/>
    <n v="6632"/>
    <n v="254"/>
    <n v="525"/>
    <n v="1013"/>
    <n v="13838"/>
    <n v="180180"/>
    <x v="0"/>
    <n v="4.1131091131091133E-2"/>
    <n v="7411"/>
    <d v="2024-12-25T00:00:00"/>
    <d v="2025-01-10T00:00:00"/>
    <x v="0"/>
  </r>
  <r>
    <s v="A207"/>
    <s v="LinkedIn"/>
    <d v="2024-12-29T00:00:00"/>
    <s v="Carousel"/>
    <s v="#MacBookProM3"/>
    <n v="8288"/>
    <n v="1401"/>
    <n v="819"/>
    <n v="1235"/>
    <n v="33446"/>
    <n v="248786"/>
    <x v="0"/>
    <n v="4.2237103373984064E-2"/>
    <n v="10508"/>
    <d v="2024-12-25T00:00:00"/>
    <d v="2025-01-10T00:00:00"/>
    <x v="1"/>
  </r>
  <r>
    <s v="A208"/>
    <s v="LinkedIn"/>
    <d v="2024-06-24T00:00:00"/>
    <s v="Tweet"/>
    <s v="#MacBookAirM3 #AppleInnovation"/>
    <n v="5596"/>
    <n v="1231"/>
    <n v="473"/>
    <n v="2251"/>
    <n v="43705"/>
    <n v="75643"/>
    <x v="0"/>
    <n v="9.6505955607260427E-2"/>
    <n v="7300"/>
    <d v="2024-12-25T00:00:00"/>
    <d v="2025-01-10T00:00:00"/>
    <x v="0"/>
  </r>
  <r>
    <s v="A209"/>
    <s v="Twitter"/>
    <d v="2025-03-19T00:00:00"/>
    <s v="Carousel"/>
    <s v="#AppleEvent #iPadPro"/>
    <n v="13475"/>
    <n v="1032"/>
    <n v="295"/>
    <n v="541"/>
    <n v="43666"/>
    <n v="202396"/>
    <x v="4"/>
    <n v="7.3133856400324118E-2"/>
    <n v="14802"/>
    <d v="2024-10-01T00:00:00"/>
    <d v="2024-10-31T00:00:00"/>
    <x v="0"/>
  </r>
  <r>
    <s v="A210"/>
    <s v="Instagram"/>
    <d v="2025-02-19T00:00:00"/>
    <s v="Video"/>
    <s v="#iPhone16Launch #AppleEvent"/>
    <n v="8168"/>
    <n v="512"/>
    <n v="442"/>
    <n v="2343"/>
    <n v="2753"/>
    <n v="143896"/>
    <x v="4"/>
    <n v="6.3393006059932172E-2"/>
    <n v="9122"/>
    <d v="2024-10-01T00:00:00"/>
    <d v="2024-10-31T00:00:00"/>
    <x v="0"/>
  </r>
  <r>
    <s v="A211"/>
    <s v="YouTube"/>
    <d v="2025-09-24T00:00:00"/>
    <s v="Image"/>
    <s v="#MacBookProM3"/>
    <n v="11795"/>
    <n v="958"/>
    <n v="814"/>
    <n v="301"/>
    <n v="12564"/>
    <n v="179999"/>
    <x v="1"/>
    <n v="7.5372640959116444E-2"/>
    <n v="13567"/>
    <d v="2025-09-01T00:00:00"/>
    <d v="2025-09-30T00:00:00"/>
    <x v="1"/>
  </r>
  <r>
    <s v="A212"/>
    <s v="YouTube"/>
    <d v="2025-03-03T00:00:00"/>
    <s v="Video"/>
    <s v="#AppleWatchUltra2 #HealthTech"/>
    <n v="9561"/>
    <n v="642"/>
    <n v="581"/>
    <n v="2572"/>
    <n v="38552"/>
    <n v="133680"/>
    <x v="0"/>
    <n v="8.0670257330939563E-2"/>
    <n v="10784"/>
    <d v="2024-12-25T00:00:00"/>
    <d v="2025-01-10T00:00:00"/>
    <x v="0"/>
  </r>
  <r>
    <s v="A213"/>
    <s v="Instagram"/>
    <d v="2025-05-01T00:00:00"/>
    <s v="Tweet"/>
    <s v="#iPhone16Launch #AppleEvent"/>
    <n v="10258"/>
    <n v="527"/>
    <n v="854"/>
    <n v="2068"/>
    <n v="45632"/>
    <n v="136546"/>
    <x v="4"/>
    <n v="8.5238674146441498E-2"/>
    <n v="11639"/>
    <d v="2024-10-01T00:00:00"/>
    <d v="2024-10-31T00:00:00"/>
    <x v="0"/>
  </r>
  <r>
    <s v="A214"/>
    <s v="YouTube"/>
    <d v="2024-12-23T00:00:00"/>
    <s v="Video"/>
    <s v="#AppleDesign #Innovation"/>
    <n v="18616"/>
    <n v="1277"/>
    <n v="734"/>
    <n v="2249"/>
    <n v="3399"/>
    <n v="193515"/>
    <x v="3"/>
    <n v="0.10659122031883833"/>
    <n v="20627"/>
    <d v="2024-06-15T00:00:00"/>
    <d v="2024-07-15T00:00:00"/>
    <x v="0"/>
  </r>
  <r>
    <s v="A215"/>
    <s v="YouTube"/>
    <d v="2025-09-25T00:00:00"/>
    <s v="Video"/>
    <s v="#iPhonePhotography #ShotOniPhone"/>
    <n v="8371"/>
    <n v="960"/>
    <n v="548"/>
    <n v="2936"/>
    <n v="82543"/>
    <n v="119973"/>
    <x v="1"/>
    <n v="8.2343527293641069E-2"/>
    <n v="9879"/>
    <d v="2025-09-01T00:00:00"/>
    <d v="2025-09-30T00:00:00"/>
    <x v="1"/>
  </r>
  <r>
    <s v="A216"/>
    <s v="Instagram"/>
    <d v="2024-07-29T00:00:00"/>
    <s v="Tweet"/>
    <s v="#AppleWatchUltra2 #HealthTech"/>
    <n v="22590"/>
    <n v="1462"/>
    <n v="966"/>
    <n v="2463"/>
    <n v="29689"/>
    <n v="103449"/>
    <x v="2"/>
    <n v="0.24183897379385011"/>
    <n v="25018"/>
    <d v="2025-03-01T00:00:00"/>
    <d v="2025-03-31T00:00:00"/>
    <x v="0"/>
  </r>
  <r>
    <s v="A217"/>
    <s v="LinkedIn"/>
    <d v="2025-09-26T00:00:00"/>
    <s v="Carousel"/>
    <s v="#AppleWatchUltra2 #HealthTech"/>
    <n v="16369"/>
    <n v="1452"/>
    <n v="493"/>
    <n v="1217"/>
    <n v="91440"/>
    <n v="149834"/>
    <x v="1"/>
    <n v="0.12222859965027964"/>
    <n v="18314"/>
    <d v="2025-09-01T00:00:00"/>
    <d v="2025-09-30T00:00:00"/>
    <x v="1"/>
  </r>
  <r>
    <s v="A218"/>
    <s v="Instagram"/>
    <d v="2024-06-11T00:00:00"/>
    <s v="Video"/>
    <s v="#MacBookProM3"/>
    <n v="14910"/>
    <n v="778"/>
    <n v="289"/>
    <n v="2541"/>
    <n v="14309"/>
    <n v="247815"/>
    <x v="2"/>
    <n v="6.4471480741682297E-2"/>
    <n v="15977"/>
    <d v="2025-03-01T00:00:00"/>
    <d v="2025-03-31T00:00:00"/>
    <x v="0"/>
  </r>
  <r>
    <s v="A219"/>
    <s v="LinkedIn"/>
    <d v="2025-01-28T00:00:00"/>
    <s v="Carousel"/>
    <s v="#AppleMusic #AppleLifestyle"/>
    <n v="9943"/>
    <n v="1274"/>
    <n v="336"/>
    <n v="389"/>
    <n v="6145"/>
    <n v="231305"/>
    <x v="0"/>
    <n v="4.9947039623008581E-2"/>
    <n v="11553"/>
    <d v="2024-12-25T00:00:00"/>
    <d v="2025-01-10T00:00:00"/>
    <x v="0"/>
  </r>
  <r>
    <s v="A220"/>
    <s v="YouTube"/>
    <d v="2024-06-02T00:00:00"/>
    <s v="Video"/>
    <s v="#MacBookAirM3 #AppleInnovation"/>
    <n v="14199"/>
    <n v="1206"/>
    <n v="954"/>
    <n v="2009"/>
    <n v="8"/>
    <n v="65537"/>
    <x v="2"/>
    <n v="0.24961472145505592"/>
    <n v="16359"/>
    <d v="2025-03-01T00:00:00"/>
    <d v="2025-03-31T00:00:00"/>
    <x v="0"/>
  </r>
  <r>
    <s v="A221"/>
    <s v="YouTube"/>
    <d v="2025-03-23T00:00:00"/>
    <s v="Carousel"/>
    <s v="#AppleMusic #AppleLifestyle"/>
    <n v="17728"/>
    <n v="1487"/>
    <n v="210"/>
    <n v="2469"/>
    <n v="30565"/>
    <n v="117576"/>
    <x v="0"/>
    <n v="0.16521228822208614"/>
    <n v="19425"/>
    <d v="2024-12-25T00:00:00"/>
    <d v="2025-01-10T00:00:00"/>
    <x v="0"/>
  </r>
  <r>
    <s v="A222"/>
    <s v="YouTube"/>
    <d v="2024-10-08T00:00:00"/>
    <s v="Tweet"/>
    <s v="#MacBookProM3"/>
    <n v="8738"/>
    <n v="295"/>
    <n v="529"/>
    <n v="442"/>
    <n v="25286"/>
    <n v="147522"/>
    <x v="3"/>
    <n v="6.4817450956467515E-2"/>
    <n v="9562"/>
    <d v="2024-06-15T00:00:00"/>
    <d v="2024-07-15T00:00:00"/>
    <x v="0"/>
  </r>
  <r>
    <s v="A223"/>
    <s v="Twitter"/>
    <d v="2024-11-12T00:00:00"/>
    <s v="Video"/>
    <s v="#AppleDesign #Innovation"/>
    <n v="17913"/>
    <n v="1311"/>
    <n v="859"/>
    <n v="405"/>
    <n v="59842"/>
    <n v="62612"/>
    <x v="2"/>
    <n v="0.32075321024723696"/>
    <n v="20083"/>
    <d v="2025-03-01T00:00:00"/>
    <d v="2025-03-31T00:00:00"/>
    <x v="0"/>
  </r>
  <r>
    <s v="A224"/>
    <s v="LinkedIn"/>
    <d v="2025-09-07T00:00:00"/>
    <s v="Tweet"/>
    <s v="#Sustainability #AppleEarth"/>
    <n v="4472"/>
    <n v="1301"/>
    <n v="956"/>
    <n v="1186"/>
    <n v="3363"/>
    <n v="46471"/>
    <x v="1"/>
    <n v="0.14479998278496267"/>
    <n v="6729"/>
    <d v="2025-09-01T00:00:00"/>
    <d v="2025-09-30T00:00:00"/>
    <x v="1"/>
  </r>
  <r>
    <s v="A225"/>
    <s v="Twitter"/>
    <d v="2024-06-20T00:00:00"/>
    <s v="Video"/>
    <s v="#AppleWatch #Health"/>
    <n v="21123"/>
    <n v="1343"/>
    <n v="589"/>
    <n v="727"/>
    <n v="87833"/>
    <n v="206703"/>
    <x v="0"/>
    <n v="0.11153684271636116"/>
    <n v="23055"/>
    <d v="2024-12-25T00:00:00"/>
    <d v="2025-01-10T00:00:00"/>
    <x v="0"/>
  </r>
  <r>
    <s v="A226"/>
    <s v="Twitter"/>
    <d v="2025-09-08T00:00:00"/>
    <s v="Tweet"/>
    <s v="#AppleWatch #Health"/>
    <n v="23785"/>
    <n v="1013"/>
    <n v="468"/>
    <n v="1628"/>
    <n v="8272"/>
    <n v="71348"/>
    <x v="1"/>
    <n v="0.35412345125301342"/>
    <n v="25266"/>
    <d v="2025-09-01T00:00:00"/>
    <d v="2025-09-30T00:00:00"/>
    <x v="1"/>
  </r>
  <r>
    <s v="A227"/>
    <s v="Instagram"/>
    <d v="2024-06-12T00:00:00"/>
    <s v="Tweet"/>
    <s v="#MacBookAirM3 #AppleInnovation"/>
    <n v="17679"/>
    <n v="690"/>
    <n v="451"/>
    <n v="2195"/>
    <n v="4390"/>
    <n v="235804"/>
    <x v="4"/>
    <n v="7.9812047293514959E-2"/>
    <n v="18820"/>
    <d v="2024-10-01T00:00:00"/>
    <d v="2024-10-31T00:00:00"/>
    <x v="0"/>
  </r>
  <r>
    <s v="A228"/>
    <s v="Twitter"/>
    <d v="2024-07-01T00:00:00"/>
    <s v="Video"/>
    <s v="#AppleDesign #Innovation"/>
    <n v="3761"/>
    <n v="651"/>
    <n v="493"/>
    <n v="2294"/>
    <n v="71696"/>
    <n v="41177"/>
    <x v="0"/>
    <n v="0.11911989702989532"/>
    <n v="4905"/>
    <d v="2024-12-25T00:00:00"/>
    <d v="2025-01-10T00:00:00"/>
    <x v="0"/>
  </r>
  <r>
    <s v="A229"/>
    <s v="Instagram"/>
    <d v="2024-07-03T00:00:00"/>
    <s v="Video"/>
    <s v="#MacBookAirM3 #AppleInnovation"/>
    <n v="12167"/>
    <n v="364"/>
    <n v="160"/>
    <n v="616"/>
    <n v="42228"/>
    <n v="175832"/>
    <x v="2"/>
    <n v="7.2176850630146963E-2"/>
    <n v="12691"/>
    <d v="2025-03-01T00:00:00"/>
    <d v="2025-03-31T00:00:00"/>
    <x v="0"/>
  </r>
  <r>
    <s v="A230"/>
    <s v="Instagram"/>
    <d v="2024-07-15T00:00:00"/>
    <s v="Video"/>
    <s v="#ShotOniPhone"/>
    <n v="12554"/>
    <n v="381"/>
    <n v="211"/>
    <n v="2286"/>
    <n v="50567"/>
    <n v="72779"/>
    <x v="0"/>
    <n v="0.18062902760411656"/>
    <n v="13146"/>
    <d v="2024-12-25T00:00:00"/>
    <d v="2025-01-10T00:00:00"/>
    <x v="0"/>
  </r>
  <r>
    <s v="A231"/>
    <s v="Twitter"/>
    <d v="2025-09-09T00:00:00"/>
    <s v="Image"/>
    <s v="#AppleMusic #AppleLifestyle"/>
    <n v="19260"/>
    <n v="668"/>
    <n v="994"/>
    <n v="934"/>
    <n v="20509"/>
    <n v="61636"/>
    <x v="1"/>
    <n v="0.33944448049841003"/>
    <n v="20922"/>
    <d v="2025-09-01T00:00:00"/>
    <d v="2025-09-30T00:00:00"/>
    <x v="1"/>
  </r>
  <r>
    <s v="A232"/>
    <s v="LinkedIn"/>
    <d v="2025-04-29T00:00:00"/>
    <s v="Carousel"/>
    <s v="#AppleWatch #Health"/>
    <n v="16277"/>
    <n v="1109"/>
    <n v="375"/>
    <n v="2225"/>
    <n v="1044"/>
    <n v="121889"/>
    <x v="3"/>
    <n v="0.14571454356012437"/>
    <n v="17761"/>
    <d v="2024-06-15T00:00:00"/>
    <d v="2024-07-15T00:00:00"/>
    <x v="0"/>
  </r>
  <r>
    <s v="A233"/>
    <s v="LinkedIn"/>
    <d v="2025-03-08T00:00:00"/>
    <s v="Image"/>
    <s v="#AppleWatchUltra2 #HealthTech"/>
    <n v="5812"/>
    <n v="934"/>
    <n v="302"/>
    <n v="2356"/>
    <n v="37437"/>
    <n v="93551"/>
    <x v="0"/>
    <n v="7.5338585370546551E-2"/>
    <n v="7048"/>
    <d v="2024-12-25T00:00:00"/>
    <d v="2025-01-10T00:00:00"/>
    <x v="0"/>
  </r>
  <r>
    <s v="A234"/>
    <s v="LinkedIn"/>
    <d v="2024-06-01T00:00:00"/>
    <s v="Image"/>
    <s v="#AppleMusic #AppleLifestyle"/>
    <n v="19844"/>
    <n v="1022"/>
    <n v="860"/>
    <n v="2570"/>
    <n v="23719"/>
    <n v="182628"/>
    <x v="2"/>
    <n v="0.11896313818253498"/>
    <n v="21726"/>
    <d v="2025-03-01T00:00:00"/>
    <d v="2025-03-31T00:00:00"/>
    <x v="0"/>
  </r>
  <r>
    <s v="A235"/>
    <s v="LinkedIn"/>
    <d v="2024-12-22T00:00:00"/>
    <s v="Tweet"/>
    <s v="#AppleEvent #iPadPro"/>
    <n v="20117"/>
    <n v="1143"/>
    <n v="713"/>
    <n v="1739"/>
    <n v="34444"/>
    <n v="198670"/>
    <x v="4"/>
    <n v="0.11060049328031409"/>
    <n v="21973"/>
    <d v="2024-10-01T00:00:00"/>
    <d v="2024-10-31T00:00:00"/>
    <x v="0"/>
  </r>
  <r>
    <s v="A236"/>
    <s v="LinkedIn"/>
    <d v="2024-08-19T00:00:00"/>
    <s v="Video"/>
    <s v="#iPhonePhotography #ShotOniPhone"/>
    <n v="3605"/>
    <n v="206"/>
    <n v="921"/>
    <n v="852"/>
    <n v="11660"/>
    <n v="182635"/>
    <x v="3"/>
    <n v="2.590960111698196E-2"/>
    <n v="4732"/>
    <d v="2024-06-15T00:00:00"/>
    <d v="2024-07-15T00:00:00"/>
    <x v="0"/>
  </r>
  <r>
    <s v="A237"/>
    <s v="Twitter"/>
    <d v="2024-10-22T00:00:00"/>
    <s v="Carousel"/>
    <s v="#AppleDesign #Innovation"/>
    <n v="7622"/>
    <n v="529"/>
    <n v="720"/>
    <n v="1015"/>
    <n v="71322"/>
    <n v="86819"/>
    <x v="4"/>
    <n v="0.10217809465669957"/>
    <n v="8871"/>
    <d v="2024-10-01T00:00:00"/>
    <d v="2024-10-31T00:00:00"/>
    <x v="1"/>
  </r>
  <r>
    <s v="A238"/>
    <s v="Twitter"/>
    <d v="2024-07-16T00:00:00"/>
    <s v="Tweet"/>
    <s v="#iPhone16Launch #AppleEvent"/>
    <n v="8767"/>
    <n v="974"/>
    <n v="733"/>
    <n v="1587"/>
    <n v="74927"/>
    <n v="113770"/>
    <x v="0"/>
    <n v="9.2062933989628198E-2"/>
    <n v="10474"/>
    <d v="2024-12-25T00:00:00"/>
    <d v="2025-01-10T00:00:00"/>
    <x v="0"/>
  </r>
  <r>
    <s v="A239"/>
    <s v="YouTube"/>
    <d v="2025-09-10T00:00:00"/>
    <s v="Image"/>
    <s v="#MacBookAirM3 #AppleInnovation"/>
    <n v="13613"/>
    <n v="350"/>
    <n v="809"/>
    <n v="2013"/>
    <n v="20471"/>
    <n v="198038"/>
    <x v="1"/>
    <n v="7.4591745018632791E-2"/>
    <n v="14772"/>
    <d v="2025-09-01T00:00:00"/>
    <d v="2025-09-30T00:00:00"/>
    <x v="1"/>
  </r>
  <r>
    <s v="A240"/>
    <s v="LinkedIn"/>
    <d v="2025-09-11T00:00:00"/>
    <s v="Video"/>
    <s v="#AppleMusic #AppleLifestyle"/>
    <n v="21901"/>
    <n v="1308"/>
    <n v="724"/>
    <n v="2183"/>
    <n v="15996"/>
    <n v="230961"/>
    <x v="1"/>
    <n v="0.10362355549205277"/>
    <n v="23933"/>
    <d v="2025-09-01T00:00:00"/>
    <d v="2025-09-30T00:00:00"/>
    <x v="1"/>
  </r>
  <r>
    <s v="A241"/>
    <s v="Twitter"/>
    <d v="2025-01-18T00:00:00"/>
    <s v="Tweet"/>
    <s v="#iPhonePhotography #ShotOniPhone"/>
    <n v="12589"/>
    <n v="346"/>
    <n v="459"/>
    <n v="1407"/>
    <n v="29254"/>
    <n v="198059"/>
    <x v="2"/>
    <n v="6.7626313371268162E-2"/>
    <n v="13394"/>
    <d v="2025-03-01T00:00:00"/>
    <d v="2025-03-31T00:00:00"/>
    <x v="0"/>
  </r>
  <r>
    <s v="A242"/>
    <s v="YouTube"/>
    <d v="2025-09-12T00:00:00"/>
    <s v="Video"/>
    <s v="#AppleMusic #AppleLifestyle"/>
    <n v="15918"/>
    <n v="1114"/>
    <n v="392"/>
    <n v="1641"/>
    <n v="28044"/>
    <n v="118714"/>
    <x v="1"/>
    <n v="0.14677291642097814"/>
    <n v="17424"/>
    <d v="2025-09-01T00:00:00"/>
    <d v="2025-09-30T00:00:00"/>
    <x v="1"/>
  </r>
  <r>
    <s v="A243"/>
    <s v="LinkedIn"/>
    <d v="2025-03-06T00:00:00"/>
    <s v="Tweet"/>
    <s v="#iPhone16Launch #AppleEvent"/>
    <n v="22119"/>
    <n v="899"/>
    <n v="642"/>
    <n v="410"/>
    <n v="49490"/>
    <n v="229420"/>
    <x v="3"/>
    <n v="0.10312963124400662"/>
    <n v="23660"/>
    <d v="2024-06-15T00:00:00"/>
    <d v="2024-07-15T00:00:00"/>
    <x v="0"/>
  </r>
  <r>
    <s v="A244"/>
    <s v="Instagram"/>
    <d v="2025-09-13T00:00:00"/>
    <s v="Video"/>
    <s v="#iPhonePhotography #ShotOniPhone"/>
    <n v="15046"/>
    <n v="281"/>
    <n v="515"/>
    <n v="550"/>
    <n v="22583"/>
    <n v="64596"/>
    <x v="1"/>
    <n v="0.24524738373893121"/>
    <n v="15842"/>
    <d v="2025-09-01T00:00:00"/>
    <d v="2025-09-30T00:00:00"/>
    <x v="1"/>
  </r>
  <r>
    <s v="A245"/>
    <s v="YouTube"/>
    <d v="2025-01-12T00:00:00"/>
    <s v="Image"/>
    <s v="#AppleEvent #iPadPro"/>
    <n v="4590"/>
    <n v="713"/>
    <n v="479"/>
    <n v="2730"/>
    <n v="41050"/>
    <n v="204246"/>
    <x v="2"/>
    <n v="2.8308999931455206E-2"/>
    <n v="5782"/>
    <d v="2025-03-01T00:00:00"/>
    <d v="2025-03-31T00:00:00"/>
    <x v="0"/>
  </r>
  <r>
    <s v="A246"/>
    <s v="Twitter"/>
    <d v="2024-10-11T00:00:00"/>
    <s v="Carousel"/>
    <s v="#iPhone16Launch #AppleEvent"/>
    <n v="19447"/>
    <n v="1014"/>
    <n v="256"/>
    <n v="2354"/>
    <n v="5472"/>
    <n v="104106"/>
    <x v="0"/>
    <n v="0.19899909707413599"/>
    <n v="20717"/>
    <d v="2024-12-25T00:00:00"/>
    <d v="2025-01-10T00:00:00"/>
    <x v="0"/>
  </r>
  <r>
    <s v="A247"/>
    <s v="Instagram"/>
    <d v="2024-08-27T00:00:00"/>
    <s v="Image"/>
    <s v="#MacBookProM3"/>
    <n v="6324"/>
    <n v="908"/>
    <n v="375"/>
    <n v="758"/>
    <n v="34850"/>
    <n v="241039"/>
    <x v="0"/>
    <n v="3.1559208260903839E-2"/>
    <n v="7607"/>
    <d v="2024-12-25T00:00:00"/>
    <d v="2025-01-10T00:00:00"/>
    <x v="0"/>
  </r>
  <r>
    <s v="A248"/>
    <s v="Instagram"/>
    <d v="2025-09-14T00:00:00"/>
    <s v="Carousel"/>
    <s v="#AppleEvent #iPhone16"/>
    <n v="12787"/>
    <n v="945"/>
    <n v="974"/>
    <n v="1407"/>
    <n v="4037"/>
    <n v="99182"/>
    <x v="1"/>
    <n v="0.14827287209372669"/>
    <n v="14706"/>
    <d v="2025-09-01T00:00:00"/>
    <d v="2025-09-30T00:00:00"/>
    <x v="1"/>
  </r>
  <r>
    <s v="A249"/>
    <s v="Instagram"/>
    <d v="2024-07-18T00:00:00"/>
    <s v="Video"/>
    <s v="#MacBookProM3"/>
    <n v="11111"/>
    <n v="1222"/>
    <n v="367"/>
    <n v="507"/>
    <n v="14129"/>
    <n v="127163"/>
    <x v="4"/>
    <n v="9.9871818060284834E-2"/>
    <n v="12700"/>
    <d v="2024-10-01T00:00:00"/>
    <d v="2024-10-31T00:00:00"/>
    <x v="0"/>
  </r>
  <r>
    <s v="A250"/>
    <s v="YouTube"/>
    <d v="2024-06-22T00:00:00"/>
    <s v="Tweet"/>
    <s v="#AppleWatch #Health"/>
    <n v="7342"/>
    <n v="906"/>
    <n v="902"/>
    <n v="1199"/>
    <n v="68488"/>
    <n v="79310"/>
    <x v="0"/>
    <n v="0.1153700668263775"/>
    <n v="9150"/>
    <d v="2024-12-25T00:00:00"/>
    <d v="2025-01-10T00:00:00"/>
    <x v="0"/>
  </r>
  <r>
    <s v="A251"/>
    <s v="Twitter"/>
    <d v="2025-09-15T00:00:00"/>
    <s v="Image"/>
    <s v="#AppleMusic #AppleLifestyle"/>
    <n v="18389"/>
    <n v="670"/>
    <n v="655"/>
    <n v="321"/>
    <n v="21869"/>
    <n v="96088"/>
    <x v="1"/>
    <n v="0.2051660977437349"/>
    <n v="19714"/>
    <d v="2025-09-01T00:00:00"/>
    <d v="2025-09-30T00:00:00"/>
    <x v="1"/>
  </r>
  <r>
    <s v="A252"/>
    <s v="Instagram"/>
    <d v="2025-04-28T00:00:00"/>
    <s v="Carousel"/>
    <s v="#AppleEvent #iPhone16"/>
    <n v="10659"/>
    <n v="1342"/>
    <n v="408"/>
    <n v="709"/>
    <n v="16309"/>
    <n v="168803"/>
    <x v="2"/>
    <n v="7.3511726687321907E-2"/>
    <n v="12409"/>
    <d v="2025-03-01T00:00:00"/>
    <d v="2025-03-31T00:00:00"/>
    <x v="0"/>
  </r>
  <r>
    <s v="A253"/>
    <s v="LinkedIn"/>
    <d v="2025-09-16T00:00:00"/>
    <s v="Image"/>
    <s v="#MacBookProM3"/>
    <n v="16043"/>
    <n v="595"/>
    <n v="923"/>
    <n v="1194"/>
    <n v="52613"/>
    <n v="179978"/>
    <x v="1"/>
    <n v="9.757303670448611E-2"/>
    <n v="17561"/>
    <d v="2025-09-01T00:00:00"/>
    <d v="2025-09-30T00:00:00"/>
    <x v="1"/>
  </r>
  <r>
    <s v="A254"/>
    <s v="Instagram"/>
    <d v="2025-01-14T00:00:00"/>
    <s v="Carousel"/>
    <s v="#AppleEvent #iPhone16"/>
    <n v="24350"/>
    <n v="460"/>
    <n v="666"/>
    <n v="814"/>
    <n v="21120"/>
    <n v="76914"/>
    <x v="0"/>
    <n v="0.33122708479600593"/>
    <n v="25476"/>
    <d v="2024-12-25T00:00:00"/>
    <d v="2025-01-10T00:00:00"/>
    <x v="0"/>
  </r>
  <r>
    <s v="A255"/>
    <s v="Instagram"/>
    <d v="2025-04-03T00:00:00"/>
    <s v="Image"/>
    <s v="#Sustainability #AppleEarth"/>
    <n v="10837"/>
    <n v="1004"/>
    <n v="922"/>
    <n v="1108"/>
    <n v="36807"/>
    <n v="150350"/>
    <x v="2"/>
    <n v="8.4888593282341204E-2"/>
    <n v="12763"/>
    <d v="2025-03-01T00:00:00"/>
    <d v="2025-03-31T00:00:00"/>
    <x v="0"/>
  </r>
  <r>
    <s v="A256"/>
    <s v="YouTube"/>
    <d v="2025-09-17T00:00:00"/>
    <s v="Carousel"/>
    <s v="#AppleMusic #AppleLifestyle"/>
    <n v="2117"/>
    <n v="1133"/>
    <n v="203"/>
    <n v="1173"/>
    <n v="40125"/>
    <n v="85379"/>
    <x v="1"/>
    <n v="4.0443200318579509E-2"/>
    <n v="3453"/>
    <d v="2025-09-01T00:00:00"/>
    <d v="2025-09-30T00:00:00"/>
    <x v="1"/>
  </r>
  <r>
    <s v="A257"/>
    <s v="YouTube"/>
    <d v="2025-04-06T00:00:00"/>
    <s v="Carousel"/>
    <s v="#AppleEvent #iPhone16"/>
    <n v="15917"/>
    <n v="1479"/>
    <n v="196"/>
    <n v="313"/>
    <n v="48524"/>
    <n v="249684"/>
    <x v="3"/>
    <n v="7.0457057720959296E-2"/>
    <n v="17592"/>
    <d v="2024-06-15T00:00:00"/>
    <d v="2024-07-15T00:00:00"/>
    <x v="0"/>
  </r>
  <r>
    <s v="A258"/>
    <s v="Twitter"/>
    <d v="2024-08-05T00:00:00"/>
    <s v="Video"/>
    <s v="#AppleWatchUltra2 #HealthTech"/>
    <n v="20935"/>
    <n v="1104"/>
    <n v="876"/>
    <n v="1270"/>
    <n v="21454"/>
    <n v="208722"/>
    <x v="2"/>
    <n v="0.10978718103506099"/>
    <n v="22915"/>
    <d v="2025-03-01T00:00:00"/>
    <d v="2025-03-31T00:00:00"/>
    <x v="0"/>
  </r>
  <r>
    <s v="A259"/>
    <s v="LinkedIn"/>
    <d v="2025-02-10T00:00:00"/>
    <s v="Carousel"/>
    <s v="#MacBookAirM3 #AppleInnovation"/>
    <n v="16309"/>
    <n v="1449"/>
    <n v="838"/>
    <n v="2434"/>
    <n v="2940"/>
    <n v="217953"/>
    <x v="3"/>
    <n v="8.5321147219813445E-2"/>
    <n v="18596"/>
    <d v="2024-06-15T00:00:00"/>
    <d v="2024-07-15T00:00:00"/>
    <x v="0"/>
  </r>
  <r>
    <s v="A260"/>
    <s v="YouTube"/>
    <d v="2025-02-12T00:00:00"/>
    <s v="Video"/>
    <s v="#MacBookAirM3 #AppleInnovation"/>
    <n v="15234"/>
    <n v="1276"/>
    <n v="670"/>
    <n v="1860"/>
    <n v="60397"/>
    <n v="86413"/>
    <x v="4"/>
    <n v="0.19881267864788862"/>
    <n v="17180"/>
    <d v="2024-10-01T00:00:00"/>
    <d v="2024-10-31T00:00:00"/>
    <x v="0"/>
  </r>
  <r>
    <s v="A261"/>
    <s v="Instagram"/>
    <d v="2024-10-27T00:00:00"/>
    <s v="Carousel"/>
    <s v="#AppleWatchUltra2 #HealthTech"/>
    <n v="7560"/>
    <n v="1139"/>
    <n v="248"/>
    <n v="1624"/>
    <n v="72237"/>
    <n v="177084"/>
    <x v="2"/>
    <n v="5.0524045085947912E-2"/>
    <n v="8947"/>
    <d v="2025-03-01T00:00:00"/>
    <d v="2025-03-31T00:00:00"/>
    <x v="0"/>
  </r>
  <r>
    <s v="A262"/>
    <s v="Twitter"/>
    <d v="2025-01-18T00:00:00"/>
    <s v="Tweet"/>
    <s v="#iPhonePhotography #ShotOniPhone"/>
    <n v="22673"/>
    <n v="1053"/>
    <n v="169"/>
    <n v="1566"/>
    <n v="9417"/>
    <n v="221187"/>
    <x v="3"/>
    <n v="0.10803076130152314"/>
    <n v="23895"/>
    <d v="2024-06-15T00:00:00"/>
    <d v="2024-07-15T00:00:00"/>
    <x v="0"/>
  </r>
  <r>
    <s v="A263"/>
    <s v="Instagram"/>
    <d v="2024-08-20T00:00:00"/>
    <s v="Tweet"/>
    <s v="#ShotOniPhone"/>
    <n v="2846"/>
    <n v="792"/>
    <n v="902"/>
    <n v="2469"/>
    <n v="12130"/>
    <n v="47151"/>
    <x v="0"/>
    <n v="9.6286399015927546E-2"/>
    <n v="4540"/>
    <d v="2024-12-25T00:00:00"/>
    <d v="2025-01-10T00:00:00"/>
    <x v="0"/>
  </r>
  <r>
    <s v="A264"/>
    <s v="Instagram"/>
    <d v="2025-01-30T00:00:00"/>
    <s v="Tweet"/>
    <s v="#iPhonePhotography #ShotOniPhone"/>
    <n v="12954"/>
    <n v="913"/>
    <n v="722"/>
    <n v="1049"/>
    <n v="475"/>
    <n v="97716"/>
    <x v="0"/>
    <n v="0.14930001228048631"/>
    <n v="14589"/>
    <d v="2024-12-25T00:00:00"/>
    <d v="2025-01-10T00:00:00"/>
    <x v="0"/>
  </r>
  <r>
    <s v="A265"/>
    <s v="YouTube"/>
    <d v="2025-02-20T00:00:00"/>
    <s v="Carousel"/>
    <s v="#iPhone16Launch #AppleEvent"/>
    <n v="15703"/>
    <n v="1381"/>
    <n v="639"/>
    <n v="984"/>
    <n v="10967"/>
    <n v="133747"/>
    <x v="4"/>
    <n v="0.13251138343289942"/>
    <n v="17723"/>
    <d v="2024-10-01T00:00:00"/>
    <d v="2024-10-31T00:00:00"/>
    <x v="0"/>
  </r>
  <r>
    <s v="A266"/>
    <s v="Twitter"/>
    <d v="2024-11-25T00:00:00"/>
    <s v="Video"/>
    <s v="#iPhone16Launch #AppleEvent"/>
    <n v="17385"/>
    <n v="831"/>
    <n v="568"/>
    <n v="2227"/>
    <n v="49351"/>
    <n v="207450"/>
    <x v="2"/>
    <n v="9.0547119787900698E-2"/>
    <n v="18784"/>
    <d v="2025-03-01T00:00:00"/>
    <d v="2025-03-31T00:00:00"/>
    <x v="0"/>
  </r>
  <r>
    <s v="A267"/>
    <s v="LinkedIn"/>
    <d v="2024-10-04T00:00:00"/>
    <s v="Video"/>
    <s v="#AppleEvent #iPhone16"/>
    <n v="15746"/>
    <n v="258"/>
    <n v="839"/>
    <n v="2656"/>
    <n v="66614"/>
    <n v="213724"/>
    <x v="2"/>
    <n v="7.8807246729426739E-2"/>
    <n v="16843"/>
    <d v="2025-03-01T00:00:00"/>
    <d v="2025-03-31T00:00:00"/>
    <x v="0"/>
  </r>
  <r>
    <s v="A268"/>
    <s v="LinkedIn"/>
    <d v="2025-04-13T00:00:00"/>
    <s v="Carousel"/>
    <s v="#MacBookProM3"/>
    <n v="24700"/>
    <n v="327"/>
    <n v="999"/>
    <n v="994"/>
    <n v="59400"/>
    <n v="243502"/>
    <x v="2"/>
    <n v="0.10688207899729776"/>
    <n v="26026"/>
    <d v="2025-03-01T00:00:00"/>
    <d v="2025-03-31T00:00:00"/>
    <x v="0"/>
  </r>
  <r>
    <s v="A269"/>
    <s v="YouTube"/>
    <d v="2024-11-05T00:00:00"/>
    <s v="Tweet"/>
    <s v="#MacBookProM3"/>
    <n v="8469"/>
    <n v="935"/>
    <n v="211"/>
    <n v="2635"/>
    <n v="21890"/>
    <n v="184539"/>
    <x v="4"/>
    <n v="5.2102807536618279E-2"/>
    <n v="9615"/>
    <d v="2024-10-01T00:00:00"/>
    <d v="2024-10-31T00:00:00"/>
    <x v="0"/>
  </r>
  <r>
    <s v="A270"/>
    <s v="YouTube"/>
    <d v="2025-01-15T00:00:00"/>
    <s v="Tweet"/>
    <s v="#MacBookAirM3 #AppleInnovation"/>
    <n v="11333"/>
    <n v="920"/>
    <n v="294"/>
    <n v="606"/>
    <n v="59490"/>
    <n v="202082"/>
    <x v="2"/>
    <n v="6.2088657079799291E-2"/>
    <n v="12547"/>
    <d v="2025-03-01T00:00:00"/>
    <d v="2025-03-31T00:00:00"/>
    <x v="0"/>
  </r>
  <r>
    <s v="A271"/>
    <s v="Twitter"/>
    <d v="2024-10-17T00:00:00"/>
    <s v="Video"/>
    <s v="#AppleDesign #Innovation"/>
    <n v="18608"/>
    <n v="1338"/>
    <n v="365"/>
    <n v="2289"/>
    <n v="20785"/>
    <n v="161999"/>
    <x v="0"/>
    <n v="0.12537731714393299"/>
    <n v="20311"/>
    <d v="2024-12-25T00:00:00"/>
    <d v="2025-01-10T00:00:00"/>
    <x v="0"/>
  </r>
  <r>
    <s v="A272"/>
    <s v="LinkedIn"/>
    <d v="2025-03-27T00:00:00"/>
    <s v="Tweet"/>
    <s v="#iPhonePhotography #ShotOniPhone"/>
    <n v="14819"/>
    <n v="1432"/>
    <n v="152"/>
    <n v="961"/>
    <n v="39154"/>
    <n v="154793"/>
    <x v="3"/>
    <n v="0.10596732410380315"/>
    <n v="16403"/>
    <d v="2024-06-15T00:00:00"/>
    <d v="2024-07-15T00:00:00"/>
    <x v="0"/>
  </r>
  <r>
    <s v="A273"/>
    <s v="LinkedIn"/>
    <d v="2024-10-12T00:00:00"/>
    <s v="Image"/>
    <s v="#Sustainability #AppleEarth"/>
    <n v="6208"/>
    <n v="725"/>
    <n v="309"/>
    <n v="848"/>
    <n v="39319"/>
    <n v="225763"/>
    <x v="0"/>
    <n v="3.207788698768177E-2"/>
    <n v="7242"/>
    <d v="2024-12-25T00:00:00"/>
    <d v="2025-01-10T00:00:00"/>
    <x v="0"/>
  </r>
  <r>
    <s v="A274"/>
    <s v="LinkedIn"/>
    <d v="2025-01-01T00:00:00"/>
    <s v="Video"/>
    <s v="#AppleMusic #AppleLifestyle"/>
    <n v="8283"/>
    <n v="720"/>
    <n v="888"/>
    <n v="611"/>
    <n v="52791"/>
    <n v="235229"/>
    <x v="0"/>
    <n v="4.2048386891072105E-2"/>
    <n v="9891"/>
    <d v="2024-12-25T00:00:00"/>
    <d v="2025-01-10T00:00:00"/>
    <x v="1"/>
  </r>
  <r>
    <s v="A275"/>
    <s v="Instagram"/>
    <d v="2024-08-05T00:00:00"/>
    <s v="Tweet"/>
    <s v="#AppleWatch #Health"/>
    <n v="4048"/>
    <n v="751"/>
    <n v="930"/>
    <n v="1382"/>
    <n v="16844"/>
    <n v="148177"/>
    <x v="3"/>
    <n v="3.8663220337839206E-2"/>
    <n v="5729"/>
    <d v="2024-06-15T00:00:00"/>
    <d v="2024-07-15T00:00:00"/>
    <x v="0"/>
  </r>
  <r>
    <s v="A276"/>
    <s v="LinkedIn"/>
    <d v="2024-06-07T00:00:00"/>
    <s v="Video"/>
    <s v="#AppleEvent #iPadPro"/>
    <n v="8233"/>
    <n v="436"/>
    <n v="269"/>
    <n v="2037"/>
    <n v="8875"/>
    <n v="52289"/>
    <x v="0"/>
    <n v="0.17093461339861157"/>
    <n v="8938"/>
    <d v="2024-12-25T00:00:00"/>
    <d v="2025-01-10T00:00:00"/>
    <x v="0"/>
  </r>
  <r>
    <s v="A277"/>
    <s v="Instagram"/>
    <d v="2025-04-06T00:00:00"/>
    <s v="Image"/>
    <s v="#MacBookProM3"/>
    <n v="14941"/>
    <n v="1424"/>
    <n v="238"/>
    <n v="1054"/>
    <n v="20516"/>
    <n v="216048"/>
    <x v="4"/>
    <n v="7.6848663260016298E-2"/>
    <n v="16603"/>
    <d v="2024-10-01T00:00:00"/>
    <d v="2024-10-31T00:00:00"/>
    <x v="0"/>
  </r>
  <r>
    <s v="A278"/>
    <s v="Twitter"/>
    <d v="2024-11-26T00:00:00"/>
    <s v="Video"/>
    <s v="#AppleMusic #AppleLifestyle"/>
    <n v="14607"/>
    <n v="1458"/>
    <n v="478"/>
    <n v="334"/>
    <n v="49257"/>
    <n v="214668"/>
    <x v="3"/>
    <n v="7.7063185942944451E-2"/>
    <n v="16543"/>
    <d v="2024-06-15T00:00:00"/>
    <d v="2024-07-15T00:00:00"/>
    <x v="0"/>
  </r>
  <r>
    <s v="A279"/>
    <s v="Instagram"/>
    <d v="2024-09-02T00:00:00"/>
    <s v="Video"/>
    <s v="#AppleEvent #iPadPro"/>
    <n v="11765"/>
    <n v="693"/>
    <n v="729"/>
    <n v="744"/>
    <n v="97772"/>
    <n v="194243"/>
    <x v="0"/>
    <n v="6.7889190344053579E-2"/>
    <n v="13187"/>
    <d v="2024-12-25T00:00:00"/>
    <d v="2025-01-10T00:00:00"/>
    <x v="0"/>
  </r>
  <r>
    <s v="A280"/>
    <s v="Twitter"/>
    <d v="2025-09-18T00:00:00"/>
    <s v="Video"/>
    <s v="#AppleMusic #AppleLifestyle"/>
    <n v="3828"/>
    <n v="203"/>
    <n v="506"/>
    <n v="2440"/>
    <n v="63650"/>
    <n v="126365"/>
    <x v="1"/>
    <n v="3.5903929094290347E-2"/>
    <n v="4537"/>
    <d v="2025-09-01T00:00:00"/>
    <d v="2025-09-30T00:00:00"/>
    <x v="1"/>
  </r>
  <r>
    <s v="A281"/>
    <s v="LinkedIn"/>
    <d v="2025-03-22T00:00:00"/>
    <s v="Video"/>
    <s v="#AppleEvent #iPhone16"/>
    <n v="3917"/>
    <n v="865"/>
    <n v="759"/>
    <n v="2282"/>
    <n v="56125"/>
    <n v="154014"/>
    <x v="0"/>
    <n v="3.5977248821535704E-2"/>
    <n v="5541"/>
    <d v="2024-12-25T00:00:00"/>
    <d v="2025-01-10T00:00:00"/>
    <x v="0"/>
  </r>
  <r>
    <s v="A282"/>
    <s v="LinkedIn"/>
    <d v="2024-10-03T00:00:00"/>
    <s v="Image"/>
    <s v="#AppleEvent #iPadPro"/>
    <n v="22618"/>
    <n v="641"/>
    <n v="416"/>
    <n v="1530"/>
    <n v="18395"/>
    <n v="215211"/>
    <x v="4"/>
    <n v="0.1100083174187193"/>
    <n v="23675"/>
    <d v="2024-10-01T00:00:00"/>
    <d v="2024-10-31T00:00:00"/>
    <x v="1"/>
  </r>
  <r>
    <s v="A283"/>
    <s v="Twitter"/>
    <d v="2025-05-09T00:00:00"/>
    <s v="Carousel"/>
    <s v="#AppleWatch #Health"/>
    <n v="8988"/>
    <n v="228"/>
    <n v="766"/>
    <n v="652"/>
    <n v="63789"/>
    <n v="219785"/>
    <x v="2"/>
    <n v="4.541711217781013E-2"/>
    <n v="9982"/>
    <d v="2025-03-01T00:00:00"/>
    <d v="2025-03-31T00:00:00"/>
    <x v="0"/>
  </r>
  <r>
    <s v="A284"/>
    <s v="YouTube"/>
    <d v="2024-09-17T00:00:00"/>
    <s v="Video"/>
    <s v="#AppleMusic #AppleLifestyle"/>
    <n v="20410"/>
    <n v="1332"/>
    <n v="472"/>
    <n v="1202"/>
    <n v="9418"/>
    <n v="200806"/>
    <x v="0"/>
    <n v="0.11062418453631864"/>
    <n v="22214"/>
    <d v="2024-12-25T00:00:00"/>
    <d v="2025-01-10T00:00:00"/>
    <x v="0"/>
  </r>
  <r>
    <s v="A285"/>
    <s v="Twitter"/>
    <d v="2024-07-18T00:00:00"/>
    <s v="Video"/>
    <s v="#AppleWatchUltra2 #HealthTech"/>
    <n v="16594"/>
    <n v="809"/>
    <n v="784"/>
    <n v="1655"/>
    <n v="35505"/>
    <n v="112588"/>
    <x v="2"/>
    <n v="0.16153586527871533"/>
    <n v="18187"/>
    <d v="2025-03-01T00:00:00"/>
    <d v="2025-03-31T00:00:00"/>
    <x v="0"/>
  </r>
  <r>
    <s v="A286"/>
    <s v="YouTube"/>
    <d v="2025-09-19T00:00:00"/>
    <s v="Tweet"/>
    <s v="#AppleWatch #Health"/>
    <n v="22128"/>
    <n v="1004"/>
    <n v="690"/>
    <n v="2048"/>
    <n v="19443"/>
    <n v="103646"/>
    <x v="1"/>
    <n v="0.22984003241803833"/>
    <n v="23822"/>
    <d v="2025-09-01T00:00:00"/>
    <d v="2025-09-30T00:00:00"/>
    <x v="1"/>
  </r>
  <r>
    <s v="A287"/>
    <s v="Instagram"/>
    <d v="2024-08-15T00:00:00"/>
    <s v="Video"/>
    <s v="#AppleEvent #iPadPro"/>
    <n v="14977"/>
    <n v="274"/>
    <n v="798"/>
    <n v="458"/>
    <n v="6636"/>
    <n v="43654"/>
    <x v="0"/>
    <n v="0.36764099509781462"/>
    <n v="16049"/>
    <d v="2024-12-25T00:00:00"/>
    <d v="2025-01-10T00:00:00"/>
    <x v="0"/>
  </r>
  <r>
    <s v="A288"/>
    <s v="Instagram"/>
    <d v="2025-04-17T00:00:00"/>
    <s v="Tweet"/>
    <s v="#AppleWatch #Health"/>
    <n v="2009"/>
    <n v="1037"/>
    <n v="344"/>
    <n v="2277"/>
    <n v="85743"/>
    <n v="58743"/>
    <x v="3"/>
    <n v="5.7709003625963942E-2"/>
    <n v="3390"/>
    <d v="2024-06-15T00:00:00"/>
    <d v="2024-07-15T00:00:00"/>
    <x v="0"/>
  </r>
  <r>
    <s v="A289"/>
    <s v="Instagram"/>
    <d v="2024-11-28T00:00:00"/>
    <s v="Carousel"/>
    <s v="#AppleMusic #AppleLifestyle"/>
    <n v="18644"/>
    <n v="1369"/>
    <n v="887"/>
    <n v="1256"/>
    <n v="43415"/>
    <n v="88368"/>
    <x v="2"/>
    <n v="0.23651095419156257"/>
    <n v="20900"/>
    <d v="2025-03-01T00:00:00"/>
    <d v="2025-03-31T00:00:00"/>
    <x v="0"/>
  </r>
  <r>
    <s v="A290"/>
    <s v="LinkedIn"/>
    <d v="2025-09-20T00:00:00"/>
    <s v="Image"/>
    <s v="#ShotOniPhone"/>
    <n v="24422"/>
    <n v="327"/>
    <n v="481"/>
    <n v="2371"/>
    <n v="35340"/>
    <n v="245244"/>
    <x v="1"/>
    <n v="0.10287713460879777"/>
    <n v="25230"/>
    <d v="2025-09-01T00:00:00"/>
    <d v="2025-09-30T00:00:00"/>
    <x v="1"/>
  </r>
  <r>
    <s v="A291"/>
    <s v="Instagram"/>
    <d v="2024-11-06T00:00:00"/>
    <s v="Image"/>
    <s v="#AppleMusic #AppleLifestyle"/>
    <n v="11865"/>
    <n v="241"/>
    <n v="319"/>
    <n v="703"/>
    <n v="69596"/>
    <n v="177513"/>
    <x v="3"/>
    <n v="6.999487361489018E-2"/>
    <n v="12425"/>
    <d v="2024-06-15T00:00:00"/>
    <d v="2024-07-15T00:00:00"/>
    <x v="0"/>
  </r>
  <r>
    <s v="A292"/>
    <s v="YouTube"/>
    <d v="2024-11-17T00:00:00"/>
    <s v="Carousel"/>
    <s v="#AppleMusic #AppleLifestyle"/>
    <n v="4219"/>
    <n v="240"/>
    <n v="670"/>
    <n v="815"/>
    <n v="11978"/>
    <n v="159735"/>
    <x v="3"/>
    <n v="3.2109431245500357E-2"/>
    <n v="5129"/>
    <d v="2024-06-15T00:00:00"/>
    <d v="2024-07-15T00:00:00"/>
    <x v="0"/>
  </r>
  <r>
    <s v="A293"/>
    <s v="Instagram"/>
    <d v="2025-05-14T00:00:00"/>
    <s v="Image"/>
    <s v="#AppleEvent #iPhone16"/>
    <n v="9041"/>
    <n v="1133"/>
    <n v="612"/>
    <n v="1687"/>
    <n v="28102"/>
    <n v="195683"/>
    <x v="3"/>
    <n v="5.5119760020032396E-2"/>
    <n v="10786"/>
    <d v="2024-06-15T00:00:00"/>
    <d v="2024-07-15T00:00:00"/>
    <x v="0"/>
  </r>
  <r>
    <s v="A294"/>
    <s v="Twitter"/>
    <d v="2024-06-19T00:00:00"/>
    <s v="Carousel"/>
    <s v="#iPhonePhotography #ShotOniPhone"/>
    <n v="20444"/>
    <n v="233"/>
    <n v="189"/>
    <n v="2879"/>
    <n v="28185"/>
    <n v="159891"/>
    <x v="3"/>
    <n v="0.13050140408153055"/>
    <n v="20866"/>
    <d v="2024-06-15T00:00:00"/>
    <d v="2024-07-15T00:00:00"/>
    <x v="1"/>
  </r>
  <r>
    <s v="A295"/>
    <s v="Twitter"/>
    <d v="2025-05-06T00:00:00"/>
    <s v="Carousel"/>
    <s v="#AppleWatchUltra2 #HealthTech"/>
    <n v="7287"/>
    <n v="1240"/>
    <n v="686"/>
    <n v="1255"/>
    <n v="15403"/>
    <n v="147971"/>
    <x v="0"/>
    <n v="6.2262200025680704E-2"/>
    <n v="9213"/>
    <d v="2024-12-25T00:00:00"/>
    <d v="2025-01-10T00:00:00"/>
    <x v="0"/>
  </r>
  <r>
    <s v="A296"/>
    <s v="LinkedIn"/>
    <d v="2025-02-11T00:00:00"/>
    <s v="Carousel"/>
    <s v="#Sustainability #AppleEarth"/>
    <n v="3619"/>
    <n v="1376"/>
    <n v="410"/>
    <n v="2499"/>
    <n v="58146"/>
    <n v="52149"/>
    <x v="0"/>
    <n v="0.10364532397553165"/>
    <n v="5405"/>
    <d v="2024-12-25T00:00:00"/>
    <d v="2025-01-10T00:00:00"/>
    <x v="0"/>
  </r>
  <r>
    <s v="A297"/>
    <s v="Twitter"/>
    <d v="2024-12-24T00:00:00"/>
    <s v="Image"/>
    <s v="#MacBookProM3"/>
    <n v="10512"/>
    <n v="1197"/>
    <n v="544"/>
    <n v="2012"/>
    <n v="10245"/>
    <n v="140102"/>
    <x v="0"/>
    <n v="8.745770938316369E-2"/>
    <n v="12253"/>
    <d v="2024-12-25T00:00:00"/>
    <d v="2025-01-10T00:00:00"/>
    <x v="0"/>
  </r>
  <r>
    <s v="A298"/>
    <s v="YouTube"/>
    <d v="2025-09-24T00:00:00"/>
    <s v="Tweet"/>
    <s v="#iPhone16Launch #AppleEvent"/>
    <n v="3342"/>
    <n v="787"/>
    <n v="375"/>
    <n v="907"/>
    <n v="85823"/>
    <n v="99189"/>
    <x v="1"/>
    <n v="4.5408260996683103E-2"/>
    <n v="4504"/>
    <d v="2025-09-01T00:00:00"/>
    <d v="2025-09-30T00:00:00"/>
    <x v="1"/>
  </r>
  <r>
    <s v="A299"/>
    <s v="Instagram"/>
    <d v="2025-09-25T00:00:00"/>
    <s v="Carousel"/>
    <s v="#iPhonePhotography #ShotOniPhone"/>
    <n v="12568"/>
    <n v="541"/>
    <n v="273"/>
    <n v="2767"/>
    <n v="22331"/>
    <n v="192747"/>
    <x v="1"/>
    <n v="6.9427799135654514E-2"/>
    <n v="13382"/>
    <d v="2025-09-01T00:00:00"/>
    <d v="2025-09-30T00:00:00"/>
    <x v="1"/>
  </r>
  <r>
    <s v="A300"/>
    <s v="LinkedIn"/>
    <d v="2025-09-26T00:00:00"/>
    <s v="Video"/>
    <s v="#iPhone16Launch #AppleEvent"/>
    <n v="21216"/>
    <n v="226"/>
    <n v="187"/>
    <n v="1573"/>
    <n v="62688"/>
    <n v="111031"/>
    <x v="1"/>
    <n v="0.19480145184678152"/>
    <n v="21629"/>
    <d v="2025-09-01T00:00:00"/>
    <d v="2025-09-30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D71CF-5387-4489-9642-24651C905BE8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O18:P22" firstHeaderRow="1" firstDataRow="1" firstDataCol="1"/>
  <pivotFields count="13">
    <pivotField showAll="0"/>
    <pivotField axis="axisRow" showAll="0">
      <items count="5">
        <item x="2"/>
        <item x="1"/>
        <item x="3"/>
        <item x="0"/>
        <item t="default"/>
      </items>
    </pivotField>
    <pivotField numFmtId="167"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showAll="0"/>
    <pivotField dataField="1" numFmtId="10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ngagement Rate" fld="12" subtotal="average" baseField="1" baseItem="0" numFmtId="10"/>
  </dataFields>
  <formats count="15">
    <format dxfId="453">
      <pivotArea type="all" dataOnly="0" outline="0" fieldPosition="0"/>
    </format>
    <format dxfId="452">
      <pivotArea outline="0" collapsedLevelsAreSubtotals="1" fieldPosition="0"/>
    </format>
    <format dxfId="451">
      <pivotArea field="1" type="button" dataOnly="0" labelOnly="1" outline="0" axis="axisRow" fieldPosition="0"/>
    </format>
    <format dxfId="450">
      <pivotArea dataOnly="0" labelOnly="1" fieldPosition="0">
        <references count="1">
          <reference field="1" count="0"/>
        </references>
      </pivotArea>
    </format>
    <format dxfId="449">
      <pivotArea dataOnly="0" labelOnly="1" outline="0" axis="axisValues" fieldPosition="0"/>
    </format>
    <format dxfId="448">
      <pivotArea type="all" dataOnly="0" outline="0" fieldPosition="0"/>
    </format>
    <format dxfId="447">
      <pivotArea outline="0" collapsedLevelsAreSubtotals="1" fieldPosition="0"/>
    </format>
    <format dxfId="446">
      <pivotArea field="1" type="button" dataOnly="0" labelOnly="1" outline="0" axis="axisRow" fieldPosition="0"/>
    </format>
    <format dxfId="445">
      <pivotArea dataOnly="0" labelOnly="1" fieldPosition="0">
        <references count="1">
          <reference field="1" count="0"/>
        </references>
      </pivotArea>
    </format>
    <format dxfId="444">
      <pivotArea dataOnly="0" labelOnly="1" outline="0" axis="axisValues" fieldPosition="0"/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field="1" type="button" dataOnly="0" labelOnly="1" outline="0" axis="axisRow" fieldPosition="0"/>
    </format>
    <format dxfId="440">
      <pivotArea dataOnly="0" labelOnly="1" fieldPosition="0">
        <references count="1">
          <reference field="1" count="0"/>
        </references>
      </pivotArea>
    </format>
    <format dxfId="4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0ED81-6404-4185-85DC-85CE8445D24E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R1:S11" firstHeaderRow="1" firstDataRow="1" firstDataCol="1"/>
  <pivotFields count="14">
    <pivotField axis="axisRow" showAll="0" measureFilter="1">
      <items count="301">
        <item x="0"/>
        <item x="9"/>
        <item x="99"/>
        <item x="100"/>
        <item x="101"/>
        <item x="102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numFmtId="167"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showAll="0"/>
    <pivotField numFmtId="10" showAll="0"/>
    <pivotField dataField="1" numFmtId="3" showAll="0"/>
  </pivotFields>
  <rowFields count="1">
    <field x="0"/>
  </rowFields>
  <rowItems count="10">
    <i>
      <x/>
    </i>
    <i>
      <x v="115"/>
    </i>
    <i>
      <x v="170"/>
    </i>
    <i>
      <x v="198"/>
    </i>
    <i>
      <x v="215"/>
    </i>
    <i>
      <x v="220"/>
    </i>
    <i>
      <x v="240"/>
    </i>
    <i>
      <x v="253"/>
    </i>
    <i>
      <x v="269"/>
    </i>
    <i>
      <x v="273"/>
    </i>
  </rowItems>
  <colItems count="1">
    <i/>
  </colItems>
  <dataFields count="1">
    <dataField name="Sum of Total Engagement" fld="13" baseField="0" baseItem="0" numFmtId="3"/>
  </dataFields>
  <formats count="20">
    <format dxfId="438">
      <pivotArea type="all" dataOnly="0" outline="0" fieldPosition="0"/>
    </format>
    <format dxfId="437">
      <pivotArea outline="0" collapsedLevelsAreSubtotals="1" fieldPosition="0"/>
    </format>
    <format dxfId="436">
      <pivotArea field="0" type="button" dataOnly="0" labelOnly="1" outline="0" axis="axisRow" fieldPosition="0"/>
    </format>
    <format dxfId="435">
      <pivotArea dataOnly="0" labelOnly="1" fieldPosition="0">
        <references count="1">
          <reference field="0" count="10">
            <x v="0"/>
            <x v="115"/>
            <x v="170"/>
            <x v="198"/>
            <x v="215"/>
            <x v="220"/>
            <x v="240"/>
            <x v="253"/>
            <x v="269"/>
            <x v="273"/>
          </reference>
        </references>
      </pivotArea>
    </format>
    <format dxfId="434">
      <pivotArea dataOnly="0" labelOnly="1" outline="0" axis="axisValues" fieldPosition="0"/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field="0" type="button" dataOnly="0" labelOnly="1" outline="0" axis="axisRow" fieldPosition="0"/>
    </format>
    <format dxfId="430">
      <pivotArea dataOnly="0" labelOnly="1" fieldPosition="0">
        <references count="1">
          <reference field="0" count="10">
            <x v="0"/>
            <x v="115"/>
            <x v="170"/>
            <x v="198"/>
            <x v="215"/>
            <x v="220"/>
            <x v="240"/>
            <x v="253"/>
            <x v="269"/>
            <x v="273"/>
          </reference>
        </references>
      </pivotArea>
    </format>
    <format dxfId="429">
      <pivotArea dataOnly="0" labelOnly="1" outline="0" axis="axisValues" fieldPosition="0"/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field="0" type="button" dataOnly="0" labelOnly="1" outline="0" axis="axisRow" fieldPosition="0"/>
    </format>
    <format dxfId="425">
      <pivotArea dataOnly="0" labelOnly="1" fieldPosition="0">
        <references count="1">
          <reference field="0" count="10">
            <x v="0"/>
            <x v="115"/>
            <x v="170"/>
            <x v="198"/>
            <x v="215"/>
            <x v="220"/>
            <x v="240"/>
            <x v="253"/>
            <x v="269"/>
            <x v="273"/>
          </reference>
        </references>
      </pivotArea>
    </format>
    <format dxfId="424">
      <pivotArea dataOnly="0" labelOnly="1" outline="0" axis="axisValues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field="0" type="button" dataOnly="0" labelOnly="1" outline="0" axis="axisRow" fieldPosition="0"/>
    </format>
    <format dxfId="420">
      <pivotArea dataOnly="0" labelOnly="1" fieldPosition="0">
        <references count="1">
          <reference field="0" count="10">
            <x v="0"/>
            <x v="115"/>
            <x v="170"/>
            <x v="198"/>
            <x v="215"/>
            <x v="220"/>
            <x v="240"/>
            <x v="253"/>
            <x v="269"/>
            <x v="273"/>
          </reference>
        </references>
      </pivotArea>
    </format>
    <format dxfId="419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5A405-8A26-43C5-B9B1-E821ABB81714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3:U34" firstHeaderRow="0" firstDataRow="1" firstDataCol="1"/>
  <pivotFields count="14">
    <pivotField showAll="0"/>
    <pivotField axis="axisRow" showAll="0">
      <items count="5">
        <item x="2"/>
        <item x="1"/>
        <item x="3"/>
        <item x="0"/>
        <item t="default"/>
      </items>
    </pivotField>
    <pivotField numFmtId="167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numFmtId="3" showAll="0"/>
    <pivotField dataField="1" showAll="0"/>
    <pivotField dataField="1" showAll="0"/>
    <pivotField showAll="0"/>
    <pivotField numFmtId="3" showAll="0"/>
    <pivotField numFmtId="3" showAll="0"/>
    <pivotField showAll="0"/>
    <pivotField numFmtId="10" showAll="0"/>
    <pivotField numFmtId="3" showAll="0"/>
  </pivotFields>
  <rowFields count="2">
    <field x="3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3"/>
    <dataField name="Sum of Shares" fld="6" baseField="0" baseItem="0"/>
    <dataField name="Sum of Comments" fld="7" baseField="0" baseItem="0"/>
  </dataFields>
  <formats count="48">
    <format dxfId="418">
      <pivotArea type="all" dataOnly="0" outline="0" fieldPosition="0"/>
    </format>
    <format dxfId="417">
      <pivotArea outline="0" collapsedLevelsAreSubtotals="1" fieldPosition="0"/>
    </format>
    <format dxfId="416">
      <pivotArea field="3" type="button" dataOnly="0" labelOnly="1" outline="0" axis="axisRow" fieldPosition="0"/>
    </format>
    <format dxfId="415">
      <pivotArea dataOnly="0" labelOnly="1" fieldPosition="0">
        <references count="1">
          <reference field="3" count="0"/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412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411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410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4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8">
      <pivotArea collapsedLevelsAreSubtotals="1" fieldPosition="0">
        <references count="1">
          <reference field="3" count="1">
            <x v="0"/>
          </reference>
        </references>
      </pivotArea>
    </format>
    <format dxfId="407">
      <pivotArea dataOnly="0" labelOnly="1" fieldPosition="0">
        <references count="1">
          <reference field="3" count="1">
            <x v="0"/>
          </reference>
        </references>
      </pivotArea>
    </format>
    <format dxfId="406">
      <pivotArea collapsedLevelsAreSubtotals="1" fieldPosition="0">
        <references count="1">
          <reference field="3" count="1">
            <x v="1"/>
          </reference>
        </references>
      </pivotArea>
    </format>
    <format dxfId="405">
      <pivotArea dataOnly="0" labelOnly="1" fieldPosition="0">
        <references count="1">
          <reference field="3" count="1">
            <x v="1"/>
          </reference>
        </references>
      </pivotArea>
    </format>
    <format dxfId="404">
      <pivotArea collapsedLevelsAreSubtotals="1" fieldPosition="0">
        <references count="1">
          <reference field="3" count="1">
            <x v="2"/>
          </reference>
        </references>
      </pivotArea>
    </format>
    <format dxfId="403">
      <pivotArea dataOnly="0" labelOnly="1" fieldPosition="0">
        <references count="1">
          <reference field="3" count="1">
            <x v="2"/>
          </reference>
        </references>
      </pivotArea>
    </format>
    <format dxfId="402">
      <pivotArea collapsedLevelsAreSubtotals="1" fieldPosition="0">
        <references count="1">
          <reference field="3" count="1">
            <x v="3"/>
          </reference>
        </references>
      </pivotArea>
    </format>
    <format dxfId="401">
      <pivotArea dataOnly="0" labelOnly="1" fieldPosition="0">
        <references count="1">
          <reference field="3" count="1">
            <x v="3"/>
          </reference>
        </references>
      </pivotArea>
    </format>
    <format dxfId="400">
      <pivotArea type="all" dataOnly="0" outline="0" fieldPosition="0"/>
    </format>
    <format dxfId="399">
      <pivotArea outline="0" collapsedLevelsAreSubtotals="1" fieldPosition="0"/>
    </format>
    <format dxfId="398">
      <pivotArea field="3" type="button" dataOnly="0" labelOnly="1" outline="0" axis="axisRow" fieldPosition="0"/>
    </format>
    <format dxfId="397">
      <pivotArea dataOnly="0" labelOnly="1" fieldPosition="0">
        <references count="1">
          <reference field="3" count="0"/>
        </references>
      </pivotArea>
    </format>
    <format dxfId="396">
      <pivotArea dataOnly="0" labelOnly="1" grandRow="1" outline="0" fieldPosition="0"/>
    </format>
    <format dxfId="395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394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393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392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3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0">
      <pivotArea type="all" dataOnly="0" outline="0" fieldPosition="0"/>
    </format>
    <format dxfId="389">
      <pivotArea outline="0" collapsedLevelsAreSubtotals="1" fieldPosition="0"/>
    </format>
    <format dxfId="388">
      <pivotArea field="3" type="button" dataOnly="0" labelOnly="1" outline="0" axis="axisRow" fieldPosition="0"/>
    </format>
    <format dxfId="387">
      <pivotArea dataOnly="0" labelOnly="1" fieldPosition="0">
        <references count="1">
          <reference field="3" count="0"/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384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383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382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3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3" type="button" dataOnly="0" labelOnly="1" outline="0" axis="axisRow" fieldPosition="0"/>
    </format>
    <format dxfId="377">
      <pivotArea dataOnly="0" labelOnly="1" fieldPosition="0">
        <references count="1">
          <reference field="3" count="0"/>
        </references>
      </pivotArea>
    </format>
    <format dxfId="376">
      <pivotArea dataOnly="0" labelOnly="1" grandRow="1" outline="0" fieldPosition="0"/>
    </format>
    <format dxfId="375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374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373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372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3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C585A-6D66-4F6A-8779-4EB019150890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Q12:R23" firstHeaderRow="1" firstDataRow="1" firstDataCol="1"/>
  <pivotFields count="13">
    <pivotField showAll="0"/>
    <pivotField showAll="0"/>
    <pivotField numFmtId="167" showAll="0"/>
    <pivotField showAll="0"/>
    <pivotField axis="axisRow"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numFmtId="3" showAll="0"/>
    <pivotField showAll="0"/>
    <pivotField showAll="0"/>
    <pivotField dataField="1" showAll="0"/>
    <pivotField numFmtId="3" showAll="0"/>
    <pivotField numFmtId="3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Average of Clicks" fld="9" subtotal="average" baseField="4" baseItem="7" numFmtId="1"/>
  </dataFields>
  <formats count="16">
    <format dxfId="354">
      <pivotArea type="all" dataOnly="0" outline="0" fieldPosition="0"/>
    </format>
    <format dxfId="353">
      <pivotArea outline="0" collapsedLevelsAreSubtotals="1" fieldPosition="0"/>
    </format>
    <format dxfId="352">
      <pivotArea field="4" type="button" dataOnly="0" labelOnly="1" outline="0" axis="axisRow" fieldPosition="0"/>
    </format>
    <format dxfId="351">
      <pivotArea dataOnly="0" labelOnly="1" fieldPosition="0">
        <references count="1">
          <reference field="4" count="0"/>
        </references>
      </pivotArea>
    </format>
    <format dxfId="350">
      <pivotArea dataOnly="0" labelOnly="1" outline="0" axis="axisValues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field="4" type="button" dataOnly="0" labelOnly="1" outline="0" axis="axisRow" fieldPosition="0"/>
    </format>
    <format dxfId="346">
      <pivotArea dataOnly="0" labelOnly="1" fieldPosition="0">
        <references count="1">
          <reference field="4" count="0"/>
        </references>
      </pivotArea>
    </format>
    <format dxfId="345">
      <pivotArea dataOnly="0" labelOnly="1" outline="0" axis="axisValues" fieldPosition="0"/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field="4" type="button" dataOnly="0" labelOnly="1" outline="0" axis="axisRow" fieldPosition="0"/>
    </format>
    <format dxfId="341">
      <pivotArea dataOnly="0" labelOnly="1" fieldPosition="0">
        <references count="1">
          <reference field="4" count="0"/>
        </references>
      </pivotArea>
    </format>
    <format dxfId="340">
      <pivotArea dataOnly="0" labelOnly="1" outline="0" axis="axisValues" fieldPosition="0"/>
    </format>
    <format dxfId="3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76DB5-228A-402A-9CFC-DF34389C04B0}" name="PivotTable1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Q27:R37" firstHeaderRow="1" firstDataRow="1" firstDataCol="1"/>
  <pivotFields count="13">
    <pivotField showAll="0"/>
    <pivotField showAll="0"/>
    <pivotField numFmtId="167" showAll="0"/>
    <pivotField showAll="0"/>
    <pivotField showAll="0"/>
    <pivotField axis="axisRow" showAll="0">
      <items count="12">
        <item x="7"/>
        <item x="10"/>
        <item x="1"/>
        <item x="5"/>
        <item x="6"/>
        <item x="0"/>
        <item x="2"/>
        <item x="3"/>
        <item x="8"/>
        <item x="9"/>
        <item h="1" x="4"/>
        <item t="default"/>
      </items>
    </pivotField>
    <pivotField numFmtId="3" showAll="0"/>
    <pivotField showAll="0"/>
    <pivotField showAll="0"/>
    <pivotField dataField="1" showAll="0"/>
    <pivotField numFmtId="3" showAll="0"/>
    <pivotField numFmtId="3"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erage of Clicks" fld="9" subtotal="average" baseField="5" baseItem="0" numFmtId="1"/>
  </dataFields>
  <formats count="16"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5" type="button" dataOnly="0" labelOnly="1" outline="0" axis="axisRow" fieldPosition="0"/>
    </format>
    <format dxfId="367">
      <pivotArea dataOnly="0" labelOnly="1" fieldPosition="0">
        <references count="1">
          <reference field="5" count="0"/>
        </references>
      </pivotArea>
    </format>
    <format dxfId="366">
      <pivotArea dataOnly="0" labelOnly="1" outline="0" axis="axisValues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field="5" type="button" dataOnly="0" labelOnly="1" outline="0" axis="axisRow" fieldPosition="0"/>
    </format>
    <format dxfId="362">
      <pivotArea dataOnly="0" labelOnly="1" fieldPosition="0">
        <references count="1">
          <reference field="5" count="0"/>
        </references>
      </pivotArea>
    </format>
    <format dxfId="361">
      <pivotArea dataOnly="0" labelOnly="1" outline="0" axis="axisValues" fieldPosition="0"/>
    </format>
    <format dxfId="360">
      <pivotArea type="all" dataOnly="0" outline="0" fieldPosition="0"/>
    </format>
    <format dxfId="359">
      <pivotArea outline="0" collapsedLevelsAreSubtotals="1" fieldPosition="0"/>
    </format>
    <format dxfId="358">
      <pivotArea field="5" type="button" dataOnly="0" labelOnly="1" outline="0" axis="axisRow" fieldPosition="0"/>
    </format>
    <format dxfId="357">
      <pivotArea dataOnly="0" labelOnly="1" fieldPosition="0">
        <references count="1">
          <reference field="5" count="0"/>
        </references>
      </pivotArea>
    </format>
    <format dxfId="356">
      <pivotArea dataOnly="0" labelOnly="1" outline="0" axis="axisValues" fieldPosition="0"/>
    </format>
    <format dxfId="3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15061-7DFA-4548-80BC-2EFEDE215663}" name="PivotTable1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8">
  <location ref="P10:Q30" firstHeaderRow="1" firstDataRow="1" firstDataCol="1"/>
  <pivotFields count="14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showAll="0"/>
    <pivotField showAll="0"/>
    <pivotField showAll="0"/>
    <pivotField numFmtId="3" showAll="0"/>
    <pivotField numFmtId="3" showAll="0"/>
    <pivotField showAll="0"/>
    <pivotField numFmtId="10" showAll="0"/>
    <pivotField dataField="1" numFmtId="3" showAll="0"/>
  </pivotFields>
  <rowFields count="2">
    <field x="1"/>
    <field x="3"/>
  </rowFields>
  <rowItems count="20">
    <i>
      <x v="2"/>
    </i>
    <i r="1">
      <x v="1"/>
    </i>
    <i r="1">
      <x v="3"/>
    </i>
    <i r="1">
      <x/>
    </i>
    <i r="1">
      <x v="2"/>
    </i>
    <i>
      <x v="1"/>
    </i>
    <i r="1">
      <x v="3"/>
    </i>
    <i r="1">
      <x v="2"/>
    </i>
    <i r="1">
      <x v="1"/>
    </i>
    <i r="1">
      <x/>
    </i>
    <i>
      <x/>
    </i>
    <i r="1">
      <x v="3"/>
    </i>
    <i r="1">
      <x v="2"/>
    </i>
    <i r="1">
      <x/>
    </i>
    <i r="1">
      <x v="1"/>
    </i>
    <i>
      <x v="3"/>
    </i>
    <i r="1">
      <x v="3"/>
    </i>
    <i r="1">
      <x v="1"/>
    </i>
    <i r="1">
      <x/>
    </i>
    <i r="1">
      <x v="2"/>
    </i>
  </rowItems>
  <colItems count="1">
    <i/>
  </colItems>
  <dataFields count="1">
    <dataField name="Average of Total Engagement" fld="13" subtotal="average" baseField="3" baseItem="1" numFmtId="3"/>
  </dataFields>
  <formats count="44"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1" type="button" dataOnly="0" labelOnly="1" outline="0" axis="axisRow" fieldPosition="0"/>
    </format>
    <format dxfId="335">
      <pivotArea dataOnly="0" labelOnly="1" fieldPosition="0">
        <references count="1">
          <reference field="1" count="0"/>
        </references>
      </pivotArea>
    </format>
    <format dxfId="334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333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332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331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330">
      <pivotArea dataOnly="0" labelOnly="1" outline="0" axis="axisValues" fieldPosition="0"/>
    </format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1" type="button" dataOnly="0" labelOnly="1" outline="0" axis="axisRow" fieldPosition="0"/>
    </format>
    <format dxfId="326">
      <pivotArea dataOnly="0" labelOnly="1" fieldPosition="0">
        <references count="1">
          <reference field="1" count="0"/>
        </references>
      </pivotArea>
    </format>
    <format dxfId="325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324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323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322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321">
      <pivotArea dataOnly="0" labelOnly="1" outline="0" axis="axisValues" fieldPosition="0"/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1" type="button" dataOnly="0" labelOnly="1" outline="0" axis="axisRow" fieldPosition="0"/>
    </format>
    <format dxfId="317">
      <pivotArea dataOnly="0" labelOnly="1" fieldPosition="0">
        <references count="1">
          <reference field="1" count="0"/>
        </references>
      </pivotArea>
    </format>
    <format dxfId="316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315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314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313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312">
      <pivotArea dataOnly="0" labelOnly="1" outline="0" axis="axisValues" fieldPosition="0"/>
    </format>
    <format dxfId="311">
      <pivotArea type="all" dataOnly="0" outline="0" fieldPosition="0"/>
    </format>
    <format dxfId="310">
      <pivotArea outline="0" collapsedLevelsAreSubtotals="1" fieldPosition="0"/>
    </format>
    <format dxfId="309">
      <pivotArea field="1" type="button" dataOnly="0" labelOnly="1" outline="0" axis="axisRow" fieldPosition="0"/>
    </format>
    <format dxfId="308">
      <pivotArea dataOnly="0" labelOnly="1" fieldPosition="0">
        <references count="1">
          <reference field="1" count="0"/>
        </references>
      </pivotArea>
    </format>
    <format dxfId="307">
      <pivotArea dataOnly="0" labelOnly="1" fieldPosition="0">
        <references count="2">
          <reference field="1" count="1" selected="0">
            <x v="2"/>
          </reference>
          <reference field="3" count="0"/>
        </references>
      </pivotArea>
    </format>
    <format dxfId="306">
      <pivotArea dataOnly="0" labelOnly="1" fieldPosition="0">
        <references count="2">
          <reference field="1" count="1" selected="0">
            <x v="1"/>
          </reference>
          <reference field="3" count="0"/>
        </references>
      </pivotArea>
    </format>
    <format dxfId="305">
      <pivotArea dataOnly="0" labelOnly="1" fieldPosition="0">
        <references count="2">
          <reference field="1" count="1" selected="0">
            <x v="0"/>
          </reference>
          <reference field="3" count="0"/>
        </references>
      </pivotArea>
    </format>
    <format dxfId="304">
      <pivotArea dataOnly="0" labelOnly="1" fieldPosition="0">
        <references count="2">
          <reference field="1" count="1" selected="0">
            <x v="3"/>
          </reference>
          <reference field="3" count="0"/>
        </references>
      </pivotArea>
    </format>
    <format dxfId="303">
      <pivotArea dataOnly="0" labelOnly="1" outline="0" axis="axisValues" fieldPosition="0"/>
    </format>
    <format dxfId="302">
      <pivotArea collapsedLevelsAreSubtotals="1" fieldPosition="0">
        <references count="1">
          <reference field="1" count="1">
            <x v="2"/>
          </reference>
        </references>
      </pivotArea>
    </format>
    <format dxfId="301">
      <pivotArea dataOnly="0" labelOnly="1" fieldPosition="0">
        <references count="1">
          <reference field="1" count="1">
            <x v="2"/>
          </reference>
        </references>
      </pivotArea>
    </format>
    <format dxfId="300">
      <pivotArea collapsedLevelsAreSubtotals="1" fieldPosition="0">
        <references count="1">
          <reference field="1" count="1">
            <x v="1"/>
          </reference>
        </references>
      </pivotArea>
    </format>
    <format dxfId="299">
      <pivotArea dataOnly="0" labelOnly="1" fieldPosition="0">
        <references count="1">
          <reference field="1" count="1">
            <x v="1"/>
          </reference>
        </references>
      </pivotArea>
    </format>
    <format dxfId="298">
      <pivotArea collapsedLevelsAreSubtotals="1" fieldPosition="0">
        <references count="1">
          <reference field="1" count="1">
            <x v="0"/>
          </reference>
        </references>
      </pivotArea>
    </format>
    <format dxfId="297">
      <pivotArea dataOnly="0" labelOnly="1" fieldPosition="0">
        <references count="1">
          <reference field="1" count="1">
            <x v="0"/>
          </reference>
        </references>
      </pivotArea>
    </format>
    <format dxfId="296">
      <pivotArea collapsedLevelsAreSubtotals="1" fieldPosition="0">
        <references count="1">
          <reference field="1" count="1">
            <x v="3"/>
          </reference>
        </references>
      </pivotArea>
    </format>
    <format dxfId="295">
      <pivotArea dataOnly="0" labelOnly="1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18580-45F5-40E8-B6AE-AB9633B02155}" name="PivotTable15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J9:K13" firstHeaderRow="1" firstDataRow="1" firstDataCol="1"/>
  <pivotFields count="9"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numFmtId="10" showAll="0"/>
  </pivotFields>
  <rowFields count="1">
    <field x="1"/>
  </rowFields>
  <rowItems count="4">
    <i>
      <x v="2"/>
    </i>
    <i>
      <x v="1"/>
    </i>
    <i>
      <x/>
    </i>
    <i>
      <x v="3"/>
    </i>
  </rowItems>
  <colItems count="1">
    <i/>
  </colItems>
  <dataFields count="1">
    <dataField name="Sum of Follwer_growth" fld="7" baseField="0" baseItem="0"/>
  </dataFields>
  <formats count="15"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1" type="button" dataOnly="0" labelOnly="1" outline="0" axis="axisRow" fieldPosition="0"/>
    </format>
    <format dxfId="291">
      <pivotArea dataOnly="0" labelOnly="1" fieldPosition="0">
        <references count="1">
          <reference field="1" count="0"/>
        </references>
      </pivotArea>
    </format>
    <format dxfId="290">
      <pivotArea dataOnly="0" labelOnly="1" outline="0" axis="axisValues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1" type="button" dataOnly="0" labelOnly="1" outline="0" axis="axisRow" fieldPosition="0"/>
    </format>
    <format dxfId="286">
      <pivotArea dataOnly="0" labelOnly="1" fieldPosition="0">
        <references count="1">
          <reference field="1" count="0"/>
        </references>
      </pivotArea>
    </format>
    <format dxfId="285">
      <pivotArea dataOnly="0" labelOnly="1" outline="0" axis="axisValues" fieldPosition="0"/>
    </format>
    <format dxfId="284">
      <pivotArea type="all" dataOnly="0" outline="0" fieldPosition="0"/>
    </format>
    <format dxfId="283">
      <pivotArea outline="0" collapsedLevelsAreSubtotals="1" fieldPosition="0"/>
    </format>
    <format dxfId="282">
      <pivotArea field="1" type="button" dataOnly="0" labelOnly="1" outline="0" axis="axisRow" fieldPosition="0"/>
    </format>
    <format dxfId="281">
      <pivotArea dataOnly="0" labelOnly="1" fieldPosition="0">
        <references count="1">
          <reference field="1" count="0"/>
        </references>
      </pivotArea>
    </format>
    <format dxfId="280">
      <pivotArea dataOnly="0" labelOnly="1" outline="0" axis="axisValues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8A004-CD54-4E0A-B36D-0B337F33FA8B}" name="PivotTable25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I8:K12" firstHeaderRow="0" firstDataRow="1" firstDataCol="1"/>
  <pivotFields count="7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numFmtId="170" showAll="0"/>
  </pivotFields>
  <rowFields count="1">
    <field x="1"/>
  </rowFields>
  <rowItems count="4">
    <i>
      <x v="3"/>
    </i>
    <i>
      <x v="2"/>
    </i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/>
    <dataField name="Sum of Ad_Spend" fld="6" baseField="0" baseItem="0" numFmtId="170"/>
  </dataFields>
  <formats count="24">
    <format dxfId="279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78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77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76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1" type="button" dataOnly="0" labelOnly="1" outline="0" axis="axisRow" fieldPosition="0"/>
    </format>
    <format dxfId="272">
      <pivotArea dataOnly="0" labelOnly="1" fieldPosition="0">
        <references count="1">
          <reference field="1" count="0"/>
        </references>
      </pivotArea>
    </format>
    <format dxfId="2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1" type="button" dataOnly="0" labelOnly="1" outline="0" axis="axisRow" fieldPosition="0"/>
    </format>
    <format dxfId="267">
      <pivotArea dataOnly="0" labelOnly="1" fieldPosition="0">
        <references count="1">
          <reference field="1" count="0"/>
        </references>
      </pivotArea>
    </format>
    <format dxfId="2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1" type="button" dataOnly="0" labelOnly="1" outline="0" axis="axisRow" fieldPosition="0"/>
    </format>
    <format dxfId="262">
      <pivotArea dataOnly="0" labelOnly="1" fieldPosition="0">
        <references count="1">
          <reference field="1" count="0"/>
        </references>
      </pivotArea>
    </format>
    <format dxfId="2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1" type="button" dataOnly="0" labelOnly="1" outline="0" axis="axisRow" fieldPosition="0"/>
    </format>
    <format dxfId="257">
      <pivotArea dataOnly="0" labelOnly="1" fieldPosition="0">
        <references count="1">
          <reference field="1" count="0"/>
        </references>
      </pivotArea>
    </format>
    <format dxfId="2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5178-F2AB-458D-AE70-5BCB1802129C}" name="PivotTable26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R8:S2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0">
        <item x="2"/>
        <item x="18"/>
        <item x="3"/>
        <item x="12"/>
        <item x="15"/>
        <item x="5"/>
        <item x="6"/>
        <item x="0"/>
        <item x="16"/>
        <item x="11"/>
        <item x="13"/>
        <item x="14"/>
        <item x="17"/>
        <item x="7"/>
        <item x="8"/>
        <item x="1"/>
        <item x="9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19">
    <i>
      <x v="2"/>
    </i>
    <i>
      <x v="17"/>
    </i>
    <i>
      <x v="8"/>
    </i>
    <i>
      <x v="4"/>
    </i>
    <i>
      <x v="6"/>
    </i>
    <i>
      <x v="12"/>
    </i>
    <i>
      <x v="5"/>
    </i>
    <i>
      <x v="3"/>
    </i>
    <i>
      <x v="15"/>
    </i>
    <i>
      <x v="10"/>
    </i>
    <i>
      <x v="9"/>
    </i>
    <i>
      <x/>
    </i>
    <i>
      <x v="7"/>
    </i>
    <i>
      <x v="13"/>
    </i>
    <i>
      <x v="14"/>
    </i>
    <i>
      <x v="11"/>
    </i>
    <i>
      <x v="16"/>
    </i>
    <i>
      <x v="1"/>
    </i>
    <i>
      <x v="18"/>
    </i>
  </rowItems>
  <colItems count="1">
    <i/>
  </colItems>
  <dataFields count="1">
    <dataField name="Count of Final hashtags" fld="9" subtotal="count" baseField="0" baseItem="0"/>
  </dataFields>
  <formats count="17"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9" type="button" dataOnly="0" labelOnly="1" outline="0" axis="axisRow" fieldPosition="0"/>
    </format>
    <format dxfId="252">
      <pivotArea dataOnly="0" labelOnly="1" fieldPosition="0">
        <references count="1">
          <reference field="9" count="0"/>
        </references>
      </pivotArea>
    </format>
    <format dxfId="251">
      <pivotArea dataOnly="0" labelOnly="1" outline="0" axis="axisValues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field="9" type="button" dataOnly="0" labelOnly="1" outline="0" axis="axisRow" fieldPosition="0"/>
    </format>
    <format dxfId="247">
      <pivotArea dataOnly="0" labelOnly="1" fieldPosition="0">
        <references count="1">
          <reference field="9" count="0"/>
        </references>
      </pivotArea>
    </format>
    <format dxfId="246">
      <pivotArea dataOnly="0" labelOnly="1" outline="0" axis="axisValues" fieldPosition="0"/>
    </format>
    <format dxfId="245">
      <pivotArea collapsedLevelsAreSubtotals="1" fieldPosition="0">
        <references count="1">
          <reference field="9" count="5">
            <x v="2"/>
            <x v="4"/>
            <x v="6"/>
            <x v="8"/>
            <x v="17"/>
          </reference>
        </references>
      </pivotArea>
    </format>
    <format dxfId="244">
      <pivotArea dataOnly="0" labelOnly="1" fieldPosition="0">
        <references count="1">
          <reference field="9" count="5">
            <x v="2"/>
            <x v="4"/>
            <x v="6"/>
            <x v="8"/>
            <x v="17"/>
          </reference>
        </references>
      </pivotArea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9" type="button" dataOnly="0" labelOnly="1" outline="0" axis="axisRow" fieldPosition="0"/>
    </format>
    <format dxfId="240">
      <pivotArea dataOnly="0" labelOnly="1" fieldPosition="0">
        <references count="1">
          <reference field="9" count="0"/>
        </references>
      </pivotArea>
    </format>
    <format dxfId="2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AE577-2D3F-4774-8363-47C66C6F7535}" name="PivotTable30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7">
  <location ref="P7:Q26" firstHeaderRow="1" firstDataRow="1" firstDataCol="1"/>
  <pivotFields count="13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4"/>
        <item x="18"/>
        <item x="6"/>
        <item x="3"/>
        <item x="10"/>
        <item x="9"/>
        <item x="11"/>
        <item x="0"/>
        <item x="12"/>
        <item x="1"/>
        <item x="5"/>
        <item x="7"/>
        <item x="14"/>
        <item x="13"/>
        <item x="15"/>
        <item x="2"/>
        <item x="16"/>
        <item x="8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1"/>
  </rowFields>
  <rowItems count="19">
    <i>
      <x v="13"/>
    </i>
    <i>
      <x v="2"/>
    </i>
    <i>
      <x v="12"/>
    </i>
    <i>
      <x v="8"/>
    </i>
    <i>
      <x v="6"/>
    </i>
    <i>
      <x v="17"/>
    </i>
    <i>
      <x v="14"/>
    </i>
    <i>
      <x v="5"/>
    </i>
    <i>
      <x v="4"/>
    </i>
    <i>
      <x/>
    </i>
    <i>
      <x v="10"/>
    </i>
    <i>
      <x v="7"/>
    </i>
    <i>
      <x v="9"/>
    </i>
    <i>
      <x v="3"/>
    </i>
    <i>
      <x v="15"/>
    </i>
    <i>
      <x v="11"/>
    </i>
    <i>
      <x v="16"/>
    </i>
    <i>
      <x v="18"/>
    </i>
    <i>
      <x v="1"/>
    </i>
  </rowItems>
  <colItems count="1">
    <i/>
  </colItems>
  <dataFields count="1">
    <dataField name="Average of Engagement" fld="12" subtotal="average" baseField="11" baseItem="0" numFmtId="1"/>
  </dataFields>
  <formats count="16">
    <format dxfId="238">
      <pivotArea outline="0" collapsedLevelsAreSubtotals="1" fieldPosition="0"/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11" type="button" dataOnly="0" labelOnly="1" outline="0" axis="axisRow" fieldPosition="0"/>
    </format>
    <format dxfId="234">
      <pivotArea dataOnly="0" labelOnly="1" fieldPosition="0">
        <references count="1">
          <reference field="11" count="0"/>
        </references>
      </pivotArea>
    </format>
    <format dxfId="233">
      <pivotArea dataOnly="0" labelOnly="1" outline="0" axis="axisValues" fieldPosition="0"/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11" type="button" dataOnly="0" labelOnly="1" outline="0" axis="axisRow" fieldPosition="0"/>
    </format>
    <format dxfId="229">
      <pivotArea dataOnly="0" labelOnly="1" fieldPosition="0">
        <references count="1">
          <reference field="11" count="0"/>
        </references>
      </pivotArea>
    </format>
    <format dxfId="228">
      <pivotArea dataOnly="0" labelOnly="1" outline="0" axis="axisValues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1" type="button" dataOnly="0" labelOnly="1" outline="0" axis="axisRow" fieldPosition="0"/>
    </format>
    <format dxfId="224">
      <pivotArea dataOnly="0" labelOnly="1" fieldPosition="0">
        <references count="1">
          <reference field="11" count="0"/>
        </references>
      </pivotArea>
    </format>
    <format dxfId="223">
      <pivotArea dataOnly="0" labelOnly="1" outline="0" axis="axisValues" fieldPosition="0"/>
    </format>
  </formats>
  <chartFormats count="1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777B4-F926-46A2-BA34-1C309D5A505E}" name="PivotTable33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A48:AD49" firstHeaderRow="0" firstDataRow="1" firstDataCol="1"/>
  <pivotFields count="13">
    <pivotField showAll="0"/>
    <pivotField showAll="0"/>
    <pivotField numFmtId="22" showAll="0"/>
    <pivotField axis="axisRow" showAll="0">
      <items count="5">
        <item x="3"/>
        <item h="1" x="0"/>
        <item h="1" x="1"/>
        <item h="1"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3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" fld="12" subtotal="average" baseField="3" baseItem="0"/>
    <dataField name="Average of Reach" fld="8" subtotal="average" baseField="3" baseItem="0"/>
    <dataField name="Average of Clicks" fld="7" subtotal="average" baseField="3" baseItem="0"/>
  </dataFields>
  <formats count="1">
    <format dxfId="19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E320C-C5A7-428E-953B-6C8F74003619}" name="PivotTable32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V48:Y49" firstHeaderRow="0" firstDataRow="1" firstDataCol="1"/>
  <pivotFields count="13">
    <pivotField showAll="0"/>
    <pivotField showAll="0"/>
    <pivotField numFmtId="22" showAll="0"/>
    <pivotField axis="axisRow" showAll="0">
      <items count="5">
        <item h="1" x="3"/>
        <item x="0"/>
        <item h="1" x="1"/>
        <item h="1"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</pivotFields>
  <rowFields count="1">
    <field x="3"/>
  </rowFields>
  <rowItems count="1"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" fld="12" subtotal="average" baseField="3" baseItem="1"/>
    <dataField name="Average of Reach" fld="8" subtotal="average" baseField="3" baseItem="1"/>
    <dataField name="Average of Clicks" fld="7" subtotal="average" baseField="3" baseItem="1"/>
  </dataFields>
  <formats count="1">
    <format dxfId="195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76582-9F5C-4526-AC39-06A108805D4A}" name="PivotTable3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P49:S50" firstHeaderRow="0" firstDataRow="1" firstDataCol="1"/>
  <pivotFields count="13">
    <pivotField showAll="0"/>
    <pivotField showAll="0"/>
    <pivotField numFmtId="22" showAll="0"/>
    <pivotField axis="axisRow" showAll="0">
      <items count="5">
        <item h="1" x="3"/>
        <item h="1" x="0"/>
        <item h="1"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>
      <items count="6">
        <item x="1"/>
        <item x="0"/>
        <item x="3"/>
        <item x="4"/>
        <item x="2"/>
        <item t="default"/>
      </items>
    </pivotField>
    <pivotField showAll="0">
      <items count="20">
        <item x="4"/>
        <item x="18"/>
        <item x="6"/>
        <item x="3"/>
        <item x="10"/>
        <item x="9"/>
        <item x="11"/>
        <item x="0"/>
        <item x="12"/>
        <item x="1"/>
        <item x="5"/>
        <item x="7"/>
        <item x="14"/>
        <item x="13"/>
        <item x="15"/>
        <item x="2"/>
        <item x="16"/>
        <item x="8"/>
        <item x="17"/>
        <item t="default"/>
      </items>
    </pivotField>
    <pivotField dataField="1" showAll="0"/>
  </pivotFields>
  <rowFields count="1">
    <field x="3"/>
  </rowFields>
  <rowItems count="1"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" fld="12" subtotal="average" baseField="3" baseItem="0"/>
    <dataField name="Average of Reach" fld="8" subtotal="average" baseField="3" baseItem="3"/>
    <dataField name="Average of Clicks" fld="7" subtotal="average" baseField="3" baseItem="3"/>
  </dataFields>
  <formats count="12">
    <format dxfId="207">
      <pivotArea collapsedLevelsAreSubtotals="1" fieldPosition="0">
        <references count="1">
          <reference field="3" count="0"/>
        </references>
      </pivotArea>
    </format>
    <format dxfId="206">
      <pivotArea grandRow="1" outline="0" collapsedLevelsAreSubtotals="1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3" type="button" dataOnly="0" labelOnly="1" outline="0" axis="axisRow" fieldPosition="0"/>
    </format>
    <format dxfId="202">
      <pivotArea dataOnly="0" labelOnly="1" fieldPosition="0">
        <references count="1">
          <reference field="3" count="0"/>
        </references>
      </pivotArea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3" type="button" dataOnly="0" labelOnly="1" outline="0" axis="axisRow" fieldPosition="0"/>
    </format>
    <format dxfId="197">
      <pivotArea dataOnly="0" labelOnly="1" fieldPosition="0">
        <references count="1">
          <reference field="3" count="0"/>
        </references>
      </pivotArea>
    </format>
    <format dxfId="1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6F908-C459-4BA7-B983-A4157351DEA2}" name="PivotTable34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P9:T14" firstHeaderRow="1" firstDataRow="2" firstDataCol="1"/>
  <pivotFields count="14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numFmtId="167" showAll="0"/>
    <pivotField axis="axisCol" showAll="0">
      <items count="5">
        <item x="3"/>
        <item x="0"/>
        <item x="1"/>
        <item x="2"/>
        <item t="default"/>
      </items>
    </pivotField>
    <pivotField showAll="0"/>
    <pivotField numFmtId="3" showAll="0"/>
    <pivotField showAll="0"/>
    <pivotField showAll="0"/>
    <pivotField showAll="0"/>
    <pivotField numFmtId="3" showAll="0"/>
    <pivotField numFmtId="3" showAll="0"/>
    <pivotField showAll="0"/>
    <pivotField numFmtId="10" showAll="0"/>
    <pivotField dataField="1" numFmtId="3" showAll="0"/>
  </pivotFields>
  <rowFields count="1">
    <field x="1"/>
  </rowFields>
  <rowItems count="4">
    <i>
      <x v="2"/>
    </i>
    <i>
      <x/>
    </i>
    <i>
      <x v="1"/>
    </i>
    <i>
      <x v="3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Average of Total Engagement" fld="13" subtotal="average" baseField="1" baseItem="0" numFmtId="3"/>
  </dataFields>
  <formats count="25">
    <format dxfId="193">
      <pivotArea outline="0" collapsedLevelsAreSubtotals="1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type="origin" dataOnly="0" labelOnly="1" outline="0" fieldPosition="0"/>
    </format>
    <format dxfId="189">
      <pivotArea field="3" type="button" dataOnly="0" labelOnly="1" outline="0" axis="axisCol" fieldPosition="0"/>
    </format>
    <format dxfId="188">
      <pivotArea type="topRight" dataOnly="0" labelOnly="1" outline="0" fieldPosition="0"/>
    </format>
    <format dxfId="187">
      <pivotArea field="1" type="button" dataOnly="0" labelOnly="1" outline="0" axis="axisRow" fieldPosition="0"/>
    </format>
    <format dxfId="186">
      <pivotArea dataOnly="0" labelOnly="1" fieldPosition="0">
        <references count="1">
          <reference field="1" count="0"/>
        </references>
      </pivotArea>
    </format>
    <format dxfId="185">
      <pivotArea dataOnly="0" labelOnly="1" fieldPosition="0">
        <references count="1">
          <reference field="3" count="0"/>
        </references>
      </pivotArea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type="origin" dataOnly="0" labelOnly="1" outline="0" fieldPosition="0"/>
    </format>
    <format dxfId="181">
      <pivotArea field="3" type="button" dataOnly="0" labelOnly="1" outline="0" axis="axisCol" fieldPosition="0"/>
    </format>
    <format dxfId="180">
      <pivotArea type="topRight" dataOnly="0" labelOnly="1" outline="0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1" count="0"/>
        </references>
      </pivotArea>
    </format>
    <format dxfId="177">
      <pivotArea dataOnly="0" labelOnly="1" fieldPosition="0">
        <references count="1">
          <reference field="3" count="0"/>
        </references>
      </pivotArea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type="origin" dataOnly="0" labelOnly="1" outline="0" fieldPosition="0"/>
    </format>
    <format dxfId="173">
      <pivotArea field="3" type="button" dataOnly="0" labelOnly="1" outline="0" axis="axisCol" fieldPosition="0"/>
    </format>
    <format dxfId="172">
      <pivotArea type="topRight" dataOnly="0" labelOnly="1" outline="0" fieldPosition="0"/>
    </format>
    <format dxfId="171">
      <pivotArea field="1" type="button" dataOnly="0" labelOnly="1" outline="0" axis="axisRow" fieldPosition="0"/>
    </format>
    <format dxfId="170">
      <pivotArea dataOnly="0" labelOnly="1" fieldPosition="0">
        <references count="1">
          <reference field="1" count="0"/>
        </references>
      </pivotArea>
    </format>
    <format dxfId="169">
      <pivotArea dataOnly="0" labelOnly="1" fieldPosition="0">
        <references count="1">
          <reference field="3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928CA-4001-4AC7-BAB0-47B59D991208}" name="PivotTable43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P6:V11" firstHeaderRow="0" firstDataRow="1" firstDataCol="1"/>
  <pivotFields count="14">
    <pivotField showAll="0"/>
    <pivotField showAll="0"/>
    <pivotField numFmtId="167" showAll="0"/>
    <pivotField showAll="0"/>
    <pivotField showAll="0"/>
    <pivotField dataField="1" numFmtId="3" showAll="0"/>
    <pivotField showAll="0"/>
    <pivotField showAll="0"/>
    <pivotField dataField="1" showAll="0"/>
    <pivotField numFmtId="3" showAll="0"/>
    <pivotField dataField="1" numFmtId="3" showAll="0"/>
    <pivotField axis="axisRow" showAll="0">
      <items count="6">
        <item x="1"/>
        <item x="0"/>
        <item x="3"/>
        <item x="4"/>
        <item x="2"/>
        <item t="default"/>
      </items>
    </pivotField>
    <pivotField numFmtId="10" showAll="0"/>
    <pivotField numFmtId="3"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Impressions" fld="10" baseField="11" baseItem="0" numFmtId="3"/>
    <dataField name="Total Clicks" fld="8" baseField="11" baseItem="0"/>
    <dataField name="Total Likes" fld="5" baseField="11" baseItem="0" numFmtId="3"/>
    <dataField name="Average of Impressions" fld="10" subtotal="average" baseField="11" baseItem="3" numFmtId="3"/>
    <dataField name="Average of Likes" fld="5" subtotal="average" baseField="11" baseItem="3" numFmtId="3"/>
    <dataField name="Average of Clicks" fld="8" subtotal="average" baseField="11" baseItem="3" numFmtId="1"/>
  </dataFields>
  <formats count="11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11" type="button" dataOnly="0" labelOnly="1" outline="0" axis="axisRow" fieldPosition="0"/>
    </format>
    <format dxfId="150">
      <pivotArea dataOnly="0" labelOnly="1" fieldPosition="0">
        <references count="1">
          <reference field="11" count="0"/>
        </references>
      </pivotArea>
    </format>
    <format dxfId="149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1" type="button" dataOnly="0" labelOnly="1" outline="0" axis="axisRow" fieldPosition="0"/>
    </format>
    <format dxfId="145">
      <pivotArea dataOnly="0" labelOnly="1" fieldPosition="0">
        <references count="1">
          <reference field="11" count="0"/>
        </references>
      </pivotArea>
    </format>
    <format dxfId="144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14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B9762-CEF2-40CE-9612-2C447AF6E902}" name="PivotTable53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S3:U9" firstHeaderRow="1" firstDataRow="2" firstDataCol="1"/>
  <pivotFields count="17">
    <pivotField showAll="0"/>
    <pivotField showAll="0"/>
    <pivotField numFmtId="167"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axis="axisRow" showAll="0">
      <items count="6">
        <item x="1"/>
        <item x="0"/>
        <item x="3"/>
        <item x="4"/>
        <item x="2"/>
        <item t="default"/>
      </items>
    </pivotField>
    <pivotField numFmtId="10" showAll="0"/>
    <pivotField dataField="1" numFmtId="3" showAll="0"/>
    <pivotField numFmtId="14" showAll="0"/>
    <pivotField numFmtId="14" showAll="0"/>
    <pivotField axis="axisCol" showAll="0">
      <items count="3">
        <item x="0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Fields count="1">
    <field x="16"/>
  </colFields>
  <colItems count="2">
    <i>
      <x/>
    </i>
    <i>
      <x v="1"/>
    </i>
  </colItems>
  <dataFields count="1">
    <dataField name="Average of Total Engagement" fld="13" subtotal="average" baseField="11" baseItem="0" numFmtId="3"/>
  </dataFields>
  <formats count="54"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16" type="button" dataOnly="0" labelOnly="1" outline="0" axis="axisCol" fieldPosition="0"/>
    </format>
    <format dxfId="138">
      <pivotArea type="topRight" dataOnly="0" labelOnly="1" outline="0" fieldPosition="0"/>
    </format>
    <format dxfId="137">
      <pivotArea field="11" type="button" dataOnly="0" labelOnly="1" outline="0" axis="axisRow" fieldPosition="0"/>
    </format>
    <format dxfId="136">
      <pivotArea dataOnly="0" labelOnly="1" fieldPosition="0">
        <references count="1">
          <reference field="11" count="0"/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1">
          <reference field="16" count="0"/>
        </references>
      </pivotArea>
    </format>
    <format dxfId="133">
      <pivotArea dataOnly="0" labelOnly="1" grandCol="1" outline="0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type="origin" dataOnly="0" labelOnly="1" outline="0" fieldPosition="0"/>
    </format>
    <format dxfId="129">
      <pivotArea field="16" type="button" dataOnly="0" labelOnly="1" outline="0" axis="axisCol" fieldPosition="0"/>
    </format>
    <format dxfId="128">
      <pivotArea type="topRight" dataOnly="0" labelOnly="1" outline="0" fieldPosition="0"/>
    </format>
    <format dxfId="127">
      <pivotArea field="11" type="button" dataOnly="0" labelOnly="1" outline="0" axis="axisRow" fieldPosition="0"/>
    </format>
    <format dxfId="126">
      <pivotArea dataOnly="0" labelOnly="1" fieldPosition="0">
        <references count="1">
          <reference field="11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1">
          <reference field="16" count="0"/>
        </references>
      </pivotArea>
    </format>
    <format dxfId="123">
      <pivotArea dataOnly="0" labelOnly="1" grandCol="1" outline="0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type="origin" dataOnly="0" labelOnly="1" outline="0" fieldPosition="0"/>
    </format>
    <format dxfId="119">
      <pivotArea field="16" type="button" dataOnly="0" labelOnly="1" outline="0" axis="axisCol" fieldPosition="0"/>
    </format>
    <format dxfId="118">
      <pivotArea type="topRight" dataOnly="0" labelOnly="1" outline="0" fieldPosition="0"/>
    </format>
    <format dxfId="117">
      <pivotArea field="11" type="button" dataOnly="0" labelOnly="1" outline="0" axis="axisRow" fieldPosition="0"/>
    </format>
    <format dxfId="116">
      <pivotArea dataOnly="0" labelOnly="1" fieldPosition="0">
        <references count="1">
          <reference field="11" count="0"/>
        </references>
      </pivotArea>
    </format>
    <format dxfId="115">
      <pivotArea dataOnly="0" labelOnly="1" grandRow="1" outline="0" fieldPosition="0"/>
    </format>
    <format dxfId="114">
      <pivotArea dataOnly="0" labelOnly="1" fieldPosition="0">
        <references count="1">
          <reference field="16" count="0"/>
        </references>
      </pivotArea>
    </format>
    <format dxfId="113">
      <pivotArea dataOnly="0" labelOnly="1" grandCol="1" outline="0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type="origin" dataOnly="0" labelOnly="1" outline="0" fieldPosition="0"/>
    </format>
    <format dxfId="109">
      <pivotArea field="16" type="button" dataOnly="0" labelOnly="1" outline="0" axis="axisCol" fieldPosition="0"/>
    </format>
    <format dxfId="108">
      <pivotArea type="topRight" dataOnly="0" labelOnly="1" outline="0" fieldPosition="0"/>
    </format>
    <format dxfId="107">
      <pivotArea field="11" type="button" dataOnly="0" labelOnly="1" outline="0" axis="axisRow" fieldPosition="0"/>
    </format>
    <format dxfId="106">
      <pivotArea dataOnly="0" labelOnly="1" fieldPosition="0">
        <references count="1">
          <reference field="11" count="0"/>
        </references>
      </pivotArea>
    </format>
    <format dxfId="105">
      <pivotArea dataOnly="0" labelOnly="1" fieldPosition="0">
        <references count="1">
          <reference field="16" count="0"/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6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11" type="button" dataOnly="0" labelOnly="1" outline="0" axis="axisRow" fieldPosition="0"/>
    </format>
    <format dxfId="98">
      <pivotArea dataOnly="0" labelOnly="1" fieldPosition="0">
        <references count="1">
          <reference field="11" count="0"/>
        </references>
      </pivotArea>
    </format>
    <format dxfId="97">
      <pivotArea dataOnly="0" labelOnly="1" fieldPosition="0">
        <references count="1">
          <reference field="16" count="0"/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16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11" type="button" dataOnly="0" labelOnly="1" outline="0" axis="axisRow" fieldPosition="0"/>
    </format>
    <format dxfId="90">
      <pivotArea dataOnly="0" labelOnly="1" fieldPosition="0">
        <references count="1">
          <reference field="11" count="0"/>
        </references>
      </pivotArea>
    </format>
    <format dxfId="89">
      <pivotArea dataOnly="0" labelOnly="1" fieldPosition="0">
        <references count="1">
          <reference field="16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B1328-6A2E-4F20-B926-36B9B838520C}" name="PivotTable44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P5:T10" firstHeaderRow="0" firstDataRow="1" firstDataCol="1"/>
  <pivotFields count="14">
    <pivotField dataField="1" showAll="0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numFmtId="167" showAll="0"/>
    <pivotField showAll="0"/>
    <pivotField showAll="0"/>
    <pivotField numFmtId="3" showAll="0"/>
    <pivotField showAll="0"/>
    <pivotField showAll="0"/>
    <pivotField dataField="1" showAll="0"/>
    <pivotField numFmtId="3" showAll="0"/>
    <pivotField dataField="1" numFmtId="3" showAll="0"/>
    <pivotField axis="axisRow" showAll="0">
      <items count="6">
        <item x="1"/>
        <item x="0"/>
        <item x="3"/>
        <item x="4"/>
        <item x="2"/>
        <item t="default"/>
      </items>
    </pivotField>
    <pivotField numFmtId="10" showAll="0"/>
    <pivotField dataField="1" numFmtId="3"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_Engagement" fld="13" baseField="11" baseItem="0" numFmtId="3"/>
    <dataField name="Post Count" fld="0" subtotal="count" baseField="11" baseItem="0"/>
    <dataField name="Total_Clicks" fld="8" baseField="11" baseItem="0"/>
    <dataField name="Total_Impressions" fld="10" baseField="11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E3021-0D5D-433B-9D35-22256C723135}" name="PivotTable51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K5:M9" firstHeaderRow="0" firstDataRow="1" firstDataCol="1"/>
  <pivotFields count="9"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3"/>
        <item x="1"/>
        <item x="2"/>
        <item h="1"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1"/>
    </i>
    <i>
      <x v="4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Sum of New_Followers" fld="2" baseField="0" baseItem="0"/>
    <dataField name="Sum of Net_Followers" fld="7" baseField="0" baseItem="0"/>
  </dataFields>
  <formats count="15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8" type="button" dataOnly="0" labelOnly="1" outline="0" axis="axisRow" fieldPosition="0"/>
    </format>
    <format dxfId="85">
      <pivotArea dataOnly="0" labelOnly="1" fieldPosition="0">
        <references count="1">
          <reference field="8" count="0"/>
        </references>
      </pivotArea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8" type="button" dataOnly="0" labelOnly="1" outline="0" axis="axisRow" fieldPosition="0"/>
    </format>
    <format dxfId="80">
      <pivotArea dataOnly="0" labelOnly="1" fieldPosition="0">
        <references count="1">
          <reference field="8" count="0"/>
        </references>
      </pivotArea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8" type="button" dataOnly="0" labelOnly="1" outline="0" axis="axisRow" fieldPosition="0"/>
    </format>
    <format dxfId="75">
      <pivotArea dataOnly="0" labelOnly="1" fieldPosition="0">
        <references count="1">
          <reference field="8" count="0"/>
        </references>
      </pivotArea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4">
              <x v="0"/>
              <x v="1"/>
              <x v="2"/>
              <x v="4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FA374-EEEE-4303-86D7-A9702813F6A0}" name="PivotTable36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K11:O62" firstHeaderRow="1" firstDataRow="2" firstDataCol="1"/>
  <pivotFields count="10">
    <pivotField showAll="0"/>
    <pivotField numFmtId="167" showAll="0">
      <items count="51">
        <item x="33"/>
        <item x="32"/>
        <item x="31"/>
        <item x="30"/>
        <item x="29"/>
        <item x="46"/>
        <item x="28"/>
        <item x="45"/>
        <item x="44"/>
        <item x="27"/>
        <item x="26"/>
        <item x="25"/>
        <item x="24"/>
        <item x="23"/>
        <item x="22"/>
        <item x="43"/>
        <item x="21"/>
        <item x="20"/>
        <item x="19"/>
        <item x="49"/>
        <item x="18"/>
        <item x="42"/>
        <item x="41"/>
        <item x="40"/>
        <item x="17"/>
        <item x="16"/>
        <item x="15"/>
        <item x="14"/>
        <item x="13"/>
        <item x="12"/>
        <item x="11"/>
        <item x="39"/>
        <item x="10"/>
        <item x="48"/>
        <item x="9"/>
        <item x="47"/>
        <item x="38"/>
        <item x="8"/>
        <item x="7"/>
        <item x="37"/>
        <item x="6"/>
        <item x="5"/>
        <item x="36"/>
        <item x="4"/>
        <item x="3"/>
        <item x="35"/>
        <item x="2"/>
        <item x="34"/>
        <item x="1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</pivotFields>
  <rowFields count="1">
    <field x="9"/>
  </rowFields>
  <rowItems count="5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 of Follwer_growth" fld="8" baseField="0" baseItem="0"/>
  </dataFields>
  <formats count="24"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2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9" type="button" dataOnly="0" labelOnly="1" outline="0" axis="axisRow" fieldPosition="0"/>
    </format>
    <format dxfId="67">
      <pivotArea dataOnly="0" labelOnly="1" fieldPosition="0">
        <references count="1">
          <reference field="9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66">
      <pivotArea dataOnly="0" labelOnly="1" fieldPosition="0">
        <references count="1">
          <reference field="2" count="0"/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2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9" type="button" dataOnly="0" labelOnly="1" outline="0" axis="axisRow" fieldPosition="0"/>
    </format>
    <format dxfId="59">
      <pivotArea dataOnly="0" labelOnly="1" fieldPosition="0">
        <references count="1">
          <reference field="9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58">
      <pivotArea dataOnly="0" labelOnly="1" fieldPosition="0">
        <references count="1">
          <reference field="2" count="0"/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2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9" type="button" dataOnly="0" labelOnly="1" outline="0" axis="axisRow" fieldPosition="0"/>
    </format>
    <format dxfId="51">
      <pivotArea dataOnly="0" labelOnly="1" fieldPosition="0">
        <references count="1">
          <reference field="9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50">
      <pivotArea dataOnly="0" labelOnly="1" fieldPosition="0">
        <references count="1">
          <reference field="2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66AF5-51B4-4E53-853A-25A8DCB48AFE}" name="PivotTable3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J8:O60" firstHeaderRow="1" firstDataRow="2" firstDataCol="1"/>
  <pivotFields count="8"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1">
    <i>
      <x v="7"/>
    </i>
    <i>
      <x v="20"/>
    </i>
    <i>
      <x v="38"/>
    </i>
    <i>
      <x v="35"/>
    </i>
    <i>
      <x v="3"/>
    </i>
    <i>
      <x v="25"/>
    </i>
    <i>
      <x/>
    </i>
    <i>
      <x v="41"/>
    </i>
    <i>
      <x v="33"/>
    </i>
    <i>
      <x v="21"/>
    </i>
    <i>
      <x v="31"/>
    </i>
    <i>
      <x v="10"/>
    </i>
    <i>
      <x v="2"/>
    </i>
    <i>
      <x v="45"/>
    </i>
    <i>
      <x v="42"/>
    </i>
    <i>
      <x v="14"/>
    </i>
    <i>
      <x v="30"/>
    </i>
    <i>
      <x v="13"/>
    </i>
    <i>
      <x v="11"/>
    </i>
    <i>
      <x v="19"/>
    </i>
    <i>
      <x v="34"/>
    </i>
    <i>
      <x v="1"/>
    </i>
    <i>
      <x v="46"/>
    </i>
    <i>
      <x v="12"/>
    </i>
    <i>
      <x v="44"/>
    </i>
    <i>
      <x v="39"/>
    </i>
    <i>
      <x v="24"/>
    </i>
    <i>
      <x v="28"/>
    </i>
    <i>
      <x v="23"/>
    </i>
    <i>
      <x v="4"/>
    </i>
    <i>
      <x v="29"/>
    </i>
    <i>
      <x v="49"/>
    </i>
    <i>
      <x v="5"/>
    </i>
    <i>
      <x v="17"/>
    </i>
    <i>
      <x v="26"/>
    </i>
    <i>
      <x v="32"/>
    </i>
    <i>
      <x v="16"/>
    </i>
    <i>
      <x v="18"/>
    </i>
    <i>
      <x v="40"/>
    </i>
    <i>
      <x v="37"/>
    </i>
    <i>
      <x v="8"/>
    </i>
    <i>
      <x v="47"/>
    </i>
    <i>
      <x v="22"/>
    </i>
    <i>
      <x v="48"/>
    </i>
    <i>
      <x v="43"/>
    </i>
    <i>
      <x v="27"/>
    </i>
    <i>
      <x v="15"/>
    </i>
    <i>
      <x v="6"/>
    </i>
    <i>
      <x v="9"/>
    </i>
    <i>
      <x v="3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2" baseField="0" baseItem="0"/>
  </dataFields>
  <formats count="32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  <format dxfId="19">
      <pivotArea dataOnly="0" fieldPosition="0">
        <references count="1">
          <reference field="0" count="1">
            <x v="7"/>
          </reference>
        </references>
      </pivotArea>
    </format>
    <format dxfId="18">
      <pivotArea dataOnly="0" fieldPosition="0">
        <references count="1">
          <reference field="0" count="1">
            <x v="7"/>
          </reference>
        </references>
      </pivotArea>
    </format>
  </formats>
  <chartFormats count="4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7F911-D45E-4545-925A-2A1A879984F4}" name="PivotTable3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7:J58" firstHeaderRow="1" firstDataRow="1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New_Followers" fld="2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04A2B-8678-4239-84AF-38C6AFFFB614}" name="PivotTable4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K57" firstHeaderRow="0" firstDataRow="1" firstDataCol="1"/>
  <pivotFields count="7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showAll="0"/>
    <pivotField showAll="0"/>
    <pivotField showAll="0"/>
    <pivotField showAll="0"/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Sum of New_Follow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2988BA-2D87-4DF4-9C5C-6C209396D146}" autoFormatId="16" applyNumberFormats="0" applyBorderFormats="0" applyFontFormats="0" applyPatternFormats="0" applyAlignmentFormats="0" applyWidthHeightFormats="0">
  <queryTableRefresh nextId="15" unboundColumnsRight="1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Likes" tableColumnId="5"/>
      <queryTableField id="6" name="Shares" tableColumnId="6"/>
      <queryTableField id="7" name="Comments" tableColumnId="7"/>
      <queryTableField id="8" name="Clicks" tableColumnId="8"/>
      <queryTableField id="9" name="Reach" tableColumnId="9"/>
      <queryTableField id="10" name="Impressions" tableColumnId="10"/>
      <queryTableField id="11" name="Campaign" tableColumnId="11"/>
      <queryTableField id="13" name="Value" tableColumnId="13"/>
      <queryTableField id="14" dataBound="0" tableColumnId="14"/>
    </queryTableFields>
    <queryTableDeletedFields count="1">
      <deletedField name="Attribu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5BBE42-F9F7-428C-B57E-20EC13B37596}" name="Table14_1" displayName="Table14_1" ref="A1:M568" tableType="queryTable" totalsRowShown="0" headerRowDxfId="222" dataDxfId="221">
  <autoFilter ref="A1:M568" xr:uid="{575BBE42-F9F7-428C-B57E-20EC13B37596}"/>
  <tableColumns count="13">
    <tableColumn id="1" xr3:uid="{17E744B9-BC71-4CEE-BCA1-E75467ECC497}" uniqueName="1" name="PostID" queryTableFieldId="1" dataDxfId="220"/>
    <tableColumn id="2" xr3:uid="{2651B650-E895-48CA-BC2C-79784F312E07}" uniqueName="2" name="Platform" queryTableFieldId="2" dataDxfId="219"/>
    <tableColumn id="3" xr3:uid="{6E0D4751-3719-4713-949E-8410E8718756}" uniqueName="3" name="Date" queryTableFieldId="3" dataDxfId="218"/>
    <tableColumn id="4" xr3:uid="{11C94CD5-C5A4-45B0-B476-DE2F656ABCCA}" uniqueName="4" name="ContentType" queryTableFieldId="4" dataDxfId="217"/>
    <tableColumn id="5" xr3:uid="{FB6C1926-9BEA-4D66-926C-159DB320EB0D}" uniqueName="5" name="Likes" queryTableFieldId="5" dataDxfId="216"/>
    <tableColumn id="6" xr3:uid="{28B8451B-B4E2-4795-888B-4DC93319FF29}" uniqueName="6" name="Shares" queryTableFieldId="6" dataDxfId="215"/>
    <tableColumn id="7" xr3:uid="{B1140118-9AD8-4866-B56C-AAE741117041}" uniqueName="7" name="Comments" queryTableFieldId="7" dataDxfId="214"/>
    <tableColumn id="8" xr3:uid="{87420FB3-FEB0-46D8-A102-EEF503A6E28B}" uniqueName="8" name="Clicks" queryTableFieldId="8" dataDxfId="213"/>
    <tableColumn id="9" xr3:uid="{B5FBBDC4-0B75-47C4-A4B2-0DFA5D4AD960}" uniqueName="9" name="Reach" queryTableFieldId="9" dataDxfId="212"/>
    <tableColumn id="10" xr3:uid="{4563C0CB-ADC2-488C-AF6C-F87CFB73C910}" uniqueName="10" name="Impressions" queryTableFieldId="10" dataDxfId="211"/>
    <tableColumn id="11" xr3:uid="{DCC7016A-94D2-4A5A-A6DD-A9155CBF4B49}" uniqueName="11" name="Campaign" queryTableFieldId="11" dataDxfId="210"/>
    <tableColumn id="13" xr3:uid="{3D06C26E-A024-40D0-9CF5-5CD4E92B96E8}" uniqueName="13" name="Hashtags" queryTableFieldId="13" dataDxfId="209"/>
    <tableColumn id="14" xr3:uid="{A411F477-F700-4F5C-8F7D-48A295E3A408}" uniqueName="14" name="Engagement" queryTableFieldId="14" dataDxfId="208">
      <calculatedColumnFormula>Table14_1[[#This Row],[Likes]]+Table14_1[[#This Row],[Shares]]+Table14_1[[#This Row],[Comments]]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536751F-BFEE-4A63-B614-2972F2FC9B7F}" name="Table14" displayName="Table14" ref="A1:M301" totalsRowShown="0" headerRowDxfId="168" dataDxfId="167">
  <autoFilter ref="A1:M301" xr:uid="{0536751F-BFEE-4A63-B614-2972F2FC9B7F}"/>
  <tableColumns count="13">
    <tableColumn id="1" xr3:uid="{21129403-FDA6-409B-9A5F-B146F38331BF}" name="PostID" dataDxfId="166"/>
    <tableColumn id="2" xr3:uid="{A51A0871-D024-4625-AC60-0BD0C7C04744}" name="Platform" dataDxfId="165"/>
    <tableColumn id="3" xr3:uid="{D80E8514-2A36-44B4-B2B8-E82609A9B06A}" name="Date" dataDxfId="164"/>
    <tableColumn id="4" xr3:uid="{51760262-ACDC-4F5B-805E-1086137929A0}" name="ContentType" dataDxfId="163"/>
    <tableColumn id="5" xr3:uid="{238A02D3-4676-46E0-925F-BCBC48E5D314}" name="Hashtags" dataDxfId="162"/>
    <tableColumn id="6" xr3:uid="{ECC54841-72F9-48B6-9A4A-98DDD96D1E11}" name="Hashtags 2" dataDxfId="161"/>
    <tableColumn id="7" xr3:uid="{4A858D99-39B8-4E16-B678-55691BF8CCDD}" name="Likes" dataDxfId="160"/>
    <tableColumn id="8" xr3:uid="{99DB8EFF-FF27-4712-9BE0-8BD4103D19EB}" name="Shares" dataDxfId="159"/>
    <tableColumn id="9" xr3:uid="{891C4625-5443-4AD2-822B-49C4D8ADC414}" name="Comments" dataDxfId="158"/>
    <tableColumn id="10" xr3:uid="{E70BD739-00EF-4B96-99C4-1335964D46B0}" name="Clicks" dataDxfId="157"/>
    <tableColumn id="11" xr3:uid="{B3B69B47-BFE7-41ED-82E7-1763C8141890}" name="Reach" dataDxfId="156"/>
    <tableColumn id="12" xr3:uid="{6112E6BF-D9F4-432A-8D32-3D6B59D275E7}" name="Impressions" dataDxfId="155"/>
    <tableColumn id="13" xr3:uid="{DE2B01D7-948B-4A42-9313-2EBA62F5F637}" name="Campaign" dataDxfId="1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df086d771d234a51aa218827f6bab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C1" sqref="C1"/>
    </sheetView>
  </sheetViews>
  <sheetFormatPr defaultColWidth="14.42578125" defaultRowHeight="15" customHeight="1"/>
  <cols>
    <col min="1" max="1" width="8.7109375" customWidth="1"/>
    <col min="2" max="2" width="10.85546875" customWidth="1"/>
    <col min="3" max="3" width="29.5703125" customWidth="1"/>
    <col min="4" max="4" width="25.140625" customWidth="1"/>
    <col min="5" max="11" width="8.7109375" customWidth="1"/>
    <col min="12" max="12" width="33.42578125" customWidth="1"/>
    <col min="13" max="26" width="8.7109375" customWidth="1"/>
  </cols>
  <sheetData>
    <row r="1" spans="1:1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14.25" customHeight="1">
      <c r="A2" s="3" t="s">
        <v>12</v>
      </c>
      <c r="B2" s="3" t="s">
        <v>13</v>
      </c>
      <c r="C2" s="4" t="s">
        <v>14</v>
      </c>
      <c r="D2" s="3" t="s">
        <v>15</v>
      </c>
      <c r="E2" s="3" t="s">
        <v>16</v>
      </c>
      <c r="F2" s="3">
        <v>24516</v>
      </c>
      <c r="G2" s="3">
        <v>976</v>
      </c>
      <c r="H2" s="3">
        <v>974</v>
      </c>
      <c r="I2" s="3">
        <v>2675</v>
      </c>
      <c r="J2" s="5">
        <v>23275</v>
      </c>
      <c r="K2" s="3">
        <v>202932</v>
      </c>
      <c r="L2" s="3" t="s">
        <v>17</v>
      </c>
    </row>
    <row r="3" spans="1:12" ht="14.25" customHeight="1">
      <c r="A3" s="3" t="s">
        <v>18</v>
      </c>
      <c r="B3" s="3" t="s">
        <v>19</v>
      </c>
      <c r="C3" s="6">
        <v>45903</v>
      </c>
      <c r="D3" s="3" t="s">
        <v>15</v>
      </c>
      <c r="E3" s="3" t="s">
        <v>20</v>
      </c>
      <c r="F3" s="3">
        <v>4779</v>
      </c>
      <c r="G3" s="3">
        <v>1110</v>
      </c>
      <c r="H3" s="3">
        <v>436</v>
      </c>
      <c r="I3" s="3">
        <v>1574</v>
      </c>
      <c r="J3" s="5">
        <v>77167</v>
      </c>
      <c r="K3" s="3">
        <v>71585</v>
      </c>
      <c r="L3" s="3" t="s">
        <v>21</v>
      </c>
    </row>
    <row r="4" spans="1:12" ht="14.25" customHeight="1">
      <c r="A4" s="3" t="s">
        <v>22</v>
      </c>
      <c r="B4" s="3" t="s">
        <v>23</v>
      </c>
      <c r="C4" s="4" t="s">
        <v>24</v>
      </c>
      <c r="D4" s="3" t="s">
        <v>25</v>
      </c>
      <c r="E4" s="3" t="s">
        <v>26</v>
      </c>
      <c r="F4" s="3">
        <v>19308</v>
      </c>
      <c r="G4" s="3">
        <v>1318</v>
      </c>
      <c r="H4" s="3">
        <v>795</v>
      </c>
      <c r="I4" s="3">
        <v>1499</v>
      </c>
      <c r="J4" s="5">
        <v>52307</v>
      </c>
      <c r="K4" s="3">
        <v>193087</v>
      </c>
      <c r="L4" s="3" t="s">
        <v>27</v>
      </c>
    </row>
    <row r="5" spans="1:12" ht="14.25" customHeight="1">
      <c r="A5" s="3" t="s">
        <v>28</v>
      </c>
      <c r="B5" s="3" t="s">
        <v>13</v>
      </c>
      <c r="C5" s="4" t="s">
        <v>29</v>
      </c>
      <c r="D5" s="3" t="s">
        <v>30</v>
      </c>
      <c r="E5" s="3" t="s">
        <v>31</v>
      </c>
      <c r="F5" s="3">
        <v>3581</v>
      </c>
      <c r="G5" s="3">
        <v>517</v>
      </c>
      <c r="H5" s="3">
        <v>880</v>
      </c>
      <c r="I5" s="3">
        <v>1925</v>
      </c>
      <c r="J5" s="5">
        <v>18636</v>
      </c>
      <c r="K5" s="3">
        <v>248611</v>
      </c>
      <c r="L5" s="3" t="s">
        <v>32</v>
      </c>
    </row>
    <row r="6" spans="1:12" ht="14.25" customHeight="1">
      <c r="A6" s="3" t="s">
        <v>33</v>
      </c>
      <c r="B6" s="3" t="s">
        <v>13</v>
      </c>
      <c r="C6" s="6">
        <v>45904</v>
      </c>
      <c r="D6" s="3" t="s">
        <v>30</v>
      </c>
      <c r="E6" s="3" t="s">
        <v>16</v>
      </c>
      <c r="F6" s="3">
        <v>21708</v>
      </c>
      <c r="G6" s="3">
        <v>435</v>
      </c>
      <c r="H6" s="3">
        <v>317</v>
      </c>
      <c r="I6" s="3">
        <v>1213</v>
      </c>
      <c r="J6" s="5">
        <v>70701</v>
      </c>
      <c r="K6" s="3">
        <v>83585</v>
      </c>
      <c r="L6" s="3" t="s">
        <v>21</v>
      </c>
    </row>
    <row r="7" spans="1:12" ht="14.25" customHeight="1">
      <c r="A7" s="3" t="s">
        <v>34</v>
      </c>
      <c r="B7" s="3" t="s">
        <v>19</v>
      </c>
      <c r="C7" s="6">
        <v>45905</v>
      </c>
      <c r="D7" s="3" t="s">
        <v>15</v>
      </c>
      <c r="E7" s="3" t="s">
        <v>35</v>
      </c>
      <c r="F7" s="3">
        <v>14677</v>
      </c>
      <c r="G7" s="3">
        <v>533</v>
      </c>
      <c r="H7" s="3">
        <v>759</v>
      </c>
      <c r="I7" s="3">
        <v>753</v>
      </c>
      <c r="J7" s="5">
        <v>23275</v>
      </c>
      <c r="K7" s="3">
        <v>66958</v>
      </c>
      <c r="L7" s="3" t="s">
        <v>21</v>
      </c>
    </row>
    <row r="8" spans="1:12" ht="14.25" customHeight="1">
      <c r="A8" s="3" t="s">
        <v>36</v>
      </c>
      <c r="B8" s="3" t="s">
        <v>23</v>
      </c>
      <c r="C8" s="4" t="s">
        <v>37</v>
      </c>
      <c r="D8" s="3" t="s">
        <v>38</v>
      </c>
      <c r="E8" s="3" t="s">
        <v>39</v>
      </c>
      <c r="F8" s="3">
        <v>7713</v>
      </c>
      <c r="G8" s="3">
        <v>575</v>
      </c>
      <c r="H8" s="3">
        <v>417</v>
      </c>
      <c r="I8" s="3">
        <v>336</v>
      </c>
      <c r="J8" s="5">
        <v>61660</v>
      </c>
      <c r="K8" s="3">
        <v>66017</v>
      </c>
      <c r="L8" s="3" t="s">
        <v>32</v>
      </c>
    </row>
    <row r="9" spans="1:12" ht="14.25" customHeight="1">
      <c r="A9" s="3" t="s">
        <v>40</v>
      </c>
      <c r="B9" s="3" t="s">
        <v>23</v>
      </c>
      <c r="C9" s="4" t="s">
        <v>41</v>
      </c>
      <c r="D9" s="3" t="s">
        <v>30</v>
      </c>
      <c r="E9" s="3" t="s">
        <v>42</v>
      </c>
      <c r="F9" s="3">
        <v>18639</v>
      </c>
      <c r="G9" s="3">
        <v>1360</v>
      </c>
      <c r="H9" s="3">
        <v>898</v>
      </c>
      <c r="I9" s="3">
        <v>2011</v>
      </c>
      <c r="J9" s="5">
        <v>42841</v>
      </c>
      <c r="K9" s="3">
        <v>247779</v>
      </c>
      <c r="L9" s="3" t="s">
        <v>32</v>
      </c>
    </row>
    <row r="10" spans="1:12" ht="14.25" customHeight="1">
      <c r="A10" s="3" t="s">
        <v>43</v>
      </c>
      <c r="B10" s="3" t="s">
        <v>13</v>
      </c>
      <c r="C10" s="4" t="s">
        <v>44</v>
      </c>
      <c r="D10" s="3" t="s">
        <v>38</v>
      </c>
      <c r="E10" s="3" t="s">
        <v>20</v>
      </c>
      <c r="F10" s="3">
        <v>6804</v>
      </c>
      <c r="G10" s="3">
        <v>787</v>
      </c>
      <c r="H10" s="3">
        <v>970</v>
      </c>
      <c r="I10" s="3">
        <v>1095</v>
      </c>
      <c r="J10" s="5">
        <v>56343</v>
      </c>
      <c r="K10" s="3">
        <v>164677</v>
      </c>
      <c r="L10" s="3" t="s">
        <v>17</v>
      </c>
    </row>
    <row r="11" spans="1:12" ht="14.25" customHeight="1">
      <c r="A11" s="3" t="s">
        <v>45</v>
      </c>
      <c r="B11" s="3" t="s">
        <v>46</v>
      </c>
      <c r="C11" s="4" t="s">
        <v>47</v>
      </c>
      <c r="D11" s="3" t="s">
        <v>30</v>
      </c>
      <c r="E11" s="3" t="s">
        <v>48</v>
      </c>
      <c r="F11" s="3">
        <v>20222</v>
      </c>
      <c r="G11" s="3">
        <v>712</v>
      </c>
      <c r="H11" s="3">
        <v>604</v>
      </c>
      <c r="I11" s="3">
        <v>1272</v>
      </c>
      <c r="J11" s="5">
        <v>71598</v>
      </c>
      <c r="K11" s="3">
        <v>216422</v>
      </c>
      <c r="L11" s="3" t="s">
        <v>27</v>
      </c>
    </row>
    <row r="12" spans="1:12" ht="14.25" customHeight="1">
      <c r="A12" s="3" t="s">
        <v>49</v>
      </c>
      <c r="B12" s="3" t="s">
        <v>13</v>
      </c>
      <c r="C12" s="4" t="s">
        <v>50</v>
      </c>
      <c r="D12" s="3" t="s">
        <v>38</v>
      </c>
      <c r="E12" s="3" t="s">
        <v>31</v>
      </c>
      <c r="F12" s="3">
        <v>12136</v>
      </c>
      <c r="G12" s="3">
        <v>1117</v>
      </c>
      <c r="H12" s="3">
        <v>834</v>
      </c>
      <c r="I12" s="3">
        <v>892</v>
      </c>
      <c r="J12" s="5">
        <v>24675</v>
      </c>
      <c r="K12" s="3">
        <v>183273</v>
      </c>
      <c r="L12" s="3" t="s">
        <v>27</v>
      </c>
    </row>
    <row r="13" spans="1:12" ht="14.25" customHeight="1">
      <c r="A13" s="3" t="s">
        <v>51</v>
      </c>
      <c r="B13" s="3" t="s">
        <v>13</v>
      </c>
      <c r="C13" s="4" t="s">
        <v>52</v>
      </c>
      <c r="D13" s="3" t="s">
        <v>25</v>
      </c>
      <c r="E13" s="3" t="s">
        <v>20</v>
      </c>
      <c r="F13" s="3">
        <v>2009</v>
      </c>
      <c r="G13" s="3">
        <v>1072</v>
      </c>
      <c r="H13" s="3">
        <v>550</v>
      </c>
      <c r="I13" s="3">
        <v>1437</v>
      </c>
      <c r="J13" s="5">
        <v>22982</v>
      </c>
      <c r="K13" s="3">
        <v>69426</v>
      </c>
      <c r="L13" s="3" t="s">
        <v>32</v>
      </c>
    </row>
    <row r="14" spans="1:12" ht="14.25" customHeight="1">
      <c r="A14" s="3" t="s">
        <v>53</v>
      </c>
      <c r="B14" s="3" t="s">
        <v>13</v>
      </c>
      <c r="C14" s="4" t="s">
        <v>54</v>
      </c>
      <c r="D14" s="3" t="s">
        <v>38</v>
      </c>
      <c r="E14" s="3" t="s">
        <v>39</v>
      </c>
      <c r="F14" s="3">
        <v>21255</v>
      </c>
      <c r="G14" s="3">
        <v>1452</v>
      </c>
      <c r="H14" s="3">
        <v>625</v>
      </c>
      <c r="I14" s="3">
        <v>1624</v>
      </c>
      <c r="J14" s="5">
        <v>21282</v>
      </c>
      <c r="K14" s="3">
        <v>57778</v>
      </c>
      <c r="L14" s="3" t="s">
        <v>55</v>
      </c>
    </row>
    <row r="15" spans="1:12" ht="14.25" customHeight="1">
      <c r="A15" s="3" t="s">
        <v>56</v>
      </c>
      <c r="B15" s="3" t="s">
        <v>13</v>
      </c>
      <c r="C15" s="6">
        <v>45906</v>
      </c>
      <c r="D15" s="3" t="s">
        <v>25</v>
      </c>
      <c r="E15" s="3" t="s">
        <v>42</v>
      </c>
      <c r="F15" s="3">
        <v>7124</v>
      </c>
      <c r="G15" s="3">
        <v>469</v>
      </c>
      <c r="H15" s="3">
        <v>851</v>
      </c>
      <c r="I15" s="3">
        <v>2571</v>
      </c>
      <c r="J15" s="5">
        <v>33802</v>
      </c>
      <c r="K15" s="3">
        <v>216313</v>
      </c>
      <c r="L15" s="3" t="s">
        <v>21</v>
      </c>
    </row>
    <row r="16" spans="1:12" ht="14.25" customHeight="1">
      <c r="A16" s="3" t="s">
        <v>57</v>
      </c>
      <c r="B16" s="3" t="s">
        <v>19</v>
      </c>
      <c r="C16" s="6">
        <v>45907</v>
      </c>
      <c r="D16" s="3" t="s">
        <v>25</v>
      </c>
      <c r="E16" s="3" t="s">
        <v>26</v>
      </c>
      <c r="F16" s="3">
        <v>3015</v>
      </c>
      <c r="G16" s="3">
        <v>997</v>
      </c>
      <c r="H16" s="3">
        <v>783</v>
      </c>
      <c r="I16" s="3">
        <v>617</v>
      </c>
      <c r="J16" s="5">
        <v>77167</v>
      </c>
      <c r="K16" s="3">
        <v>82229</v>
      </c>
      <c r="L16" s="3" t="s">
        <v>21</v>
      </c>
    </row>
    <row r="17" spans="1:12" ht="14.25" customHeight="1">
      <c r="A17" s="3" t="s">
        <v>58</v>
      </c>
      <c r="B17" s="3" t="s">
        <v>23</v>
      </c>
      <c r="C17" s="4" t="s">
        <v>59</v>
      </c>
      <c r="D17" s="3" t="s">
        <v>38</v>
      </c>
      <c r="E17" s="3" t="s">
        <v>42</v>
      </c>
      <c r="F17" s="3">
        <v>4193</v>
      </c>
      <c r="G17" s="3">
        <v>924</v>
      </c>
      <c r="H17" s="3">
        <v>707</v>
      </c>
      <c r="I17" s="3">
        <v>2696</v>
      </c>
      <c r="J17" s="5">
        <v>55075</v>
      </c>
      <c r="K17" s="3">
        <v>126652</v>
      </c>
      <c r="L17" s="3" t="s">
        <v>32</v>
      </c>
    </row>
    <row r="18" spans="1:12" ht="14.25" customHeight="1">
      <c r="A18" s="3" t="s">
        <v>60</v>
      </c>
      <c r="B18" s="3" t="s">
        <v>19</v>
      </c>
      <c r="C18" s="4" t="s">
        <v>61</v>
      </c>
      <c r="D18" s="3" t="s">
        <v>25</v>
      </c>
      <c r="E18" s="3" t="s">
        <v>62</v>
      </c>
      <c r="F18" s="3">
        <v>10415</v>
      </c>
      <c r="G18" s="3">
        <v>1388</v>
      </c>
      <c r="H18" s="3">
        <v>725</v>
      </c>
      <c r="I18" s="3">
        <v>2462</v>
      </c>
      <c r="J18" s="5">
        <v>53082</v>
      </c>
      <c r="K18" s="3">
        <v>168267</v>
      </c>
      <c r="L18" s="3" t="s">
        <v>55</v>
      </c>
    </row>
    <row r="19" spans="1:12" ht="14.25" customHeight="1">
      <c r="A19" s="3" t="s">
        <v>63</v>
      </c>
      <c r="B19" s="3" t="s">
        <v>19</v>
      </c>
      <c r="C19" s="4" t="s">
        <v>64</v>
      </c>
      <c r="D19" s="3" t="s">
        <v>15</v>
      </c>
      <c r="E19" s="3" t="s">
        <v>42</v>
      </c>
      <c r="F19" s="3">
        <v>15550</v>
      </c>
      <c r="G19" s="3">
        <v>204</v>
      </c>
      <c r="H19" s="3">
        <v>279</v>
      </c>
      <c r="I19" s="3">
        <v>1646</v>
      </c>
      <c r="J19" s="5">
        <v>35819</v>
      </c>
      <c r="K19" s="3">
        <v>219436</v>
      </c>
      <c r="L19" s="3" t="s">
        <v>17</v>
      </c>
    </row>
    <row r="20" spans="1:12" ht="14.25" customHeight="1">
      <c r="A20" s="3" t="s">
        <v>65</v>
      </c>
      <c r="B20" s="3" t="s">
        <v>19</v>
      </c>
      <c r="C20" s="4" t="s">
        <v>66</v>
      </c>
      <c r="D20" s="3" t="s">
        <v>25</v>
      </c>
      <c r="E20" s="3" t="s">
        <v>62</v>
      </c>
      <c r="F20" s="3">
        <v>16512</v>
      </c>
      <c r="G20" s="3">
        <v>1050</v>
      </c>
      <c r="H20" s="3">
        <v>971</v>
      </c>
      <c r="I20" s="3">
        <v>1891</v>
      </c>
      <c r="J20" s="5">
        <v>15865</v>
      </c>
      <c r="K20" s="3">
        <v>166503</v>
      </c>
      <c r="L20" s="3" t="s">
        <v>32</v>
      </c>
    </row>
    <row r="21" spans="1:12" ht="14.25" customHeight="1">
      <c r="A21" s="3" t="s">
        <v>67</v>
      </c>
      <c r="B21" s="3" t="s">
        <v>13</v>
      </c>
      <c r="C21" s="4" t="s">
        <v>68</v>
      </c>
      <c r="D21" s="3" t="s">
        <v>30</v>
      </c>
      <c r="E21" s="3" t="s">
        <v>26</v>
      </c>
      <c r="F21" s="3">
        <v>6158</v>
      </c>
      <c r="G21" s="3">
        <v>277</v>
      </c>
      <c r="H21" s="3">
        <v>512</v>
      </c>
      <c r="I21" s="3">
        <v>2189</v>
      </c>
      <c r="J21" s="5">
        <v>76881</v>
      </c>
      <c r="K21" s="3">
        <v>124878</v>
      </c>
      <c r="L21" s="3" t="s">
        <v>32</v>
      </c>
    </row>
    <row r="22" spans="1:12" ht="14.25" customHeight="1">
      <c r="A22" s="3" t="s">
        <v>69</v>
      </c>
      <c r="B22" s="3" t="s">
        <v>46</v>
      </c>
      <c r="C22" s="6">
        <v>45908</v>
      </c>
      <c r="D22" s="3" t="s">
        <v>38</v>
      </c>
      <c r="E22" s="3" t="s">
        <v>70</v>
      </c>
      <c r="F22" s="3">
        <v>22309</v>
      </c>
      <c r="G22" s="3">
        <v>773</v>
      </c>
      <c r="H22" s="3">
        <v>854</v>
      </c>
      <c r="I22" s="3">
        <v>2387</v>
      </c>
      <c r="J22" s="5">
        <v>72396</v>
      </c>
      <c r="K22" s="3">
        <v>97056</v>
      </c>
      <c r="L22" s="3" t="s">
        <v>21</v>
      </c>
    </row>
    <row r="23" spans="1:12" ht="14.25" customHeight="1">
      <c r="A23" s="3" t="s">
        <v>71</v>
      </c>
      <c r="B23" s="3" t="s">
        <v>23</v>
      </c>
      <c r="C23" s="4" t="s">
        <v>72</v>
      </c>
      <c r="D23" s="3" t="s">
        <v>15</v>
      </c>
      <c r="E23" s="3" t="s">
        <v>39</v>
      </c>
      <c r="F23" s="3">
        <v>8970</v>
      </c>
      <c r="G23" s="3">
        <v>331</v>
      </c>
      <c r="H23" s="3">
        <v>968</v>
      </c>
      <c r="I23" s="3">
        <v>2296</v>
      </c>
      <c r="J23" s="5">
        <v>24613</v>
      </c>
      <c r="K23" s="3">
        <v>198562</v>
      </c>
      <c r="L23" s="3" t="s">
        <v>32</v>
      </c>
    </row>
    <row r="24" spans="1:12" ht="14.25" customHeight="1">
      <c r="A24" s="3" t="s">
        <v>73</v>
      </c>
      <c r="B24" s="3" t="s">
        <v>46</v>
      </c>
      <c r="C24" s="4" t="s">
        <v>74</v>
      </c>
      <c r="D24" s="3" t="s">
        <v>38</v>
      </c>
      <c r="E24" s="3" t="s">
        <v>62</v>
      </c>
      <c r="F24" s="3">
        <v>8938</v>
      </c>
      <c r="G24" s="3">
        <v>800</v>
      </c>
      <c r="H24" s="3">
        <v>842</v>
      </c>
      <c r="I24" s="3">
        <v>2072</v>
      </c>
      <c r="J24" s="5">
        <v>31736</v>
      </c>
      <c r="K24" s="3">
        <v>59975</v>
      </c>
      <c r="L24" s="3" t="s">
        <v>32</v>
      </c>
    </row>
    <row r="25" spans="1:12" ht="14.25" customHeight="1">
      <c r="A25" s="3" t="s">
        <v>75</v>
      </c>
      <c r="B25" s="3" t="s">
        <v>19</v>
      </c>
      <c r="C25" s="4" t="s">
        <v>76</v>
      </c>
      <c r="D25" s="3" t="s">
        <v>30</v>
      </c>
      <c r="E25" s="3" t="s">
        <v>48</v>
      </c>
      <c r="F25" s="3">
        <v>23168</v>
      </c>
      <c r="G25" s="3">
        <v>1265</v>
      </c>
      <c r="H25" s="3">
        <v>441</v>
      </c>
      <c r="I25" s="3">
        <v>1612</v>
      </c>
      <c r="J25" s="5">
        <v>66615</v>
      </c>
      <c r="K25" s="3">
        <v>197795</v>
      </c>
      <c r="L25" s="3" t="s">
        <v>32</v>
      </c>
    </row>
    <row r="26" spans="1:12" ht="14.25" customHeight="1">
      <c r="A26" s="3" t="s">
        <v>77</v>
      </c>
      <c r="B26" s="3" t="s">
        <v>19</v>
      </c>
      <c r="C26" s="6">
        <v>45909</v>
      </c>
      <c r="D26" s="3" t="s">
        <v>30</v>
      </c>
      <c r="E26" s="3" t="s">
        <v>42</v>
      </c>
      <c r="F26" s="3">
        <v>15772</v>
      </c>
      <c r="G26" s="3">
        <v>288</v>
      </c>
      <c r="H26" s="3">
        <v>520</v>
      </c>
      <c r="I26" s="3">
        <v>1585</v>
      </c>
      <c r="J26" s="5">
        <v>59182</v>
      </c>
      <c r="K26" s="3">
        <v>194351</v>
      </c>
      <c r="L26" s="3" t="s">
        <v>21</v>
      </c>
    </row>
    <row r="27" spans="1:12" ht="14.25" customHeight="1">
      <c r="A27" s="3" t="s">
        <v>78</v>
      </c>
      <c r="B27" s="3" t="s">
        <v>46</v>
      </c>
      <c r="C27" s="4" t="s">
        <v>79</v>
      </c>
      <c r="D27" s="3" t="s">
        <v>30</v>
      </c>
      <c r="E27" s="3" t="s">
        <v>42</v>
      </c>
      <c r="F27" s="3">
        <v>22384</v>
      </c>
      <c r="G27" s="3">
        <v>601</v>
      </c>
      <c r="H27" s="3">
        <v>943</v>
      </c>
      <c r="I27" s="3">
        <v>515</v>
      </c>
      <c r="J27" s="5">
        <v>41309</v>
      </c>
      <c r="K27" s="3">
        <v>249373</v>
      </c>
      <c r="L27" s="3" t="s">
        <v>17</v>
      </c>
    </row>
    <row r="28" spans="1:12" ht="14.25" customHeight="1">
      <c r="A28" s="3" t="s">
        <v>80</v>
      </c>
      <c r="B28" s="3" t="s">
        <v>46</v>
      </c>
      <c r="C28" s="4" t="s">
        <v>81</v>
      </c>
      <c r="D28" s="3" t="s">
        <v>25</v>
      </c>
      <c r="E28" s="3" t="s">
        <v>48</v>
      </c>
      <c r="F28" s="3">
        <v>20017</v>
      </c>
      <c r="G28" s="3">
        <v>495</v>
      </c>
      <c r="H28" s="3">
        <v>178</v>
      </c>
      <c r="I28" s="3">
        <v>2683</v>
      </c>
      <c r="J28" s="5">
        <v>32244</v>
      </c>
      <c r="K28" s="3">
        <v>182633</v>
      </c>
      <c r="L28" s="3" t="s">
        <v>17</v>
      </c>
    </row>
    <row r="29" spans="1:12" ht="14.25" customHeight="1">
      <c r="A29" s="3" t="s">
        <v>82</v>
      </c>
      <c r="B29" s="3" t="s">
        <v>46</v>
      </c>
      <c r="C29" s="4" t="s">
        <v>83</v>
      </c>
      <c r="D29" s="3" t="s">
        <v>25</v>
      </c>
      <c r="E29" s="3" t="s">
        <v>35</v>
      </c>
      <c r="F29" s="3">
        <v>12344</v>
      </c>
      <c r="G29" s="3">
        <v>815</v>
      </c>
      <c r="H29" s="3">
        <v>298</v>
      </c>
      <c r="I29" s="3">
        <v>2439</v>
      </c>
      <c r="J29" s="5">
        <v>6259</v>
      </c>
      <c r="K29" s="3">
        <v>237133</v>
      </c>
      <c r="L29" s="3" t="s">
        <v>32</v>
      </c>
    </row>
    <row r="30" spans="1:12" ht="14.25" customHeight="1">
      <c r="A30" s="3" t="s">
        <v>84</v>
      </c>
      <c r="B30" s="3" t="s">
        <v>19</v>
      </c>
      <c r="C30" s="6">
        <v>45910</v>
      </c>
      <c r="D30" s="3" t="s">
        <v>38</v>
      </c>
      <c r="E30" s="3" t="s">
        <v>85</v>
      </c>
      <c r="F30" s="3">
        <v>9266</v>
      </c>
      <c r="G30" s="3">
        <v>999</v>
      </c>
      <c r="H30" s="3">
        <v>928</v>
      </c>
      <c r="I30" s="3">
        <v>2700</v>
      </c>
      <c r="J30" s="5">
        <v>12264</v>
      </c>
      <c r="K30" s="3">
        <v>128397</v>
      </c>
      <c r="L30" s="3" t="s">
        <v>21</v>
      </c>
    </row>
    <row r="31" spans="1:12" ht="14.25" customHeight="1">
      <c r="A31" s="3" t="s">
        <v>86</v>
      </c>
      <c r="B31" s="3" t="s">
        <v>19</v>
      </c>
      <c r="C31" s="4" t="s">
        <v>87</v>
      </c>
      <c r="D31" s="3" t="s">
        <v>38</v>
      </c>
      <c r="E31" s="3" t="s">
        <v>70</v>
      </c>
      <c r="F31" s="3">
        <v>10702</v>
      </c>
      <c r="G31" s="3">
        <v>621</v>
      </c>
      <c r="H31" s="3">
        <v>445</v>
      </c>
      <c r="I31" s="3">
        <v>2918</v>
      </c>
      <c r="J31" s="5">
        <v>54808</v>
      </c>
      <c r="K31" s="3">
        <v>220225</v>
      </c>
      <c r="L31" s="3" t="s">
        <v>17</v>
      </c>
    </row>
    <row r="32" spans="1:12" ht="14.25" customHeight="1">
      <c r="A32" s="3" t="s">
        <v>88</v>
      </c>
      <c r="B32" s="3" t="s">
        <v>23</v>
      </c>
      <c r="C32" s="4" t="s">
        <v>89</v>
      </c>
      <c r="D32" s="3" t="s">
        <v>15</v>
      </c>
      <c r="E32" s="3" t="s">
        <v>31</v>
      </c>
      <c r="F32" s="3">
        <v>2384</v>
      </c>
      <c r="G32" s="3">
        <v>1246</v>
      </c>
      <c r="H32" s="3">
        <v>160</v>
      </c>
      <c r="I32" s="3">
        <v>2004</v>
      </c>
      <c r="J32" s="5">
        <v>2701</v>
      </c>
      <c r="K32" s="3">
        <v>73142</v>
      </c>
      <c r="L32" s="3" t="s">
        <v>17</v>
      </c>
    </row>
    <row r="33" spans="1:12" ht="14.25" customHeight="1">
      <c r="A33" s="3" t="s">
        <v>90</v>
      </c>
      <c r="B33" s="3" t="s">
        <v>23</v>
      </c>
      <c r="C33" s="4" t="s">
        <v>91</v>
      </c>
      <c r="D33" s="3" t="s">
        <v>15</v>
      </c>
      <c r="E33" s="3" t="s">
        <v>62</v>
      </c>
      <c r="F33" s="3">
        <v>2404</v>
      </c>
      <c r="G33" s="3">
        <v>774</v>
      </c>
      <c r="H33" s="3">
        <v>661</v>
      </c>
      <c r="I33" s="3">
        <v>662</v>
      </c>
      <c r="J33" s="5">
        <v>12676</v>
      </c>
      <c r="K33" s="3">
        <v>66916</v>
      </c>
      <c r="L33" s="3" t="s">
        <v>17</v>
      </c>
    </row>
    <row r="34" spans="1:12" ht="14.25" customHeight="1">
      <c r="A34" s="3" t="s">
        <v>92</v>
      </c>
      <c r="B34" s="3" t="s">
        <v>19</v>
      </c>
      <c r="C34" s="6">
        <v>45911</v>
      </c>
      <c r="D34" s="3" t="s">
        <v>38</v>
      </c>
      <c r="E34" s="3" t="s">
        <v>48</v>
      </c>
      <c r="F34" s="3">
        <v>10175</v>
      </c>
      <c r="G34" s="3">
        <v>342</v>
      </c>
      <c r="H34" s="3">
        <v>825</v>
      </c>
      <c r="I34" s="3">
        <v>2904</v>
      </c>
      <c r="J34" s="5">
        <v>15954</v>
      </c>
      <c r="K34" s="3">
        <v>104324</v>
      </c>
      <c r="L34" s="3" t="s">
        <v>21</v>
      </c>
    </row>
    <row r="35" spans="1:12" ht="14.25" customHeight="1">
      <c r="A35" s="3" t="s">
        <v>93</v>
      </c>
      <c r="B35" s="3" t="s">
        <v>46</v>
      </c>
      <c r="C35" s="6">
        <v>45912</v>
      </c>
      <c r="D35" s="3" t="s">
        <v>25</v>
      </c>
      <c r="E35" s="3" t="s">
        <v>26</v>
      </c>
      <c r="F35" s="3">
        <v>17158</v>
      </c>
      <c r="G35" s="3">
        <v>1192</v>
      </c>
      <c r="H35" s="3">
        <v>262</v>
      </c>
      <c r="I35" s="3">
        <v>2016</v>
      </c>
      <c r="J35" s="5">
        <v>28771</v>
      </c>
      <c r="K35" s="3">
        <v>216037</v>
      </c>
      <c r="L35" s="3" t="s">
        <v>21</v>
      </c>
    </row>
    <row r="36" spans="1:12" ht="14.25" customHeight="1">
      <c r="A36" s="3" t="s">
        <v>94</v>
      </c>
      <c r="B36" s="3" t="s">
        <v>46</v>
      </c>
      <c r="C36" s="4" t="s">
        <v>95</v>
      </c>
      <c r="D36" s="3" t="s">
        <v>30</v>
      </c>
      <c r="E36" s="3" t="s">
        <v>62</v>
      </c>
      <c r="F36" s="3">
        <v>14763</v>
      </c>
      <c r="G36" s="3">
        <v>864</v>
      </c>
      <c r="H36" s="3">
        <v>336</v>
      </c>
      <c r="I36" s="3">
        <v>1493</v>
      </c>
      <c r="J36" s="5">
        <v>33310</v>
      </c>
      <c r="K36" s="3">
        <v>165932</v>
      </c>
      <c r="L36" s="3" t="s">
        <v>32</v>
      </c>
    </row>
    <row r="37" spans="1:12" ht="14.25" customHeight="1">
      <c r="A37" s="3" t="s">
        <v>96</v>
      </c>
      <c r="B37" s="3" t="s">
        <v>23</v>
      </c>
      <c r="C37" s="4" t="s">
        <v>97</v>
      </c>
      <c r="D37" s="3" t="s">
        <v>38</v>
      </c>
      <c r="E37" s="3" t="s">
        <v>85</v>
      </c>
      <c r="F37" s="3">
        <v>20384</v>
      </c>
      <c r="G37" s="3">
        <v>344</v>
      </c>
      <c r="H37" s="3">
        <v>956</v>
      </c>
      <c r="I37" s="3">
        <v>655</v>
      </c>
      <c r="J37" s="5">
        <v>67621</v>
      </c>
      <c r="K37" s="3">
        <v>175720</v>
      </c>
      <c r="L37" s="3" t="s">
        <v>27</v>
      </c>
    </row>
    <row r="38" spans="1:12" ht="14.25" customHeight="1">
      <c r="A38" s="3" t="s">
        <v>98</v>
      </c>
      <c r="B38" s="3" t="s">
        <v>19</v>
      </c>
      <c r="C38" s="4" t="s">
        <v>99</v>
      </c>
      <c r="D38" s="3" t="s">
        <v>15</v>
      </c>
      <c r="E38" s="3" t="s">
        <v>26</v>
      </c>
      <c r="F38" s="3">
        <v>11860</v>
      </c>
      <c r="G38" s="3">
        <v>1448</v>
      </c>
      <c r="H38" s="3">
        <v>893</v>
      </c>
      <c r="I38" s="3">
        <v>490</v>
      </c>
      <c r="J38" s="5">
        <v>23518</v>
      </c>
      <c r="K38" s="3">
        <v>206205</v>
      </c>
      <c r="L38" s="3" t="s">
        <v>17</v>
      </c>
    </row>
    <row r="39" spans="1:12" ht="14.25" customHeight="1">
      <c r="A39" s="3" t="s">
        <v>100</v>
      </c>
      <c r="B39" s="3" t="s">
        <v>23</v>
      </c>
      <c r="C39" s="4" t="s">
        <v>101</v>
      </c>
      <c r="D39" s="3" t="s">
        <v>25</v>
      </c>
      <c r="E39" s="3" t="s">
        <v>20</v>
      </c>
      <c r="F39" s="3">
        <v>7989</v>
      </c>
      <c r="G39" s="3">
        <v>1206</v>
      </c>
      <c r="H39" s="3">
        <v>376</v>
      </c>
      <c r="I39" s="3">
        <v>2769</v>
      </c>
      <c r="J39" s="5">
        <v>27550</v>
      </c>
      <c r="K39" s="3">
        <v>221749</v>
      </c>
      <c r="L39" s="3" t="s">
        <v>27</v>
      </c>
    </row>
    <row r="40" spans="1:12" ht="14.25" customHeight="1">
      <c r="A40" s="3" t="s">
        <v>102</v>
      </c>
      <c r="B40" s="3" t="s">
        <v>23</v>
      </c>
      <c r="C40" s="6">
        <v>45913</v>
      </c>
      <c r="D40" s="3" t="s">
        <v>38</v>
      </c>
      <c r="E40" s="3" t="s">
        <v>39</v>
      </c>
      <c r="F40" s="3">
        <v>17106</v>
      </c>
      <c r="G40" s="3">
        <v>702</v>
      </c>
      <c r="H40" s="3">
        <v>459</v>
      </c>
      <c r="I40" s="3">
        <v>999</v>
      </c>
      <c r="J40" s="5">
        <v>59627</v>
      </c>
      <c r="K40" s="3">
        <v>136059</v>
      </c>
      <c r="L40" s="3" t="s">
        <v>21</v>
      </c>
    </row>
    <row r="41" spans="1:12" ht="14.25" customHeight="1">
      <c r="A41" s="3" t="s">
        <v>103</v>
      </c>
      <c r="B41" s="3" t="s">
        <v>13</v>
      </c>
      <c r="C41" s="6">
        <v>45914</v>
      </c>
      <c r="D41" s="3" t="s">
        <v>38</v>
      </c>
      <c r="E41" s="3" t="s">
        <v>42</v>
      </c>
      <c r="F41" s="3">
        <v>19844</v>
      </c>
      <c r="G41" s="3">
        <v>1020</v>
      </c>
      <c r="H41" s="3">
        <v>247</v>
      </c>
      <c r="I41" s="3">
        <v>2354</v>
      </c>
      <c r="J41" s="5">
        <v>37792</v>
      </c>
      <c r="K41" s="3">
        <v>138317</v>
      </c>
      <c r="L41" s="3" t="s">
        <v>21</v>
      </c>
    </row>
    <row r="42" spans="1:12" ht="14.25" customHeight="1">
      <c r="A42" s="3" t="s">
        <v>104</v>
      </c>
      <c r="B42" s="3" t="s">
        <v>13</v>
      </c>
      <c r="C42" s="6">
        <v>45915</v>
      </c>
      <c r="D42" s="3" t="s">
        <v>25</v>
      </c>
      <c r="E42" s="3" t="s">
        <v>20</v>
      </c>
      <c r="F42" s="3">
        <v>5636</v>
      </c>
      <c r="G42" s="3">
        <v>303</v>
      </c>
      <c r="H42" s="3">
        <v>204</v>
      </c>
      <c r="I42" s="3">
        <v>2480</v>
      </c>
      <c r="J42" s="5">
        <v>7377</v>
      </c>
      <c r="K42" s="3">
        <v>241207</v>
      </c>
      <c r="L42" s="3" t="s">
        <v>21</v>
      </c>
    </row>
    <row r="43" spans="1:12" ht="14.25" customHeight="1">
      <c r="A43" s="3" t="s">
        <v>105</v>
      </c>
      <c r="B43" s="3" t="s">
        <v>13</v>
      </c>
      <c r="C43" s="4" t="s">
        <v>106</v>
      </c>
      <c r="D43" s="3" t="s">
        <v>38</v>
      </c>
      <c r="E43" s="3" t="s">
        <v>62</v>
      </c>
      <c r="F43" s="3">
        <v>12916</v>
      </c>
      <c r="G43" s="3">
        <v>1262</v>
      </c>
      <c r="H43" s="3">
        <v>772</v>
      </c>
      <c r="I43" s="3">
        <v>856</v>
      </c>
      <c r="J43" s="5">
        <v>11496</v>
      </c>
      <c r="K43" s="3">
        <v>75046</v>
      </c>
      <c r="L43" s="3" t="s">
        <v>27</v>
      </c>
    </row>
    <row r="44" spans="1:12" ht="14.25" customHeight="1">
      <c r="A44" s="3" t="s">
        <v>107</v>
      </c>
      <c r="B44" s="3" t="s">
        <v>46</v>
      </c>
      <c r="C44" s="6">
        <v>45916</v>
      </c>
      <c r="D44" s="3" t="s">
        <v>25</v>
      </c>
      <c r="E44" s="3" t="s">
        <v>85</v>
      </c>
      <c r="F44" s="3">
        <v>6809</v>
      </c>
      <c r="G44" s="3">
        <v>397</v>
      </c>
      <c r="H44" s="3">
        <v>813</v>
      </c>
      <c r="I44" s="3">
        <v>1125</v>
      </c>
      <c r="J44" s="5">
        <v>12206</v>
      </c>
      <c r="K44" s="3">
        <v>218136</v>
      </c>
      <c r="L44" s="3" t="s">
        <v>21</v>
      </c>
    </row>
    <row r="45" spans="1:12" ht="14.25" customHeight="1">
      <c r="A45" s="3" t="s">
        <v>108</v>
      </c>
      <c r="B45" s="3" t="s">
        <v>19</v>
      </c>
      <c r="C45" s="4" t="s">
        <v>109</v>
      </c>
      <c r="D45" s="3" t="s">
        <v>30</v>
      </c>
      <c r="E45" s="3" t="s">
        <v>70</v>
      </c>
      <c r="F45" s="3">
        <v>22562</v>
      </c>
      <c r="G45" s="3">
        <v>778</v>
      </c>
      <c r="H45" s="3">
        <v>907</v>
      </c>
      <c r="I45" s="3">
        <v>1354</v>
      </c>
      <c r="J45" s="5">
        <v>34475</v>
      </c>
      <c r="K45" s="3">
        <v>141459</v>
      </c>
      <c r="L45" s="3" t="s">
        <v>32</v>
      </c>
    </row>
    <row r="46" spans="1:12" ht="14.25" customHeight="1">
      <c r="A46" s="3" t="s">
        <v>110</v>
      </c>
      <c r="B46" s="3" t="s">
        <v>19</v>
      </c>
      <c r="C46" s="6">
        <v>45917</v>
      </c>
      <c r="D46" s="3" t="s">
        <v>25</v>
      </c>
      <c r="E46" s="3" t="s">
        <v>39</v>
      </c>
      <c r="F46" s="3">
        <v>15456</v>
      </c>
      <c r="G46" s="3">
        <v>590</v>
      </c>
      <c r="H46" s="3">
        <v>555</v>
      </c>
      <c r="I46" s="3">
        <v>2882</v>
      </c>
      <c r="J46" s="5">
        <v>49816</v>
      </c>
      <c r="K46" s="3">
        <v>240422</v>
      </c>
      <c r="L46" s="3" t="s">
        <v>21</v>
      </c>
    </row>
    <row r="47" spans="1:12" ht="14.25" customHeight="1">
      <c r="A47" s="3" t="s">
        <v>111</v>
      </c>
      <c r="B47" s="3" t="s">
        <v>19</v>
      </c>
      <c r="C47" s="4" t="s">
        <v>112</v>
      </c>
      <c r="D47" s="3" t="s">
        <v>25</v>
      </c>
      <c r="E47" s="3" t="s">
        <v>62</v>
      </c>
      <c r="F47" s="3">
        <v>17444</v>
      </c>
      <c r="G47" s="3">
        <v>1402</v>
      </c>
      <c r="H47" s="3">
        <v>218</v>
      </c>
      <c r="I47" s="3">
        <v>725</v>
      </c>
      <c r="J47" s="5">
        <v>8710</v>
      </c>
      <c r="K47" s="3">
        <v>85893</v>
      </c>
      <c r="L47" s="3" t="s">
        <v>55</v>
      </c>
    </row>
    <row r="48" spans="1:12" ht="14.25" customHeight="1">
      <c r="A48" s="3" t="s">
        <v>113</v>
      </c>
      <c r="B48" s="3" t="s">
        <v>19</v>
      </c>
      <c r="C48" s="4" t="s">
        <v>114</v>
      </c>
      <c r="D48" s="3" t="s">
        <v>25</v>
      </c>
      <c r="E48" s="3" t="s">
        <v>48</v>
      </c>
      <c r="F48" s="3">
        <v>24984</v>
      </c>
      <c r="G48" s="3">
        <v>753</v>
      </c>
      <c r="H48" s="3">
        <v>461</v>
      </c>
      <c r="I48" s="3">
        <v>2710</v>
      </c>
      <c r="J48" s="5">
        <v>20792</v>
      </c>
      <c r="K48" s="3">
        <v>141520</v>
      </c>
      <c r="L48" s="3" t="s">
        <v>27</v>
      </c>
    </row>
    <row r="49" spans="1:12" ht="14.25" customHeight="1">
      <c r="A49" s="3" t="s">
        <v>115</v>
      </c>
      <c r="B49" s="3" t="s">
        <v>13</v>
      </c>
      <c r="C49" s="4" t="s">
        <v>47</v>
      </c>
      <c r="D49" s="3" t="s">
        <v>38</v>
      </c>
      <c r="E49" s="3" t="s">
        <v>16</v>
      </c>
      <c r="F49" s="3">
        <v>7997</v>
      </c>
      <c r="G49" s="3">
        <v>1238</v>
      </c>
      <c r="H49" s="3">
        <v>438</v>
      </c>
      <c r="I49" s="3">
        <v>1874</v>
      </c>
      <c r="J49" s="5">
        <v>36272</v>
      </c>
      <c r="K49" s="3">
        <v>165818</v>
      </c>
      <c r="L49" s="3" t="s">
        <v>55</v>
      </c>
    </row>
    <row r="50" spans="1:12" ht="14.25" customHeight="1">
      <c r="A50" s="3" t="s">
        <v>116</v>
      </c>
      <c r="B50" s="3" t="s">
        <v>46</v>
      </c>
      <c r="C50" s="6">
        <v>45918</v>
      </c>
      <c r="D50" s="3" t="s">
        <v>38</v>
      </c>
      <c r="E50" s="3" t="s">
        <v>62</v>
      </c>
      <c r="F50" s="3">
        <v>4048</v>
      </c>
      <c r="G50" s="3">
        <v>677</v>
      </c>
      <c r="H50" s="3">
        <v>911</v>
      </c>
      <c r="I50" s="3">
        <v>2429</v>
      </c>
      <c r="J50" s="5">
        <v>27361</v>
      </c>
      <c r="K50" s="3">
        <v>101272</v>
      </c>
      <c r="L50" s="3" t="s">
        <v>21</v>
      </c>
    </row>
    <row r="51" spans="1:12" ht="14.25" customHeight="1">
      <c r="A51" s="3" t="s">
        <v>117</v>
      </c>
      <c r="B51" s="3" t="s">
        <v>46</v>
      </c>
      <c r="C51" s="4" t="s">
        <v>118</v>
      </c>
      <c r="D51" s="3" t="s">
        <v>25</v>
      </c>
      <c r="E51" s="3" t="s">
        <v>39</v>
      </c>
      <c r="F51" s="3">
        <v>14338</v>
      </c>
      <c r="G51" s="3">
        <v>1454</v>
      </c>
      <c r="H51" s="3">
        <v>697</v>
      </c>
      <c r="I51" s="3">
        <v>2703</v>
      </c>
      <c r="J51" s="5">
        <v>21288</v>
      </c>
      <c r="K51" s="3">
        <v>107649</v>
      </c>
      <c r="L51" s="3" t="s">
        <v>32</v>
      </c>
    </row>
    <row r="52" spans="1:12" ht="14.25" customHeight="1">
      <c r="A52" s="3" t="s">
        <v>119</v>
      </c>
      <c r="B52" s="3" t="s">
        <v>13</v>
      </c>
      <c r="C52" s="4" t="s">
        <v>120</v>
      </c>
      <c r="D52" s="3" t="s">
        <v>38</v>
      </c>
      <c r="E52" s="3" t="s">
        <v>42</v>
      </c>
      <c r="F52" s="3">
        <v>23164</v>
      </c>
      <c r="G52" s="3">
        <v>1122</v>
      </c>
      <c r="H52" s="3">
        <v>900</v>
      </c>
      <c r="I52" s="3">
        <v>888</v>
      </c>
      <c r="J52" s="5">
        <v>36938</v>
      </c>
      <c r="K52" s="3">
        <v>104674</v>
      </c>
      <c r="L52" s="3" t="s">
        <v>17</v>
      </c>
    </row>
    <row r="53" spans="1:12" ht="14.25" customHeight="1">
      <c r="A53" s="3" t="s">
        <v>121</v>
      </c>
      <c r="B53" s="3" t="s">
        <v>46</v>
      </c>
      <c r="C53" s="6">
        <v>45919</v>
      </c>
      <c r="D53" s="3" t="s">
        <v>15</v>
      </c>
      <c r="E53" s="3" t="s">
        <v>42</v>
      </c>
      <c r="F53" s="3">
        <v>19100</v>
      </c>
      <c r="G53" s="3">
        <v>619</v>
      </c>
      <c r="H53" s="3">
        <v>297</v>
      </c>
      <c r="I53" s="3">
        <v>2312</v>
      </c>
      <c r="J53" s="5">
        <v>9730</v>
      </c>
      <c r="K53" s="3">
        <v>184832</v>
      </c>
      <c r="L53" s="3" t="s">
        <v>21</v>
      </c>
    </row>
    <row r="54" spans="1:12" ht="14.25" customHeight="1">
      <c r="A54" s="3" t="s">
        <v>122</v>
      </c>
      <c r="B54" s="3" t="s">
        <v>13</v>
      </c>
      <c r="C54" s="4" t="s">
        <v>114</v>
      </c>
      <c r="D54" s="3" t="s">
        <v>15</v>
      </c>
      <c r="E54" s="3" t="s">
        <v>62</v>
      </c>
      <c r="F54" s="3">
        <v>23949</v>
      </c>
      <c r="G54" s="3">
        <v>356</v>
      </c>
      <c r="H54" s="3">
        <v>616</v>
      </c>
      <c r="I54" s="3">
        <v>1847</v>
      </c>
      <c r="J54" s="5">
        <v>3144</v>
      </c>
      <c r="K54" s="3">
        <v>192999</v>
      </c>
      <c r="L54" s="3" t="s">
        <v>32</v>
      </c>
    </row>
    <row r="55" spans="1:12" ht="14.25" customHeight="1">
      <c r="A55" s="3" t="s">
        <v>123</v>
      </c>
      <c r="B55" s="3" t="s">
        <v>19</v>
      </c>
      <c r="C55" s="4" t="s">
        <v>124</v>
      </c>
      <c r="D55" s="3" t="s">
        <v>38</v>
      </c>
      <c r="E55" s="3" t="s">
        <v>26</v>
      </c>
      <c r="F55" s="3">
        <v>6544</v>
      </c>
      <c r="G55" s="3">
        <v>749</v>
      </c>
      <c r="H55" s="3">
        <v>888</v>
      </c>
      <c r="I55" s="3">
        <v>594</v>
      </c>
      <c r="J55" s="5">
        <v>18171</v>
      </c>
      <c r="K55" s="3">
        <v>126475</v>
      </c>
      <c r="L55" s="3" t="s">
        <v>27</v>
      </c>
    </row>
    <row r="56" spans="1:12" ht="14.25" customHeight="1">
      <c r="A56" s="3" t="s">
        <v>125</v>
      </c>
      <c r="B56" s="3" t="s">
        <v>13</v>
      </c>
      <c r="C56" s="4" t="s">
        <v>126</v>
      </c>
      <c r="D56" s="3" t="s">
        <v>38</v>
      </c>
      <c r="E56" s="3" t="s">
        <v>16</v>
      </c>
      <c r="F56" s="3">
        <v>6976</v>
      </c>
      <c r="G56" s="3">
        <v>1320</v>
      </c>
      <c r="H56" s="3">
        <v>393</v>
      </c>
      <c r="I56" s="3">
        <v>2285</v>
      </c>
      <c r="J56" s="5">
        <v>14049</v>
      </c>
      <c r="K56" s="3">
        <v>101367</v>
      </c>
      <c r="L56" s="3" t="s">
        <v>55</v>
      </c>
    </row>
    <row r="57" spans="1:12" ht="14.25" customHeight="1">
      <c r="A57" s="3" t="s">
        <v>127</v>
      </c>
      <c r="B57" s="3" t="s">
        <v>19</v>
      </c>
      <c r="C57" s="4" t="s">
        <v>128</v>
      </c>
      <c r="D57" s="3" t="s">
        <v>25</v>
      </c>
      <c r="E57" s="3" t="s">
        <v>48</v>
      </c>
      <c r="F57" s="3">
        <v>14775</v>
      </c>
      <c r="G57" s="3">
        <v>1220</v>
      </c>
      <c r="H57" s="3">
        <v>640</v>
      </c>
      <c r="I57" s="3">
        <v>1547</v>
      </c>
      <c r="J57" s="5">
        <v>28527</v>
      </c>
      <c r="K57" s="3">
        <v>183660</v>
      </c>
      <c r="L57" s="3" t="s">
        <v>55</v>
      </c>
    </row>
    <row r="58" spans="1:12" ht="14.25" customHeight="1">
      <c r="A58" s="3" t="s">
        <v>129</v>
      </c>
      <c r="B58" s="3" t="s">
        <v>19</v>
      </c>
      <c r="C58" s="4" t="s">
        <v>130</v>
      </c>
      <c r="D58" s="3" t="s">
        <v>30</v>
      </c>
      <c r="E58" s="3" t="s">
        <v>62</v>
      </c>
      <c r="F58" s="3">
        <v>12015</v>
      </c>
      <c r="G58" s="3">
        <v>1196</v>
      </c>
      <c r="H58" s="3">
        <v>998</v>
      </c>
      <c r="I58" s="3">
        <v>1848</v>
      </c>
      <c r="J58" s="5">
        <v>44739</v>
      </c>
      <c r="K58" s="3">
        <v>161750</v>
      </c>
      <c r="L58" s="3" t="s">
        <v>55</v>
      </c>
    </row>
    <row r="59" spans="1:12" ht="14.25" customHeight="1">
      <c r="A59" s="3" t="s">
        <v>131</v>
      </c>
      <c r="B59" s="3" t="s">
        <v>23</v>
      </c>
      <c r="C59" s="4" t="s">
        <v>132</v>
      </c>
      <c r="D59" s="3" t="s">
        <v>38</v>
      </c>
      <c r="E59" s="3" t="s">
        <v>26</v>
      </c>
      <c r="F59" s="3">
        <v>5419</v>
      </c>
      <c r="G59" s="3">
        <v>1150</v>
      </c>
      <c r="H59" s="3">
        <v>656</v>
      </c>
      <c r="I59" s="3">
        <v>1990</v>
      </c>
      <c r="J59" s="5">
        <v>410</v>
      </c>
      <c r="K59" s="3">
        <v>158154</v>
      </c>
      <c r="L59" s="3" t="s">
        <v>27</v>
      </c>
    </row>
    <row r="60" spans="1:12" ht="14.25" customHeight="1">
      <c r="A60" s="3" t="s">
        <v>133</v>
      </c>
      <c r="B60" s="3" t="s">
        <v>13</v>
      </c>
      <c r="C60" s="4" t="s">
        <v>134</v>
      </c>
      <c r="D60" s="3" t="s">
        <v>15</v>
      </c>
      <c r="E60" s="3" t="s">
        <v>42</v>
      </c>
      <c r="F60" s="3">
        <v>16430</v>
      </c>
      <c r="G60" s="3">
        <v>488</v>
      </c>
      <c r="H60" s="3">
        <v>514</v>
      </c>
      <c r="I60" s="3">
        <v>1436</v>
      </c>
      <c r="J60" s="5">
        <v>30059</v>
      </c>
      <c r="K60" s="3">
        <v>223305</v>
      </c>
      <c r="L60" s="3" t="s">
        <v>32</v>
      </c>
    </row>
    <row r="61" spans="1:12" ht="14.25" customHeight="1">
      <c r="A61" s="3" t="s">
        <v>135</v>
      </c>
      <c r="B61" s="3" t="s">
        <v>23</v>
      </c>
      <c r="C61" s="4" t="s">
        <v>136</v>
      </c>
      <c r="D61" s="3" t="s">
        <v>25</v>
      </c>
      <c r="E61" s="3" t="s">
        <v>42</v>
      </c>
      <c r="F61" s="3">
        <v>9239</v>
      </c>
      <c r="G61" s="3">
        <v>1477</v>
      </c>
      <c r="H61" s="3">
        <v>631</v>
      </c>
      <c r="I61" s="3">
        <v>1556</v>
      </c>
      <c r="J61" s="5">
        <v>11580</v>
      </c>
      <c r="K61" s="3">
        <v>84738</v>
      </c>
      <c r="L61" s="3" t="s">
        <v>27</v>
      </c>
    </row>
    <row r="62" spans="1:12" ht="14.25" customHeight="1">
      <c r="A62" s="3" t="s">
        <v>137</v>
      </c>
      <c r="B62" s="3" t="s">
        <v>13</v>
      </c>
      <c r="C62" s="4" t="s">
        <v>138</v>
      </c>
      <c r="D62" s="3" t="s">
        <v>38</v>
      </c>
      <c r="E62" s="3" t="s">
        <v>85</v>
      </c>
      <c r="F62" s="3">
        <v>16489</v>
      </c>
      <c r="G62" s="3">
        <v>395</v>
      </c>
      <c r="H62" s="3">
        <v>350</v>
      </c>
      <c r="I62" s="3">
        <v>2364</v>
      </c>
      <c r="J62" s="5">
        <v>43239</v>
      </c>
      <c r="K62" s="3">
        <v>73397</v>
      </c>
      <c r="L62" s="3" t="s">
        <v>55</v>
      </c>
    </row>
    <row r="63" spans="1:12" ht="14.25" customHeight="1">
      <c r="A63" s="3" t="s">
        <v>139</v>
      </c>
      <c r="B63" s="3" t="s">
        <v>13</v>
      </c>
      <c r="C63" s="6">
        <v>45920</v>
      </c>
      <c r="D63" s="3" t="s">
        <v>15</v>
      </c>
      <c r="E63" s="3" t="s">
        <v>62</v>
      </c>
      <c r="F63" s="3">
        <v>18633</v>
      </c>
      <c r="G63" s="3">
        <v>797</v>
      </c>
      <c r="H63" s="3">
        <v>303</v>
      </c>
      <c r="I63" s="3">
        <v>659</v>
      </c>
      <c r="J63" s="5">
        <v>7</v>
      </c>
      <c r="K63" s="3">
        <v>122189</v>
      </c>
      <c r="L63" s="3" t="s">
        <v>21</v>
      </c>
    </row>
    <row r="64" spans="1:12" ht="14.25" customHeight="1">
      <c r="A64" s="3" t="s">
        <v>140</v>
      </c>
      <c r="B64" s="3" t="s">
        <v>23</v>
      </c>
      <c r="C64" s="4" t="s">
        <v>91</v>
      </c>
      <c r="D64" s="3" t="s">
        <v>15</v>
      </c>
      <c r="E64" s="3" t="s">
        <v>16</v>
      </c>
      <c r="F64" s="3">
        <v>12357</v>
      </c>
      <c r="G64" s="3">
        <v>716</v>
      </c>
      <c r="H64" s="3">
        <v>599</v>
      </c>
      <c r="I64" s="3">
        <v>999</v>
      </c>
      <c r="J64" s="5">
        <v>89591</v>
      </c>
      <c r="K64" s="3">
        <v>116367</v>
      </c>
      <c r="L64" s="3" t="s">
        <v>17</v>
      </c>
    </row>
    <row r="65" spans="1:12" ht="14.25" customHeight="1">
      <c r="A65" s="3" t="s">
        <v>141</v>
      </c>
      <c r="B65" s="3" t="s">
        <v>23</v>
      </c>
      <c r="C65" s="4" t="s">
        <v>142</v>
      </c>
      <c r="D65" s="3" t="s">
        <v>30</v>
      </c>
      <c r="E65" s="3" t="s">
        <v>35</v>
      </c>
      <c r="F65" s="3">
        <v>19154</v>
      </c>
      <c r="G65" s="3">
        <v>1064</v>
      </c>
      <c r="H65" s="3">
        <v>650</v>
      </c>
      <c r="I65" s="3">
        <v>747</v>
      </c>
      <c r="J65" s="5">
        <v>42667</v>
      </c>
      <c r="K65" s="3">
        <v>242332</v>
      </c>
      <c r="L65" s="3" t="s">
        <v>27</v>
      </c>
    </row>
    <row r="66" spans="1:12" ht="14.25" customHeight="1">
      <c r="A66" s="3" t="s">
        <v>143</v>
      </c>
      <c r="B66" s="3" t="s">
        <v>13</v>
      </c>
      <c r="C66" s="4" t="s">
        <v>144</v>
      </c>
      <c r="D66" s="3" t="s">
        <v>25</v>
      </c>
      <c r="E66" s="3" t="s">
        <v>16</v>
      </c>
      <c r="F66" s="3">
        <v>6363</v>
      </c>
      <c r="G66" s="3">
        <v>1341</v>
      </c>
      <c r="H66" s="3">
        <v>222</v>
      </c>
      <c r="I66" s="3">
        <v>2712</v>
      </c>
      <c r="J66" s="5">
        <v>19987</v>
      </c>
      <c r="K66" s="3">
        <v>160585</v>
      </c>
      <c r="L66" s="3" t="s">
        <v>27</v>
      </c>
    </row>
    <row r="67" spans="1:12" ht="14.25" customHeight="1">
      <c r="A67" s="3" t="s">
        <v>145</v>
      </c>
      <c r="B67" s="3" t="s">
        <v>46</v>
      </c>
      <c r="C67" s="4" t="s">
        <v>146</v>
      </c>
      <c r="D67" s="3" t="s">
        <v>25</v>
      </c>
      <c r="E67" s="3" t="s">
        <v>42</v>
      </c>
      <c r="F67" s="3">
        <v>12176</v>
      </c>
      <c r="G67" s="3">
        <v>1005</v>
      </c>
      <c r="H67" s="3">
        <v>862</v>
      </c>
      <c r="I67" s="3">
        <v>974</v>
      </c>
      <c r="J67" s="5">
        <v>2285</v>
      </c>
      <c r="K67" s="3">
        <v>116619</v>
      </c>
      <c r="L67" s="3" t="s">
        <v>32</v>
      </c>
    </row>
    <row r="68" spans="1:12" ht="14.25" customHeight="1">
      <c r="A68" s="3" t="s">
        <v>147</v>
      </c>
      <c r="B68" s="3" t="s">
        <v>19</v>
      </c>
      <c r="C68" s="4" t="s">
        <v>148</v>
      </c>
      <c r="D68" s="3" t="s">
        <v>30</v>
      </c>
      <c r="E68" s="3" t="s">
        <v>42</v>
      </c>
      <c r="F68" s="3">
        <v>19461</v>
      </c>
      <c r="G68" s="3">
        <v>1382</v>
      </c>
      <c r="H68" s="3">
        <v>445</v>
      </c>
      <c r="I68" s="3">
        <v>1307</v>
      </c>
      <c r="J68" s="5">
        <v>84691</v>
      </c>
      <c r="K68" s="3">
        <v>151453</v>
      </c>
      <c r="L68" s="3" t="s">
        <v>32</v>
      </c>
    </row>
    <row r="69" spans="1:12" ht="14.25" customHeight="1">
      <c r="A69" s="3" t="s">
        <v>149</v>
      </c>
      <c r="B69" s="3" t="s">
        <v>23</v>
      </c>
      <c r="C69" s="4" t="s">
        <v>150</v>
      </c>
      <c r="D69" s="3" t="s">
        <v>30</v>
      </c>
      <c r="E69" s="3" t="s">
        <v>20</v>
      </c>
      <c r="F69" s="3">
        <v>10427</v>
      </c>
      <c r="G69" s="3">
        <v>1014</v>
      </c>
      <c r="H69" s="3">
        <v>166</v>
      </c>
      <c r="I69" s="3">
        <v>1649</v>
      </c>
      <c r="J69" s="5">
        <v>15145</v>
      </c>
      <c r="K69" s="3">
        <v>59816</v>
      </c>
      <c r="L69" s="3" t="s">
        <v>27</v>
      </c>
    </row>
    <row r="70" spans="1:12" ht="14.25" customHeight="1">
      <c r="A70" s="3" t="s">
        <v>151</v>
      </c>
      <c r="B70" s="3" t="s">
        <v>19</v>
      </c>
      <c r="C70" s="4" t="s">
        <v>152</v>
      </c>
      <c r="D70" s="3" t="s">
        <v>25</v>
      </c>
      <c r="E70" s="3" t="s">
        <v>42</v>
      </c>
      <c r="F70" s="3">
        <v>10580</v>
      </c>
      <c r="G70" s="3">
        <v>427</v>
      </c>
      <c r="H70" s="3">
        <v>790</v>
      </c>
      <c r="I70" s="3">
        <v>2814</v>
      </c>
      <c r="J70" s="5">
        <v>24916</v>
      </c>
      <c r="K70" s="3">
        <v>213312</v>
      </c>
      <c r="L70" s="3" t="s">
        <v>55</v>
      </c>
    </row>
    <row r="71" spans="1:12" ht="14.25" customHeight="1">
      <c r="A71" s="3" t="s">
        <v>153</v>
      </c>
      <c r="B71" s="3" t="s">
        <v>46</v>
      </c>
      <c r="C71" s="4" t="s">
        <v>154</v>
      </c>
      <c r="D71" s="3" t="s">
        <v>25</v>
      </c>
      <c r="E71" s="3" t="s">
        <v>48</v>
      </c>
      <c r="F71" s="3">
        <v>6858</v>
      </c>
      <c r="G71" s="3">
        <v>415</v>
      </c>
      <c r="H71" s="3">
        <v>366</v>
      </c>
      <c r="I71" s="3">
        <v>2761</v>
      </c>
      <c r="J71" s="5">
        <v>2988</v>
      </c>
      <c r="K71" s="3">
        <v>177348</v>
      </c>
      <c r="L71" s="3" t="s">
        <v>17</v>
      </c>
    </row>
    <row r="72" spans="1:12" ht="14.25" customHeight="1">
      <c r="A72" s="3" t="s">
        <v>155</v>
      </c>
      <c r="B72" s="3" t="s">
        <v>46</v>
      </c>
      <c r="C72" s="4" t="s">
        <v>156</v>
      </c>
      <c r="D72" s="3" t="s">
        <v>38</v>
      </c>
      <c r="E72" s="3" t="s">
        <v>31</v>
      </c>
      <c r="F72" s="3">
        <v>12040</v>
      </c>
      <c r="G72" s="3">
        <v>1147</v>
      </c>
      <c r="H72" s="3">
        <v>210</v>
      </c>
      <c r="I72" s="3">
        <v>885</v>
      </c>
      <c r="J72" s="5">
        <v>30360</v>
      </c>
      <c r="K72" s="3">
        <v>119530</v>
      </c>
      <c r="L72" s="3" t="s">
        <v>32</v>
      </c>
    </row>
    <row r="73" spans="1:12" ht="14.25" customHeight="1">
      <c r="A73" s="3" t="s">
        <v>157</v>
      </c>
      <c r="B73" s="3" t="s">
        <v>46</v>
      </c>
      <c r="C73" s="4" t="s">
        <v>158</v>
      </c>
      <c r="D73" s="3" t="s">
        <v>38</v>
      </c>
      <c r="E73" s="3" t="s">
        <v>62</v>
      </c>
      <c r="F73" s="3">
        <v>24928</v>
      </c>
      <c r="G73" s="3">
        <v>214</v>
      </c>
      <c r="H73" s="3">
        <v>765</v>
      </c>
      <c r="I73" s="3">
        <v>1556</v>
      </c>
      <c r="J73" s="5">
        <v>5239</v>
      </c>
      <c r="K73" s="3">
        <v>194571</v>
      </c>
      <c r="L73" s="3" t="s">
        <v>55</v>
      </c>
    </row>
    <row r="74" spans="1:12" ht="14.25" customHeight="1">
      <c r="A74" s="3" t="s">
        <v>159</v>
      </c>
      <c r="B74" s="3" t="s">
        <v>23</v>
      </c>
      <c r="C74" s="6">
        <v>45921</v>
      </c>
      <c r="D74" s="3" t="s">
        <v>30</v>
      </c>
      <c r="E74" s="3" t="s">
        <v>16</v>
      </c>
      <c r="F74" s="3">
        <v>23103</v>
      </c>
      <c r="G74" s="3">
        <v>1380</v>
      </c>
      <c r="H74" s="3">
        <v>191</v>
      </c>
      <c r="I74" s="3">
        <v>1547</v>
      </c>
      <c r="J74" s="5">
        <v>77798</v>
      </c>
      <c r="K74" s="3">
        <v>148856</v>
      </c>
      <c r="L74" s="3" t="s">
        <v>21</v>
      </c>
    </row>
    <row r="75" spans="1:12" ht="14.25" customHeight="1">
      <c r="A75" s="3" t="s">
        <v>160</v>
      </c>
      <c r="B75" s="3" t="s">
        <v>46</v>
      </c>
      <c r="C75" s="4" t="s">
        <v>161</v>
      </c>
      <c r="D75" s="3" t="s">
        <v>38</v>
      </c>
      <c r="E75" s="3" t="s">
        <v>31</v>
      </c>
      <c r="F75" s="3">
        <v>21198</v>
      </c>
      <c r="G75" s="3">
        <v>1484</v>
      </c>
      <c r="H75" s="3">
        <v>174</v>
      </c>
      <c r="I75" s="3">
        <v>1293</v>
      </c>
      <c r="J75" s="5">
        <v>16330</v>
      </c>
      <c r="K75" s="3">
        <v>111635</v>
      </c>
      <c r="L75" s="3" t="s">
        <v>32</v>
      </c>
    </row>
    <row r="76" spans="1:12" ht="14.25" customHeight="1">
      <c r="A76" s="3" t="s">
        <v>162</v>
      </c>
      <c r="B76" s="3" t="s">
        <v>23</v>
      </c>
      <c r="C76" s="4" t="s">
        <v>163</v>
      </c>
      <c r="D76" s="3" t="s">
        <v>15</v>
      </c>
      <c r="E76" s="3" t="s">
        <v>26</v>
      </c>
      <c r="F76" s="3">
        <v>21758</v>
      </c>
      <c r="G76" s="3">
        <v>1380</v>
      </c>
      <c r="H76" s="3">
        <v>188</v>
      </c>
      <c r="I76" s="3">
        <v>1735</v>
      </c>
      <c r="J76" s="5">
        <v>20998</v>
      </c>
      <c r="K76" s="3">
        <v>147803</v>
      </c>
      <c r="L76" s="3" t="s">
        <v>55</v>
      </c>
    </row>
    <row r="77" spans="1:12" ht="14.25" customHeight="1">
      <c r="A77" s="3" t="s">
        <v>164</v>
      </c>
      <c r="B77" s="3" t="s">
        <v>46</v>
      </c>
      <c r="C77" s="4" t="s">
        <v>165</v>
      </c>
      <c r="D77" s="3" t="s">
        <v>38</v>
      </c>
      <c r="E77" s="3" t="s">
        <v>35</v>
      </c>
      <c r="F77" s="3">
        <v>17254</v>
      </c>
      <c r="G77" s="3">
        <v>246</v>
      </c>
      <c r="H77" s="3">
        <v>952</v>
      </c>
      <c r="I77" s="3">
        <v>871</v>
      </c>
      <c r="J77" s="5">
        <v>14957</v>
      </c>
      <c r="K77" s="3">
        <v>75946</v>
      </c>
      <c r="L77" s="3" t="s">
        <v>55</v>
      </c>
    </row>
    <row r="78" spans="1:12" ht="14.25" customHeight="1">
      <c r="A78" s="3" t="s">
        <v>166</v>
      </c>
      <c r="B78" s="3" t="s">
        <v>19</v>
      </c>
      <c r="C78" s="4" t="s">
        <v>83</v>
      </c>
      <c r="D78" s="3" t="s">
        <v>38</v>
      </c>
      <c r="E78" s="3" t="s">
        <v>48</v>
      </c>
      <c r="F78" s="3">
        <v>13470</v>
      </c>
      <c r="G78" s="3">
        <v>523</v>
      </c>
      <c r="H78" s="3">
        <v>280</v>
      </c>
      <c r="I78" s="3">
        <v>2682</v>
      </c>
      <c r="J78" s="5">
        <v>8538</v>
      </c>
      <c r="K78" s="3">
        <v>95204</v>
      </c>
      <c r="L78" s="3" t="s">
        <v>17</v>
      </c>
    </row>
    <row r="79" spans="1:12" ht="14.25" customHeight="1">
      <c r="A79" s="3" t="s">
        <v>167</v>
      </c>
      <c r="B79" s="3" t="s">
        <v>19</v>
      </c>
      <c r="C79" s="4" t="s">
        <v>126</v>
      </c>
      <c r="D79" s="3" t="s">
        <v>15</v>
      </c>
      <c r="E79" s="3" t="s">
        <v>39</v>
      </c>
      <c r="F79" s="3">
        <v>3252</v>
      </c>
      <c r="G79" s="3">
        <v>1043</v>
      </c>
      <c r="H79" s="3">
        <v>647</v>
      </c>
      <c r="I79" s="3">
        <v>1545</v>
      </c>
      <c r="J79" s="5">
        <v>18859</v>
      </c>
      <c r="K79" s="3">
        <v>222958</v>
      </c>
      <c r="L79" s="3" t="s">
        <v>17</v>
      </c>
    </row>
    <row r="80" spans="1:12" ht="14.25" customHeight="1">
      <c r="A80" s="3" t="s">
        <v>168</v>
      </c>
      <c r="B80" s="3" t="s">
        <v>13</v>
      </c>
      <c r="C80" s="6">
        <v>45922</v>
      </c>
      <c r="D80" s="3" t="s">
        <v>30</v>
      </c>
      <c r="E80" s="3" t="s">
        <v>169</v>
      </c>
      <c r="F80" s="3">
        <v>8996</v>
      </c>
      <c r="G80" s="3">
        <v>329</v>
      </c>
      <c r="H80" s="3">
        <v>378</v>
      </c>
      <c r="I80" s="3">
        <v>2384</v>
      </c>
      <c r="J80" s="5">
        <v>39404</v>
      </c>
      <c r="K80" s="3">
        <v>242724</v>
      </c>
      <c r="L80" s="3" t="s">
        <v>21</v>
      </c>
    </row>
    <row r="81" spans="1:12" ht="14.25" customHeight="1">
      <c r="A81" s="3" t="s">
        <v>170</v>
      </c>
      <c r="B81" s="3" t="s">
        <v>19</v>
      </c>
      <c r="C81" s="4" t="s">
        <v>120</v>
      </c>
      <c r="D81" s="3" t="s">
        <v>15</v>
      </c>
      <c r="E81" s="3" t="s">
        <v>16</v>
      </c>
      <c r="F81" s="3">
        <v>14173</v>
      </c>
      <c r="G81" s="3">
        <v>294</v>
      </c>
      <c r="H81" s="3">
        <v>257</v>
      </c>
      <c r="I81" s="3">
        <v>1288</v>
      </c>
      <c r="J81" s="5">
        <v>39466</v>
      </c>
      <c r="K81" s="3">
        <v>55563</v>
      </c>
      <c r="L81" s="3" t="s">
        <v>55</v>
      </c>
    </row>
    <row r="82" spans="1:12" ht="14.25" customHeight="1">
      <c r="A82" s="3" t="s">
        <v>171</v>
      </c>
      <c r="B82" s="3" t="s">
        <v>13</v>
      </c>
      <c r="C82" s="4" t="s">
        <v>172</v>
      </c>
      <c r="D82" s="3" t="s">
        <v>38</v>
      </c>
      <c r="E82" s="3" t="s">
        <v>31</v>
      </c>
      <c r="F82" s="3">
        <v>6673</v>
      </c>
      <c r="G82" s="3">
        <v>826</v>
      </c>
      <c r="H82" s="3">
        <v>321</v>
      </c>
      <c r="I82" s="3">
        <v>577</v>
      </c>
      <c r="J82" s="5">
        <v>19262</v>
      </c>
      <c r="K82" s="3">
        <v>132324</v>
      </c>
      <c r="L82" s="3" t="s">
        <v>55</v>
      </c>
    </row>
    <row r="83" spans="1:12" ht="14.25" customHeight="1">
      <c r="A83" s="3" t="s">
        <v>173</v>
      </c>
      <c r="B83" s="3" t="s">
        <v>19</v>
      </c>
      <c r="C83" s="4" t="s">
        <v>174</v>
      </c>
      <c r="D83" s="3" t="s">
        <v>30</v>
      </c>
      <c r="E83" s="3" t="s">
        <v>39</v>
      </c>
      <c r="F83" s="3">
        <v>22914</v>
      </c>
      <c r="G83" s="3">
        <v>954</v>
      </c>
      <c r="H83" s="3">
        <v>584</v>
      </c>
      <c r="I83" s="3">
        <v>1519</v>
      </c>
      <c r="J83" s="5">
        <v>13637</v>
      </c>
      <c r="K83" s="3">
        <v>49847</v>
      </c>
      <c r="L83" s="3" t="s">
        <v>17</v>
      </c>
    </row>
    <row r="84" spans="1:12" ht="14.25" customHeight="1">
      <c r="A84" s="3" t="s">
        <v>175</v>
      </c>
      <c r="B84" s="3" t="s">
        <v>23</v>
      </c>
      <c r="C84" s="4" t="s">
        <v>176</v>
      </c>
      <c r="D84" s="3" t="s">
        <v>38</v>
      </c>
      <c r="E84" s="3" t="s">
        <v>35</v>
      </c>
      <c r="F84" s="3">
        <v>17781</v>
      </c>
      <c r="G84" s="3">
        <v>993</v>
      </c>
      <c r="H84" s="3">
        <v>627</v>
      </c>
      <c r="I84" s="3">
        <v>2187</v>
      </c>
      <c r="J84" s="5">
        <v>9609</v>
      </c>
      <c r="K84" s="3">
        <v>66155</v>
      </c>
      <c r="L84" s="3" t="s">
        <v>32</v>
      </c>
    </row>
    <row r="85" spans="1:12" ht="14.25" customHeight="1">
      <c r="A85" s="3" t="s">
        <v>177</v>
      </c>
      <c r="B85" s="3" t="s">
        <v>19</v>
      </c>
      <c r="C85" s="4" t="s">
        <v>178</v>
      </c>
      <c r="D85" s="3" t="s">
        <v>15</v>
      </c>
      <c r="E85" s="3" t="s">
        <v>20</v>
      </c>
      <c r="F85" s="3">
        <v>15051</v>
      </c>
      <c r="G85" s="3">
        <v>268</v>
      </c>
      <c r="H85" s="3">
        <v>251</v>
      </c>
      <c r="I85" s="3">
        <v>783</v>
      </c>
      <c r="J85" s="5">
        <v>34154</v>
      </c>
      <c r="K85" s="3">
        <v>119671</v>
      </c>
      <c r="L85" s="3" t="s">
        <v>32</v>
      </c>
    </row>
    <row r="86" spans="1:12" ht="14.25" customHeight="1">
      <c r="A86" s="3" t="s">
        <v>179</v>
      </c>
      <c r="B86" s="3" t="s">
        <v>13</v>
      </c>
      <c r="C86" s="4" t="s">
        <v>97</v>
      </c>
      <c r="D86" s="3" t="s">
        <v>15</v>
      </c>
      <c r="E86" s="3" t="s">
        <v>39</v>
      </c>
      <c r="F86" s="3">
        <v>8881</v>
      </c>
      <c r="G86" s="3">
        <v>210</v>
      </c>
      <c r="H86" s="3">
        <v>673</v>
      </c>
      <c r="I86" s="3">
        <v>1565</v>
      </c>
      <c r="J86" s="5">
        <v>24847</v>
      </c>
      <c r="K86" s="3">
        <v>156891</v>
      </c>
      <c r="L86" s="3" t="s">
        <v>27</v>
      </c>
    </row>
    <row r="87" spans="1:12" ht="14.25" customHeight="1">
      <c r="A87" s="3" t="s">
        <v>180</v>
      </c>
      <c r="B87" s="3" t="s">
        <v>13</v>
      </c>
      <c r="C87" s="4" t="s">
        <v>181</v>
      </c>
      <c r="D87" s="3" t="s">
        <v>38</v>
      </c>
      <c r="E87" s="3" t="s">
        <v>48</v>
      </c>
      <c r="F87" s="3">
        <v>8949</v>
      </c>
      <c r="G87" s="3">
        <v>1477</v>
      </c>
      <c r="H87" s="3">
        <v>424</v>
      </c>
      <c r="I87" s="3">
        <v>1030</v>
      </c>
      <c r="J87" s="5">
        <v>58052</v>
      </c>
      <c r="K87" s="3">
        <v>123310</v>
      </c>
      <c r="L87" s="3" t="s">
        <v>17</v>
      </c>
    </row>
    <row r="88" spans="1:12" ht="14.25" customHeight="1">
      <c r="A88" s="3" t="s">
        <v>182</v>
      </c>
      <c r="B88" s="3" t="s">
        <v>46</v>
      </c>
      <c r="C88" s="4" t="s">
        <v>183</v>
      </c>
      <c r="D88" s="3" t="s">
        <v>25</v>
      </c>
      <c r="E88" s="3" t="s">
        <v>48</v>
      </c>
      <c r="F88" s="3">
        <v>11521</v>
      </c>
      <c r="G88" s="3">
        <v>1071</v>
      </c>
      <c r="H88" s="3">
        <v>762</v>
      </c>
      <c r="I88" s="3">
        <v>2539</v>
      </c>
      <c r="J88" s="5">
        <v>12701</v>
      </c>
      <c r="K88" s="3">
        <v>238350</v>
      </c>
      <c r="L88" s="3" t="s">
        <v>27</v>
      </c>
    </row>
    <row r="89" spans="1:12" ht="14.25" customHeight="1">
      <c r="A89" s="3" t="s">
        <v>184</v>
      </c>
      <c r="B89" s="3" t="s">
        <v>23</v>
      </c>
      <c r="C89" s="4" t="s">
        <v>185</v>
      </c>
      <c r="D89" s="3" t="s">
        <v>25</v>
      </c>
      <c r="E89" s="3" t="s">
        <v>20</v>
      </c>
      <c r="F89" s="3">
        <v>24625</v>
      </c>
      <c r="G89" s="3">
        <v>749</v>
      </c>
      <c r="H89" s="3">
        <v>193</v>
      </c>
      <c r="I89" s="3">
        <v>1340</v>
      </c>
      <c r="J89" s="5">
        <v>4890</v>
      </c>
      <c r="K89" s="3">
        <v>189381</v>
      </c>
      <c r="L89" s="3" t="s">
        <v>17</v>
      </c>
    </row>
    <row r="90" spans="1:12" ht="14.25" customHeight="1">
      <c r="A90" s="3" t="s">
        <v>186</v>
      </c>
      <c r="B90" s="3" t="s">
        <v>19</v>
      </c>
      <c r="C90" s="6">
        <v>45923</v>
      </c>
      <c r="D90" s="3" t="s">
        <v>15</v>
      </c>
      <c r="E90" s="3" t="s">
        <v>169</v>
      </c>
      <c r="F90" s="3">
        <v>10017</v>
      </c>
      <c r="G90" s="3">
        <v>1357</v>
      </c>
      <c r="H90" s="3">
        <v>966</v>
      </c>
      <c r="I90" s="3">
        <v>2871</v>
      </c>
      <c r="J90" s="5">
        <v>14800</v>
      </c>
      <c r="K90" s="3">
        <v>171691</v>
      </c>
      <c r="L90" s="3" t="s">
        <v>21</v>
      </c>
    </row>
    <row r="91" spans="1:12" ht="14.25" customHeight="1">
      <c r="A91" s="3" t="s">
        <v>187</v>
      </c>
      <c r="B91" s="3" t="s">
        <v>46</v>
      </c>
      <c r="C91" s="4" t="s">
        <v>188</v>
      </c>
      <c r="D91" s="3" t="s">
        <v>15</v>
      </c>
      <c r="E91" s="3" t="s">
        <v>62</v>
      </c>
      <c r="F91" s="3">
        <v>8941</v>
      </c>
      <c r="G91" s="3">
        <v>911</v>
      </c>
      <c r="H91" s="3">
        <v>166</v>
      </c>
      <c r="I91" s="3">
        <v>1217</v>
      </c>
      <c r="J91" s="5">
        <v>68817</v>
      </c>
      <c r="K91" s="3">
        <v>221180</v>
      </c>
      <c r="L91" s="3" t="s">
        <v>55</v>
      </c>
    </row>
    <row r="92" spans="1:12" ht="14.25" customHeight="1">
      <c r="A92" s="3" t="s">
        <v>189</v>
      </c>
      <c r="B92" s="3" t="s">
        <v>19</v>
      </c>
      <c r="C92" s="6">
        <v>45924</v>
      </c>
      <c r="D92" s="3" t="s">
        <v>25</v>
      </c>
      <c r="E92" s="3" t="s">
        <v>39</v>
      </c>
      <c r="F92" s="3">
        <v>12209</v>
      </c>
      <c r="G92" s="3">
        <v>222</v>
      </c>
      <c r="H92" s="3">
        <v>479</v>
      </c>
      <c r="I92" s="3">
        <v>2748</v>
      </c>
      <c r="J92" s="5">
        <v>24615</v>
      </c>
      <c r="K92" s="3">
        <v>74707</v>
      </c>
      <c r="L92" s="3" t="s">
        <v>21</v>
      </c>
    </row>
    <row r="93" spans="1:12" ht="14.25" customHeight="1">
      <c r="A93" s="3" t="s">
        <v>190</v>
      </c>
      <c r="B93" s="3" t="s">
        <v>19</v>
      </c>
      <c r="C93" s="4" t="s">
        <v>130</v>
      </c>
      <c r="D93" s="3" t="s">
        <v>25</v>
      </c>
      <c r="E93" s="3" t="s">
        <v>20</v>
      </c>
      <c r="F93" s="3">
        <v>19715</v>
      </c>
      <c r="G93" s="3">
        <v>1014</v>
      </c>
      <c r="H93" s="3">
        <v>718</v>
      </c>
      <c r="I93" s="3">
        <v>1185</v>
      </c>
      <c r="J93" s="5">
        <v>37625</v>
      </c>
      <c r="K93" s="3">
        <v>191409</v>
      </c>
      <c r="L93" s="3" t="s">
        <v>17</v>
      </c>
    </row>
    <row r="94" spans="1:12" ht="14.25" customHeight="1">
      <c r="A94" s="3" t="s">
        <v>191</v>
      </c>
      <c r="B94" s="3" t="s">
        <v>46</v>
      </c>
      <c r="C94" s="4" t="s">
        <v>192</v>
      </c>
      <c r="D94" s="3" t="s">
        <v>38</v>
      </c>
      <c r="E94" s="3" t="s">
        <v>48</v>
      </c>
      <c r="F94" s="3">
        <v>22645</v>
      </c>
      <c r="G94" s="3">
        <v>545</v>
      </c>
      <c r="H94" s="3">
        <v>972</v>
      </c>
      <c r="I94" s="3">
        <v>321</v>
      </c>
      <c r="J94" s="5">
        <v>8396</v>
      </c>
      <c r="K94" s="3">
        <v>121537</v>
      </c>
      <c r="L94" s="3" t="s">
        <v>55</v>
      </c>
    </row>
    <row r="95" spans="1:12" ht="14.25" customHeight="1">
      <c r="A95" s="3" t="s">
        <v>193</v>
      </c>
      <c r="B95" s="3" t="s">
        <v>46</v>
      </c>
      <c r="C95" s="4" t="s">
        <v>165</v>
      </c>
      <c r="D95" s="3" t="s">
        <v>38</v>
      </c>
      <c r="E95" s="3" t="s">
        <v>48</v>
      </c>
      <c r="F95" s="3">
        <v>11550</v>
      </c>
      <c r="G95" s="3">
        <v>501</v>
      </c>
      <c r="H95" s="3">
        <v>646</v>
      </c>
      <c r="I95" s="3">
        <v>773</v>
      </c>
      <c r="J95" s="5">
        <v>17841</v>
      </c>
      <c r="K95" s="3">
        <v>237576</v>
      </c>
      <c r="L95" s="3" t="s">
        <v>32</v>
      </c>
    </row>
    <row r="96" spans="1:12" ht="14.25" customHeight="1">
      <c r="A96" s="3" t="s">
        <v>194</v>
      </c>
      <c r="B96" s="3" t="s">
        <v>46</v>
      </c>
      <c r="C96" s="4" t="s">
        <v>195</v>
      </c>
      <c r="D96" s="3" t="s">
        <v>25</v>
      </c>
      <c r="E96" s="3" t="s">
        <v>31</v>
      </c>
      <c r="F96" s="3">
        <v>23499</v>
      </c>
      <c r="G96" s="3">
        <v>562</v>
      </c>
      <c r="H96" s="3">
        <v>964</v>
      </c>
      <c r="I96" s="3">
        <v>2557</v>
      </c>
      <c r="J96" s="5">
        <v>56890</v>
      </c>
      <c r="K96" s="3">
        <v>218686</v>
      </c>
      <c r="L96" s="3" t="s">
        <v>32</v>
      </c>
    </row>
    <row r="97" spans="1:12" ht="14.25" customHeight="1">
      <c r="A97" s="3" t="s">
        <v>196</v>
      </c>
      <c r="B97" s="3" t="s">
        <v>46</v>
      </c>
      <c r="C97" s="4" t="s">
        <v>197</v>
      </c>
      <c r="D97" s="3" t="s">
        <v>38</v>
      </c>
      <c r="E97" s="3" t="s">
        <v>42</v>
      </c>
      <c r="F97" s="3">
        <v>6637</v>
      </c>
      <c r="G97" s="3">
        <v>595</v>
      </c>
      <c r="H97" s="3">
        <v>161</v>
      </c>
      <c r="I97" s="3">
        <v>2653</v>
      </c>
      <c r="J97" s="5">
        <v>19334</v>
      </c>
      <c r="K97" s="3">
        <v>131155</v>
      </c>
      <c r="L97" s="3" t="s">
        <v>27</v>
      </c>
    </row>
    <row r="98" spans="1:12" ht="14.25" customHeight="1">
      <c r="A98" s="3" t="s">
        <v>198</v>
      </c>
      <c r="B98" s="3" t="s">
        <v>46</v>
      </c>
      <c r="C98" s="4" t="s">
        <v>199</v>
      </c>
      <c r="D98" s="3" t="s">
        <v>38</v>
      </c>
      <c r="E98" s="3" t="s">
        <v>169</v>
      </c>
      <c r="F98" s="3">
        <v>6854</v>
      </c>
      <c r="G98" s="3">
        <v>417</v>
      </c>
      <c r="H98" s="3">
        <v>467</v>
      </c>
      <c r="I98" s="3">
        <v>1003</v>
      </c>
      <c r="J98" s="5">
        <v>61333</v>
      </c>
      <c r="K98" s="3">
        <v>40281</v>
      </c>
      <c r="L98" s="3" t="s">
        <v>17</v>
      </c>
    </row>
    <row r="99" spans="1:12" ht="14.25" customHeight="1">
      <c r="A99" s="3" t="s">
        <v>200</v>
      </c>
      <c r="B99" s="3" t="s">
        <v>19</v>
      </c>
      <c r="C99" s="4" t="s">
        <v>201</v>
      </c>
      <c r="D99" s="3" t="s">
        <v>30</v>
      </c>
      <c r="E99" s="3" t="s">
        <v>39</v>
      </c>
      <c r="F99" s="3">
        <v>21561</v>
      </c>
      <c r="G99" s="3">
        <v>340</v>
      </c>
      <c r="H99" s="3">
        <v>741</v>
      </c>
      <c r="I99" s="3">
        <v>986</v>
      </c>
      <c r="J99" s="5">
        <v>24826</v>
      </c>
      <c r="K99" s="3">
        <v>198492</v>
      </c>
      <c r="L99" s="3" t="s">
        <v>17</v>
      </c>
    </row>
    <row r="100" spans="1:12" ht="14.25" customHeight="1">
      <c r="A100" s="3" t="s">
        <v>202</v>
      </c>
      <c r="B100" s="3" t="s">
        <v>46</v>
      </c>
      <c r="C100" s="4" t="s">
        <v>203</v>
      </c>
      <c r="D100" s="3" t="s">
        <v>38</v>
      </c>
      <c r="E100" s="3" t="s">
        <v>39</v>
      </c>
      <c r="F100" s="3">
        <v>12320</v>
      </c>
      <c r="G100" s="3">
        <v>1157</v>
      </c>
      <c r="H100" s="3">
        <v>365</v>
      </c>
      <c r="I100" s="3">
        <v>584</v>
      </c>
      <c r="J100" s="5">
        <v>66634</v>
      </c>
      <c r="K100" s="3">
        <v>210102</v>
      </c>
      <c r="L100" s="3" t="s">
        <v>32</v>
      </c>
    </row>
    <row r="101" spans="1:12" ht="14.25" customHeight="1">
      <c r="A101" s="3" t="s">
        <v>204</v>
      </c>
      <c r="B101" s="3" t="s">
        <v>23</v>
      </c>
      <c r="C101" s="6">
        <v>45925</v>
      </c>
      <c r="D101" s="3" t="s">
        <v>15</v>
      </c>
      <c r="E101" s="3" t="s">
        <v>35</v>
      </c>
      <c r="F101" s="3">
        <v>20564</v>
      </c>
      <c r="G101" s="3">
        <v>1433</v>
      </c>
      <c r="H101" s="3">
        <v>488</v>
      </c>
      <c r="I101" s="3">
        <v>1015</v>
      </c>
      <c r="J101" s="5">
        <v>24333</v>
      </c>
      <c r="K101" s="3">
        <v>172130</v>
      </c>
      <c r="L101" s="3" t="s">
        <v>21</v>
      </c>
    </row>
    <row r="102" spans="1:12" ht="14.25" customHeight="1">
      <c r="A102" s="3" t="s">
        <v>205</v>
      </c>
      <c r="B102" s="3" t="s">
        <v>13</v>
      </c>
      <c r="C102" s="4" t="s">
        <v>206</v>
      </c>
      <c r="D102" s="3" t="s">
        <v>38</v>
      </c>
      <c r="E102" s="3" t="s">
        <v>20</v>
      </c>
      <c r="F102" s="3">
        <v>6892</v>
      </c>
      <c r="G102" s="3">
        <v>1184</v>
      </c>
      <c r="H102" s="3">
        <v>925</v>
      </c>
      <c r="I102" s="3">
        <v>1062</v>
      </c>
      <c r="J102" s="5">
        <v>75008</v>
      </c>
      <c r="K102" s="3">
        <v>116260</v>
      </c>
      <c r="L102" s="3" t="s">
        <v>55</v>
      </c>
    </row>
    <row r="103" spans="1:12" ht="14.25" customHeight="1">
      <c r="A103" s="3" t="s">
        <v>207</v>
      </c>
      <c r="B103" s="3" t="s">
        <v>46</v>
      </c>
      <c r="C103" s="6">
        <v>45926</v>
      </c>
      <c r="D103" s="3" t="s">
        <v>38</v>
      </c>
      <c r="E103" s="3" t="s">
        <v>35</v>
      </c>
      <c r="F103" s="3">
        <v>9043</v>
      </c>
      <c r="G103" s="3">
        <v>1192</v>
      </c>
      <c r="H103" s="3">
        <v>810</v>
      </c>
      <c r="I103" s="3">
        <v>1550</v>
      </c>
      <c r="J103" s="5">
        <v>5221</v>
      </c>
      <c r="K103" s="3">
        <v>199476</v>
      </c>
      <c r="L103" s="3" t="s">
        <v>21</v>
      </c>
    </row>
    <row r="104" spans="1:12" ht="14.25" customHeight="1">
      <c r="A104" s="3" t="s">
        <v>208</v>
      </c>
      <c r="B104" s="3" t="s">
        <v>46</v>
      </c>
      <c r="C104" s="6">
        <v>45927</v>
      </c>
      <c r="D104" s="3" t="s">
        <v>25</v>
      </c>
      <c r="E104" s="3" t="s">
        <v>20</v>
      </c>
      <c r="F104" s="3">
        <v>18521</v>
      </c>
      <c r="G104" s="3">
        <v>1027</v>
      </c>
      <c r="H104" s="3">
        <v>230</v>
      </c>
      <c r="I104" s="3">
        <v>1247</v>
      </c>
      <c r="J104" s="5">
        <v>39588</v>
      </c>
      <c r="K104" s="3">
        <v>200928</v>
      </c>
      <c r="L104" s="3" t="s">
        <v>21</v>
      </c>
    </row>
    <row r="105" spans="1:12" ht="14.25" customHeight="1">
      <c r="A105" s="3" t="s">
        <v>209</v>
      </c>
      <c r="B105" s="3" t="s">
        <v>19</v>
      </c>
      <c r="C105" s="4" t="s">
        <v>210</v>
      </c>
      <c r="D105" s="3" t="s">
        <v>15</v>
      </c>
      <c r="E105" s="3" t="s">
        <v>26</v>
      </c>
      <c r="F105" s="3">
        <v>24711</v>
      </c>
      <c r="G105" s="3">
        <v>882</v>
      </c>
      <c r="H105" s="3">
        <v>876</v>
      </c>
      <c r="I105" s="3">
        <v>2728</v>
      </c>
      <c r="J105" s="5">
        <v>32015</v>
      </c>
      <c r="K105" s="3">
        <v>180272</v>
      </c>
      <c r="L105" s="3" t="s">
        <v>32</v>
      </c>
    </row>
    <row r="106" spans="1:12" ht="14.25" customHeight="1">
      <c r="A106" s="3" t="s">
        <v>211</v>
      </c>
      <c r="B106" s="3" t="s">
        <v>46</v>
      </c>
      <c r="C106" s="4" t="s">
        <v>212</v>
      </c>
      <c r="D106" s="3" t="s">
        <v>38</v>
      </c>
      <c r="E106" s="3" t="s">
        <v>48</v>
      </c>
      <c r="F106" s="3">
        <v>21856</v>
      </c>
      <c r="G106" s="3">
        <v>1203</v>
      </c>
      <c r="H106" s="3">
        <v>634</v>
      </c>
      <c r="I106" s="3">
        <v>2807</v>
      </c>
      <c r="J106" s="5">
        <v>3647</v>
      </c>
      <c r="K106" s="3">
        <v>104178</v>
      </c>
      <c r="L106" s="3" t="s">
        <v>32</v>
      </c>
    </row>
    <row r="107" spans="1:12" ht="14.25" customHeight="1">
      <c r="A107" s="3" t="s">
        <v>213</v>
      </c>
      <c r="B107" s="3" t="s">
        <v>46</v>
      </c>
      <c r="C107" s="4" t="s">
        <v>214</v>
      </c>
      <c r="D107" s="3" t="s">
        <v>38</v>
      </c>
      <c r="E107" s="3" t="s">
        <v>42</v>
      </c>
      <c r="F107" s="3">
        <v>23833</v>
      </c>
      <c r="G107" s="3">
        <v>555</v>
      </c>
      <c r="H107" s="3">
        <v>523</v>
      </c>
      <c r="I107" s="3">
        <v>1330</v>
      </c>
      <c r="J107" s="5">
        <v>69141</v>
      </c>
      <c r="K107" s="3">
        <v>73997</v>
      </c>
      <c r="L107" s="3" t="s">
        <v>32</v>
      </c>
    </row>
    <row r="108" spans="1:12" ht="14.25" customHeight="1">
      <c r="A108" s="3" t="s">
        <v>215</v>
      </c>
      <c r="B108" s="3" t="s">
        <v>46</v>
      </c>
      <c r="C108" s="4" t="s">
        <v>216</v>
      </c>
      <c r="D108" s="3" t="s">
        <v>30</v>
      </c>
      <c r="E108" s="3" t="s">
        <v>31</v>
      </c>
      <c r="F108" s="3">
        <v>21216</v>
      </c>
      <c r="G108" s="3">
        <v>1207</v>
      </c>
      <c r="H108" s="3">
        <v>859</v>
      </c>
      <c r="I108" s="3">
        <v>328</v>
      </c>
      <c r="J108" s="5">
        <v>91296</v>
      </c>
      <c r="K108" s="3">
        <v>196683</v>
      </c>
      <c r="L108" s="3" t="s">
        <v>27</v>
      </c>
    </row>
    <row r="109" spans="1:12" ht="14.25" customHeight="1">
      <c r="A109" s="3" t="s">
        <v>217</v>
      </c>
      <c r="B109" s="3" t="s">
        <v>19</v>
      </c>
      <c r="C109" s="6">
        <v>45928</v>
      </c>
      <c r="D109" s="3" t="s">
        <v>38</v>
      </c>
      <c r="E109" s="3" t="s">
        <v>42</v>
      </c>
      <c r="F109" s="3">
        <v>21963</v>
      </c>
      <c r="G109" s="3">
        <v>1356</v>
      </c>
      <c r="H109" s="3">
        <v>349</v>
      </c>
      <c r="I109" s="3">
        <v>1206</v>
      </c>
      <c r="J109" s="5">
        <v>51755</v>
      </c>
      <c r="K109" s="3">
        <v>159273</v>
      </c>
      <c r="L109" s="3" t="s">
        <v>21</v>
      </c>
    </row>
    <row r="110" spans="1:12" ht="14.25" customHeight="1">
      <c r="A110" s="3" t="s">
        <v>218</v>
      </c>
      <c r="B110" s="3" t="s">
        <v>46</v>
      </c>
      <c r="C110" s="4" t="s">
        <v>219</v>
      </c>
      <c r="D110" s="3" t="s">
        <v>38</v>
      </c>
      <c r="E110" s="3" t="s">
        <v>42</v>
      </c>
      <c r="F110" s="3">
        <v>24355</v>
      </c>
      <c r="G110" s="3">
        <v>1087</v>
      </c>
      <c r="H110" s="3">
        <v>686</v>
      </c>
      <c r="I110" s="3">
        <v>2426</v>
      </c>
      <c r="J110" s="5">
        <v>24963</v>
      </c>
      <c r="K110" s="3">
        <v>212307</v>
      </c>
      <c r="L110" s="3" t="s">
        <v>17</v>
      </c>
    </row>
    <row r="111" spans="1:12" ht="14.25" customHeight="1">
      <c r="A111" s="3" t="s">
        <v>220</v>
      </c>
      <c r="B111" s="3" t="s">
        <v>13</v>
      </c>
      <c r="C111" s="4" t="s">
        <v>221</v>
      </c>
      <c r="D111" s="3" t="s">
        <v>30</v>
      </c>
      <c r="E111" s="3" t="s">
        <v>42</v>
      </c>
      <c r="F111" s="3">
        <v>6164</v>
      </c>
      <c r="G111" s="3">
        <v>326</v>
      </c>
      <c r="H111" s="3">
        <v>615</v>
      </c>
      <c r="I111" s="3">
        <v>2806</v>
      </c>
      <c r="J111" s="5">
        <v>38579</v>
      </c>
      <c r="K111" s="3">
        <v>206129</v>
      </c>
      <c r="L111" s="3" t="s">
        <v>55</v>
      </c>
    </row>
    <row r="112" spans="1:12" ht="14.25" customHeight="1">
      <c r="A112" s="3" t="s">
        <v>222</v>
      </c>
      <c r="B112" s="3" t="s">
        <v>19</v>
      </c>
      <c r="C112" s="4" t="s">
        <v>223</v>
      </c>
      <c r="D112" s="3" t="s">
        <v>25</v>
      </c>
      <c r="E112" s="3" t="s">
        <v>35</v>
      </c>
      <c r="F112" s="3">
        <v>9941</v>
      </c>
      <c r="G112" s="3">
        <v>1329</v>
      </c>
      <c r="H112" s="3">
        <v>238</v>
      </c>
      <c r="I112" s="3">
        <v>869</v>
      </c>
      <c r="J112" s="5">
        <v>40281</v>
      </c>
      <c r="K112" s="3">
        <v>172311</v>
      </c>
      <c r="L112" s="3" t="s">
        <v>27</v>
      </c>
    </row>
    <row r="113" spans="1:12" ht="14.25" customHeight="1">
      <c r="A113" s="3" t="s">
        <v>224</v>
      </c>
      <c r="B113" s="3" t="s">
        <v>13</v>
      </c>
      <c r="C113" s="4" t="s">
        <v>225</v>
      </c>
      <c r="D113" s="3" t="s">
        <v>38</v>
      </c>
      <c r="E113" s="3" t="s">
        <v>20</v>
      </c>
      <c r="F113" s="3">
        <v>16388</v>
      </c>
      <c r="G113" s="3">
        <v>1208</v>
      </c>
      <c r="H113" s="3">
        <v>417</v>
      </c>
      <c r="I113" s="3">
        <v>2306</v>
      </c>
      <c r="J113" s="5">
        <v>16865</v>
      </c>
      <c r="K113" s="3">
        <v>236733</v>
      </c>
      <c r="L113" s="3" t="s">
        <v>17</v>
      </c>
    </row>
    <row r="114" spans="1:12" ht="14.25" customHeight="1">
      <c r="A114" s="3" t="s">
        <v>226</v>
      </c>
      <c r="B114" s="3" t="s">
        <v>19</v>
      </c>
      <c r="C114" s="6">
        <v>45929</v>
      </c>
      <c r="D114" s="3" t="s">
        <v>30</v>
      </c>
      <c r="E114" s="3" t="s">
        <v>70</v>
      </c>
      <c r="F114" s="3">
        <v>7569</v>
      </c>
      <c r="G114" s="3">
        <v>803</v>
      </c>
      <c r="H114" s="3">
        <v>804</v>
      </c>
      <c r="I114" s="3">
        <v>1753</v>
      </c>
      <c r="J114" s="5">
        <v>43582</v>
      </c>
      <c r="K114" s="3">
        <v>166945</v>
      </c>
      <c r="L114" s="3" t="s">
        <v>21</v>
      </c>
    </row>
    <row r="115" spans="1:12" ht="14.25" customHeight="1">
      <c r="A115" s="3" t="s">
        <v>227</v>
      </c>
      <c r="B115" s="3" t="s">
        <v>46</v>
      </c>
      <c r="C115" s="4" t="s">
        <v>228</v>
      </c>
      <c r="D115" s="3" t="s">
        <v>15</v>
      </c>
      <c r="E115" s="3" t="s">
        <v>26</v>
      </c>
      <c r="F115" s="3">
        <v>6300</v>
      </c>
      <c r="G115" s="3">
        <v>1213</v>
      </c>
      <c r="H115" s="3">
        <v>720</v>
      </c>
      <c r="I115" s="3">
        <v>1037</v>
      </c>
      <c r="J115" s="5">
        <v>39569</v>
      </c>
      <c r="K115" s="3">
        <v>85272</v>
      </c>
      <c r="L115" s="3" t="s">
        <v>32</v>
      </c>
    </row>
    <row r="116" spans="1:12" ht="14.25" customHeight="1">
      <c r="A116" s="3" t="s">
        <v>229</v>
      </c>
      <c r="B116" s="3" t="s">
        <v>13</v>
      </c>
      <c r="C116" s="6">
        <v>45930</v>
      </c>
      <c r="D116" s="3" t="s">
        <v>25</v>
      </c>
      <c r="E116" s="3" t="s">
        <v>16</v>
      </c>
      <c r="F116" s="3">
        <v>8269</v>
      </c>
      <c r="G116" s="3">
        <v>250</v>
      </c>
      <c r="H116" s="3">
        <v>638</v>
      </c>
      <c r="I116" s="3">
        <v>815</v>
      </c>
      <c r="J116" s="5">
        <v>41991</v>
      </c>
      <c r="K116" s="3">
        <v>129393</v>
      </c>
      <c r="L116" s="3" t="s">
        <v>21</v>
      </c>
    </row>
    <row r="117" spans="1:12" ht="14.25" customHeight="1">
      <c r="A117" s="3" t="s">
        <v>230</v>
      </c>
      <c r="B117" s="3" t="s">
        <v>19</v>
      </c>
      <c r="C117" s="4" t="s">
        <v>231</v>
      </c>
      <c r="D117" s="3" t="s">
        <v>15</v>
      </c>
      <c r="E117" s="3" t="s">
        <v>42</v>
      </c>
      <c r="F117" s="3">
        <v>5818</v>
      </c>
      <c r="G117" s="3">
        <v>1252</v>
      </c>
      <c r="H117" s="3">
        <v>687</v>
      </c>
      <c r="I117" s="3">
        <v>2300</v>
      </c>
      <c r="J117" s="5">
        <v>25081</v>
      </c>
      <c r="K117" s="3">
        <v>101212</v>
      </c>
      <c r="L117" s="3" t="s">
        <v>55</v>
      </c>
    </row>
    <row r="118" spans="1:12" ht="14.25" customHeight="1">
      <c r="A118" s="3" t="s">
        <v>232</v>
      </c>
      <c r="B118" s="3" t="s">
        <v>23</v>
      </c>
      <c r="C118" s="4" t="s">
        <v>233</v>
      </c>
      <c r="D118" s="3" t="s">
        <v>15</v>
      </c>
      <c r="E118" s="3" t="s">
        <v>62</v>
      </c>
      <c r="F118" s="3">
        <v>14015</v>
      </c>
      <c r="G118" s="3">
        <v>978</v>
      </c>
      <c r="H118" s="3">
        <v>196</v>
      </c>
      <c r="I118" s="3">
        <v>2744</v>
      </c>
      <c r="J118" s="5">
        <v>20190</v>
      </c>
      <c r="K118" s="3">
        <v>186470</v>
      </c>
      <c r="L118" s="3" t="s">
        <v>27</v>
      </c>
    </row>
    <row r="119" spans="1:12" ht="14.25" customHeight="1">
      <c r="A119" s="3" t="s">
        <v>234</v>
      </c>
      <c r="B119" s="3" t="s">
        <v>46</v>
      </c>
      <c r="C119" s="4" t="s">
        <v>233</v>
      </c>
      <c r="D119" s="3" t="s">
        <v>30</v>
      </c>
      <c r="E119" s="3" t="s">
        <v>35</v>
      </c>
      <c r="F119" s="3">
        <v>14234</v>
      </c>
      <c r="G119" s="3">
        <v>1013</v>
      </c>
      <c r="H119" s="3">
        <v>437</v>
      </c>
      <c r="I119" s="3">
        <v>338</v>
      </c>
      <c r="J119" s="5">
        <v>67754</v>
      </c>
      <c r="K119" s="3">
        <v>160030</v>
      </c>
      <c r="L119" s="3" t="s">
        <v>27</v>
      </c>
    </row>
    <row r="120" spans="1:12" ht="14.25" customHeight="1">
      <c r="A120" s="3" t="s">
        <v>235</v>
      </c>
      <c r="B120" s="3" t="s">
        <v>19</v>
      </c>
      <c r="C120" s="4" t="s">
        <v>236</v>
      </c>
      <c r="D120" s="3" t="s">
        <v>38</v>
      </c>
      <c r="E120" s="3" t="s">
        <v>169</v>
      </c>
      <c r="F120" s="3">
        <v>20290</v>
      </c>
      <c r="G120" s="3">
        <v>619</v>
      </c>
      <c r="H120" s="3">
        <v>927</v>
      </c>
      <c r="I120" s="3">
        <v>1186</v>
      </c>
      <c r="J120" s="5">
        <v>8924</v>
      </c>
      <c r="K120" s="3">
        <v>96503</v>
      </c>
      <c r="L120" s="3" t="s">
        <v>55</v>
      </c>
    </row>
    <row r="121" spans="1:12" ht="14.25" customHeight="1">
      <c r="A121" s="3" t="s">
        <v>237</v>
      </c>
      <c r="B121" s="3" t="s">
        <v>23</v>
      </c>
      <c r="C121" s="4" t="s">
        <v>130</v>
      </c>
      <c r="D121" s="3" t="s">
        <v>30</v>
      </c>
      <c r="E121" s="3" t="s">
        <v>31</v>
      </c>
      <c r="F121" s="3">
        <v>8254</v>
      </c>
      <c r="G121" s="3">
        <v>1405</v>
      </c>
      <c r="H121" s="3">
        <v>165</v>
      </c>
      <c r="I121" s="3">
        <v>2504</v>
      </c>
      <c r="J121" s="5">
        <v>8081</v>
      </c>
      <c r="K121" s="3">
        <v>177710</v>
      </c>
      <c r="L121" s="3" t="s">
        <v>17</v>
      </c>
    </row>
    <row r="122" spans="1:12" ht="14.25" customHeight="1">
      <c r="A122" s="3" t="s">
        <v>238</v>
      </c>
      <c r="B122" s="3" t="s">
        <v>19</v>
      </c>
      <c r="C122" s="4" t="s">
        <v>221</v>
      </c>
      <c r="D122" s="3" t="s">
        <v>30</v>
      </c>
      <c r="E122" s="3" t="s">
        <v>16</v>
      </c>
      <c r="F122" s="3">
        <v>19144</v>
      </c>
      <c r="G122" s="3">
        <v>1182</v>
      </c>
      <c r="H122" s="3">
        <v>860</v>
      </c>
      <c r="I122" s="3">
        <v>1398</v>
      </c>
      <c r="J122" s="5">
        <v>4185</v>
      </c>
      <c r="K122" s="3">
        <v>46570</v>
      </c>
      <c r="L122" s="3" t="s">
        <v>17</v>
      </c>
    </row>
    <row r="123" spans="1:12" ht="14.25" customHeight="1">
      <c r="A123" s="3" t="s">
        <v>239</v>
      </c>
      <c r="B123" s="3" t="s">
        <v>23</v>
      </c>
      <c r="C123" s="4" t="s">
        <v>240</v>
      </c>
      <c r="D123" s="3" t="s">
        <v>30</v>
      </c>
      <c r="E123" s="3" t="s">
        <v>70</v>
      </c>
      <c r="F123" s="3">
        <v>9350</v>
      </c>
      <c r="G123" s="3">
        <v>1024</v>
      </c>
      <c r="H123" s="3">
        <v>550</v>
      </c>
      <c r="I123" s="3">
        <v>2123</v>
      </c>
      <c r="J123" s="5">
        <v>53916</v>
      </c>
      <c r="K123" s="3">
        <v>108785</v>
      </c>
      <c r="L123" s="3" t="s">
        <v>27</v>
      </c>
    </row>
    <row r="124" spans="1:12" ht="14.25" customHeight="1">
      <c r="A124" s="3" t="s">
        <v>241</v>
      </c>
      <c r="B124" s="3" t="s">
        <v>46</v>
      </c>
      <c r="C124" s="4" t="s">
        <v>212</v>
      </c>
      <c r="D124" s="3" t="s">
        <v>30</v>
      </c>
      <c r="E124" s="3" t="s">
        <v>62</v>
      </c>
      <c r="F124" s="3">
        <v>17183</v>
      </c>
      <c r="G124" s="3">
        <v>1224</v>
      </c>
      <c r="H124" s="3">
        <v>943</v>
      </c>
      <c r="I124" s="3">
        <v>2010</v>
      </c>
      <c r="J124" s="5">
        <v>21481</v>
      </c>
      <c r="K124" s="3">
        <v>49110</v>
      </c>
      <c r="L124" s="3" t="s">
        <v>27</v>
      </c>
    </row>
    <row r="125" spans="1:12" ht="14.25" customHeight="1">
      <c r="A125" s="3" t="s">
        <v>242</v>
      </c>
      <c r="B125" s="3" t="s">
        <v>13</v>
      </c>
      <c r="C125" s="4" t="s">
        <v>243</v>
      </c>
      <c r="D125" s="3" t="s">
        <v>25</v>
      </c>
      <c r="E125" s="3" t="s">
        <v>70</v>
      </c>
      <c r="F125" s="3">
        <v>8238</v>
      </c>
      <c r="G125" s="3">
        <v>766</v>
      </c>
      <c r="H125" s="3">
        <v>235</v>
      </c>
      <c r="I125" s="3">
        <v>1273</v>
      </c>
      <c r="J125" s="5">
        <v>4706</v>
      </c>
      <c r="K125" s="3">
        <v>119141</v>
      </c>
      <c r="L125" s="3" t="s">
        <v>32</v>
      </c>
    </row>
    <row r="126" spans="1:12" ht="14.25" customHeight="1">
      <c r="A126" s="3" t="s">
        <v>244</v>
      </c>
      <c r="B126" s="3" t="s">
        <v>23</v>
      </c>
      <c r="C126" s="4" t="s">
        <v>245</v>
      </c>
      <c r="D126" s="3" t="s">
        <v>38</v>
      </c>
      <c r="E126" s="3" t="s">
        <v>16</v>
      </c>
      <c r="F126" s="3">
        <v>8090</v>
      </c>
      <c r="G126" s="3">
        <v>570</v>
      </c>
      <c r="H126" s="3">
        <v>399</v>
      </c>
      <c r="I126" s="3">
        <v>1862</v>
      </c>
      <c r="J126" s="5">
        <v>34088</v>
      </c>
      <c r="K126" s="3">
        <v>52115</v>
      </c>
      <c r="L126" s="3" t="s">
        <v>17</v>
      </c>
    </row>
    <row r="127" spans="1:12" ht="14.25" customHeight="1">
      <c r="A127" s="3" t="s">
        <v>246</v>
      </c>
      <c r="B127" s="3" t="s">
        <v>19</v>
      </c>
      <c r="C127" s="4" t="s">
        <v>144</v>
      </c>
      <c r="D127" s="3" t="s">
        <v>15</v>
      </c>
      <c r="E127" s="3" t="s">
        <v>42</v>
      </c>
      <c r="F127" s="3">
        <v>13637</v>
      </c>
      <c r="G127" s="3">
        <v>1135</v>
      </c>
      <c r="H127" s="3">
        <v>540</v>
      </c>
      <c r="I127" s="3">
        <v>1288</v>
      </c>
      <c r="J127" s="5">
        <v>45183</v>
      </c>
      <c r="K127" s="3">
        <v>79062</v>
      </c>
      <c r="L127" s="3" t="s">
        <v>55</v>
      </c>
    </row>
    <row r="128" spans="1:12" ht="14.25" customHeight="1">
      <c r="A128" s="3" t="s">
        <v>247</v>
      </c>
      <c r="B128" s="3" t="s">
        <v>46</v>
      </c>
      <c r="C128" s="4" t="s">
        <v>181</v>
      </c>
      <c r="D128" s="3" t="s">
        <v>15</v>
      </c>
      <c r="E128" s="3" t="s">
        <v>62</v>
      </c>
      <c r="F128" s="3">
        <v>24415</v>
      </c>
      <c r="G128" s="3">
        <v>860</v>
      </c>
      <c r="H128" s="3">
        <v>931</v>
      </c>
      <c r="I128" s="3">
        <v>320</v>
      </c>
      <c r="J128" s="5">
        <v>65049</v>
      </c>
      <c r="K128" s="3">
        <v>62911</v>
      </c>
      <c r="L128" s="3" t="s">
        <v>17</v>
      </c>
    </row>
    <row r="129" spans="1:12" ht="14.25" customHeight="1">
      <c r="A129" s="3" t="s">
        <v>248</v>
      </c>
      <c r="B129" s="3" t="s">
        <v>23</v>
      </c>
      <c r="C129" s="4" t="s">
        <v>249</v>
      </c>
      <c r="D129" s="3" t="s">
        <v>38</v>
      </c>
      <c r="E129" s="3" t="s">
        <v>70</v>
      </c>
      <c r="F129" s="3">
        <v>14647</v>
      </c>
      <c r="G129" s="3">
        <v>1168</v>
      </c>
      <c r="H129" s="3">
        <v>484</v>
      </c>
      <c r="I129" s="3">
        <v>2650</v>
      </c>
      <c r="J129" s="5">
        <v>27217</v>
      </c>
      <c r="K129" s="3">
        <v>144061</v>
      </c>
      <c r="L129" s="3" t="s">
        <v>32</v>
      </c>
    </row>
    <row r="130" spans="1:12" ht="14.25" customHeight="1">
      <c r="A130" s="3" t="s">
        <v>250</v>
      </c>
      <c r="B130" s="3" t="s">
        <v>19</v>
      </c>
      <c r="C130" s="4" t="s">
        <v>52</v>
      </c>
      <c r="D130" s="3" t="s">
        <v>15</v>
      </c>
      <c r="E130" s="3" t="s">
        <v>31</v>
      </c>
      <c r="F130" s="3">
        <v>11911</v>
      </c>
      <c r="G130" s="3">
        <v>1360</v>
      </c>
      <c r="H130" s="3">
        <v>778</v>
      </c>
      <c r="I130" s="3">
        <v>1168</v>
      </c>
      <c r="J130" s="5">
        <v>16483</v>
      </c>
      <c r="K130" s="3">
        <v>72556</v>
      </c>
      <c r="L130" s="3" t="s">
        <v>27</v>
      </c>
    </row>
    <row r="131" spans="1:12" ht="14.25" customHeight="1">
      <c r="A131" s="3" t="s">
        <v>251</v>
      </c>
      <c r="B131" s="3" t="s">
        <v>19</v>
      </c>
      <c r="C131" s="4" t="s">
        <v>252</v>
      </c>
      <c r="D131" s="3" t="s">
        <v>38</v>
      </c>
      <c r="E131" s="3" t="s">
        <v>20</v>
      </c>
      <c r="F131" s="3">
        <v>10472</v>
      </c>
      <c r="G131" s="3">
        <v>401</v>
      </c>
      <c r="H131" s="3">
        <v>668</v>
      </c>
      <c r="I131" s="3">
        <v>383</v>
      </c>
      <c r="J131" s="5">
        <v>37571</v>
      </c>
      <c r="K131" s="3">
        <v>249203</v>
      </c>
      <c r="L131" s="3" t="s">
        <v>27</v>
      </c>
    </row>
    <row r="132" spans="1:12" ht="14.25" customHeight="1">
      <c r="A132" s="3" t="s">
        <v>253</v>
      </c>
      <c r="B132" s="3" t="s">
        <v>19</v>
      </c>
      <c r="C132" s="4" t="s">
        <v>130</v>
      </c>
      <c r="D132" s="3" t="s">
        <v>15</v>
      </c>
      <c r="E132" s="3" t="s">
        <v>48</v>
      </c>
      <c r="F132" s="3">
        <v>20271</v>
      </c>
      <c r="G132" s="3">
        <v>512</v>
      </c>
      <c r="H132" s="3">
        <v>286</v>
      </c>
      <c r="I132" s="3">
        <v>1982</v>
      </c>
      <c r="J132" s="5">
        <v>43225</v>
      </c>
      <c r="K132" s="3">
        <v>168335</v>
      </c>
      <c r="L132" s="3" t="s">
        <v>32</v>
      </c>
    </row>
    <row r="133" spans="1:12" ht="14.25" customHeight="1">
      <c r="A133" s="3" t="s">
        <v>254</v>
      </c>
      <c r="B133" s="3" t="s">
        <v>23</v>
      </c>
      <c r="C133" s="4" t="s">
        <v>83</v>
      </c>
      <c r="D133" s="3" t="s">
        <v>30</v>
      </c>
      <c r="E133" s="3" t="s">
        <v>20</v>
      </c>
      <c r="F133" s="3">
        <v>5266</v>
      </c>
      <c r="G133" s="3">
        <v>316</v>
      </c>
      <c r="H133" s="3">
        <v>837</v>
      </c>
      <c r="I133" s="3">
        <v>2276</v>
      </c>
      <c r="J133" s="5">
        <v>20967</v>
      </c>
      <c r="K133" s="3">
        <v>41969</v>
      </c>
      <c r="L133" s="3" t="s">
        <v>55</v>
      </c>
    </row>
    <row r="134" spans="1:12" ht="14.25" customHeight="1">
      <c r="A134" s="3" t="s">
        <v>255</v>
      </c>
      <c r="B134" s="3" t="s">
        <v>23</v>
      </c>
      <c r="C134" s="4" t="s">
        <v>256</v>
      </c>
      <c r="D134" s="3" t="s">
        <v>15</v>
      </c>
      <c r="E134" s="3" t="s">
        <v>16</v>
      </c>
      <c r="F134" s="3">
        <v>2666</v>
      </c>
      <c r="G134" s="3">
        <v>1136</v>
      </c>
      <c r="H134" s="3">
        <v>989</v>
      </c>
      <c r="I134" s="3">
        <v>1710</v>
      </c>
      <c r="J134" s="5">
        <v>36467</v>
      </c>
      <c r="K134" s="3">
        <v>83753</v>
      </c>
      <c r="L134" s="3" t="s">
        <v>27</v>
      </c>
    </row>
    <row r="135" spans="1:12" ht="14.25" customHeight="1">
      <c r="A135" s="3" t="s">
        <v>257</v>
      </c>
      <c r="B135" s="3" t="s">
        <v>23</v>
      </c>
      <c r="C135" s="6">
        <v>45931</v>
      </c>
      <c r="D135" s="3" t="s">
        <v>38</v>
      </c>
      <c r="E135" s="3" t="s">
        <v>35</v>
      </c>
      <c r="F135" s="3">
        <v>6188</v>
      </c>
      <c r="G135" s="3">
        <v>774</v>
      </c>
      <c r="H135" s="3">
        <v>647</v>
      </c>
      <c r="I135" s="3">
        <v>1830</v>
      </c>
      <c r="J135" s="5">
        <v>55436</v>
      </c>
      <c r="K135" s="3">
        <v>175542</v>
      </c>
      <c r="L135" s="3" t="s">
        <v>21</v>
      </c>
    </row>
    <row r="136" spans="1:12" ht="14.25" customHeight="1">
      <c r="A136" s="3" t="s">
        <v>258</v>
      </c>
      <c r="B136" s="3" t="s">
        <v>13</v>
      </c>
      <c r="C136" s="4" t="s">
        <v>259</v>
      </c>
      <c r="D136" s="3" t="s">
        <v>38</v>
      </c>
      <c r="E136" s="3" t="s">
        <v>48</v>
      </c>
      <c r="F136" s="3">
        <v>19055</v>
      </c>
      <c r="G136" s="3">
        <v>443</v>
      </c>
      <c r="H136" s="3">
        <v>976</v>
      </c>
      <c r="I136" s="3">
        <v>869</v>
      </c>
      <c r="J136" s="5">
        <v>75437</v>
      </c>
      <c r="K136" s="3">
        <v>161863</v>
      </c>
      <c r="L136" s="3" t="s">
        <v>27</v>
      </c>
    </row>
    <row r="137" spans="1:12" ht="14.25" customHeight="1">
      <c r="A137" s="3" t="s">
        <v>260</v>
      </c>
      <c r="B137" s="3" t="s">
        <v>23</v>
      </c>
      <c r="C137" s="6">
        <v>45932</v>
      </c>
      <c r="D137" s="3" t="s">
        <v>38</v>
      </c>
      <c r="E137" s="3" t="s">
        <v>26</v>
      </c>
      <c r="F137" s="3">
        <v>12161</v>
      </c>
      <c r="G137" s="3">
        <v>736</v>
      </c>
      <c r="H137" s="3">
        <v>876</v>
      </c>
      <c r="I137" s="3">
        <v>1233</v>
      </c>
      <c r="J137" s="5">
        <v>21337</v>
      </c>
      <c r="K137" s="3">
        <v>50225</v>
      </c>
      <c r="L137" s="3" t="s">
        <v>21</v>
      </c>
    </row>
    <row r="138" spans="1:12" ht="14.25" customHeight="1">
      <c r="A138" s="3" t="s">
        <v>261</v>
      </c>
      <c r="B138" s="3" t="s">
        <v>23</v>
      </c>
      <c r="C138" s="4" t="s">
        <v>91</v>
      </c>
      <c r="D138" s="3" t="s">
        <v>38</v>
      </c>
      <c r="E138" s="3" t="s">
        <v>31</v>
      </c>
      <c r="F138" s="3">
        <v>13314</v>
      </c>
      <c r="G138" s="3">
        <v>274</v>
      </c>
      <c r="H138" s="3">
        <v>626</v>
      </c>
      <c r="I138" s="3">
        <v>2280</v>
      </c>
      <c r="J138" s="5">
        <v>14639</v>
      </c>
      <c r="K138" s="3">
        <v>163008</v>
      </c>
      <c r="L138" s="3" t="s">
        <v>32</v>
      </c>
    </row>
    <row r="139" spans="1:12" ht="14.25" customHeight="1">
      <c r="A139" s="3" t="s">
        <v>262</v>
      </c>
      <c r="B139" s="3" t="s">
        <v>23</v>
      </c>
      <c r="C139" s="4" t="s">
        <v>148</v>
      </c>
      <c r="D139" s="3" t="s">
        <v>38</v>
      </c>
      <c r="E139" s="3" t="s">
        <v>26</v>
      </c>
      <c r="F139" s="3">
        <v>23508</v>
      </c>
      <c r="G139" s="3">
        <v>585</v>
      </c>
      <c r="H139" s="3">
        <v>743</v>
      </c>
      <c r="I139" s="3">
        <v>2155</v>
      </c>
      <c r="J139" s="5">
        <v>3704</v>
      </c>
      <c r="K139" s="3">
        <v>194268</v>
      </c>
      <c r="L139" s="3" t="s">
        <v>32</v>
      </c>
    </row>
    <row r="140" spans="1:12" ht="14.25" customHeight="1">
      <c r="A140" s="3" t="s">
        <v>263</v>
      </c>
      <c r="B140" s="3" t="s">
        <v>13</v>
      </c>
      <c r="C140" s="4" t="s">
        <v>264</v>
      </c>
      <c r="D140" s="3" t="s">
        <v>25</v>
      </c>
      <c r="E140" s="3" t="s">
        <v>62</v>
      </c>
      <c r="F140" s="3">
        <v>23969</v>
      </c>
      <c r="G140" s="3">
        <v>1433</v>
      </c>
      <c r="H140" s="3">
        <v>372</v>
      </c>
      <c r="I140" s="3">
        <v>1092</v>
      </c>
      <c r="J140" s="5">
        <v>32147</v>
      </c>
      <c r="K140" s="3">
        <v>145823</v>
      </c>
      <c r="L140" s="3" t="s">
        <v>27</v>
      </c>
    </row>
    <row r="141" spans="1:12" ht="14.25" customHeight="1">
      <c r="A141" s="3" t="s">
        <v>265</v>
      </c>
      <c r="B141" s="3" t="s">
        <v>23</v>
      </c>
      <c r="C141" s="4" t="s">
        <v>266</v>
      </c>
      <c r="D141" s="3" t="s">
        <v>25</v>
      </c>
      <c r="E141" s="3" t="s">
        <v>39</v>
      </c>
      <c r="F141" s="3">
        <v>14891</v>
      </c>
      <c r="G141" s="3">
        <v>674</v>
      </c>
      <c r="H141" s="3">
        <v>521</v>
      </c>
      <c r="I141" s="3">
        <v>1091</v>
      </c>
      <c r="J141" s="5">
        <v>18101</v>
      </c>
      <c r="K141" s="3">
        <v>53669</v>
      </c>
      <c r="L141" s="3" t="s">
        <v>17</v>
      </c>
    </row>
    <row r="142" spans="1:12" ht="14.25" customHeight="1">
      <c r="A142" s="3" t="s">
        <v>267</v>
      </c>
      <c r="B142" s="3" t="s">
        <v>19</v>
      </c>
      <c r="C142" s="6">
        <v>45933</v>
      </c>
      <c r="D142" s="3" t="s">
        <v>15</v>
      </c>
      <c r="E142" s="3" t="s">
        <v>48</v>
      </c>
      <c r="F142" s="3">
        <v>6777</v>
      </c>
      <c r="G142" s="3">
        <v>617</v>
      </c>
      <c r="H142" s="3">
        <v>551</v>
      </c>
      <c r="I142" s="3">
        <v>2109</v>
      </c>
      <c r="J142" s="5">
        <v>18559</v>
      </c>
      <c r="K142" s="3">
        <v>208452</v>
      </c>
      <c r="L142" s="3" t="s">
        <v>21</v>
      </c>
    </row>
    <row r="143" spans="1:12" ht="14.25" customHeight="1">
      <c r="A143" s="3" t="s">
        <v>268</v>
      </c>
      <c r="B143" s="3" t="s">
        <v>23</v>
      </c>
      <c r="C143" s="4" t="s">
        <v>269</v>
      </c>
      <c r="D143" s="3" t="s">
        <v>38</v>
      </c>
      <c r="E143" s="3" t="s">
        <v>26</v>
      </c>
      <c r="F143" s="3">
        <v>5900</v>
      </c>
      <c r="G143" s="3">
        <v>546</v>
      </c>
      <c r="H143" s="3">
        <v>592</v>
      </c>
      <c r="I143" s="3">
        <v>1594</v>
      </c>
      <c r="J143" s="5">
        <v>38627</v>
      </c>
      <c r="K143" s="3">
        <v>164398</v>
      </c>
      <c r="L143" s="3" t="s">
        <v>55</v>
      </c>
    </row>
    <row r="144" spans="1:12" ht="14.25" customHeight="1">
      <c r="A144" s="3" t="s">
        <v>270</v>
      </c>
      <c r="B144" s="3" t="s">
        <v>19</v>
      </c>
      <c r="C144" s="4" t="s">
        <v>240</v>
      </c>
      <c r="D144" s="3" t="s">
        <v>15</v>
      </c>
      <c r="E144" s="3" t="s">
        <v>26</v>
      </c>
      <c r="F144" s="3">
        <v>15716</v>
      </c>
      <c r="G144" s="3">
        <v>839</v>
      </c>
      <c r="H144" s="3">
        <v>639</v>
      </c>
      <c r="I144" s="3">
        <v>2839</v>
      </c>
      <c r="J144" s="5">
        <v>349</v>
      </c>
      <c r="K144" s="3">
        <v>150677</v>
      </c>
      <c r="L144" s="3" t="s">
        <v>27</v>
      </c>
    </row>
    <row r="145" spans="1:12" ht="14.25" customHeight="1">
      <c r="A145" s="3" t="s">
        <v>271</v>
      </c>
      <c r="B145" s="3" t="s">
        <v>19</v>
      </c>
      <c r="C145" s="4" t="s">
        <v>161</v>
      </c>
      <c r="D145" s="3" t="s">
        <v>38</v>
      </c>
      <c r="E145" s="3" t="s">
        <v>70</v>
      </c>
      <c r="F145" s="3">
        <v>8981</v>
      </c>
      <c r="G145" s="3">
        <v>1138</v>
      </c>
      <c r="H145" s="3">
        <v>764</v>
      </c>
      <c r="I145" s="3">
        <v>2555</v>
      </c>
      <c r="J145" s="5">
        <v>92810</v>
      </c>
      <c r="K145" s="3">
        <v>88320</v>
      </c>
      <c r="L145" s="3" t="s">
        <v>55</v>
      </c>
    </row>
    <row r="146" spans="1:12" ht="14.25" customHeight="1">
      <c r="A146" s="3" t="s">
        <v>272</v>
      </c>
      <c r="B146" s="3" t="s">
        <v>19</v>
      </c>
      <c r="C146" s="4" t="s">
        <v>29</v>
      </c>
      <c r="D146" s="3" t="s">
        <v>38</v>
      </c>
      <c r="E146" s="3" t="s">
        <v>20</v>
      </c>
      <c r="F146" s="3">
        <v>8376</v>
      </c>
      <c r="G146" s="3">
        <v>1154</v>
      </c>
      <c r="H146" s="3">
        <v>422</v>
      </c>
      <c r="I146" s="3">
        <v>1907</v>
      </c>
      <c r="J146" s="5">
        <v>36874</v>
      </c>
      <c r="K146" s="3">
        <v>218486</v>
      </c>
      <c r="L146" s="3" t="s">
        <v>27</v>
      </c>
    </row>
    <row r="147" spans="1:12" ht="14.25" customHeight="1">
      <c r="A147" s="3" t="s">
        <v>273</v>
      </c>
      <c r="B147" s="3" t="s">
        <v>13</v>
      </c>
      <c r="C147" s="4" t="s">
        <v>274</v>
      </c>
      <c r="D147" s="3" t="s">
        <v>25</v>
      </c>
      <c r="E147" s="3" t="s">
        <v>70</v>
      </c>
      <c r="F147" s="3">
        <v>18907</v>
      </c>
      <c r="G147" s="3">
        <v>1075</v>
      </c>
      <c r="H147" s="3">
        <v>675</v>
      </c>
      <c r="I147" s="3">
        <v>1383</v>
      </c>
      <c r="J147" s="5">
        <v>17875</v>
      </c>
      <c r="K147" s="3">
        <v>186649</v>
      </c>
      <c r="L147" s="3" t="s">
        <v>17</v>
      </c>
    </row>
    <row r="148" spans="1:12" ht="14.25" customHeight="1">
      <c r="A148" s="3" t="s">
        <v>275</v>
      </c>
      <c r="B148" s="3" t="s">
        <v>13</v>
      </c>
      <c r="C148" s="4" t="s">
        <v>130</v>
      </c>
      <c r="D148" s="3" t="s">
        <v>25</v>
      </c>
      <c r="E148" s="3" t="s">
        <v>48</v>
      </c>
      <c r="F148" s="3">
        <v>20777</v>
      </c>
      <c r="G148" s="3">
        <v>962</v>
      </c>
      <c r="H148" s="3">
        <v>308</v>
      </c>
      <c r="I148" s="3">
        <v>2777</v>
      </c>
      <c r="J148" s="5">
        <v>25529</v>
      </c>
      <c r="K148" s="3">
        <v>165354</v>
      </c>
      <c r="L148" s="3" t="s">
        <v>17</v>
      </c>
    </row>
    <row r="149" spans="1:12" ht="14.25" customHeight="1">
      <c r="A149" s="3" t="s">
        <v>276</v>
      </c>
      <c r="B149" s="3" t="s">
        <v>13</v>
      </c>
      <c r="C149" s="4" t="s">
        <v>132</v>
      </c>
      <c r="D149" s="3" t="s">
        <v>30</v>
      </c>
      <c r="E149" s="3" t="s">
        <v>48</v>
      </c>
      <c r="F149" s="3">
        <v>20977</v>
      </c>
      <c r="G149" s="3">
        <v>1402</v>
      </c>
      <c r="H149" s="3">
        <v>301</v>
      </c>
      <c r="I149" s="3">
        <v>1284</v>
      </c>
      <c r="J149" s="5">
        <v>24620</v>
      </c>
      <c r="K149" s="3">
        <v>128009</v>
      </c>
      <c r="L149" s="3" t="s">
        <v>17</v>
      </c>
    </row>
    <row r="150" spans="1:12" ht="14.25" customHeight="1">
      <c r="A150" s="3" t="s">
        <v>277</v>
      </c>
      <c r="B150" s="3" t="s">
        <v>23</v>
      </c>
      <c r="C150" s="4" t="s">
        <v>278</v>
      </c>
      <c r="D150" s="3" t="s">
        <v>25</v>
      </c>
      <c r="E150" s="3" t="s">
        <v>16</v>
      </c>
      <c r="F150" s="3">
        <v>12160</v>
      </c>
      <c r="G150" s="3">
        <v>1405</v>
      </c>
      <c r="H150" s="3">
        <v>769</v>
      </c>
      <c r="I150" s="3">
        <v>1980</v>
      </c>
      <c r="J150" s="5">
        <v>33174</v>
      </c>
      <c r="K150" s="3">
        <v>226481</v>
      </c>
      <c r="L150" s="3" t="s">
        <v>17</v>
      </c>
    </row>
    <row r="151" spans="1:12" ht="14.25" customHeight="1">
      <c r="A151" s="3" t="s">
        <v>279</v>
      </c>
      <c r="B151" s="3" t="s">
        <v>19</v>
      </c>
      <c r="C151" s="4" t="s">
        <v>280</v>
      </c>
      <c r="D151" s="3" t="s">
        <v>30</v>
      </c>
      <c r="E151" s="3" t="s">
        <v>70</v>
      </c>
      <c r="F151" s="3">
        <v>16124</v>
      </c>
      <c r="G151" s="3">
        <v>863</v>
      </c>
      <c r="H151" s="3">
        <v>337</v>
      </c>
      <c r="I151" s="3">
        <v>819</v>
      </c>
      <c r="J151" s="5">
        <v>85788</v>
      </c>
      <c r="K151" s="3">
        <v>68625</v>
      </c>
      <c r="L151" s="3" t="s">
        <v>32</v>
      </c>
    </row>
    <row r="152" spans="1:12" ht="14.25" customHeight="1">
      <c r="A152" s="3" t="s">
        <v>281</v>
      </c>
      <c r="B152" s="3" t="s">
        <v>13</v>
      </c>
      <c r="C152" s="4" t="s">
        <v>146</v>
      </c>
      <c r="D152" s="3" t="s">
        <v>30</v>
      </c>
      <c r="E152" s="3" t="s">
        <v>85</v>
      </c>
      <c r="F152" s="3">
        <v>18282</v>
      </c>
      <c r="G152" s="3">
        <v>224</v>
      </c>
      <c r="H152" s="3">
        <v>962</v>
      </c>
      <c r="I152" s="3">
        <v>890</v>
      </c>
      <c r="J152" s="5">
        <v>35105</v>
      </c>
      <c r="K152" s="3">
        <v>64089</v>
      </c>
      <c r="L152" s="3" t="s">
        <v>32</v>
      </c>
    </row>
    <row r="153" spans="1:12" ht="14.25" customHeight="1">
      <c r="A153" s="3" t="s">
        <v>282</v>
      </c>
      <c r="B153" s="3" t="s">
        <v>13</v>
      </c>
      <c r="C153" s="6">
        <v>45934</v>
      </c>
      <c r="D153" s="3" t="s">
        <v>30</v>
      </c>
      <c r="E153" s="3" t="s">
        <v>169</v>
      </c>
      <c r="F153" s="3">
        <v>12488</v>
      </c>
      <c r="G153" s="3">
        <v>1403</v>
      </c>
      <c r="H153" s="3">
        <v>247</v>
      </c>
      <c r="I153" s="3">
        <v>1350</v>
      </c>
      <c r="J153" s="5">
        <v>28370</v>
      </c>
      <c r="K153" s="3">
        <v>76487</v>
      </c>
      <c r="L153" s="3" t="s">
        <v>21</v>
      </c>
    </row>
    <row r="154" spans="1:12" ht="14.25" customHeight="1">
      <c r="A154" s="3" t="s">
        <v>283</v>
      </c>
      <c r="B154" s="3" t="s">
        <v>23</v>
      </c>
      <c r="C154" s="4" t="s">
        <v>284</v>
      </c>
      <c r="D154" s="3" t="s">
        <v>30</v>
      </c>
      <c r="E154" s="3" t="s">
        <v>20</v>
      </c>
      <c r="F154" s="3">
        <v>24574</v>
      </c>
      <c r="G154" s="3">
        <v>909</v>
      </c>
      <c r="H154" s="3">
        <v>280</v>
      </c>
      <c r="I154" s="3">
        <v>2009</v>
      </c>
      <c r="J154" s="5">
        <v>6221</v>
      </c>
      <c r="K154" s="3">
        <v>236910</v>
      </c>
      <c r="L154" s="3" t="s">
        <v>55</v>
      </c>
    </row>
    <row r="155" spans="1:12" ht="14.25" customHeight="1">
      <c r="A155" s="3" t="s">
        <v>285</v>
      </c>
      <c r="B155" s="3" t="s">
        <v>13</v>
      </c>
      <c r="C155" s="4" t="s">
        <v>286</v>
      </c>
      <c r="D155" s="3" t="s">
        <v>30</v>
      </c>
      <c r="E155" s="3" t="s">
        <v>48</v>
      </c>
      <c r="F155" s="3">
        <v>7240</v>
      </c>
      <c r="G155" s="3">
        <v>1384</v>
      </c>
      <c r="H155" s="3">
        <v>954</v>
      </c>
      <c r="I155" s="3">
        <v>2335</v>
      </c>
      <c r="J155" s="5">
        <v>6757</v>
      </c>
      <c r="K155" s="3">
        <v>150448</v>
      </c>
      <c r="L155" s="3" t="s">
        <v>27</v>
      </c>
    </row>
    <row r="156" spans="1:12" ht="14.25" customHeight="1">
      <c r="A156" s="3" t="s">
        <v>287</v>
      </c>
      <c r="B156" s="3" t="s">
        <v>23</v>
      </c>
      <c r="C156" s="4" t="s">
        <v>288</v>
      </c>
      <c r="D156" s="3" t="s">
        <v>15</v>
      </c>
      <c r="E156" s="3" t="s">
        <v>16</v>
      </c>
      <c r="F156" s="3">
        <v>12453</v>
      </c>
      <c r="G156" s="3">
        <v>376</v>
      </c>
      <c r="H156" s="3">
        <v>320</v>
      </c>
      <c r="I156" s="3">
        <v>2546</v>
      </c>
      <c r="J156" s="5">
        <v>22617</v>
      </c>
      <c r="K156" s="3">
        <v>90138</v>
      </c>
      <c r="L156" s="3" t="s">
        <v>27</v>
      </c>
    </row>
    <row r="157" spans="1:12" ht="14.25" customHeight="1">
      <c r="A157" s="3" t="s">
        <v>289</v>
      </c>
      <c r="B157" s="3" t="s">
        <v>46</v>
      </c>
      <c r="C157" s="4" t="s">
        <v>290</v>
      </c>
      <c r="D157" s="3" t="s">
        <v>25</v>
      </c>
      <c r="E157" s="3" t="s">
        <v>39</v>
      </c>
      <c r="F157" s="3">
        <v>12478</v>
      </c>
      <c r="G157" s="3">
        <v>484</v>
      </c>
      <c r="H157" s="3">
        <v>332</v>
      </c>
      <c r="I157" s="3">
        <v>2734</v>
      </c>
      <c r="J157" s="5">
        <v>43338</v>
      </c>
      <c r="K157" s="3">
        <v>213895</v>
      </c>
      <c r="L157" s="3" t="s">
        <v>32</v>
      </c>
    </row>
    <row r="158" spans="1:12" ht="14.25" customHeight="1">
      <c r="A158" s="3" t="s">
        <v>291</v>
      </c>
      <c r="B158" s="3" t="s">
        <v>13</v>
      </c>
      <c r="C158" s="4" t="s">
        <v>292</v>
      </c>
      <c r="D158" s="3" t="s">
        <v>30</v>
      </c>
      <c r="E158" s="3" t="s">
        <v>70</v>
      </c>
      <c r="F158" s="3">
        <v>24877</v>
      </c>
      <c r="G158" s="3">
        <v>262</v>
      </c>
      <c r="H158" s="3">
        <v>513</v>
      </c>
      <c r="I158" s="3">
        <v>648</v>
      </c>
      <c r="J158" s="5">
        <v>47544</v>
      </c>
      <c r="K158" s="3">
        <v>208280</v>
      </c>
      <c r="L158" s="3" t="s">
        <v>27</v>
      </c>
    </row>
    <row r="159" spans="1:12" ht="14.25" customHeight="1">
      <c r="A159" s="3" t="s">
        <v>293</v>
      </c>
      <c r="B159" s="3" t="s">
        <v>46</v>
      </c>
      <c r="C159" s="4" t="s">
        <v>294</v>
      </c>
      <c r="D159" s="3" t="s">
        <v>38</v>
      </c>
      <c r="E159" s="3" t="s">
        <v>20</v>
      </c>
      <c r="F159" s="3">
        <v>14394</v>
      </c>
      <c r="G159" s="3">
        <v>1202</v>
      </c>
      <c r="H159" s="3">
        <v>188</v>
      </c>
      <c r="I159" s="3">
        <v>1259</v>
      </c>
      <c r="J159" s="5">
        <v>21925</v>
      </c>
      <c r="K159" s="3">
        <v>94061</v>
      </c>
      <c r="L159" s="3" t="s">
        <v>32</v>
      </c>
    </row>
    <row r="160" spans="1:12" ht="14.25" customHeight="1">
      <c r="A160" s="3" t="s">
        <v>295</v>
      </c>
      <c r="B160" s="3" t="s">
        <v>23</v>
      </c>
      <c r="C160" s="6">
        <v>45935</v>
      </c>
      <c r="D160" s="3" t="s">
        <v>25</v>
      </c>
      <c r="E160" s="3" t="s">
        <v>39</v>
      </c>
      <c r="F160" s="3">
        <v>21262</v>
      </c>
      <c r="G160" s="3">
        <v>861</v>
      </c>
      <c r="H160" s="3">
        <v>676</v>
      </c>
      <c r="I160" s="3">
        <v>2263</v>
      </c>
      <c r="J160" s="5">
        <v>12085</v>
      </c>
      <c r="K160" s="3">
        <v>201731</v>
      </c>
      <c r="L160" s="3" t="s">
        <v>21</v>
      </c>
    </row>
    <row r="161" spans="1:12" ht="14.25" customHeight="1">
      <c r="A161" s="3" t="s">
        <v>296</v>
      </c>
      <c r="B161" s="3" t="s">
        <v>19</v>
      </c>
      <c r="C161" s="4" t="s">
        <v>297</v>
      </c>
      <c r="D161" s="3" t="s">
        <v>25</v>
      </c>
      <c r="E161" s="3" t="s">
        <v>70</v>
      </c>
      <c r="F161" s="3">
        <v>22527</v>
      </c>
      <c r="G161" s="3">
        <v>865</v>
      </c>
      <c r="H161" s="3">
        <v>646</v>
      </c>
      <c r="I161" s="3">
        <v>992</v>
      </c>
      <c r="J161" s="5">
        <v>18654</v>
      </c>
      <c r="K161" s="3">
        <v>141376</v>
      </c>
      <c r="L161" s="3" t="s">
        <v>55</v>
      </c>
    </row>
    <row r="162" spans="1:12" ht="14.25" customHeight="1">
      <c r="A162" s="3" t="s">
        <v>298</v>
      </c>
      <c r="B162" s="3" t="s">
        <v>13</v>
      </c>
      <c r="C162" s="6">
        <v>45936</v>
      </c>
      <c r="D162" s="3" t="s">
        <v>30</v>
      </c>
      <c r="E162" s="3" t="s">
        <v>26</v>
      </c>
      <c r="F162" s="3">
        <v>22028</v>
      </c>
      <c r="G162" s="3">
        <v>355</v>
      </c>
      <c r="H162" s="3">
        <v>665</v>
      </c>
      <c r="I162" s="3">
        <v>1859</v>
      </c>
      <c r="J162" s="5">
        <v>50565</v>
      </c>
      <c r="K162" s="3">
        <v>202962</v>
      </c>
      <c r="L162" s="3" t="s">
        <v>21</v>
      </c>
    </row>
    <row r="163" spans="1:12" ht="14.25" customHeight="1">
      <c r="A163" s="3" t="s">
        <v>299</v>
      </c>
      <c r="B163" s="3" t="s">
        <v>23</v>
      </c>
      <c r="C163" s="4" t="s">
        <v>300</v>
      </c>
      <c r="D163" s="3" t="s">
        <v>15</v>
      </c>
      <c r="E163" s="3" t="s">
        <v>39</v>
      </c>
      <c r="F163" s="3">
        <v>6432</v>
      </c>
      <c r="G163" s="3">
        <v>1272</v>
      </c>
      <c r="H163" s="3">
        <v>498</v>
      </c>
      <c r="I163" s="3">
        <v>677</v>
      </c>
      <c r="J163" s="5">
        <v>47305</v>
      </c>
      <c r="K163" s="3">
        <v>119134</v>
      </c>
      <c r="L163" s="3" t="s">
        <v>17</v>
      </c>
    </row>
    <row r="164" spans="1:12" ht="14.25" customHeight="1">
      <c r="A164" s="3" t="s">
        <v>301</v>
      </c>
      <c r="B164" s="3" t="s">
        <v>19</v>
      </c>
      <c r="C164" s="4" t="s">
        <v>302</v>
      </c>
      <c r="D164" s="3" t="s">
        <v>30</v>
      </c>
      <c r="E164" s="3" t="s">
        <v>16</v>
      </c>
      <c r="F164" s="3">
        <v>15568</v>
      </c>
      <c r="G164" s="3">
        <v>1166</v>
      </c>
      <c r="H164" s="3">
        <v>546</v>
      </c>
      <c r="I164" s="3">
        <v>826</v>
      </c>
      <c r="J164" s="5">
        <v>21836</v>
      </c>
      <c r="K164" s="3">
        <v>87055</v>
      </c>
      <c r="L164" s="3" t="s">
        <v>17</v>
      </c>
    </row>
    <row r="165" spans="1:12" ht="14.25" customHeight="1">
      <c r="A165" s="3" t="s">
        <v>303</v>
      </c>
      <c r="B165" s="3" t="s">
        <v>19</v>
      </c>
      <c r="C165" s="4" t="s">
        <v>72</v>
      </c>
      <c r="D165" s="3" t="s">
        <v>15</v>
      </c>
      <c r="E165" s="3" t="s">
        <v>20</v>
      </c>
      <c r="F165" s="3">
        <v>16178</v>
      </c>
      <c r="G165" s="3">
        <v>1048</v>
      </c>
      <c r="H165" s="3">
        <v>871</v>
      </c>
      <c r="I165" s="3">
        <v>2553</v>
      </c>
      <c r="J165" s="5">
        <v>39025</v>
      </c>
      <c r="K165" s="3">
        <v>59508</v>
      </c>
      <c r="L165" s="3" t="s">
        <v>17</v>
      </c>
    </row>
    <row r="166" spans="1:12" ht="14.25" customHeight="1">
      <c r="A166" s="3" t="s">
        <v>304</v>
      </c>
      <c r="B166" s="3" t="s">
        <v>46</v>
      </c>
      <c r="C166" s="6">
        <v>45937</v>
      </c>
      <c r="D166" s="3" t="s">
        <v>38</v>
      </c>
      <c r="E166" s="3" t="s">
        <v>42</v>
      </c>
      <c r="F166" s="3">
        <v>19660</v>
      </c>
      <c r="G166" s="3">
        <v>1307</v>
      </c>
      <c r="H166" s="3">
        <v>310</v>
      </c>
      <c r="I166" s="3">
        <v>2802</v>
      </c>
      <c r="J166" s="5">
        <v>22171</v>
      </c>
      <c r="K166" s="3">
        <v>213359</v>
      </c>
      <c r="L166" s="3" t="s">
        <v>21</v>
      </c>
    </row>
    <row r="167" spans="1:12" ht="14.25" customHeight="1">
      <c r="A167" s="3" t="s">
        <v>305</v>
      </c>
      <c r="B167" s="3" t="s">
        <v>23</v>
      </c>
      <c r="C167" s="4" t="s">
        <v>306</v>
      </c>
      <c r="D167" s="3" t="s">
        <v>25</v>
      </c>
      <c r="E167" s="3" t="s">
        <v>62</v>
      </c>
      <c r="F167" s="3">
        <v>24195</v>
      </c>
      <c r="G167" s="3">
        <v>888</v>
      </c>
      <c r="H167" s="3">
        <v>165</v>
      </c>
      <c r="I167" s="3">
        <v>1559</v>
      </c>
      <c r="J167" s="5">
        <v>11596</v>
      </c>
      <c r="K167" s="3">
        <v>249988</v>
      </c>
      <c r="L167" s="3" t="s">
        <v>27</v>
      </c>
    </row>
    <row r="168" spans="1:12" ht="14.25" customHeight="1">
      <c r="A168" s="3" t="s">
        <v>307</v>
      </c>
      <c r="B168" s="3" t="s">
        <v>19</v>
      </c>
      <c r="C168" s="4" t="s">
        <v>259</v>
      </c>
      <c r="D168" s="3" t="s">
        <v>38</v>
      </c>
      <c r="E168" s="3" t="s">
        <v>62</v>
      </c>
      <c r="F168" s="3">
        <v>2302</v>
      </c>
      <c r="G168" s="3">
        <v>347</v>
      </c>
      <c r="H168" s="3">
        <v>642</v>
      </c>
      <c r="I168" s="3">
        <v>2175</v>
      </c>
      <c r="J168" s="5">
        <v>56378</v>
      </c>
      <c r="K168" s="3">
        <v>198056</v>
      </c>
      <c r="L168" s="3" t="s">
        <v>55</v>
      </c>
    </row>
    <row r="169" spans="1:12" ht="14.25" customHeight="1">
      <c r="A169" s="3" t="s">
        <v>308</v>
      </c>
      <c r="B169" s="3" t="s">
        <v>13</v>
      </c>
      <c r="C169" s="4" t="s">
        <v>309</v>
      </c>
      <c r="D169" s="3" t="s">
        <v>15</v>
      </c>
      <c r="E169" s="3" t="s">
        <v>20</v>
      </c>
      <c r="F169" s="3">
        <v>19022</v>
      </c>
      <c r="G169" s="3">
        <v>541</v>
      </c>
      <c r="H169" s="3">
        <v>575</v>
      </c>
      <c r="I169" s="3">
        <v>2063</v>
      </c>
      <c r="J169" s="5">
        <v>42743</v>
      </c>
      <c r="K169" s="3">
        <v>150169</v>
      </c>
      <c r="L169" s="3" t="s">
        <v>17</v>
      </c>
    </row>
    <row r="170" spans="1:12" ht="14.25" customHeight="1">
      <c r="A170" s="3" t="s">
        <v>310</v>
      </c>
      <c r="B170" s="3" t="s">
        <v>13</v>
      </c>
      <c r="C170" s="4" t="s">
        <v>311</v>
      </c>
      <c r="D170" s="3" t="s">
        <v>15</v>
      </c>
      <c r="E170" s="3" t="s">
        <v>39</v>
      </c>
      <c r="F170" s="3">
        <v>2055</v>
      </c>
      <c r="G170" s="3">
        <v>675</v>
      </c>
      <c r="H170" s="3">
        <v>257</v>
      </c>
      <c r="I170" s="3">
        <v>820</v>
      </c>
      <c r="J170" s="5">
        <v>33534</v>
      </c>
      <c r="K170" s="3">
        <v>48125</v>
      </c>
      <c r="L170" s="3" t="s">
        <v>17</v>
      </c>
    </row>
    <row r="171" spans="1:12" ht="14.25" customHeight="1">
      <c r="A171" s="3" t="s">
        <v>312</v>
      </c>
      <c r="B171" s="3" t="s">
        <v>46</v>
      </c>
      <c r="C171" s="4" t="s">
        <v>313</v>
      </c>
      <c r="D171" s="3" t="s">
        <v>38</v>
      </c>
      <c r="E171" s="3" t="s">
        <v>70</v>
      </c>
      <c r="F171" s="3">
        <v>15013</v>
      </c>
      <c r="G171" s="3">
        <v>1286</v>
      </c>
      <c r="H171" s="3">
        <v>599</v>
      </c>
      <c r="I171" s="3">
        <v>2001</v>
      </c>
      <c r="J171" s="5">
        <v>67839</v>
      </c>
      <c r="K171" s="3">
        <v>76059</v>
      </c>
      <c r="L171" s="3" t="s">
        <v>17</v>
      </c>
    </row>
    <row r="172" spans="1:12" ht="14.25" customHeight="1">
      <c r="A172" s="3" t="s">
        <v>314</v>
      </c>
      <c r="B172" s="3" t="s">
        <v>19</v>
      </c>
      <c r="C172" s="4" t="s">
        <v>315</v>
      </c>
      <c r="D172" s="3" t="s">
        <v>15</v>
      </c>
      <c r="E172" s="3" t="s">
        <v>16</v>
      </c>
      <c r="F172" s="3">
        <v>10717</v>
      </c>
      <c r="G172" s="3">
        <v>760</v>
      </c>
      <c r="H172" s="3">
        <v>460</v>
      </c>
      <c r="I172" s="3">
        <v>1316</v>
      </c>
      <c r="J172" s="5">
        <v>18164</v>
      </c>
      <c r="K172" s="3">
        <v>240641</v>
      </c>
      <c r="L172" s="3" t="s">
        <v>55</v>
      </c>
    </row>
    <row r="173" spans="1:12" ht="14.25" customHeight="1">
      <c r="A173" s="3" t="s">
        <v>316</v>
      </c>
      <c r="B173" s="3" t="s">
        <v>23</v>
      </c>
      <c r="C173" s="4" t="s">
        <v>317</v>
      </c>
      <c r="D173" s="3" t="s">
        <v>38</v>
      </c>
      <c r="E173" s="3" t="s">
        <v>169</v>
      </c>
      <c r="F173" s="3">
        <v>10150</v>
      </c>
      <c r="G173" s="3">
        <v>526</v>
      </c>
      <c r="H173" s="3">
        <v>888</v>
      </c>
      <c r="I173" s="3">
        <v>1313</v>
      </c>
      <c r="J173" s="5">
        <v>51605</v>
      </c>
      <c r="K173" s="3">
        <v>143409</v>
      </c>
      <c r="L173" s="3" t="s">
        <v>17</v>
      </c>
    </row>
    <row r="174" spans="1:12" ht="14.25" customHeight="1">
      <c r="A174" s="3" t="s">
        <v>318</v>
      </c>
      <c r="B174" s="3" t="s">
        <v>13</v>
      </c>
      <c r="C174" s="4" t="s">
        <v>319</v>
      </c>
      <c r="D174" s="3" t="s">
        <v>25</v>
      </c>
      <c r="E174" s="3" t="s">
        <v>62</v>
      </c>
      <c r="F174" s="3">
        <v>4125</v>
      </c>
      <c r="G174" s="3">
        <v>1364</v>
      </c>
      <c r="H174" s="3">
        <v>319</v>
      </c>
      <c r="I174" s="3">
        <v>2848</v>
      </c>
      <c r="J174" s="5">
        <v>15379</v>
      </c>
      <c r="K174" s="3">
        <v>188159</v>
      </c>
      <c r="L174" s="3" t="s">
        <v>55</v>
      </c>
    </row>
    <row r="175" spans="1:12" ht="14.25" customHeight="1">
      <c r="A175" s="3" t="s">
        <v>320</v>
      </c>
      <c r="B175" s="3" t="s">
        <v>19</v>
      </c>
      <c r="C175" s="4" t="s">
        <v>134</v>
      </c>
      <c r="D175" s="3" t="s">
        <v>38</v>
      </c>
      <c r="E175" s="3" t="s">
        <v>16</v>
      </c>
      <c r="F175" s="3">
        <v>13479</v>
      </c>
      <c r="G175" s="3">
        <v>1189</v>
      </c>
      <c r="H175" s="3">
        <v>695</v>
      </c>
      <c r="I175" s="3">
        <v>416</v>
      </c>
      <c r="J175" s="5">
        <v>30229</v>
      </c>
      <c r="K175" s="3">
        <v>45704</v>
      </c>
      <c r="L175" s="3" t="s">
        <v>17</v>
      </c>
    </row>
    <row r="176" spans="1:12" ht="14.25" customHeight="1">
      <c r="A176" s="3" t="s">
        <v>321</v>
      </c>
      <c r="B176" s="3" t="s">
        <v>19</v>
      </c>
      <c r="C176" s="6">
        <v>45938</v>
      </c>
      <c r="D176" s="3" t="s">
        <v>25</v>
      </c>
      <c r="E176" s="3" t="s">
        <v>62</v>
      </c>
      <c r="F176" s="3">
        <v>17745</v>
      </c>
      <c r="G176" s="3">
        <v>414</v>
      </c>
      <c r="H176" s="3">
        <v>563</v>
      </c>
      <c r="I176" s="3">
        <v>2733</v>
      </c>
      <c r="J176" s="5">
        <v>995</v>
      </c>
      <c r="K176" s="3">
        <v>231648</v>
      </c>
      <c r="L176" s="3" t="s">
        <v>21</v>
      </c>
    </row>
    <row r="177" spans="1:12" ht="14.25" customHeight="1">
      <c r="A177" s="3" t="s">
        <v>322</v>
      </c>
      <c r="B177" s="3" t="s">
        <v>46</v>
      </c>
      <c r="C177" s="6">
        <v>45939</v>
      </c>
      <c r="D177" s="3" t="s">
        <v>38</v>
      </c>
      <c r="E177" s="3" t="s">
        <v>26</v>
      </c>
      <c r="F177" s="3">
        <v>18748</v>
      </c>
      <c r="G177" s="3">
        <v>634</v>
      </c>
      <c r="H177" s="3">
        <v>400</v>
      </c>
      <c r="I177" s="3">
        <v>1667</v>
      </c>
      <c r="J177" s="5">
        <v>75813</v>
      </c>
      <c r="K177" s="3">
        <v>244456</v>
      </c>
      <c r="L177" s="3" t="s">
        <v>21</v>
      </c>
    </row>
    <row r="178" spans="1:12" ht="14.25" customHeight="1">
      <c r="A178" s="3" t="s">
        <v>323</v>
      </c>
      <c r="B178" s="3" t="s">
        <v>13</v>
      </c>
      <c r="C178" s="4" t="s">
        <v>324</v>
      </c>
      <c r="D178" s="3" t="s">
        <v>15</v>
      </c>
      <c r="E178" s="3" t="s">
        <v>70</v>
      </c>
      <c r="F178" s="3">
        <v>8809</v>
      </c>
      <c r="G178" s="3">
        <v>1151</v>
      </c>
      <c r="H178" s="3">
        <v>908</v>
      </c>
      <c r="I178" s="3">
        <v>883</v>
      </c>
      <c r="J178" s="5">
        <v>42921</v>
      </c>
      <c r="K178" s="3">
        <v>151279</v>
      </c>
      <c r="L178" s="3" t="s">
        <v>55</v>
      </c>
    </row>
    <row r="179" spans="1:12" ht="14.25" customHeight="1">
      <c r="A179" s="3" t="s">
        <v>325</v>
      </c>
      <c r="B179" s="3" t="s">
        <v>13</v>
      </c>
      <c r="C179" s="6">
        <v>45940</v>
      </c>
      <c r="D179" s="3" t="s">
        <v>38</v>
      </c>
      <c r="E179" s="3" t="s">
        <v>26</v>
      </c>
      <c r="F179" s="3">
        <v>6621</v>
      </c>
      <c r="G179" s="3">
        <v>922</v>
      </c>
      <c r="H179" s="3">
        <v>930</v>
      </c>
      <c r="I179" s="3">
        <v>694</v>
      </c>
      <c r="J179" s="5">
        <v>839</v>
      </c>
      <c r="K179" s="3">
        <v>243532</v>
      </c>
      <c r="L179" s="3" t="s">
        <v>21</v>
      </c>
    </row>
    <row r="180" spans="1:12" ht="14.25" customHeight="1">
      <c r="A180" s="3" t="s">
        <v>326</v>
      </c>
      <c r="B180" s="3" t="s">
        <v>23</v>
      </c>
      <c r="C180" s="4" t="s">
        <v>266</v>
      </c>
      <c r="D180" s="3" t="s">
        <v>15</v>
      </c>
      <c r="E180" s="3" t="s">
        <v>62</v>
      </c>
      <c r="F180" s="3">
        <v>17034</v>
      </c>
      <c r="G180" s="3">
        <v>231</v>
      </c>
      <c r="H180" s="3">
        <v>290</v>
      </c>
      <c r="I180" s="3">
        <v>1387</v>
      </c>
      <c r="J180" s="5">
        <v>63550</v>
      </c>
      <c r="K180" s="3">
        <v>198280</v>
      </c>
      <c r="L180" s="3" t="s">
        <v>55</v>
      </c>
    </row>
    <row r="181" spans="1:12" ht="14.25" customHeight="1">
      <c r="A181" s="3" t="s">
        <v>327</v>
      </c>
      <c r="B181" s="3" t="s">
        <v>13</v>
      </c>
      <c r="C181" s="6">
        <v>45941</v>
      </c>
      <c r="D181" s="3" t="s">
        <v>38</v>
      </c>
      <c r="E181" s="3" t="s">
        <v>42</v>
      </c>
      <c r="F181" s="3">
        <v>15623</v>
      </c>
      <c r="G181" s="3">
        <v>869</v>
      </c>
      <c r="H181" s="3">
        <v>423</v>
      </c>
      <c r="I181" s="3">
        <v>371</v>
      </c>
      <c r="J181" s="5">
        <v>47579</v>
      </c>
      <c r="K181" s="3">
        <v>158516</v>
      </c>
      <c r="L181" s="3" t="s">
        <v>21</v>
      </c>
    </row>
    <row r="182" spans="1:12" ht="14.25" customHeight="1">
      <c r="A182" s="3" t="s">
        <v>328</v>
      </c>
      <c r="B182" s="3" t="s">
        <v>23</v>
      </c>
      <c r="C182" s="6">
        <v>45942</v>
      </c>
      <c r="D182" s="3" t="s">
        <v>38</v>
      </c>
      <c r="E182" s="3" t="s">
        <v>42</v>
      </c>
      <c r="F182" s="3">
        <v>7126</v>
      </c>
      <c r="G182" s="3">
        <v>484</v>
      </c>
      <c r="H182" s="3">
        <v>565</v>
      </c>
      <c r="I182" s="3">
        <v>573</v>
      </c>
      <c r="J182" s="5">
        <v>7389</v>
      </c>
      <c r="K182" s="3">
        <v>237096</v>
      </c>
      <c r="L182" s="3" t="s">
        <v>21</v>
      </c>
    </row>
    <row r="183" spans="1:12" ht="14.25" customHeight="1">
      <c r="A183" s="3" t="s">
        <v>329</v>
      </c>
      <c r="B183" s="3" t="s">
        <v>13</v>
      </c>
      <c r="C183" s="4" t="s">
        <v>91</v>
      </c>
      <c r="D183" s="3" t="s">
        <v>30</v>
      </c>
      <c r="E183" s="3" t="s">
        <v>26</v>
      </c>
      <c r="F183" s="3">
        <v>7122</v>
      </c>
      <c r="G183" s="3">
        <v>628</v>
      </c>
      <c r="H183" s="3">
        <v>757</v>
      </c>
      <c r="I183" s="3">
        <v>2313</v>
      </c>
      <c r="J183" s="5">
        <v>50924</v>
      </c>
      <c r="K183" s="3">
        <v>210954</v>
      </c>
      <c r="L183" s="3" t="s">
        <v>55</v>
      </c>
    </row>
    <row r="184" spans="1:12" ht="14.25" customHeight="1">
      <c r="A184" s="3" t="s">
        <v>330</v>
      </c>
      <c r="B184" s="3" t="s">
        <v>46</v>
      </c>
      <c r="C184" s="4" t="s">
        <v>331</v>
      </c>
      <c r="D184" s="3" t="s">
        <v>15</v>
      </c>
      <c r="E184" s="3" t="s">
        <v>42</v>
      </c>
      <c r="F184" s="3">
        <v>20030</v>
      </c>
      <c r="G184" s="3">
        <v>485</v>
      </c>
      <c r="H184" s="3">
        <v>888</v>
      </c>
      <c r="I184" s="3">
        <v>1643</v>
      </c>
      <c r="J184" s="5">
        <v>4322</v>
      </c>
      <c r="K184" s="3">
        <v>196995</v>
      </c>
      <c r="L184" s="3" t="s">
        <v>27</v>
      </c>
    </row>
    <row r="185" spans="1:12" ht="14.25" customHeight="1">
      <c r="A185" s="3" t="s">
        <v>332</v>
      </c>
      <c r="B185" s="3" t="s">
        <v>13</v>
      </c>
      <c r="C185" s="6">
        <v>45943</v>
      </c>
      <c r="D185" s="3" t="s">
        <v>30</v>
      </c>
      <c r="E185" s="3" t="s">
        <v>62</v>
      </c>
      <c r="F185" s="3">
        <v>19302</v>
      </c>
      <c r="G185" s="3">
        <v>1367</v>
      </c>
      <c r="H185" s="3">
        <v>188</v>
      </c>
      <c r="I185" s="3">
        <v>637</v>
      </c>
      <c r="J185" s="5">
        <v>31404</v>
      </c>
      <c r="K185" s="3">
        <v>154044</v>
      </c>
      <c r="L185" s="3" t="s">
        <v>21</v>
      </c>
    </row>
    <row r="186" spans="1:12" ht="14.25" customHeight="1">
      <c r="A186" s="3" t="s">
        <v>333</v>
      </c>
      <c r="B186" s="3" t="s">
        <v>23</v>
      </c>
      <c r="C186" s="4" t="s">
        <v>334</v>
      </c>
      <c r="D186" s="3" t="s">
        <v>15</v>
      </c>
      <c r="E186" s="3" t="s">
        <v>20</v>
      </c>
      <c r="F186" s="3">
        <v>21181</v>
      </c>
      <c r="G186" s="3">
        <v>1242</v>
      </c>
      <c r="H186" s="3">
        <v>963</v>
      </c>
      <c r="I186" s="3">
        <v>1689</v>
      </c>
      <c r="J186" s="5">
        <v>49329</v>
      </c>
      <c r="K186" s="3">
        <v>69165</v>
      </c>
      <c r="L186" s="3" t="s">
        <v>17</v>
      </c>
    </row>
    <row r="187" spans="1:12" ht="14.25" customHeight="1">
      <c r="A187" s="3" t="s">
        <v>335</v>
      </c>
      <c r="B187" s="3" t="s">
        <v>23</v>
      </c>
      <c r="C187" s="4" t="s">
        <v>297</v>
      </c>
      <c r="D187" s="3" t="s">
        <v>30</v>
      </c>
      <c r="E187" s="3" t="s">
        <v>26</v>
      </c>
      <c r="F187" s="3">
        <v>24890</v>
      </c>
      <c r="G187" s="3">
        <v>217</v>
      </c>
      <c r="H187" s="3">
        <v>178</v>
      </c>
      <c r="I187" s="3">
        <v>906</v>
      </c>
      <c r="J187" s="5">
        <v>54826</v>
      </c>
      <c r="K187" s="3">
        <v>107203</v>
      </c>
      <c r="L187" s="3" t="s">
        <v>27</v>
      </c>
    </row>
    <row r="188" spans="1:12" ht="14.25" customHeight="1">
      <c r="A188" s="3" t="s">
        <v>336</v>
      </c>
      <c r="B188" s="3" t="s">
        <v>46</v>
      </c>
      <c r="C188" s="4" t="s">
        <v>337</v>
      </c>
      <c r="D188" s="3" t="s">
        <v>25</v>
      </c>
      <c r="E188" s="3" t="s">
        <v>169</v>
      </c>
      <c r="F188" s="3">
        <v>7870</v>
      </c>
      <c r="G188" s="3">
        <v>968</v>
      </c>
      <c r="H188" s="3">
        <v>626</v>
      </c>
      <c r="I188" s="3">
        <v>465</v>
      </c>
      <c r="J188" s="5">
        <v>27184</v>
      </c>
      <c r="K188" s="3">
        <v>44114</v>
      </c>
      <c r="L188" s="3" t="s">
        <v>55</v>
      </c>
    </row>
    <row r="189" spans="1:12" ht="14.25" customHeight="1">
      <c r="A189" s="3" t="s">
        <v>338</v>
      </c>
      <c r="B189" s="3" t="s">
        <v>13</v>
      </c>
      <c r="C189" s="4" t="s">
        <v>183</v>
      </c>
      <c r="D189" s="3" t="s">
        <v>38</v>
      </c>
      <c r="E189" s="3" t="s">
        <v>169</v>
      </c>
      <c r="F189" s="3">
        <v>3531</v>
      </c>
      <c r="G189" s="3">
        <v>789</v>
      </c>
      <c r="H189" s="3">
        <v>467</v>
      </c>
      <c r="I189" s="3">
        <v>1867</v>
      </c>
      <c r="J189" s="5">
        <v>40816</v>
      </c>
      <c r="K189" s="3">
        <v>236037</v>
      </c>
      <c r="L189" s="3" t="s">
        <v>27</v>
      </c>
    </row>
    <row r="190" spans="1:12" ht="14.25" customHeight="1">
      <c r="A190" s="3" t="s">
        <v>339</v>
      </c>
      <c r="B190" s="3" t="s">
        <v>13</v>
      </c>
      <c r="C190" s="4" t="s">
        <v>340</v>
      </c>
      <c r="D190" s="3" t="s">
        <v>15</v>
      </c>
      <c r="E190" s="3" t="s">
        <v>35</v>
      </c>
      <c r="F190" s="3">
        <v>10172</v>
      </c>
      <c r="G190" s="3">
        <v>1398</v>
      </c>
      <c r="H190" s="3">
        <v>394</v>
      </c>
      <c r="I190" s="3">
        <v>2358</v>
      </c>
      <c r="J190" s="5">
        <v>59610</v>
      </c>
      <c r="K190" s="3">
        <v>76321</v>
      </c>
      <c r="L190" s="3" t="s">
        <v>32</v>
      </c>
    </row>
    <row r="191" spans="1:12" ht="14.25" customHeight="1">
      <c r="A191" s="3" t="s">
        <v>341</v>
      </c>
      <c r="B191" s="3" t="s">
        <v>46</v>
      </c>
      <c r="C191" s="4" t="s">
        <v>342</v>
      </c>
      <c r="D191" s="3" t="s">
        <v>15</v>
      </c>
      <c r="E191" s="3" t="s">
        <v>39</v>
      </c>
      <c r="F191" s="3">
        <v>21729</v>
      </c>
      <c r="G191" s="3">
        <v>1209</v>
      </c>
      <c r="H191" s="3">
        <v>897</v>
      </c>
      <c r="I191" s="3">
        <v>1624</v>
      </c>
      <c r="J191" s="5">
        <v>38771</v>
      </c>
      <c r="K191" s="3">
        <v>113297</v>
      </c>
      <c r="L191" s="3" t="s">
        <v>32</v>
      </c>
    </row>
    <row r="192" spans="1:12" ht="14.25" customHeight="1">
      <c r="A192" s="3" t="s">
        <v>343</v>
      </c>
      <c r="B192" s="3" t="s">
        <v>13</v>
      </c>
      <c r="C192" s="6">
        <v>45944</v>
      </c>
      <c r="D192" s="3" t="s">
        <v>38</v>
      </c>
      <c r="E192" s="3" t="s">
        <v>70</v>
      </c>
      <c r="F192" s="3">
        <v>9673</v>
      </c>
      <c r="G192" s="3">
        <v>393</v>
      </c>
      <c r="H192" s="3">
        <v>846</v>
      </c>
      <c r="I192" s="3">
        <v>1028</v>
      </c>
      <c r="J192" s="5">
        <v>55556</v>
      </c>
      <c r="K192" s="3">
        <v>136652</v>
      </c>
      <c r="L192" s="3" t="s">
        <v>21</v>
      </c>
    </row>
    <row r="193" spans="1:12" ht="14.25" customHeight="1">
      <c r="A193" s="3" t="s">
        <v>344</v>
      </c>
      <c r="B193" s="3" t="s">
        <v>13</v>
      </c>
      <c r="C193" s="6">
        <v>45945</v>
      </c>
      <c r="D193" s="3" t="s">
        <v>15</v>
      </c>
      <c r="E193" s="3" t="s">
        <v>42</v>
      </c>
      <c r="F193" s="3">
        <v>8882</v>
      </c>
      <c r="G193" s="3">
        <v>701</v>
      </c>
      <c r="H193" s="3">
        <v>421</v>
      </c>
      <c r="I193" s="3">
        <v>2343</v>
      </c>
      <c r="J193" s="5">
        <v>13588</v>
      </c>
      <c r="K193" s="3">
        <v>139304</v>
      </c>
      <c r="L193" s="3" t="s">
        <v>21</v>
      </c>
    </row>
    <row r="194" spans="1:12" ht="14.25" customHeight="1">
      <c r="A194" s="3" t="s">
        <v>345</v>
      </c>
      <c r="B194" s="3" t="s">
        <v>23</v>
      </c>
      <c r="C194" s="4" t="s">
        <v>346</v>
      </c>
      <c r="D194" s="3" t="s">
        <v>15</v>
      </c>
      <c r="E194" s="3" t="s">
        <v>42</v>
      </c>
      <c r="F194" s="3">
        <v>3906</v>
      </c>
      <c r="G194" s="3">
        <v>1187</v>
      </c>
      <c r="H194" s="3">
        <v>589</v>
      </c>
      <c r="I194" s="3">
        <v>401</v>
      </c>
      <c r="J194" s="5">
        <v>52687</v>
      </c>
      <c r="K194" s="3">
        <v>196498</v>
      </c>
      <c r="L194" s="3" t="s">
        <v>17</v>
      </c>
    </row>
    <row r="195" spans="1:12" ht="14.25" customHeight="1">
      <c r="A195" s="3" t="s">
        <v>347</v>
      </c>
      <c r="B195" s="3" t="s">
        <v>13</v>
      </c>
      <c r="C195" s="4" t="s">
        <v>240</v>
      </c>
      <c r="D195" s="3" t="s">
        <v>30</v>
      </c>
      <c r="E195" s="3" t="s">
        <v>39</v>
      </c>
      <c r="F195" s="3">
        <v>5086</v>
      </c>
      <c r="G195" s="3">
        <v>1336</v>
      </c>
      <c r="H195" s="3">
        <v>897</v>
      </c>
      <c r="I195" s="3">
        <v>1715</v>
      </c>
      <c r="J195" s="5">
        <v>60592</v>
      </c>
      <c r="K195" s="3">
        <v>57772</v>
      </c>
      <c r="L195" s="3" t="s">
        <v>27</v>
      </c>
    </row>
    <row r="196" spans="1:12" ht="14.25" customHeight="1">
      <c r="A196" s="3" t="s">
        <v>348</v>
      </c>
      <c r="B196" s="3" t="s">
        <v>13</v>
      </c>
      <c r="C196" s="4" t="s">
        <v>349</v>
      </c>
      <c r="D196" s="3" t="s">
        <v>15</v>
      </c>
      <c r="E196" s="3" t="s">
        <v>48</v>
      </c>
      <c r="F196" s="3">
        <v>15503</v>
      </c>
      <c r="G196" s="3">
        <v>313</v>
      </c>
      <c r="H196" s="3">
        <v>388</v>
      </c>
      <c r="I196" s="3">
        <v>1078</v>
      </c>
      <c r="J196" s="5">
        <v>11500</v>
      </c>
      <c r="K196" s="3">
        <v>143754</v>
      </c>
      <c r="L196" s="3" t="s">
        <v>32</v>
      </c>
    </row>
    <row r="197" spans="1:12" ht="14.25" customHeight="1">
      <c r="A197" s="3" t="s">
        <v>350</v>
      </c>
      <c r="B197" s="3" t="s">
        <v>46</v>
      </c>
      <c r="C197" s="6">
        <v>45918</v>
      </c>
      <c r="D197" s="3" t="s">
        <v>25</v>
      </c>
      <c r="E197" s="3" t="s">
        <v>85</v>
      </c>
      <c r="F197" s="3">
        <v>10152</v>
      </c>
      <c r="G197" s="3">
        <v>1445</v>
      </c>
      <c r="H197" s="3">
        <v>526</v>
      </c>
      <c r="I197" s="3">
        <v>513</v>
      </c>
      <c r="J197" s="5">
        <v>18959</v>
      </c>
      <c r="K197" s="3">
        <v>43712</v>
      </c>
      <c r="L197" s="3" t="s">
        <v>21</v>
      </c>
    </row>
    <row r="198" spans="1:12" ht="14.25" customHeight="1">
      <c r="A198" s="3" t="s">
        <v>351</v>
      </c>
      <c r="B198" s="3" t="s">
        <v>46</v>
      </c>
      <c r="C198" s="4" t="s">
        <v>290</v>
      </c>
      <c r="D198" s="3" t="s">
        <v>25</v>
      </c>
      <c r="E198" s="3" t="s">
        <v>26</v>
      </c>
      <c r="F198" s="3">
        <v>7750</v>
      </c>
      <c r="G198" s="3">
        <v>1146</v>
      </c>
      <c r="H198" s="3">
        <v>415</v>
      </c>
      <c r="I198" s="3">
        <v>1411</v>
      </c>
      <c r="J198" s="5">
        <v>85339</v>
      </c>
      <c r="K198" s="3">
        <v>172439</v>
      </c>
      <c r="L198" s="3" t="s">
        <v>27</v>
      </c>
    </row>
    <row r="199" spans="1:12" ht="14.25" customHeight="1">
      <c r="A199" s="3" t="s">
        <v>352</v>
      </c>
      <c r="B199" s="3" t="s">
        <v>19</v>
      </c>
      <c r="C199" s="6">
        <v>45919</v>
      </c>
      <c r="D199" s="3" t="s">
        <v>38</v>
      </c>
      <c r="E199" s="3" t="s">
        <v>31</v>
      </c>
      <c r="F199" s="3">
        <v>14772</v>
      </c>
      <c r="G199" s="3">
        <v>1030</v>
      </c>
      <c r="H199" s="3">
        <v>508</v>
      </c>
      <c r="I199" s="3">
        <v>1876</v>
      </c>
      <c r="J199" s="5">
        <v>8882</v>
      </c>
      <c r="K199" s="3">
        <v>155142</v>
      </c>
      <c r="L199" s="3" t="s">
        <v>21</v>
      </c>
    </row>
    <row r="200" spans="1:12" ht="14.25" customHeight="1">
      <c r="A200" s="3" t="s">
        <v>353</v>
      </c>
      <c r="B200" s="3" t="s">
        <v>23</v>
      </c>
      <c r="C200" s="6">
        <v>45920</v>
      </c>
      <c r="D200" s="3" t="s">
        <v>15</v>
      </c>
      <c r="E200" s="3" t="s">
        <v>42</v>
      </c>
      <c r="F200" s="3">
        <v>12267</v>
      </c>
      <c r="G200" s="3">
        <v>1487</v>
      </c>
      <c r="H200" s="3">
        <v>489</v>
      </c>
      <c r="I200" s="3">
        <v>2748</v>
      </c>
      <c r="J200" s="5">
        <v>34685</v>
      </c>
      <c r="K200" s="3">
        <v>131736</v>
      </c>
      <c r="L200" s="3" t="s">
        <v>21</v>
      </c>
    </row>
    <row r="201" spans="1:12" ht="14.25" customHeight="1">
      <c r="A201" s="3" t="s">
        <v>354</v>
      </c>
      <c r="B201" s="3" t="s">
        <v>13</v>
      </c>
      <c r="C201" s="4" t="s">
        <v>355</v>
      </c>
      <c r="D201" s="3" t="s">
        <v>38</v>
      </c>
      <c r="E201" s="3" t="s">
        <v>70</v>
      </c>
      <c r="F201" s="3">
        <v>3062</v>
      </c>
      <c r="G201" s="3">
        <v>1124</v>
      </c>
      <c r="H201" s="3">
        <v>538</v>
      </c>
      <c r="I201" s="3">
        <v>2935</v>
      </c>
      <c r="J201" s="5">
        <v>69749</v>
      </c>
      <c r="K201" s="3">
        <v>91924</v>
      </c>
      <c r="L201" s="3" t="s">
        <v>32</v>
      </c>
    </row>
    <row r="202" spans="1:12" ht="14.25" customHeight="1">
      <c r="A202" s="3" t="s">
        <v>356</v>
      </c>
      <c r="B202" s="3" t="s">
        <v>13</v>
      </c>
      <c r="C202" s="4" t="s">
        <v>357</v>
      </c>
      <c r="D202" s="3" t="s">
        <v>25</v>
      </c>
      <c r="E202" s="3" t="s">
        <v>35</v>
      </c>
      <c r="F202" s="3">
        <v>20360</v>
      </c>
      <c r="G202" s="3">
        <v>254</v>
      </c>
      <c r="H202" s="3">
        <v>726</v>
      </c>
      <c r="I202" s="3">
        <v>1995</v>
      </c>
      <c r="J202" s="5">
        <v>14280</v>
      </c>
      <c r="K202" s="3">
        <v>43726</v>
      </c>
      <c r="L202" s="3" t="s">
        <v>32</v>
      </c>
    </row>
    <row r="203" spans="1:12" ht="14.25" customHeight="1">
      <c r="A203" s="3" t="s">
        <v>358</v>
      </c>
      <c r="B203" s="3" t="s">
        <v>19</v>
      </c>
      <c r="C203" s="6">
        <v>45921</v>
      </c>
      <c r="D203" s="3" t="s">
        <v>15</v>
      </c>
      <c r="E203" s="3" t="s">
        <v>169</v>
      </c>
      <c r="F203" s="3">
        <v>19680</v>
      </c>
      <c r="G203" s="3">
        <v>999</v>
      </c>
      <c r="H203" s="3">
        <v>838</v>
      </c>
      <c r="I203" s="3">
        <v>891</v>
      </c>
      <c r="J203" s="5">
        <v>29576</v>
      </c>
      <c r="K203" s="3">
        <v>129152</v>
      </c>
      <c r="L203" s="3" t="s">
        <v>21</v>
      </c>
    </row>
    <row r="204" spans="1:12" ht="14.25" customHeight="1">
      <c r="A204" s="3" t="s">
        <v>359</v>
      </c>
      <c r="B204" s="3" t="s">
        <v>13</v>
      </c>
      <c r="C204" s="4" t="s">
        <v>360</v>
      </c>
      <c r="D204" s="3" t="s">
        <v>15</v>
      </c>
      <c r="E204" s="3" t="s">
        <v>42</v>
      </c>
      <c r="F204" s="3">
        <v>8229</v>
      </c>
      <c r="G204" s="3">
        <v>977</v>
      </c>
      <c r="H204" s="3">
        <v>152</v>
      </c>
      <c r="I204" s="3">
        <v>1633</v>
      </c>
      <c r="J204" s="5">
        <v>71447</v>
      </c>
      <c r="K204" s="3">
        <v>67723</v>
      </c>
      <c r="L204" s="3" t="s">
        <v>55</v>
      </c>
    </row>
    <row r="205" spans="1:12" ht="14.25" customHeight="1">
      <c r="A205" s="3" t="s">
        <v>361</v>
      </c>
      <c r="B205" s="3" t="s">
        <v>23</v>
      </c>
      <c r="C205" s="6">
        <v>45922</v>
      </c>
      <c r="D205" s="3" t="s">
        <v>38</v>
      </c>
      <c r="E205" s="3" t="s">
        <v>35</v>
      </c>
      <c r="F205" s="3">
        <v>18509</v>
      </c>
      <c r="G205" s="3">
        <v>361</v>
      </c>
      <c r="H205" s="3">
        <v>578</v>
      </c>
      <c r="I205" s="3">
        <v>1409</v>
      </c>
      <c r="J205" s="5">
        <v>10569</v>
      </c>
      <c r="K205" s="3">
        <v>166969</v>
      </c>
      <c r="L205" s="3" t="s">
        <v>21</v>
      </c>
    </row>
    <row r="206" spans="1:12" ht="14.25" customHeight="1">
      <c r="A206" s="3" t="s">
        <v>362</v>
      </c>
      <c r="B206" s="3" t="s">
        <v>19</v>
      </c>
      <c r="C206" s="6">
        <v>45923</v>
      </c>
      <c r="D206" s="3" t="s">
        <v>25</v>
      </c>
      <c r="E206" s="3" t="s">
        <v>62</v>
      </c>
      <c r="F206" s="3">
        <v>17147</v>
      </c>
      <c r="G206" s="3">
        <v>286</v>
      </c>
      <c r="H206" s="3">
        <v>291</v>
      </c>
      <c r="I206" s="3">
        <v>2439</v>
      </c>
      <c r="J206" s="5">
        <v>45631</v>
      </c>
      <c r="K206" s="3">
        <v>140494</v>
      </c>
      <c r="L206" s="3" t="s">
        <v>21</v>
      </c>
    </row>
    <row r="207" spans="1:12" ht="14.25" customHeight="1">
      <c r="A207" s="3" t="s">
        <v>363</v>
      </c>
      <c r="B207" s="3" t="s">
        <v>23</v>
      </c>
      <c r="C207" s="4" t="s">
        <v>37</v>
      </c>
      <c r="D207" s="3" t="s">
        <v>15</v>
      </c>
      <c r="E207" s="3" t="s">
        <v>62</v>
      </c>
      <c r="F207" s="3">
        <v>6632</v>
      </c>
      <c r="G207" s="3">
        <v>254</v>
      </c>
      <c r="H207" s="3">
        <v>525</v>
      </c>
      <c r="I207" s="3">
        <v>1013</v>
      </c>
      <c r="J207" s="5">
        <v>13838</v>
      </c>
      <c r="K207" s="3">
        <v>180180</v>
      </c>
      <c r="L207" s="3" t="s">
        <v>17</v>
      </c>
    </row>
    <row r="208" spans="1:12" ht="14.25" customHeight="1">
      <c r="A208" s="3" t="s">
        <v>364</v>
      </c>
      <c r="B208" s="3" t="s">
        <v>19</v>
      </c>
      <c r="C208" s="4" t="s">
        <v>365</v>
      </c>
      <c r="D208" s="3" t="s">
        <v>38</v>
      </c>
      <c r="E208" s="3" t="s">
        <v>85</v>
      </c>
      <c r="F208" s="3">
        <v>8288</v>
      </c>
      <c r="G208" s="3">
        <v>1401</v>
      </c>
      <c r="H208" s="3">
        <v>819</v>
      </c>
      <c r="I208" s="3">
        <v>1235</v>
      </c>
      <c r="J208" s="5">
        <v>33446</v>
      </c>
      <c r="K208" s="3">
        <v>248786</v>
      </c>
      <c r="L208" s="3" t="s">
        <v>17</v>
      </c>
    </row>
    <row r="209" spans="1:12" ht="14.25" customHeight="1">
      <c r="A209" s="3" t="s">
        <v>366</v>
      </c>
      <c r="B209" s="3" t="s">
        <v>19</v>
      </c>
      <c r="C209" s="4" t="s">
        <v>37</v>
      </c>
      <c r="D209" s="3" t="s">
        <v>25</v>
      </c>
      <c r="E209" s="3" t="s">
        <v>20</v>
      </c>
      <c r="F209" s="3">
        <v>5596</v>
      </c>
      <c r="G209" s="3">
        <v>1231</v>
      </c>
      <c r="H209" s="3">
        <v>473</v>
      </c>
      <c r="I209" s="3">
        <v>2251</v>
      </c>
      <c r="J209" s="5">
        <v>43705</v>
      </c>
      <c r="K209" s="3">
        <v>75643</v>
      </c>
      <c r="L209" s="3" t="s">
        <v>17</v>
      </c>
    </row>
    <row r="210" spans="1:12" ht="14.25" customHeight="1">
      <c r="A210" s="3" t="s">
        <v>367</v>
      </c>
      <c r="B210" s="3" t="s">
        <v>46</v>
      </c>
      <c r="C210" s="4" t="s">
        <v>368</v>
      </c>
      <c r="D210" s="3" t="s">
        <v>38</v>
      </c>
      <c r="E210" s="3" t="s">
        <v>31</v>
      </c>
      <c r="F210" s="3">
        <v>13475</v>
      </c>
      <c r="G210" s="3">
        <v>1032</v>
      </c>
      <c r="H210" s="3">
        <v>295</v>
      </c>
      <c r="I210" s="3">
        <v>541</v>
      </c>
      <c r="J210" s="5">
        <v>43666</v>
      </c>
      <c r="K210" s="3">
        <v>202396</v>
      </c>
      <c r="L210" s="3" t="s">
        <v>55</v>
      </c>
    </row>
    <row r="211" spans="1:12" ht="14.25" customHeight="1">
      <c r="A211" s="3" t="s">
        <v>369</v>
      </c>
      <c r="B211" s="3" t="s">
        <v>23</v>
      </c>
      <c r="C211" s="4" t="s">
        <v>370</v>
      </c>
      <c r="D211" s="3" t="s">
        <v>30</v>
      </c>
      <c r="E211" s="3" t="s">
        <v>48</v>
      </c>
      <c r="F211" s="3">
        <v>8168</v>
      </c>
      <c r="G211" s="3">
        <v>512</v>
      </c>
      <c r="H211" s="3">
        <v>442</v>
      </c>
      <c r="I211" s="3">
        <v>2343</v>
      </c>
      <c r="J211" s="5">
        <v>2753</v>
      </c>
      <c r="K211" s="3">
        <v>143896</v>
      </c>
      <c r="L211" s="3" t="s">
        <v>55</v>
      </c>
    </row>
    <row r="212" spans="1:12" ht="14.25" customHeight="1">
      <c r="A212" s="3" t="s">
        <v>371</v>
      </c>
      <c r="B212" s="3" t="s">
        <v>13</v>
      </c>
      <c r="C212" s="6">
        <v>45924</v>
      </c>
      <c r="D212" s="3" t="s">
        <v>15</v>
      </c>
      <c r="E212" s="3" t="s">
        <v>85</v>
      </c>
      <c r="F212" s="3">
        <v>11795</v>
      </c>
      <c r="G212" s="3">
        <v>958</v>
      </c>
      <c r="H212" s="3">
        <v>814</v>
      </c>
      <c r="I212" s="3">
        <v>301</v>
      </c>
      <c r="J212" s="5">
        <v>12564</v>
      </c>
      <c r="K212" s="3">
        <v>179999</v>
      </c>
      <c r="L212" s="3" t="s">
        <v>21</v>
      </c>
    </row>
    <row r="213" spans="1:12" ht="14.25" customHeight="1">
      <c r="A213" s="3" t="s">
        <v>372</v>
      </c>
      <c r="B213" s="3" t="s">
        <v>13</v>
      </c>
      <c r="C213" s="4" t="s">
        <v>158</v>
      </c>
      <c r="D213" s="3" t="s">
        <v>30</v>
      </c>
      <c r="E213" s="3" t="s">
        <v>16</v>
      </c>
      <c r="F213" s="3">
        <v>9561</v>
      </c>
      <c r="G213" s="3">
        <v>642</v>
      </c>
      <c r="H213" s="3">
        <v>581</v>
      </c>
      <c r="I213" s="3">
        <v>2572</v>
      </c>
      <c r="J213" s="5">
        <v>38552</v>
      </c>
      <c r="K213" s="3">
        <v>133680</v>
      </c>
      <c r="L213" s="3" t="s">
        <v>17</v>
      </c>
    </row>
    <row r="214" spans="1:12" ht="14.25" customHeight="1">
      <c r="A214" s="3" t="s">
        <v>373</v>
      </c>
      <c r="B214" s="3" t="s">
        <v>23</v>
      </c>
      <c r="C214" s="4" t="s">
        <v>374</v>
      </c>
      <c r="D214" s="3" t="s">
        <v>25</v>
      </c>
      <c r="E214" s="3" t="s">
        <v>48</v>
      </c>
      <c r="F214" s="3">
        <v>10258</v>
      </c>
      <c r="G214" s="3">
        <v>527</v>
      </c>
      <c r="H214" s="3">
        <v>854</v>
      </c>
      <c r="I214" s="3">
        <v>2068</v>
      </c>
      <c r="J214" s="5">
        <v>45632</v>
      </c>
      <c r="K214" s="3">
        <v>136546</v>
      </c>
      <c r="L214" s="3" t="s">
        <v>55</v>
      </c>
    </row>
    <row r="215" spans="1:12" ht="14.25" customHeight="1">
      <c r="A215" s="3" t="s">
        <v>375</v>
      </c>
      <c r="B215" s="3" t="s">
        <v>13</v>
      </c>
      <c r="C215" s="4" t="s">
        <v>14</v>
      </c>
      <c r="D215" s="3" t="s">
        <v>30</v>
      </c>
      <c r="E215" s="3" t="s">
        <v>26</v>
      </c>
      <c r="F215" s="3">
        <v>18616</v>
      </c>
      <c r="G215" s="3">
        <v>1277</v>
      </c>
      <c r="H215" s="3">
        <v>734</v>
      </c>
      <c r="I215" s="3">
        <v>2249</v>
      </c>
      <c r="J215" s="5">
        <v>3399</v>
      </c>
      <c r="K215" s="3">
        <v>193515</v>
      </c>
      <c r="L215" s="3" t="s">
        <v>32</v>
      </c>
    </row>
    <row r="216" spans="1:12" ht="14.25" customHeight="1">
      <c r="A216" s="3" t="s">
        <v>376</v>
      </c>
      <c r="B216" s="3" t="s">
        <v>13</v>
      </c>
      <c r="C216" s="6">
        <v>45925</v>
      </c>
      <c r="D216" s="3" t="s">
        <v>30</v>
      </c>
      <c r="E216" s="3" t="s">
        <v>70</v>
      </c>
      <c r="F216" s="3">
        <v>8371</v>
      </c>
      <c r="G216" s="3">
        <v>960</v>
      </c>
      <c r="H216" s="3">
        <v>548</v>
      </c>
      <c r="I216" s="3">
        <v>2936</v>
      </c>
      <c r="J216" s="5">
        <v>82543</v>
      </c>
      <c r="K216" s="3">
        <v>119973</v>
      </c>
      <c r="L216" s="3" t="s">
        <v>21</v>
      </c>
    </row>
    <row r="217" spans="1:12" ht="14.25" customHeight="1">
      <c r="A217" s="3" t="s">
        <v>377</v>
      </c>
      <c r="B217" s="3" t="s">
        <v>23</v>
      </c>
      <c r="C217" s="4" t="s">
        <v>221</v>
      </c>
      <c r="D217" s="3" t="s">
        <v>25</v>
      </c>
      <c r="E217" s="3" t="s">
        <v>16</v>
      </c>
      <c r="F217" s="3">
        <v>22590</v>
      </c>
      <c r="G217" s="3">
        <v>1462</v>
      </c>
      <c r="H217" s="3">
        <v>966</v>
      </c>
      <c r="I217" s="3">
        <v>2463</v>
      </c>
      <c r="J217" s="5">
        <v>29689</v>
      </c>
      <c r="K217" s="3">
        <v>103449</v>
      </c>
      <c r="L217" s="3" t="s">
        <v>27</v>
      </c>
    </row>
    <row r="218" spans="1:12" ht="14.25" customHeight="1">
      <c r="A218" s="3" t="s">
        <v>378</v>
      </c>
      <c r="B218" s="3" t="s">
        <v>19</v>
      </c>
      <c r="C218" s="6">
        <v>45926</v>
      </c>
      <c r="D218" s="3" t="s">
        <v>38</v>
      </c>
      <c r="E218" s="3" t="s">
        <v>16</v>
      </c>
      <c r="F218" s="3">
        <v>16369</v>
      </c>
      <c r="G218" s="3">
        <v>1452</v>
      </c>
      <c r="H218" s="3">
        <v>493</v>
      </c>
      <c r="I218" s="3">
        <v>1217</v>
      </c>
      <c r="J218" s="5">
        <v>91440</v>
      </c>
      <c r="K218" s="3">
        <v>149834</v>
      </c>
      <c r="L218" s="3" t="s">
        <v>21</v>
      </c>
    </row>
    <row r="219" spans="1:12" ht="14.25" customHeight="1">
      <c r="A219" s="3" t="s">
        <v>379</v>
      </c>
      <c r="B219" s="3" t="s">
        <v>23</v>
      </c>
      <c r="C219" s="4" t="s">
        <v>380</v>
      </c>
      <c r="D219" s="3" t="s">
        <v>30</v>
      </c>
      <c r="E219" s="3" t="s">
        <v>85</v>
      </c>
      <c r="F219" s="3">
        <v>14910</v>
      </c>
      <c r="G219" s="3">
        <v>778</v>
      </c>
      <c r="H219" s="3">
        <v>289</v>
      </c>
      <c r="I219" s="3">
        <v>2541</v>
      </c>
      <c r="J219" s="5">
        <v>14309</v>
      </c>
      <c r="K219" s="3">
        <v>247815</v>
      </c>
      <c r="L219" s="3" t="s">
        <v>27</v>
      </c>
    </row>
    <row r="220" spans="1:12" ht="14.25" customHeight="1">
      <c r="A220" s="3" t="s">
        <v>381</v>
      </c>
      <c r="B220" s="3" t="s">
        <v>19</v>
      </c>
      <c r="C220" s="4" t="s">
        <v>136</v>
      </c>
      <c r="D220" s="3" t="s">
        <v>38</v>
      </c>
      <c r="E220" s="3" t="s">
        <v>39</v>
      </c>
      <c r="F220" s="3">
        <v>9943</v>
      </c>
      <c r="G220" s="3">
        <v>1274</v>
      </c>
      <c r="H220" s="3">
        <v>336</v>
      </c>
      <c r="I220" s="3">
        <v>389</v>
      </c>
      <c r="J220" s="5">
        <v>6145</v>
      </c>
      <c r="K220" s="3">
        <v>231305</v>
      </c>
      <c r="L220" s="3" t="s">
        <v>17</v>
      </c>
    </row>
    <row r="221" spans="1:12" ht="14.25" customHeight="1">
      <c r="A221" s="3" t="s">
        <v>382</v>
      </c>
      <c r="B221" s="3" t="s">
        <v>13</v>
      </c>
      <c r="C221" s="4" t="s">
        <v>383</v>
      </c>
      <c r="D221" s="3" t="s">
        <v>30</v>
      </c>
      <c r="E221" s="3" t="s">
        <v>20</v>
      </c>
      <c r="F221" s="3">
        <v>14199</v>
      </c>
      <c r="G221" s="3">
        <v>1206</v>
      </c>
      <c r="H221" s="3">
        <v>954</v>
      </c>
      <c r="I221" s="3">
        <v>2009</v>
      </c>
      <c r="J221" s="5">
        <v>8</v>
      </c>
      <c r="K221" s="3">
        <v>65537</v>
      </c>
      <c r="L221" s="3" t="s">
        <v>27</v>
      </c>
    </row>
    <row r="222" spans="1:12" ht="14.25" customHeight="1">
      <c r="A222" s="3" t="s">
        <v>384</v>
      </c>
      <c r="B222" s="3" t="s">
        <v>13</v>
      </c>
      <c r="C222" s="4" t="s">
        <v>210</v>
      </c>
      <c r="D222" s="3" t="s">
        <v>38</v>
      </c>
      <c r="E222" s="3" t="s">
        <v>39</v>
      </c>
      <c r="F222" s="3">
        <v>17728</v>
      </c>
      <c r="G222" s="3">
        <v>1487</v>
      </c>
      <c r="H222" s="3">
        <v>210</v>
      </c>
      <c r="I222" s="3">
        <v>2469</v>
      </c>
      <c r="J222" s="5">
        <v>30565</v>
      </c>
      <c r="K222" s="3">
        <v>117576</v>
      </c>
      <c r="L222" s="3" t="s">
        <v>17</v>
      </c>
    </row>
    <row r="223" spans="1:12" ht="14.25" customHeight="1">
      <c r="A223" s="3" t="s">
        <v>385</v>
      </c>
      <c r="B223" s="3" t="s">
        <v>13</v>
      </c>
      <c r="C223" s="4" t="s">
        <v>386</v>
      </c>
      <c r="D223" s="3" t="s">
        <v>25</v>
      </c>
      <c r="E223" s="3" t="s">
        <v>85</v>
      </c>
      <c r="F223" s="3">
        <v>8738</v>
      </c>
      <c r="G223" s="3">
        <v>295</v>
      </c>
      <c r="H223" s="3">
        <v>529</v>
      </c>
      <c r="I223" s="3">
        <v>442</v>
      </c>
      <c r="J223" s="5">
        <v>25286</v>
      </c>
      <c r="K223" s="3">
        <v>147522</v>
      </c>
      <c r="L223" s="3" t="s">
        <v>32</v>
      </c>
    </row>
    <row r="224" spans="1:12" ht="14.25" customHeight="1">
      <c r="A224" s="3" t="s">
        <v>387</v>
      </c>
      <c r="B224" s="3" t="s">
        <v>46</v>
      </c>
      <c r="C224" s="4" t="s">
        <v>309</v>
      </c>
      <c r="D224" s="3" t="s">
        <v>30</v>
      </c>
      <c r="E224" s="3" t="s">
        <v>26</v>
      </c>
      <c r="F224" s="3">
        <v>17913</v>
      </c>
      <c r="G224" s="3">
        <v>1311</v>
      </c>
      <c r="H224" s="3">
        <v>859</v>
      </c>
      <c r="I224" s="3">
        <v>405</v>
      </c>
      <c r="J224" s="5">
        <v>59842</v>
      </c>
      <c r="K224" s="3">
        <v>62612</v>
      </c>
      <c r="L224" s="3" t="s">
        <v>27</v>
      </c>
    </row>
    <row r="225" spans="1:12" ht="14.25" customHeight="1">
      <c r="A225" s="3" t="s">
        <v>388</v>
      </c>
      <c r="B225" s="3" t="s">
        <v>19</v>
      </c>
      <c r="C225" s="6">
        <v>45907</v>
      </c>
      <c r="D225" s="3" t="s">
        <v>25</v>
      </c>
      <c r="E225" s="3" t="s">
        <v>169</v>
      </c>
      <c r="F225" s="3">
        <v>4472</v>
      </c>
      <c r="G225" s="3">
        <v>1301</v>
      </c>
      <c r="H225" s="3">
        <v>956</v>
      </c>
      <c r="I225" s="3">
        <v>1186</v>
      </c>
      <c r="J225" s="5">
        <v>3363</v>
      </c>
      <c r="K225" s="3">
        <v>46471</v>
      </c>
      <c r="L225" s="3" t="s">
        <v>21</v>
      </c>
    </row>
    <row r="226" spans="1:12" ht="14.25" customHeight="1">
      <c r="A226" s="3" t="s">
        <v>389</v>
      </c>
      <c r="B226" s="3" t="s">
        <v>46</v>
      </c>
      <c r="C226" s="4" t="s">
        <v>390</v>
      </c>
      <c r="D226" s="3" t="s">
        <v>30</v>
      </c>
      <c r="E226" s="3" t="s">
        <v>42</v>
      </c>
      <c r="F226" s="3">
        <v>21123</v>
      </c>
      <c r="G226" s="3">
        <v>1343</v>
      </c>
      <c r="H226" s="3">
        <v>589</v>
      </c>
      <c r="I226" s="3">
        <v>727</v>
      </c>
      <c r="J226" s="5">
        <v>87833</v>
      </c>
      <c r="K226" s="3">
        <v>206703</v>
      </c>
      <c r="L226" s="3" t="s">
        <v>17</v>
      </c>
    </row>
    <row r="227" spans="1:12" ht="14.25" customHeight="1">
      <c r="A227" s="3" t="s">
        <v>391</v>
      </c>
      <c r="B227" s="3" t="s">
        <v>46</v>
      </c>
      <c r="C227" s="6">
        <v>45908</v>
      </c>
      <c r="D227" s="3" t="s">
        <v>25</v>
      </c>
      <c r="E227" s="3" t="s">
        <v>42</v>
      </c>
      <c r="F227" s="3">
        <v>23785</v>
      </c>
      <c r="G227" s="3">
        <v>1013</v>
      </c>
      <c r="H227" s="3">
        <v>468</v>
      </c>
      <c r="I227" s="3">
        <v>1628</v>
      </c>
      <c r="J227" s="5">
        <v>8272</v>
      </c>
      <c r="K227" s="3">
        <v>71348</v>
      </c>
      <c r="L227" s="3" t="s">
        <v>21</v>
      </c>
    </row>
    <row r="228" spans="1:12" ht="14.25" customHeight="1">
      <c r="A228" s="3" t="s">
        <v>392</v>
      </c>
      <c r="B228" s="3" t="s">
        <v>23</v>
      </c>
      <c r="C228" s="4" t="s">
        <v>393</v>
      </c>
      <c r="D228" s="3" t="s">
        <v>25</v>
      </c>
      <c r="E228" s="3" t="s">
        <v>20</v>
      </c>
      <c r="F228" s="3">
        <v>17679</v>
      </c>
      <c r="G228" s="3">
        <v>690</v>
      </c>
      <c r="H228" s="3">
        <v>451</v>
      </c>
      <c r="I228" s="3">
        <v>2195</v>
      </c>
      <c r="J228" s="5">
        <v>4390</v>
      </c>
      <c r="K228" s="3">
        <v>235804</v>
      </c>
      <c r="L228" s="3" t="s">
        <v>55</v>
      </c>
    </row>
    <row r="229" spans="1:12" ht="14.25" customHeight="1">
      <c r="A229" s="3" t="s">
        <v>394</v>
      </c>
      <c r="B229" s="3" t="s">
        <v>46</v>
      </c>
      <c r="C229" s="4" t="s">
        <v>395</v>
      </c>
      <c r="D229" s="3" t="s">
        <v>30</v>
      </c>
      <c r="E229" s="3" t="s">
        <v>26</v>
      </c>
      <c r="F229" s="3">
        <v>3761</v>
      </c>
      <c r="G229" s="3">
        <v>651</v>
      </c>
      <c r="H229" s="3">
        <v>493</v>
      </c>
      <c r="I229" s="3">
        <v>2294</v>
      </c>
      <c r="J229" s="5">
        <v>71696</v>
      </c>
      <c r="K229" s="3">
        <v>41177</v>
      </c>
      <c r="L229" s="3" t="s">
        <v>17</v>
      </c>
    </row>
    <row r="230" spans="1:12" ht="14.25" customHeight="1">
      <c r="A230" s="3" t="s">
        <v>396</v>
      </c>
      <c r="B230" s="3" t="s">
        <v>23</v>
      </c>
      <c r="C230" s="4" t="s">
        <v>118</v>
      </c>
      <c r="D230" s="3" t="s">
        <v>30</v>
      </c>
      <c r="E230" s="3" t="s">
        <v>20</v>
      </c>
      <c r="F230" s="3">
        <v>12167</v>
      </c>
      <c r="G230" s="3">
        <v>364</v>
      </c>
      <c r="H230" s="3">
        <v>160</v>
      </c>
      <c r="I230" s="3">
        <v>616</v>
      </c>
      <c r="J230" s="5">
        <v>42228</v>
      </c>
      <c r="K230" s="3">
        <v>175832</v>
      </c>
      <c r="L230" s="3" t="s">
        <v>27</v>
      </c>
    </row>
    <row r="231" spans="1:12" ht="14.25" customHeight="1">
      <c r="A231" s="3" t="s">
        <v>397</v>
      </c>
      <c r="B231" s="3" t="s">
        <v>23</v>
      </c>
      <c r="C231" s="4" t="s">
        <v>266</v>
      </c>
      <c r="D231" s="3" t="s">
        <v>30</v>
      </c>
      <c r="E231" s="3" t="s">
        <v>35</v>
      </c>
      <c r="F231" s="3">
        <v>12554</v>
      </c>
      <c r="G231" s="3">
        <v>381</v>
      </c>
      <c r="H231" s="3">
        <v>211</v>
      </c>
      <c r="I231" s="3">
        <v>2286</v>
      </c>
      <c r="J231" s="5">
        <v>50567</v>
      </c>
      <c r="K231" s="3">
        <v>72779</v>
      </c>
      <c r="L231" s="3" t="s">
        <v>17</v>
      </c>
    </row>
    <row r="232" spans="1:12" ht="14.25" customHeight="1">
      <c r="A232" s="3" t="s">
        <v>398</v>
      </c>
      <c r="B232" s="3" t="s">
        <v>46</v>
      </c>
      <c r="C232" s="6">
        <v>45909</v>
      </c>
      <c r="D232" s="3" t="s">
        <v>15</v>
      </c>
      <c r="E232" s="3" t="s">
        <v>39</v>
      </c>
      <c r="F232" s="3">
        <v>19260</v>
      </c>
      <c r="G232" s="3">
        <v>668</v>
      </c>
      <c r="H232" s="3">
        <v>994</v>
      </c>
      <c r="I232" s="3">
        <v>934</v>
      </c>
      <c r="J232" s="5">
        <v>20509</v>
      </c>
      <c r="K232" s="3">
        <v>61636</v>
      </c>
      <c r="L232" s="3" t="s">
        <v>21</v>
      </c>
    </row>
    <row r="233" spans="1:12" ht="14.25" customHeight="1">
      <c r="A233" s="3" t="s">
        <v>399</v>
      </c>
      <c r="B233" s="3" t="s">
        <v>19</v>
      </c>
      <c r="C233" s="4" t="s">
        <v>400</v>
      </c>
      <c r="D233" s="3" t="s">
        <v>38</v>
      </c>
      <c r="E233" s="3" t="s">
        <v>42</v>
      </c>
      <c r="F233" s="3">
        <v>16277</v>
      </c>
      <c r="G233" s="3">
        <v>1109</v>
      </c>
      <c r="H233" s="3">
        <v>375</v>
      </c>
      <c r="I233" s="3">
        <v>2225</v>
      </c>
      <c r="J233" s="5">
        <v>1044</v>
      </c>
      <c r="K233" s="3">
        <v>121889</v>
      </c>
      <c r="L233" s="3" t="s">
        <v>32</v>
      </c>
    </row>
    <row r="234" spans="1:12" ht="14.25" customHeight="1">
      <c r="A234" s="3" t="s">
        <v>401</v>
      </c>
      <c r="B234" s="3" t="s">
        <v>19</v>
      </c>
      <c r="C234" s="4" t="s">
        <v>152</v>
      </c>
      <c r="D234" s="3" t="s">
        <v>15</v>
      </c>
      <c r="E234" s="3" t="s">
        <v>16</v>
      </c>
      <c r="F234" s="3">
        <v>5812</v>
      </c>
      <c r="G234" s="3">
        <v>934</v>
      </c>
      <c r="H234" s="3">
        <v>302</v>
      </c>
      <c r="I234" s="3">
        <v>2356</v>
      </c>
      <c r="J234" s="5">
        <v>37437</v>
      </c>
      <c r="K234" s="3">
        <v>93551</v>
      </c>
      <c r="L234" s="3" t="s">
        <v>17</v>
      </c>
    </row>
    <row r="235" spans="1:12" ht="14.25" customHeight="1">
      <c r="A235" s="3" t="s">
        <v>402</v>
      </c>
      <c r="B235" s="3" t="s">
        <v>19</v>
      </c>
      <c r="C235" s="4" t="s">
        <v>403</v>
      </c>
      <c r="D235" s="3" t="s">
        <v>15</v>
      </c>
      <c r="E235" s="3" t="s">
        <v>39</v>
      </c>
      <c r="F235" s="3">
        <v>19844</v>
      </c>
      <c r="G235" s="3">
        <v>1022</v>
      </c>
      <c r="H235" s="3">
        <v>860</v>
      </c>
      <c r="I235" s="3">
        <v>2570</v>
      </c>
      <c r="J235" s="5">
        <v>23719</v>
      </c>
      <c r="K235" s="3">
        <v>182628</v>
      </c>
      <c r="L235" s="3" t="s">
        <v>27</v>
      </c>
    </row>
    <row r="236" spans="1:12" ht="14.25" customHeight="1">
      <c r="A236" s="3" t="s">
        <v>404</v>
      </c>
      <c r="B236" s="3" t="s">
        <v>19</v>
      </c>
      <c r="C236" s="4" t="s">
        <v>337</v>
      </c>
      <c r="D236" s="3" t="s">
        <v>25</v>
      </c>
      <c r="E236" s="3" t="s">
        <v>31</v>
      </c>
      <c r="F236" s="3">
        <v>20117</v>
      </c>
      <c r="G236" s="3">
        <v>1143</v>
      </c>
      <c r="H236" s="3">
        <v>713</v>
      </c>
      <c r="I236" s="3">
        <v>1739</v>
      </c>
      <c r="J236" s="5">
        <v>34444</v>
      </c>
      <c r="K236" s="3">
        <v>198670</v>
      </c>
      <c r="L236" s="3" t="s">
        <v>55</v>
      </c>
    </row>
    <row r="237" spans="1:12" ht="14.25" customHeight="1">
      <c r="A237" s="3" t="s">
        <v>405</v>
      </c>
      <c r="B237" s="3" t="s">
        <v>19</v>
      </c>
      <c r="C237" s="4" t="s">
        <v>64</v>
      </c>
      <c r="D237" s="3" t="s">
        <v>30</v>
      </c>
      <c r="E237" s="3" t="s">
        <v>70</v>
      </c>
      <c r="F237" s="3">
        <v>3605</v>
      </c>
      <c r="G237" s="3">
        <v>206</v>
      </c>
      <c r="H237" s="3">
        <v>921</v>
      </c>
      <c r="I237" s="3">
        <v>852</v>
      </c>
      <c r="J237" s="5">
        <v>11660</v>
      </c>
      <c r="K237" s="3">
        <v>182635</v>
      </c>
      <c r="L237" s="3" t="s">
        <v>32</v>
      </c>
    </row>
    <row r="238" spans="1:12" ht="14.25" customHeight="1">
      <c r="A238" s="3" t="s">
        <v>406</v>
      </c>
      <c r="B238" s="3" t="s">
        <v>46</v>
      </c>
      <c r="C238" s="4" t="s">
        <v>290</v>
      </c>
      <c r="D238" s="3" t="s">
        <v>38</v>
      </c>
      <c r="E238" s="3" t="s">
        <v>26</v>
      </c>
      <c r="F238" s="3">
        <v>7622</v>
      </c>
      <c r="G238" s="3">
        <v>529</v>
      </c>
      <c r="H238" s="3">
        <v>720</v>
      </c>
      <c r="I238" s="3">
        <v>1015</v>
      </c>
      <c r="J238" s="5">
        <v>71322</v>
      </c>
      <c r="K238" s="3">
        <v>86819</v>
      </c>
      <c r="L238" s="3" t="s">
        <v>55</v>
      </c>
    </row>
    <row r="239" spans="1:12" ht="14.25" customHeight="1">
      <c r="A239" s="3" t="s">
        <v>407</v>
      </c>
      <c r="B239" s="3" t="s">
        <v>46</v>
      </c>
      <c r="C239" s="4" t="s">
        <v>408</v>
      </c>
      <c r="D239" s="3" t="s">
        <v>25</v>
      </c>
      <c r="E239" s="3" t="s">
        <v>48</v>
      </c>
      <c r="F239" s="3">
        <v>8767</v>
      </c>
      <c r="G239" s="3">
        <v>974</v>
      </c>
      <c r="H239" s="3">
        <v>733</v>
      </c>
      <c r="I239" s="3">
        <v>1587</v>
      </c>
      <c r="J239" s="5">
        <v>74927</v>
      </c>
      <c r="K239" s="3">
        <v>113770</v>
      </c>
      <c r="L239" s="3" t="s">
        <v>17</v>
      </c>
    </row>
    <row r="240" spans="1:12" ht="14.25" customHeight="1">
      <c r="A240" s="3" t="s">
        <v>409</v>
      </c>
      <c r="B240" s="3" t="s">
        <v>13</v>
      </c>
      <c r="C240" s="6">
        <v>45910</v>
      </c>
      <c r="D240" s="3" t="s">
        <v>15</v>
      </c>
      <c r="E240" s="3" t="s">
        <v>20</v>
      </c>
      <c r="F240" s="3">
        <v>13613</v>
      </c>
      <c r="G240" s="3">
        <v>350</v>
      </c>
      <c r="H240" s="3">
        <v>809</v>
      </c>
      <c r="I240" s="3">
        <v>2013</v>
      </c>
      <c r="J240" s="5">
        <v>20471</v>
      </c>
      <c r="K240" s="3">
        <v>198038</v>
      </c>
      <c r="L240" s="3" t="s">
        <v>21</v>
      </c>
    </row>
    <row r="241" spans="1:12" ht="14.25" customHeight="1">
      <c r="A241" s="3" t="s">
        <v>410</v>
      </c>
      <c r="B241" s="3" t="s">
        <v>19</v>
      </c>
      <c r="C241" s="6">
        <v>45911</v>
      </c>
      <c r="D241" s="3" t="s">
        <v>30</v>
      </c>
      <c r="E241" s="3" t="s">
        <v>39</v>
      </c>
      <c r="F241" s="3">
        <v>21901</v>
      </c>
      <c r="G241" s="3">
        <v>1308</v>
      </c>
      <c r="H241" s="3">
        <v>724</v>
      </c>
      <c r="I241" s="3">
        <v>2183</v>
      </c>
      <c r="J241" s="5">
        <v>15996</v>
      </c>
      <c r="K241" s="3">
        <v>230961</v>
      </c>
      <c r="L241" s="3" t="s">
        <v>21</v>
      </c>
    </row>
    <row r="242" spans="1:12" ht="14.25" customHeight="1">
      <c r="A242" s="3" t="s">
        <v>411</v>
      </c>
      <c r="B242" s="3" t="s">
        <v>46</v>
      </c>
      <c r="C242" s="4" t="s">
        <v>412</v>
      </c>
      <c r="D242" s="3" t="s">
        <v>25</v>
      </c>
      <c r="E242" s="3" t="s">
        <v>70</v>
      </c>
      <c r="F242" s="3">
        <v>12589</v>
      </c>
      <c r="G242" s="3">
        <v>346</v>
      </c>
      <c r="H242" s="3">
        <v>459</v>
      </c>
      <c r="I242" s="3">
        <v>1407</v>
      </c>
      <c r="J242" s="5">
        <v>29254</v>
      </c>
      <c r="K242" s="3">
        <v>198059</v>
      </c>
      <c r="L242" s="3" t="s">
        <v>27</v>
      </c>
    </row>
    <row r="243" spans="1:12" ht="14.25" customHeight="1">
      <c r="A243" s="3" t="s">
        <v>413</v>
      </c>
      <c r="B243" s="3" t="s">
        <v>13</v>
      </c>
      <c r="C243" s="6">
        <v>45912</v>
      </c>
      <c r="D243" s="3" t="s">
        <v>30</v>
      </c>
      <c r="E243" s="3" t="s">
        <v>39</v>
      </c>
      <c r="F243" s="3">
        <v>15918</v>
      </c>
      <c r="G243" s="3">
        <v>1114</v>
      </c>
      <c r="H243" s="3">
        <v>392</v>
      </c>
      <c r="I243" s="3">
        <v>1641</v>
      </c>
      <c r="J243" s="5">
        <v>28044</v>
      </c>
      <c r="K243" s="3">
        <v>118714</v>
      </c>
      <c r="L243" s="3" t="s">
        <v>21</v>
      </c>
    </row>
    <row r="244" spans="1:12" ht="14.25" customHeight="1">
      <c r="A244" s="3" t="s">
        <v>414</v>
      </c>
      <c r="B244" s="3" t="s">
        <v>19</v>
      </c>
      <c r="C244" s="4" t="s">
        <v>415</v>
      </c>
      <c r="D244" s="3" t="s">
        <v>25</v>
      </c>
      <c r="E244" s="3" t="s">
        <v>48</v>
      </c>
      <c r="F244" s="3">
        <v>22119</v>
      </c>
      <c r="G244" s="3">
        <v>899</v>
      </c>
      <c r="H244" s="3">
        <v>642</v>
      </c>
      <c r="I244" s="3">
        <v>410</v>
      </c>
      <c r="J244" s="5">
        <v>49490</v>
      </c>
      <c r="K244" s="3">
        <v>229420</v>
      </c>
      <c r="L244" s="3" t="s">
        <v>32</v>
      </c>
    </row>
    <row r="245" spans="1:12" ht="14.25" customHeight="1">
      <c r="A245" s="3" t="s">
        <v>416</v>
      </c>
      <c r="B245" s="3" t="s">
        <v>23</v>
      </c>
      <c r="C245" s="6">
        <v>45913</v>
      </c>
      <c r="D245" s="3" t="s">
        <v>30</v>
      </c>
      <c r="E245" s="3" t="s">
        <v>70</v>
      </c>
      <c r="F245" s="3">
        <v>15046</v>
      </c>
      <c r="G245" s="3">
        <v>281</v>
      </c>
      <c r="H245" s="3">
        <v>515</v>
      </c>
      <c r="I245" s="3">
        <v>550</v>
      </c>
      <c r="J245" s="5">
        <v>22583</v>
      </c>
      <c r="K245" s="3">
        <v>64596</v>
      </c>
      <c r="L245" s="3" t="s">
        <v>21</v>
      </c>
    </row>
    <row r="246" spans="1:12" ht="14.25" customHeight="1">
      <c r="A246" s="3" t="s">
        <v>417</v>
      </c>
      <c r="B246" s="3" t="s">
        <v>13</v>
      </c>
      <c r="C246" s="4" t="s">
        <v>418</v>
      </c>
      <c r="D246" s="3" t="s">
        <v>15</v>
      </c>
      <c r="E246" s="3" t="s">
        <v>31</v>
      </c>
      <c r="F246" s="3">
        <v>4590</v>
      </c>
      <c r="G246" s="3">
        <v>713</v>
      </c>
      <c r="H246" s="3">
        <v>479</v>
      </c>
      <c r="I246" s="3">
        <v>2730</v>
      </c>
      <c r="J246" s="5">
        <v>41050</v>
      </c>
      <c r="K246" s="3">
        <v>204246</v>
      </c>
      <c r="L246" s="3" t="s">
        <v>27</v>
      </c>
    </row>
    <row r="247" spans="1:12" ht="14.25" customHeight="1">
      <c r="A247" s="3" t="s">
        <v>419</v>
      </c>
      <c r="B247" s="3" t="s">
        <v>46</v>
      </c>
      <c r="C247" s="4" t="s">
        <v>420</v>
      </c>
      <c r="D247" s="3" t="s">
        <v>38</v>
      </c>
      <c r="E247" s="3" t="s">
        <v>48</v>
      </c>
      <c r="F247" s="3">
        <v>19447</v>
      </c>
      <c r="G247" s="3">
        <v>1014</v>
      </c>
      <c r="H247" s="3">
        <v>256</v>
      </c>
      <c r="I247" s="3">
        <v>2354</v>
      </c>
      <c r="J247" s="5">
        <v>5472</v>
      </c>
      <c r="K247" s="3">
        <v>104106</v>
      </c>
      <c r="L247" s="3" t="s">
        <v>17</v>
      </c>
    </row>
    <row r="248" spans="1:12" ht="14.25" customHeight="1">
      <c r="A248" s="3" t="s">
        <v>421</v>
      </c>
      <c r="B248" s="3" t="s">
        <v>23</v>
      </c>
      <c r="C248" s="4" t="s">
        <v>422</v>
      </c>
      <c r="D248" s="3" t="s">
        <v>15</v>
      </c>
      <c r="E248" s="3" t="s">
        <v>85</v>
      </c>
      <c r="F248" s="3">
        <v>6324</v>
      </c>
      <c r="G248" s="3">
        <v>908</v>
      </c>
      <c r="H248" s="3">
        <v>375</v>
      </c>
      <c r="I248" s="3">
        <v>758</v>
      </c>
      <c r="J248" s="5">
        <v>34850</v>
      </c>
      <c r="K248" s="3">
        <v>241039</v>
      </c>
      <c r="L248" s="3" t="s">
        <v>17</v>
      </c>
    </row>
    <row r="249" spans="1:12" ht="14.25" customHeight="1">
      <c r="A249" s="3" t="s">
        <v>423</v>
      </c>
      <c r="B249" s="3" t="s">
        <v>23</v>
      </c>
      <c r="C249" s="6">
        <v>45914</v>
      </c>
      <c r="D249" s="3" t="s">
        <v>38</v>
      </c>
      <c r="E249" s="3" t="s">
        <v>62</v>
      </c>
      <c r="F249" s="3">
        <v>12787</v>
      </c>
      <c r="G249" s="3">
        <v>945</v>
      </c>
      <c r="H249" s="3">
        <v>974</v>
      </c>
      <c r="I249" s="3">
        <v>1407</v>
      </c>
      <c r="J249" s="5">
        <v>4037</v>
      </c>
      <c r="K249" s="3">
        <v>99182</v>
      </c>
      <c r="L249" s="3" t="s">
        <v>21</v>
      </c>
    </row>
    <row r="250" spans="1:12" ht="14.25" customHeight="1">
      <c r="A250" s="3" t="s">
        <v>424</v>
      </c>
      <c r="B250" s="3" t="s">
        <v>23</v>
      </c>
      <c r="C250" s="4" t="s">
        <v>425</v>
      </c>
      <c r="D250" s="3" t="s">
        <v>30</v>
      </c>
      <c r="E250" s="3" t="s">
        <v>85</v>
      </c>
      <c r="F250" s="3">
        <v>11111</v>
      </c>
      <c r="G250" s="3">
        <v>1222</v>
      </c>
      <c r="H250" s="3">
        <v>367</v>
      </c>
      <c r="I250" s="3">
        <v>507</v>
      </c>
      <c r="J250" s="5">
        <v>14129</v>
      </c>
      <c r="K250" s="3">
        <v>127163</v>
      </c>
      <c r="L250" s="3" t="s">
        <v>55</v>
      </c>
    </row>
    <row r="251" spans="1:12" ht="14.25" customHeight="1">
      <c r="A251" s="3" t="s">
        <v>426</v>
      </c>
      <c r="B251" s="3" t="s">
        <v>13</v>
      </c>
      <c r="C251" s="4" t="s">
        <v>134</v>
      </c>
      <c r="D251" s="3" t="s">
        <v>25</v>
      </c>
      <c r="E251" s="3" t="s">
        <v>42</v>
      </c>
      <c r="F251" s="3">
        <v>7342</v>
      </c>
      <c r="G251" s="3">
        <v>906</v>
      </c>
      <c r="H251" s="3">
        <v>902</v>
      </c>
      <c r="I251" s="3">
        <v>1199</v>
      </c>
      <c r="J251" s="5">
        <v>68488</v>
      </c>
      <c r="K251" s="3">
        <v>79310</v>
      </c>
      <c r="L251" s="3" t="s">
        <v>17</v>
      </c>
    </row>
    <row r="252" spans="1:12" ht="14.25" customHeight="1">
      <c r="A252" s="3" t="s">
        <v>427</v>
      </c>
      <c r="B252" s="3" t="s">
        <v>46</v>
      </c>
      <c r="C252" s="6">
        <v>45915</v>
      </c>
      <c r="D252" s="3" t="s">
        <v>15</v>
      </c>
      <c r="E252" s="3" t="s">
        <v>39</v>
      </c>
      <c r="F252" s="3">
        <v>18389</v>
      </c>
      <c r="G252" s="3">
        <v>670</v>
      </c>
      <c r="H252" s="3">
        <v>655</v>
      </c>
      <c r="I252" s="3">
        <v>321</v>
      </c>
      <c r="J252" s="5">
        <v>21869</v>
      </c>
      <c r="K252" s="3">
        <v>96088</v>
      </c>
      <c r="L252" s="3" t="s">
        <v>21</v>
      </c>
    </row>
    <row r="253" spans="1:12" ht="14.25" customHeight="1">
      <c r="A253" s="3" t="s">
        <v>428</v>
      </c>
      <c r="B253" s="3" t="s">
        <v>23</v>
      </c>
      <c r="C253" s="4" t="s">
        <v>313</v>
      </c>
      <c r="D253" s="3" t="s">
        <v>38</v>
      </c>
      <c r="E253" s="3" t="s">
        <v>62</v>
      </c>
      <c r="F253" s="3">
        <v>10659</v>
      </c>
      <c r="G253" s="3">
        <v>1342</v>
      </c>
      <c r="H253" s="3">
        <v>408</v>
      </c>
      <c r="I253" s="3">
        <v>709</v>
      </c>
      <c r="J253" s="5">
        <v>16309</v>
      </c>
      <c r="K253" s="3">
        <v>168803</v>
      </c>
      <c r="L253" s="3" t="s">
        <v>27</v>
      </c>
    </row>
    <row r="254" spans="1:12" ht="14.25" customHeight="1">
      <c r="A254" s="3" t="s">
        <v>429</v>
      </c>
      <c r="B254" s="3" t="s">
        <v>19</v>
      </c>
      <c r="C254" s="6">
        <v>45916</v>
      </c>
      <c r="D254" s="3" t="s">
        <v>15</v>
      </c>
      <c r="E254" s="3" t="s">
        <v>85</v>
      </c>
      <c r="F254" s="3">
        <v>16043</v>
      </c>
      <c r="G254" s="3">
        <v>595</v>
      </c>
      <c r="H254" s="3">
        <v>923</v>
      </c>
      <c r="I254" s="3">
        <v>1194</v>
      </c>
      <c r="J254" s="5">
        <v>52613</v>
      </c>
      <c r="K254" s="3">
        <v>179978</v>
      </c>
      <c r="L254" s="3" t="s">
        <v>21</v>
      </c>
    </row>
    <row r="255" spans="1:12" ht="14.25" customHeight="1">
      <c r="A255" s="3" t="s">
        <v>430</v>
      </c>
      <c r="B255" s="3" t="s">
        <v>23</v>
      </c>
      <c r="C255" s="4" t="s">
        <v>431</v>
      </c>
      <c r="D255" s="3" t="s">
        <v>38</v>
      </c>
      <c r="E255" s="3" t="s">
        <v>62</v>
      </c>
      <c r="F255" s="3">
        <v>24350</v>
      </c>
      <c r="G255" s="3">
        <v>460</v>
      </c>
      <c r="H255" s="3">
        <v>666</v>
      </c>
      <c r="I255" s="3">
        <v>814</v>
      </c>
      <c r="J255" s="5">
        <v>21120</v>
      </c>
      <c r="K255" s="3">
        <v>76914</v>
      </c>
      <c r="L255" s="3" t="s">
        <v>17</v>
      </c>
    </row>
    <row r="256" spans="1:12" ht="14.25" customHeight="1">
      <c r="A256" s="3" t="s">
        <v>432</v>
      </c>
      <c r="B256" s="3" t="s">
        <v>23</v>
      </c>
      <c r="C256" s="4" t="s">
        <v>433</v>
      </c>
      <c r="D256" s="3" t="s">
        <v>15</v>
      </c>
      <c r="E256" s="3" t="s">
        <v>169</v>
      </c>
      <c r="F256" s="3">
        <v>10837</v>
      </c>
      <c r="G256" s="3">
        <v>1004</v>
      </c>
      <c r="H256" s="3">
        <v>922</v>
      </c>
      <c r="I256" s="3">
        <v>1108</v>
      </c>
      <c r="J256" s="5">
        <v>36807</v>
      </c>
      <c r="K256" s="3">
        <v>150350</v>
      </c>
      <c r="L256" s="3" t="s">
        <v>27</v>
      </c>
    </row>
    <row r="257" spans="1:12" ht="14.25" customHeight="1">
      <c r="A257" s="3" t="s">
        <v>434</v>
      </c>
      <c r="B257" s="3" t="s">
        <v>13</v>
      </c>
      <c r="C257" s="6">
        <v>45917</v>
      </c>
      <c r="D257" s="3" t="s">
        <v>38</v>
      </c>
      <c r="E257" s="3" t="s">
        <v>39</v>
      </c>
      <c r="F257" s="3">
        <v>2117</v>
      </c>
      <c r="G257" s="3">
        <v>1133</v>
      </c>
      <c r="H257" s="3">
        <v>203</v>
      </c>
      <c r="I257" s="3">
        <v>1173</v>
      </c>
      <c r="J257" s="5">
        <v>40125</v>
      </c>
      <c r="K257" s="3">
        <v>85379</v>
      </c>
      <c r="L257" s="3" t="s">
        <v>21</v>
      </c>
    </row>
    <row r="258" spans="1:12" ht="14.25" customHeight="1">
      <c r="A258" s="3" t="s">
        <v>435</v>
      </c>
      <c r="B258" s="3" t="s">
        <v>13</v>
      </c>
      <c r="C258" s="4" t="s">
        <v>243</v>
      </c>
      <c r="D258" s="3" t="s">
        <v>38</v>
      </c>
      <c r="E258" s="3" t="s">
        <v>62</v>
      </c>
      <c r="F258" s="3">
        <v>15917</v>
      </c>
      <c r="G258" s="3">
        <v>1479</v>
      </c>
      <c r="H258" s="3">
        <v>196</v>
      </c>
      <c r="I258" s="3">
        <v>313</v>
      </c>
      <c r="J258" s="5">
        <v>48524</v>
      </c>
      <c r="K258" s="3">
        <v>249684</v>
      </c>
      <c r="L258" s="3" t="s">
        <v>32</v>
      </c>
    </row>
    <row r="259" spans="1:12" ht="14.25" customHeight="1">
      <c r="A259" s="3" t="s">
        <v>436</v>
      </c>
      <c r="B259" s="3" t="s">
        <v>46</v>
      </c>
      <c r="C259" s="4" t="s">
        <v>437</v>
      </c>
      <c r="D259" s="3" t="s">
        <v>30</v>
      </c>
      <c r="E259" s="3" t="s">
        <v>16</v>
      </c>
      <c r="F259" s="3">
        <v>20935</v>
      </c>
      <c r="G259" s="3">
        <v>1104</v>
      </c>
      <c r="H259" s="3">
        <v>876</v>
      </c>
      <c r="I259" s="3">
        <v>1270</v>
      </c>
      <c r="J259" s="5">
        <v>21454</v>
      </c>
      <c r="K259" s="3">
        <v>208722</v>
      </c>
      <c r="L259" s="3" t="s">
        <v>27</v>
      </c>
    </row>
    <row r="260" spans="1:12" ht="14.25" customHeight="1">
      <c r="A260" s="3" t="s">
        <v>438</v>
      </c>
      <c r="B260" s="3" t="s">
        <v>19</v>
      </c>
      <c r="C260" s="4" t="s">
        <v>439</v>
      </c>
      <c r="D260" s="3" t="s">
        <v>38</v>
      </c>
      <c r="E260" s="3" t="s">
        <v>20</v>
      </c>
      <c r="F260" s="3">
        <v>16309</v>
      </c>
      <c r="G260" s="3">
        <v>1449</v>
      </c>
      <c r="H260" s="3">
        <v>838</v>
      </c>
      <c r="I260" s="3">
        <v>2434</v>
      </c>
      <c r="J260" s="5">
        <v>2940</v>
      </c>
      <c r="K260" s="3">
        <v>217953</v>
      </c>
      <c r="L260" s="3" t="s">
        <v>32</v>
      </c>
    </row>
    <row r="261" spans="1:12" ht="14.25" customHeight="1">
      <c r="A261" s="3" t="s">
        <v>440</v>
      </c>
      <c r="B261" s="3" t="s">
        <v>13</v>
      </c>
      <c r="C261" s="4" t="s">
        <v>441</v>
      </c>
      <c r="D261" s="3" t="s">
        <v>30</v>
      </c>
      <c r="E261" s="3" t="s">
        <v>20</v>
      </c>
      <c r="F261" s="3">
        <v>15234</v>
      </c>
      <c r="G261" s="3">
        <v>1276</v>
      </c>
      <c r="H261" s="3">
        <v>670</v>
      </c>
      <c r="I261" s="3">
        <v>1860</v>
      </c>
      <c r="J261" s="5">
        <v>60397</v>
      </c>
      <c r="K261" s="3">
        <v>86413</v>
      </c>
      <c r="L261" s="3" t="s">
        <v>55</v>
      </c>
    </row>
    <row r="262" spans="1:12" ht="14.25" customHeight="1">
      <c r="A262" s="3" t="s">
        <v>442</v>
      </c>
      <c r="B262" s="3" t="s">
        <v>23</v>
      </c>
      <c r="C262" s="4" t="s">
        <v>443</v>
      </c>
      <c r="D262" s="3" t="s">
        <v>38</v>
      </c>
      <c r="E262" s="3" t="s">
        <v>16</v>
      </c>
      <c r="F262" s="3">
        <v>7560</v>
      </c>
      <c r="G262" s="3">
        <v>1139</v>
      </c>
      <c r="H262" s="3">
        <v>248</v>
      </c>
      <c r="I262" s="3">
        <v>1624</v>
      </c>
      <c r="J262" s="5">
        <v>72237</v>
      </c>
      <c r="K262" s="3">
        <v>177084</v>
      </c>
      <c r="L262" s="3" t="s">
        <v>27</v>
      </c>
    </row>
    <row r="263" spans="1:12" ht="14.25" customHeight="1">
      <c r="A263" s="3" t="s">
        <v>444</v>
      </c>
      <c r="B263" s="3" t="s">
        <v>46</v>
      </c>
      <c r="C263" s="4" t="s">
        <v>412</v>
      </c>
      <c r="D263" s="3" t="s">
        <v>25</v>
      </c>
      <c r="E263" s="3" t="s">
        <v>70</v>
      </c>
      <c r="F263" s="3">
        <v>22673</v>
      </c>
      <c r="G263" s="3">
        <v>1053</v>
      </c>
      <c r="H263" s="3">
        <v>169</v>
      </c>
      <c r="I263" s="3">
        <v>1566</v>
      </c>
      <c r="J263" s="5">
        <v>9417</v>
      </c>
      <c r="K263" s="3">
        <v>221187</v>
      </c>
      <c r="L263" s="3" t="s">
        <v>32</v>
      </c>
    </row>
    <row r="264" spans="1:12" ht="14.25" customHeight="1">
      <c r="A264" s="3" t="s">
        <v>445</v>
      </c>
      <c r="B264" s="3" t="s">
        <v>23</v>
      </c>
      <c r="C264" s="4" t="s">
        <v>446</v>
      </c>
      <c r="D264" s="3" t="s">
        <v>25</v>
      </c>
      <c r="E264" s="3" t="s">
        <v>35</v>
      </c>
      <c r="F264" s="3">
        <v>2846</v>
      </c>
      <c r="G264" s="3">
        <v>792</v>
      </c>
      <c r="H264" s="3">
        <v>902</v>
      </c>
      <c r="I264" s="3">
        <v>2469</v>
      </c>
      <c r="J264" s="5">
        <v>12130</v>
      </c>
      <c r="K264" s="3">
        <v>47151</v>
      </c>
      <c r="L264" s="3" t="s">
        <v>17</v>
      </c>
    </row>
    <row r="265" spans="1:12" ht="14.25" customHeight="1">
      <c r="A265" s="3" t="s">
        <v>447</v>
      </c>
      <c r="B265" s="3" t="s">
        <v>23</v>
      </c>
      <c r="C265" s="4" t="s">
        <v>448</v>
      </c>
      <c r="D265" s="3" t="s">
        <v>25</v>
      </c>
      <c r="E265" s="3" t="s">
        <v>70</v>
      </c>
      <c r="F265" s="3">
        <v>12954</v>
      </c>
      <c r="G265" s="3">
        <v>913</v>
      </c>
      <c r="H265" s="3">
        <v>722</v>
      </c>
      <c r="I265" s="3">
        <v>1049</v>
      </c>
      <c r="J265" s="5">
        <v>475</v>
      </c>
      <c r="K265" s="3">
        <v>97716</v>
      </c>
      <c r="L265" s="3" t="s">
        <v>17</v>
      </c>
    </row>
    <row r="266" spans="1:12" ht="14.25" customHeight="1">
      <c r="A266" s="3" t="s">
        <v>449</v>
      </c>
      <c r="B266" s="3" t="s">
        <v>13</v>
      </c>
      <c r="C266" s="4" t="s">
        <v>450</v>
      </c>
      <c r="D266" s="3" t="s">
        <v>38</v>
      </c>
      <c r="E266" s="3" t="s">
        <v>48</v>
      </c>
      <c r="F266" s="3">
        <v>15703</v>
      </c>
      <c r="G266" s="3">
        <v>1381</v>
      </c>
      <c r="H266" s="3">
        <v>639</v>
      </c>
      <c r="I266" s="3">
        <v>984</v>
      </c>
      <c r="J266" s="5">
        <v>10967</v>
      </c>
      <c r="K266" s="3">
        <v>133747</v>
      </c>
      <c r="L266" s="3" t="s">
        <v>55</v>
      </c>
    </row>
    <row r="267" spans="1:12" ht="14.25" customHeight="1">
      <c r="A267" s="3" t="s">
        <v>451</v>
      </c>
      <c r="B267" s="3" t="s">
        <v>46</v>
      </c>
      <c r="C267" s="4" t="s">
        <v>452</v>
      </c>
      <c r="D267" s="3" t="s">
        <v>30</v>
      </c>
      <c r="E267" s="3" t="s">
        <v>48</v>
      </c>
      <c r="F267" s="3">
        <v>17385</v>
      </c>
      <c r="G267" s="3">
        <v>831</v>
      </c>
      <c r="H267" s="3">
        <v>568</v>
      </c>
      <c r="I267" s="3">
        <v>2227</v>
      </c>
      <c r="J267" s="5">
        <v>49351</v>
      </c>
      <c r="K267" s="3">
        <v>207450</v>
      </c>
      <c r="L267" s="3" t="s">
        <v>27</v>
      </c>
    </row>
    <row r="268" spans="1:12" ht="14.25" customHeight="1">
      <c r="A268" s="3" t="s">
        <v>453</v>
      </c>
      <c r="B268" s="3" t="s">
        <v>19</v>
      </c>
      <c r="C268" s="4" t="s">
        <v>342</v>
      </c>
      <c r="D268" s="3" t="s">
        <v>30</v>
      </c>
      <c r="E268" s="3" t="s">
        <v>62</v>
      </c>
      <c r="F268" s="3">
        <v>15746</v>
      </c>
      <c r="G268" s="3">
        <v>258</v>
      </c>
      <c r="H268" s="3">
        <v>839</v>
      </c>
      <c r="I268" s="3">
        <v>2656</v>
      </c>
      <c r="J268" s="5">
        <v>66614</v>
      </c>
      <c r="K268" s="3">
        <v>213724</v>
      </c>
      <c r="L268" s="3" t="s">
        <v>27</v>
      </c>
    </row>
    <row r="269" spans="1:12" ht="14.25" customHeight="1">
      <c r="A269" s="3" t="s">
        <v>454</v>
      </c>
      <c r="B269" s="3" t="s">
        <v>19</v>
      </c>
      <c r="C269" s="4" t="s">
        <v>455</v>
      </c>
      <c r="D269" s="3" t="s">
        <v>38</v>
      </c>
      <c r="E269" s="3" t="s">
        <v>85</v>
      </c>
      <c r="F269" s="3">
        <v>24700</v>
      </c>
      <c r="G269" s="3">
        <v>327</v>
      </c>
      <c r="H269" s="3">
        <v>999</v>
      </c>
      <c r="I269" s="3">
        <v>994</v>
      </c>
      <c r="J269" s="5">
        <v>59400</v>
      </c>
      <c r="K269" s="3">
        <v>243502</v>
      </c>
      <c r="L269" s="3" t="s">
        <v>27</v>
      </c>
    </row>
    <row r="270" spans="1:12" ht="14.25" customHeight="1">
      <c r="A270" s="3" t="s">
        <v>456</v>
      </c>
      <c r="B270" s="3" t="s">
        <v>13</v>
      </c>
      <c r="C270" s="4" t="s">
        <v>457</v>
      </c>
      <c r="D270" s="3" t="s">
        <v>25</v>
      </c>
      <c r="E270" s="3" t="s">
        <v>85</v>
      </c>
      <c r="F270" s="3">
        <v>8469</v>
      </c>
      <c r="G270" s="3">
        <v>935</v>
      </c>
      <c r="H270" s="3">
        <v>211</v>
      </c>
      <c r="I270" s="3">
        <v>2635</v>
      </c>
      <c r="J270" s="5">
        <v>21890</v>
      </c>
      <c r="K270" s="3">
        <v>184539</v>
      </c>
      <c r="L270" s="3" t="s">
        <v>55</v>
      </c>
    </row>
    <row r="271" spans="1:12" ht="14.25" customHeight="1">
      <c r="A271" s="3" t="s">
        <v>458</v>
      </c>
      <c r="B271" s="3" t="s">
        <v>13</v>
      </c>
      <c r="C271" s="4" t="s">
        <v>357</v>
      </c>
      <c r="D271" s="3" t="s">
        <v>25</v>
      </c>
      <c r="E271" s="3" t="s">
        <v>20</v>
      </c>
      <c r="F271" s="3">
        <v>11333</v>
      </c>
      <c r="G271" s="3">
        <v>920</v>
      </c>
      <c r="H271" s="3">
        <v>294</v>
      </c>
      <c r="I271" s="3">
        <v>606</v>
      </c>
      <c r="J271" s="5">
        <v>59490</v>
      </c>
      <c r="K271" s="3">
        <v>202082</v>
      </c>
      <c r="L271" s="3" t="s">
        <v>27</v>
      </c>
    </row>
    <row r="272" spans="1:12" ht="14.25" customHeight="1">
      <c r="A272" s="3" t="s">
        <v>459</v>
      </c>
      <c r="B272" s="3" t="s">
        <v>46</v>
      </c>
      <c r="C272" s="4" t="s">
        <v>460</v>
      </c>
      <c r="D272" s="3" t="s">
        <v>30</v>
      </c>
      <c r="E272" s="3" t="s">
        <v>26</v>
      </c>
      <c r="F272" s="3">
        <v>18608</v>
      </c>
      <c r="G272" s="3">
        <v>1338</v>
      </c>
      <c r="H272" s="3">
        <v>365</v>
      </c>
      <c r="I272" s="3">
        <v>2289</v>
      </c>
      <c r="J272" s="5">
        <v>20785</v>
      </c>
      <c r="K272" s="3">
        <v>161999</v>
      </c>
      <c r="L272" s="3" t="s">
        <v>17</v>
      </c>
    </row>
    <row r="273" spans="1:12" ht="14.25" customHeight="1">
      <c r="A273" s="3" t="s">
        <v>461</v>
      </c>
      <c r="B273" s="3" t="s">
        <v>19</v>
      </c>
      <c r="C273" s="4" t="s">
        <v>462</v>
      </c>
      <c r="D273" s="3" t="s">
        <v>25</v>
      </c>
      <c r="E273" s="3" t="s">
        <v>70</v>
      </c>
      <c r="F273" s="3">
        <v>14819</v>
      </c>
      <c r="G273" s="3">
        <v>1432</v>
      </c>
      <c r="H273" s="3">
        <v>152</v>
      </c>
      <c r="I273" s="3">
        <v>961</v>
      </c>
      <c r="J273" s="5">
        <v>39154</v>
      </c>
      <c r="K273" s="3">
        <v>154793</v>
      </c>
      <c r="L273" s="3" t="s">
        <v>32</v>
      </c>
    </row>
    <row r="274" spans="1:12" ht="14.25" customHeight="1">
      <c r="A274" s="3" t="s">
        <v>463</v>
      </c>
      <c r="B274" s="3" t="s">
        <v>19</v>
      </c>
      <c r="C274" s="4" t="s">
        <v>464</v>
      </c>
      <c r="D274" s="3" t="s">
        <v>15</v>
      </c>
      <c r="E274" s="3" t="s">
        <v>169</v>
      </c>
      <c r="F274" s="3">
        <v>6208</v>
      </c>
      <c r="G274" s="3">
        <v>725</v>
      </c>
      <c r="H274" s="3">
        <v>309</v>
      </c>
      <c r="I274" s="3">
        <v>848</v>
      </c>
      <c r="J274" s="5">
        <v>39319</v>
      </c>
      <c r="K274" s="3">
        <v>225763</v>
      </c>
      <c r="L274" s="3" t="s">
        <v>17</v>
      </c>
    </row>
    <row r="275" spans="1:12" ht="14.25" customHeight="1">
      <c r="A275" s="3" t="s">
        <v>465</v>
      </c>
      <c r="B275" s="3" t="s">
        <v>19</v>
      </c>
      <c r="C275" s="4" t="s">
        <v>284</v>
      </c>
      <c r="D275" s="3" t="s">
        <v>30</v>
      </c>
      <c r="E275" s="3" t="s">
        <v>39</v>
      </c>
      <c r="F275" s="3">
        <v>8283</v>
      </c>
      <c r="G275" s="3">
        <v>720</v>
      </c>
      <c r="H275" s="3">
        <v>888</v>
      </c>
      <c r="I275" s="3">
        <v>611</v>
      </c>
      <c r="J275" s="5">
        <v>52791</v>
      </c>
      <c r="K275" s="3">
        <v>235229</v>
      </c>
      <c r="L275" s="3" t="s">
        <v>17</v>
      </c>
    </row>
    <row r="276" spans="1:12" ht="14.25" customHeight="1">
      <c r="A276" s="3" t="s">
        <v>466</v>
      </c>
      <c r="B276" s="3" t="s">
        <v>23</v>
      </c>
      <c r="C276" s="4" t="s">
        <v>437</v>
      </c>
      <c r="D276" s="3" t="s">
        <v>25</v>
      </c>
      <c r="E276" s="3" t="s">
        <v>42</v>
      </c>
      <c r="F276" s="3">
        <v>4048</v>
      </c>
      <c r="G276" s="3">
        <v>751</v>
      </c>
      <c r="H276" s="3">
        <v>930</v>
      </c>
      <c r="I276" s="3">
        <v>1382</v>
      </c>
      <c r="J276" s="5">
        <v>16844</v>
      </c>
      <c r="K276" s="3">
        <v>148177</v>
      </c>
      <c r="L276" s="3" t="s">
        <v>32</v>
      </c>
    </row>
    <row r="277" spans="1:12" ht="14.25" customHeight="1">
      <c r="A277" s="3" t="s">
        <v>467</v>
      </c>
      <c r="B277" s="3" t="s">
        <v>19</v>
      </c>
      <c r="C277" s="4" t="s">
        <v>468</v>
      </c>
      <c r="D277" s="3" t="s">
        <v>30</v>
      </c>
      <c r="E277" s="3" t="s">
        <v>31</v>
      </c>
      <c r="F277" s="3">
        <v>8233</v>
      </c>
      <c r="G277" s="3">
        <v>436</v>
      </c>
      <c r="H277" s="3">
        <v>269</v>
      </c>
      <c r="I277" s="3">
        <v>2037</v>
      </c>
      <c r="J277" s="5">
        <v>8875</v>
      </c>
      <c r="K277" s="3">
        <v>52289</v>
      </c>
      <c r="L277" s="3" t="s">
        <v>17</v>
      </c>
    </row>
    <row r="278" spans="1:12" ht="14.25" customHeight="1">
      <c r="A278" s="3" t="s">
        <v>469</v>
      </c>
      <c r="B278" s="3" t="s">
        <v>23</v>
      </c>
      <c r="C278" s="4" t="s">
        <v>243</v>
      </c>
      <c r="D278" s="3" t="s">
        <v>15</v>
      </c>
      <c r="E278" s="3" t="s">
        <v>85</v>
      </c>
      <c r="F278" s="3">
        <v>14941</v>
      </c>
      <c r="G278" s="3">
        <v>1424</v>
      </c>
      <c r="H278" s="3">
        <v>238</v>
      </c>
      <c r="I278" s="3">
        <v>1054</v>
      </c>
      <c r="J278" s="5">
        <v>20516</v>
      </c>
      <c r="K278" s="3">
        <v>216048</v>
      </c>
      <c r="L278" s="3" t="s">
        <v>55</v>
      </c>
    </row>
    <row r="279" spans="1:12" ht="14.25" customHeight="1">
      <c r="A279" s="3" t="s">
        <v>470</v>
      </c>
      <c r="B279" s="3" t="s">
        <v>46</v>
      </c>
      <c r="C279" s="4" t="s">
        <v>471</v>
      </c>
      <c r="D279" s="3" t="s">
        <v>30</v>
      </c>
      <c r="E279" s="3" t="s">
        <v>39</v>
      </c>
      <c r="F279" s="3">
        <v>14607</v>
      </c>
      <c r="G279" s="3">
        <v>1458</v>
      </c>
      <c r="H279" s="3">
        <v>478</v>
      </c>
      <c r="I279" s="3">
        <v>334</v>
      </c>
      <c r="J279" s="5">
        <v>49257</v>
      </c>
      <c r="K279" s="3">
        <v>214668</v>
      </c>
      <c r="L279" s="3" t="s">
        <v>32</v>
      </c>
    </row>
    <row r="280" spans="1:12" ht="14.25" customHeight="1">
      <c r="A280" s="3" t="s">
        <v>472</v>
      </c>
      <c r="B280" s="3" t="s">
        <v>23</v>
      </c>
      <c r="C280" s="4" t="s">
        <v>156</v>
      </c>
      <c r="D280" s="3" t="s">
        <v>30</v>
      </c>
      <c r="E280" s="3" t="s">
        <v>31</v>
      </c>
      <c r="F280" s="3">
        <v>11765</v>
      </c>
      <c r="G280" s="3">
        <v>693</v>
      </c>
      <c r="H280" s="3">
        <v>729</v>
      </c>
      <c r="I280" s="3">
        <v>744</v>
      </c>
      <c r="J280" s="5">
        <v>97772</v>
      </c>
      <c r="K280" s="3">
        <v>194243</v>
      </c>
      <c r="L280" s="3" t="s">
        <v>17</v>
      </c>
    </row>
    <row r="281" spans="1:12" ht="14.25" customHeight="1">
      <c r="A281" s="3" t="s">
        <v>473</v>
      </c>
      <c r="B281" s="3" t="s">
        <v>46</v>
      </c>
      <c r="C281" s="6">
        <v>45918</v>
      </c>
      <c r="D281" s="3" t="s">
        <v>30</v>
      </c>
      <c r="E281" s="3" t="s">
        <v>39</v>
      </c>
      <c r="F281" s="3">
        <v>3828</v>
      </c>
      <c r="G281" s="3">
        <v>203</v>
      </c>
      <c r="H281" s="3">
        <v>506</v>
      </c>
      <c r="I281" s="3">
        <v>2440</v>
      </c>
      <c r="J281" s="5">
        <v>63650</v>
      </c>
      <c r="K281" s="3">
        <v>126365</v>
      </c>
      <c r="L281" s="3" t="s">
        <v>21</v>
      </c>
    </row>
    <row r="282" spans="1:12" ht="14.25" customHeight="1">
      <c r="A282" s="3" t="s">
        <v>474</v>
      </c>
      <c r="B282" s="3" t="s">
        <v>19</v>
      </c>
      <c r="C282" s="4" t="s">
        <v>475</v>
      </c>
      <c r="D282" s="3" t="s">
        <v>30</v>
      </c>
      <c r="E282" s="3" t="s">
        <v>62</v>
      </c>
      <c r="F282" s="3">
        <v>3917</v>
      </c>
      <c r="G282" s="3">
        <v>865</v>
      </c>
      <c r="H282" s="3">
        <v>759</v>
      </c>
      <c r="I282" s="3">
        <v>2282</v>
      </c>
      <c r="J282" s="5">
        <v>56125</v>
      </c>
      <c r="K282" s="3">
        <v>154014</v>
      </c>
      <c r="L282" s="3" t="s">
        <v>17</v>
      </c>
    </row>
    <row r="283" spans="1:12" ht="14.25" customHeight="1">
      <c r="A283" s="3" t="s">
        <v>476</v>
      </c>
      <c r="B283" s="3" t="s">
        <v>19</v>
      </c>
      <c r="C283" s="4" t="s">
        <v>477</v>
      </c>
      <c r="D283" s="3" t="s">
        <v>15</v>
      </c>
      <c r="E283" s="3" t="s">
        <v>31</v>
      </c>
      <c r="F283" s="3">
        <v>22618</v>
      </c>
      <c r="G283" s="3">
        <v>641</v>
      </c>
      <c r="H283" s="3">
        <v>416</v>
      </c>
      <c r="I283" s="3">
        <v>1530</v>
      </c>
      <c r="J283" s="5">
        <v>18395</v>
      </c>
      <c r="K283" s="3">
        <v>215211</v>
      </c>
      <c r="L283" s="3" t="s">
        <v>55</v>
      </c>
    </row>
    <row r="284" spans="1:12" ht="14.25" customHeight="1">
      <c r="A284" s="3" t="s">
        <v>478</v>
      </c>
      <c r="B284" s="3" t="s">
        <v>46</v>
      </c>
      <c r="C284" s="4" t="s">
        <v>479</v>
      </c>
      <c r="D284" s="3" t="s">
        <v>38</v>
      </c>
      <c r="E284" s="3" t="s">
        <v>42</v>
      </c>
      <c r="F284" s="3">
        <v>8988</v>
      </c>
      <c r="G284" s="3">
        <v>228</v>
      </c>
      <c r="H284" s="3">
        <v>766</v>
      </c>
      <c r="I284" s="3">
        <v>652</v>
      </c>
      <c r="J284" s="5">
        <v>63789</v>
      </c>
      <c r="K284" s="3">
        <v>219785</v>
      </c>
      <c r="L284" s="3" t="s">
        <v>27</v>
      </c>
    </row>
    <row r="285" spans="1:12" ht="14.25" customHeight="1">
      <c r="A285" s="3" t="s">
        <v>480</v>
      </c>
      <c r="B285" s="3" t="s">
        <v>13</v>
      </c>
      <c r="C285" s="4" t="s">
        <v>81</v>
      </c>
      <c r="D285" s="3" t="s">
        <v>30</v>
      </c>
      <c r="E285" s="3" t="s">
        <v>39</v>
      </c>
      <c r="F285" s="3">
        <v>20410</v>
      </c>
      <c r="G285" s="3">
        <v>1332</v>
      </c>
      <c r="H285" s="3">
        <v>472</v>
      </c>
      <c r="I285" s="3">
        <v>1202</v>
      </c>
      <c r="J285" s="5">
        <v>9418</v>
      </c>
      <c r="K285" s="3">
        <v>200806</v>
      </c>
      <c r="L285" s="3" t="s">
        <v>17</v>
      </c>
    </row>
    <row r="286" spans="1:12" ht="14.25" customHeight="1">
      <c r="A286" s="3" t="s">
        <v>481</v>
      </c>
      <c r="B286" s="3" t="s">
        <v>46</v>
      </c>
      <c r="C286" s="4" t="s">
        <v>425</v>
      </c>
      <c r="D286" s="3" t="s">
        <v>30</v>
      </c>
      <c r="E286" s="3" t="s">
        <v>16</v>
      </c>
      <c r="F286" s="3">
        <v>16594</v>
      </c>
      <c r="G286" s="3">
        <v>809</v>
      </c>
      <c r="H286" s="3">
        <v>784</v>
      </c>
      <c r="I286" s="3">
        <v>1655</v>
      </c>
      <c r="J286" s="5">
        <v>35505</v>
      </c>
      <c r="K286" s="3">
        <v>112588</v>
      </c>
      <c r="L286" s="3" t="s">
        <v>27</v>
      </c>
    </row>
    <row r="287" spans="1:12" ht="14.25" customHeight="1">
      <c r="A287" s="3" t="s">
        <v>482</v>
      </c>
      <c r="B287" s="3" t="s">
        <v>13</v>
      </c>
      <c r="C287" s="6">
        <v>45919</v>
      </c>
      <c r="D287" s="3" t="s">
        <v>25</v>
      </c>
      <c r="E287" s="3" t="s">
        <v>42</v>
      </c>
      <c r="F287" s="3">
        <v>22128</v>
      </c>
      <c r="G287" s="3">
        <v>1004</v>
      </c>
      <c r="H287" s="3">
        <v>690</v>
      </c>
      <c r="I287" s="3">
        <v>2048</v>
      </c>
      <c r="J287" s="5">
        <v>19443</v>
      </c>
      <c r="K287" s="3">
        <v>103646</v>
      </c>
      <c r="L287" s="3" t="s">
        <v>21</v>
      </c>
    </row>
    <row r="288" spans="1:12" ht="14.25" customHeight="1">
      <c r="A288" s="3" t="s">
        <v>483</v>
      </c>
      <c r="B288" s="3" t="s">
        <v>23</v>
      </c>
      <c r="C288" s="4" t="s">
        <v>349</v>
      </c>
      <c r="D288" s="3" t="s">
        <v>30</v>
      </c>
      <c r="E288" s="3" t="s">
        <v>31</v>
      </c>
      <c r="F288" s="3">
        <v>14977</v>
      </c>
      <c r="G288" s="3">
        <v>274</v>
      </c>
      <c r="H288" s="3">
        <v>798</v>
      </c>
      <c r="I288" s="3">
        <v>458</v>
      </c>
      <c r="J288" s="5">
        <v>6636</v>
      </c>
      <c r="K288" s="3">
        <v>43654</v>
      </c>
      <c r="L288" s="3" t="s">
        <v>17</v>
      </c>
    </row>
    <row r="289" spans="1:12" ht="14.25" customHeight="1">
      <c r="A289" s="3" t="s">
        <v>484</v>
      </c>
      <c r="B289" s="3" t="s">
        <v>23</v>
      </c>
      <c r="C289" s="4" t="s">
        <v>485</v>
      </c>
      <c r="D289" s="3" t="s">
        <v>25</v>
      </c>
      <c r="E289" s="3" t="s">
        <v>42</v>
      </c>
      <c r="F289" s="3">
        <v>2009</v>
      </c>
      <c r="G289" s="3">
        <v>1037</v>
      </c>
      <c r="H289" s="3">
        <v>344</v>
      </c>
      <c r="I289" s="3">
        <v>2277</v>
      </c>
      <c r="J289" s="5">
        <v>85743</v>
      </c>
      <c r="K289" s="3">
        <v>58743</v>
      </c>
      <c r="L289" s="3" t="s">
        <v>32</v>
      </c>
    </row>
    <row r="290" spans="1:12" ht="14.25" customHeight="1">
      <c r="A290" s="3" t="s">
        <v>486</v>
      </c>
      <c r="B290" s="3" t="s">
        <v>23</v>
      </c>
      <c r="C290" s="4" t="s">
        <v>259</v>
      </c>
      <c r="D290" s="3" t="s">
        <v>38</v>
      </c>
      <c r="E290" s="3" t="s">
        <v>39</v>
      </c>
      <c r="F290" s="3">
        <v>18644</v>
      </c>
      <c r="G290" s="3">
        <v>1369</v>
      </c>
      <c r="H290" s="3">
        <v>887</v>
      </c>
      <c r="I290" s="3">
        <v>1256</v>
      </c>
      <c r="J290" s="5">
        <v>43415</v>
      </c>
      <c r="K290" s="3">
        <v>88368</v>
      </c>
      <c r="L290" s="3" t="s">
        <v>27</v>
      </c>
    </row>
    <row r="291" spans="1:12" ht="14.25" customHeight="1">
      <c r="A291" s="3" t="s">
        <v>487</v>
      </c>
      <c r="B291" s="3" t="s">
        <v>19</v>
      </c>
      <c r="C291" s="6">
        <v>45920</v>
      </c>
      <c r="D291" s="3" t="s">
        <v>15</v>
      </c>
      <c r="E291" s="3" t="s">
        <v>35</v>
      </c>
      <c r="F291" s="3">
        <v>24422</v>
      </c>
      <c r="G291" s="3">
        <v>327</v>
      </c>
      <c r="H291" s="3">
        <v>481</v>
      </c>
      <c r="I291" s="3">
        <v>2371</v>
      </c>
      <c r="J291" s="5">
        <v>35340</v>
      </c>
      <c r="K291" s="3">
        <v>245244</v>
      </c>
      <c r="L291" s="3" t="s">
        <v>21</v>
      </c>
    </row>
    <row r="292" spans="1:12" ht="14.25" customHeight="1">
      <c r="A292" s="3" t="s">
        <v>488</v>
      </c>
      <c r="B292" s="3" t="s">
        <v>23</v>
      </c>
      <c r="C292" s="4" t="s">
        <v>74</v>
      </c>
      <c r="D292" s="3" t="s">
        <v>15</v>
      </c>
      <c r="E292" s="3" t="s">
        <v>39</v>
      </c>
      <c r="F292" s="3">
        <v>11865</v>
      </c>
      <c r="G292" s="3">
        <v>241</v>
      </c>
      <c r="H292" s="3">
        <v>319</v>
      </c>
      <c r="I292" s="3">
        <v>703</v>
      </c>
      <c r="J292" s="5">
        <v>69596</v>
      </c>
      <c r="K292" s="3">
        <v>177513</v>
      </c>
      <c r="L292" s="3" t="s">
        <v>32</v>
      </c>
    </row>
    <row r="293" spans="1:12" ht="14.25" customHeight="1">
      <c r="A293" s="3" t="s">
        <v>489</v>
      </c>
      <c r="B293" s="3" t="s">
        <v>13</v>
      </c>
      <c r="C293" s="4" t="s">
        <v>490</v>
      </c>
      <c r="D293" s="3" t="s">
        <v>38</v>
      </c>
      <c r="E293" s="3" t="s">
        <v>39</v>
      </c>
      <c r="F293" s="3">
        <v>4219</v>
      </c>
      <c r="G293" s="3">
        <v>240</v>
      </c>
      <c r="H293" s="3">
        <v>670</v>
      </c>
      <c r="I293" s="3">
        <v>815</v>
      </c>
      <c r="J293" s="5">
        <v>11978</v>
      </c>
      <c r="K293" s="3">
        <v>159735</v>
      </c>
      <c r="L293" s="3" t="s">
        <v>32</v>
      </c>
    </row>
    <row r="294" spans="1:12" ht="14.25" customHeight="1">
      <c r="A294" s="3" t="s">
        <v>491</v>
      </c>
      <c r="B294" s="3" t="s">
        <v>23</v>
      </c>
      <c r="C294" s="4" t="s">
        <v>492</v>
      </c>
      <c r="D294" s="3" t="s">
        <v>15</v>
      </c>
      <c r="E294" s="3" t="s">
        <v>62</v>
      </c>
      <c r="F294" s="3">
        <v>9041</v>
      </c>
      <c r="G294" s="3">
        <v>1133</v>
      </c>
      <c r="H294" s="3">
        <v>612</v>
      </c>
      <c r="I294" s="3">
        <v>1687</v>
      </c>
      <c r="J294" s="5">
        <v>28102</v>
      </c>
      <c r="K294" s="3">
        <v>195683</v>
      </c>
      <c r="L294" s="3" t="s">
        <v>32</v>
      </c>
    </row>
    <row r="295" spans="1:12" ht="14.25" customHeight="1">
      <c r="A295" s="3" t="s">
        <v>493</v>
      </c>
      <c r="B295" s="3" t="s">
        <v>46</v>
      </c>
      <c r="C295" s="4" t="s">
        <v>494</v>
      </c>
      <c r="D295" s="3" t="s">
        <v>38</v>
      </c>
      <c r="E295" s="3" t="s">
        <v>70</v>
      </c>
      <c r="F295" s="3">
        <v>20444</v>
      </c>
      <c r="G295" s="3">
        <v>233</v>
      </c>
      <c r="H295" s="3">
        <v>189</v>
      </c>
      <c r="I295" s="3">
        <v>2879</v>
      </c>
      <c r="J295" s="5">
        <v>28185</v>
      </c>
      <c r="K295" s="3">
        <v>159891</v>
      </c>
      <c r="L295" s="3" t="s">
        <v>32</v>
      </c>
    </row>
    <row r="296" spans="1:12" ht="14.25" customHeight="1">
      <c r="A296" s="3" t="s">
        <v>495</v>
      </c>
      <c r="B296" s="3" t="s">
        <v>46</v>
      </c>
      <c r="C296" s="4" t="s">
        <v>496</v>
      </c>
      <c r="D296" s="3" t="s">
        <v>38</v>
      </c>
      <c r="E296" s="3" t="s">
        <v>16</v>
      </c>
      <c r="F296" s="3">
        <v>7287</v>
      </c>
      <c r="G296" s="3">
        <v>1240</v>
      </c>
      <c r="H296" s="3">
        <v>686</v>
      </c>
      <c r="I296" s="3">
        <v>1255</v>
      </c>
      <c r="J296" s="5">
        <v>15403</v>
      </c>
      <c r="K296" s="3">
        <v>147971</v>
      </c>
      <c r="L296" s="3" t="s">
        <v>17</v>
      </c>
    </row>
    <row r="297" spans="1:12" ht="14.25" customHeight="1">
      <c r="A297" s="3" t="s">
        <v>497</v>
      </c>
      <c r="B297" s="3" t="s">
        <v>19</v>
      </c>
      <c r="C297" s="4" t="s">
        <v>498</v>
      </c>
      <c r="D297" s="3" t="s">
        <v>38</v>
      </c>
      <c r="E297" s="3" t="s">
        <v>169</v>
      </c>
      <c r="F297" s="3">
        <v>3619</v>
      </c>
      <c r="G297" s="3">
        <v>1376</v>
      </c>
      <c r="H297" s="3">
        <v>410</v>
      </c>
      <c r="I297" s="3">
        <v>2499</v>
      </c>
      <c r="J297" s="5">
        <v>58146</v>
      </c>
      <c r="K297" s="3">
        <v>52149</v>
      </c>
      <c r="L297" s="3" t="s">
        <v>17</v>
      </c>
    </row>
    <row r="298" spans="1:12" ht="14.25" customHeight="1">
      <c r="A298" s="3" t="s">
        <v>499</v>
      </c>
      <c r="B298" s="3" t="s">
        <v>46</v>
      </c>
      <c r="C298" s="4" t="s">
        <v>500</v>
      </c>
      <c r="D298" s="3" t="s">
        <v>15</v>
      </c>
      <c r="E298" s="3" t="s">
        <v>85</v>
      </c>
      <c r="F298" s="3">
        <v>10512</v>
      </c>
      <c r="G298" s="3">
        <v>1197</v>
      </c>
      <c r="H298" s="3">
        <v>544</v>
      </c>
      <c r="I298" s="3">
        <v>2012</v>
      </c>
      <c r="J298" s="5">
        <v>10245</v>
      </c>
      <c r="K298" s="3">
        <v>140102</v>
      </c>
      <c r="L298" s="3" t="s">
        <v>17</v>
      </c>
    </row>
    <row r="299" spans="1:12" ht="14.25" customHeight="1">
      <c r="A299" s="3" t="s">
        <v>501</v>
      </c>
      <c r="B299" s="3" t="s">
        <v>13</v>
      </c>
      <c r="C299" s="7">
        <v>45924</v>
      </c>
      <c r="D299" s="3" t="s">
        <v>25</v>
      </c>
      <c r="E299" s="3" t="s">
        <v>48</v>
      </c>
      <c r="F299" s="3">
        <v>3342</v>
      </c>
      <c r="G299" s="3">
        <v>787</v>
      </c>
      <c r="H299" s="3">
        <v>375</v>
      </c>
      <c r="I299" s="3">
        <v>907</v>
      </c>
      <c r="J299" s="5">
        <v>85823</v>
      </c>
      <c r="K299" s="3">
        <v>99189</v>
      </c>
      <c r="L299" s="3" t="s">
        <v>21</v>
      </c>
    </row>
    <row r="300" spans="1:12" ht="14.25" customHeight="1">
      <c r="A300" s="3" t="s">
        <v>502</v>
      </c>
      <c r="B300" s="3" t="s">
        <v>23</v>
      </c>
      <c r="C300" s="7">
        <v>45925</v>
      </c>
      <c r="D300" s="3" t="s">
        <v>38</v>
      </c>
      <c r="E300" s="3" t="s">
        <v>70</v>
      </c>
      <c r="F300" s="3">
        <v>12568</v>
      </c>
      <c r="G300" s="3">
        <v>541</v>
      </c>
      <c r="H300" s="3">
        <v>273</v>
      </c>
      <c r="I300" s="3">
        <v>2767</v>
      </c>
      <c r="J300" s="5">
        <v>22331</v>
      </c>
      <c r="K300" s="3">
        <v>192747</v>
      </c>
      <c r="L300" s="3" t="s">
        <v>21</v>
      </c>
    </row>
    <row r="301" spans="1:12" ht="14.25" customHeight="1">
      <c r="A301" s="3" t="s">
        <v>503</v>
      </c>
      <c r="B301" s="3" t="s">
        <v>19</v>
      </c>
      <c r="C301" s="7">
        <v>45926</v>
      </c>
      <c r="D301" s="3" t="s">
        <v>30</v>
      </c>
      <c r="E301" s="3" t="s">
        <v>48</v>
      </c>
      <c r="F301" s="3">
        <v>21216</v>
      </c>
      <c r="G301" s="3">
        <v>226</v>
      </c>
      <c r="H301" s="3">
        <v>187</v>
      </c>
      <c r="I301" s="3">
        <v>1573</v>
      </c>
      <c r="J301" s="5">
        <v>62688</v>
      </c>
      <c r="K301" s="3">
        <v>111031</v>
      </c>
      <c r="L301" s="3" t="s">
        <v>21</v>
      </c>
    </row>
    <row r="302" spans="1:12" ht="14.25" customHeight="1">
      <c r="J302" s="8"/>
    </row>
    <row r="303" spans="1:12" ht="14.25" customHeight="1">
      <c r="J303" s="8"/>
    </row>
    <row r="304" spans="1:12" ht="14.25" customHeight="1">
      <c r="J304" s="8"/>
    </row>
    <row r="305" spans="10:10" ht="14.25" customHeight="1">
      <c r="J305" s="8"/>
    </row>
    <row r="306" spans="10:10" ht="14.25" customHeight="1">
      <c r="J306" s="8"/>
    </row>
    <row r="307" spans="10:10" ht="14.25" customHeight="1">
      <c r="J307" s="8"/>
    </row>
    <row r="308" spans="10:10" ht="14.25" customHeight="1">
      <c r="J308" s="8"/>
    </row>
    <row r="309" spans="10:10" ht="14.25" customHeight="1">
      <c r="J309" s="8"/>
    </row>
    <row r="310" spans="10:10" ht="14.25" customHeight="1">
      <c r="J310" s="8"/>
    </row>
    <row r="311" spans="10:10" ht="14.25" customHeight="1">
      <c r="J311" s="8"/>
    </row>
    <row r="312" spans="10:10" ht="14.25" customHeight="1">
      <c r="J312" s="8"/>
    </row>
    <row r="313" spans="10:10" ht="14.25" customHeight="1">
      <c r="J313" s="8"/>
    </row>
    <row r="314" spans="10:10" ht="14.25" customHeight="1">
      <c r="J314" s="8"/>
    </row>
    <row r="315" spans="10:10" ht="14.25" customHeight="1">
      <c r="J315" s="8"/>
    </row>
    <row r="316" spans="10:10" ht="14.25" customHeight="1">
      <c r="J316" s="8"/>
    </row>
    <row r="317" spans="10:10" ht="14.25" customHeight="1">
      <c r="J317" s="8"/>
    </row>
    <row r="318" spans="10:10" ht="14.25" customHeight="1">
      <c r="J318" s="8"/>
    </row>
    <row r="319" spans="10:10" ht="14.25" customHeight="1">
      <c r="J319" s="8"/>
    </row>
    <row r="320" spans="10:10" ht="14.25" customHeight="1">
      <c r="J320" s="8"/>
    </row>
    <row r="321" spans="10:10" ht="14.25" customHeight="1">
      <c r="J321" s="8"/>
    </row>
    <row r="322" spans="10:10" ht="14.25" customHeight="1">
      <c r="J322" s="8"/>
    </row>
    <row r="323" spans="10:10" ht="14.25" customHeight="1">
      <c r="J323" s="8"/>
    </row>
    <row r="324" spans="10:10" ht="14.25" customHeight="1">
      <c r="J324" s="8"/>
    </row>
    <row r="325" spans="10:10" ht="14.25" customHeight="1">
      <c r="J325" s="8"/>
    </row>
    <row r="326" spans="10:10" ht="14.25" customHeight="1">
      <c r="J326" s="8"/>
    </row>
    <row r="327" spans="10:10" ht="14.25" customHeight="1">
      <c r="J327" s="8"/>
    </row>
    <row r="328" spans="10:10" ht="14.25" customHeight="1">
      <c r="J328" s="8"/>
    </row>
    <row r="329" spans="10:10" ht="14.25" customHeight="1">
      <c r="J329" s="8"/>
    </row>
    <row r="330" spans="10:10" ht="14.25" customHeight="1">
      <c r="J330" s="8"/>
    </row>
    <row r="331" spans="10:10" ht="14.25" customHeight="1">
      <c r="J331" s="8"/>
    </row>
    <row r="332" spans="10:10" ht="14.25" customHeight="1">
      <c r="J332" s="8"/>
    </row>
    <row r="333" spans="10:10" ht="14.25" customHeight="1">
      <c r="J333" s="8"/>
    </row>
    <row r="334" spans="10:10" ht="14.25" customHeight="1">
      <c r="J334" s="8"/>
    </row>
    <row r="335" spans="10:10" ht="14.25" customHeight="1">
      <c r="J335" s="8"/>
    </row>
    <row r="336" spans="10:10" ht="14.25" customHeight="1">
      <c r="J336" s="8"/>
    </row>
    <row r="337" spans="10:10" ht="14.25" customHeight="1">
      <c r="J337" s="8"/>
    </row>
    <row r="338" spans="10:10" ht="14.25" customHeight="1">
      <c r="J338" s="8"/>
    </row>
    <row r="339" spans="10:10" ht="14.25" customHeight="1">
      <c r="J339" s="8"/>
    </row>
    <row r="340" spans="10:10" ht="14.25" customHeight="1">
      <c r="J340" s="8"/>
    </row>
    <row r="341" spans="10:10" ht="14.25" customHeight="1">
      <c r="J341" s="8"/>
    </row>
    <row r="342" spans="10:10" ht="14.25" customHeight="1">
      <c r="J342" s="8"/>
    </row>
    <row r="343" spans="10:10" ht="14.25" customHeight="1">
      <c r="J343" s="8"/>
    </row>
    <row r="344" spans="10:10" ht="14.25" customHeight="1">
      <c r="J344" s="8"/>
    </row>
    <row r="345" spans="10:10" ht="14.25" customHeight="1">
      <c r="J345" s="8"/>
    </row>
    <row r="346" spans="10:10" ht="14.25" customHeight="1">
      <c r="J346" s="8"/>
    </row>
    <row r="347" spans="10:10" ht="14.25" customHeight="1">
      <c r="J347" s="8"/>
    </row>
    <row r="348" spans="10:10" ht="14.25" customHeight="1">
      <c r="J348" s="8"/>
    </row>
    <row r="349" spans="10:10" ht="14.25" customHeight="1">
      <c r="J349" s="8"/>
    </row>
    <row r="350" spans="10:10" ht="14.25" customHeight="1">
      <c r="J350" s="8"/>
    </row>
    <row r="351" spans="10:10" ht="14.25" customHeight="1">
      <c r="J351" s="8"/>
    </row>
    <row r="352" spans="10:10" ht="14.25" customHeight="1">
      <c r="J352" s="8"/>
    </row>
    <row r="353" spans="10:10" ht="14.25" customHeight="1">
      <c r="J353" s="8"/>
    </row>
    <row r="354" spans="10:10" ht="14.25" customHeight="1">
      <c r="J354" s="8"/>
    </row>
    <row r="355" spans="10:10" ht="14.25" customHeight="1">
      <c r="J355" s="8"/>
    </row>
    <row r="356" spans="10:10" ht="14.25" customHeight="1">
      <c r="J356" s="8"/>
    </row>
    <row r="357" spans="10:10" ht="14.25" customHeight="1">
      <c r="J357" s="8"/>
    </row>
    <row r="358" spans="10:10" ht="14.25" customHeight="1">
      <c r="J358" s="8"/>
    </row>
    <row r="359" spans="10:10" ht="14.25" customHeight="1">
      <c r="J359" s="8"/>
    </row>
    <row r="360" spans="10:10" ht="14.25" customHeight="1">
      <c r="J360" s="8"/>
    </row>
    <row r="361" spans="10:10" ht="14.25" customHeight="1">
      <c r="J361" s="8"/>
    </row>
    <row r="362" spans="10:10" ht="14.25" customHeight="1">
      <c r="J362" s="8"/>
    </row>
    <row r="363" spans="10:10" ht="14.25" customHeight="1">
      <c r="J363" s="8"/>
    </row>
    <row r="364" spans="10:10" ht="14.25" customHeight="1">
      <c r="J364" s="8"/>
    </row>
    <row r="365" spans="10:10" ht="14.25" customHeight="1">
      <c r="J365" s="8"/>
    </row>
    <row r="366" spans="10:10" ht="14.25" customHeight="1">
      <c r="J366" s="8"/>
    </row>
    <row r="367" spans="10:10" ht="14.25" customHeight="1">
      <c r="J367" s="8"/>
    </row>
    <row r="368" spans="10:10" ht="14.25" customHeight="1">
      <c r="J368" s="8"/>
    </row>
    <row r="369" spans="10:10" ht="14.25" customHeight="1">
      <c r="J369" s="8"/>
    </row>
    <row r="370" spans="10:10" ht="14.25" customHeight="1">
      <c r="J370" s="8"/>
    </row>
    <row r="371" spans="10:10" ht="14.25" customHeight="1">
      <c r="J371" s="8"/>
    </row>
    <row r="372" spans="10:10" ht="14.25" customHeight="1">
      <c r="J372" s="8"/>
    </row>
    <row r="373" spans="10:10" ht="14.25" customHeight="1">
      <c r="J373" s="8"/>
    </row>
    <row r="374" spans="10:10" ht="14.25" customHeight="1">
      <c r="J374" s="8"/>
    </row>
    <row r="375" spans="10:10" ht="14.25" customHeight="1">
      <c r="J375" s="8"/>
    </row>
    <row r="376" spans="10:10" ht="14.25" customHeight="1">
      <c r="J376" s="8"/>
    </row>
    <row r="377" spans="10:10" ht="14.25" customHeight="1">
      <c r="J377" s="8"/>
    </row>
    <row r="378" spans="10:10" ht="14.25" customHeight="1">
      <c r="J378" s="8"/>
    </row>
    <row r="379" spans="10:10" ht="14.25" customHeight="1">
      <c r="J379" s="8"/>
    </row>
    <row r="380" spans="10:10" ht="14.25" customHeight="1">
      <c r="J380" s="8"/>
    </row>
    <row r="381" spans="10:10" ht="14.25" customHeight="1">
      <c r="J381" s="8"/>
    </row>
    <row r="382" spans="10:10" ht="14.25" customHeight="1">
      <c r="J382" s="8"/>
    </row>
    <row r="383" spans="10:10" ht="14.25" customHeight="1">
      <c r="J383" s="8"/>
    </row>
    <row r="384" spans="10:10" ht="14.25" customHeight="1">
      <c r="J384" s="8"/>
    </row>
    <row r="385" spans="10:10" ht="14.25" customHeight="1">
      <c r="J385" s="8"/>
    </row>
    <row r="386" spans="10:10" ht="14.25" customHeight="1">
      <c r="J386" s="8"/>
    </row>
    <row r="387" spans="10:10" ht="14.25" customHeight="1">
      <c r="J387" s="8"/>
    </row>
    <row r="388" spans="10:10" ht="14.25" customHeight="1">
      <c r="J388" s="8"/>
    </row>
    <row r="389" spans="10:10" ht="14.25" customHeight="1">
      <c r="J389" s="8"/>
    </row>
    <row r="390" spans="10:10" ht="14.25" customHeight="1">
      <c r="J390" s="8"/>
    </row>
    <row r="391" spans="10:10" ht="14.25" customHeight="1">
      <c r="J391" s="8"/>
    </row>
    <row r="392" spans="10:10" ht="14.25" customHeight="1">
      <c r="J392" s="8"/>
    </row>
    <row r="393" spans="10:10" ht="14.25" customHeight="1">
      <c r="J393" s="8"/>
    </row>
    <row r="394" spans="10:10" ht="14.25" customHeight="1">
      <c r="J394" s="8"/>
    </row>
    <row r="395" spans="10:10" ht="14.25" customHeight="1">
      <c r="J395" s="8"/>
    </row>
    <row r="396" spans="10:10" ht="14.25" customHeight="1">
      <c r="J396" s="8"/>
    </row>
    <row r="397" spans="10:10" ht="14.25" customHeight="1">
      <c r="J397" s="8"/>
    </row>
    <row r="398" spans="10:10" ht="14.25" customHeight="1">
      <c r="J398" s="8"/>
    </row>
    <row r="399" spans="10:10" ht="14.25" customHeight="1">
      <c r="J399" s="8"/>
    </row>
    <row r="400" spans="10:10" ht="14.25" customHeight="1">
      <c r="J400" s="8"/>
    </row>
    <row r="401" spans="10:10" ht="14.25" customHeight="1">
      <c r="J401" s="8"/>
    </row>
    <row r="402" spans="10:10" ht="14.25" customHeight="1">
      <c r="J402" s="8"/>
    </row>
    <row r="403" spans="10:10" ht="14.25" customHeight="1">
      <c r="J403" s="8"/>
    </row>
    <row r="404" spans="10:10" ht="14.25" customHeight="1">
      <c r="J404" s="8"/>
    </row>
    <row r="405" spans="10:10" ht="14.25" customHeight="1">
      <c r="J405" s="8"/>
    </row>
    <row r="406" spans="10:10" ht="14.25" customHeight="1">
      <c r="J406" s="8"/>
    </row>
    <row r="407" spans="10:10" ht="14.25" customHeight="1">
      <c r="J407" s="8"/>
    </row>
    <row r="408" spans="10:10" ht="14.25" customHeight="1">
      <c r="J408" s="8"/>
    </row>
    <row r="409" spans="10:10" ht="14.25" customHeight="1">
      <c r="J409" s="8"/>
    </row>
    <row r="410" spans="10:10" ht="14.25" customHeight="1">
      <c r="J410" s="8"/>
    </row>
    <row r="411" spans="10:10" ht="14.25" customHeight="1">
      <c r="J411" s="8"/>
    </row>
    <row r="412" spans="10:10" ht="14.25" customHeight="1">
      <c r="J412" s="8"/>
    </row>
    <row r="413" spans="10:10" ht="14.25" customHeight="1">
      <c r="J413" s="8"/>
    </row>
    <row r="414" spans="10:10" ht="14.25" customHeight="1">
      <c r="J414" s="8"/>
    </row>
    <row r="415" spans="10:10" ht="14.25" customHeight="1">
      <c r="J415" s="8"/>
    </row>
    <row r="416" spans="10:10" ht="14.25" customHeight="1">
      <c r="J416" s="8"/>
    </row>
    <row r="417" spans="10:10" ht="14.25" customHeight="1">
      <c r="J417" s="8"/>
    </row>
    <row r="418" spans="10:10" ht="14.25" customHeight="1">
      <c r="J418" s="8"/>
    </row>
    <row r="419" spans="10:10" ht="14.25" customHeight="1">
      <c r="J419" s="8"/>
    </row>
    <row r="420" spans="10:10" ht="14.25" customHeight="1">
      <c r="J420" s="8"/>
    </row>
    <row r="421" spans="10:10" ht="14.25" customHeight="1">
      <c r="J421" s="8"/>
    </row>
    <row r="422" spans="10:10" ht="14.25" customHeight="1">
      <c r="J422" s="8"/>
    </row>
    <row r="423" spans="10:10" ht="14.25" customHeight="1">
      <c r="J423" s="8"/>
    </row>
    <row r="424" spans="10:10" ht="14.25" customHeight="1">
      <c r="J424" s="8"/>
    </row>
    <row r="425" spans="10:10" ht="14.25" customHeight="1">
      <c r="J425" s="8"/>
    </row>
    <row r="426" spans="10:10" ht="14.25" customHeight="1">
      <c r="J426" s="8"/>
    </row>
    <row r="427" spans="10:10" ht="14.25" customHeight="1">
      <c r="J427" s="8"/>
    </row>
    <row r="428" spans="10:10" ht="14.25" customHeight="1">
      <c r="J428" s="8"/>
    </row>
    <row r="429" spans="10:10" ht="14.25" customHeight="1">
      <c r="J429" s="8"/>
    </row>
    <row r="430" spans="10:10" ht="14.25" customHeight="1">
      <c r="J430" s="8"/>
    </row>
    <row r="431" spans="10:10" ht="14.25" customHeight="1">
      <c r="J431" s="8"/>
    </row>
    <row r="432" spans="10:10" ht="14.25" customHeight="1">
      <c r="J432" s="8"/>
    </row>
    <row r="433" spans="10:10" ht="14.25" customHeight="1">
      <c r="J433" s="8"/>
    </row>
    <row r="434" spans="10:10" ht="14.25" customHeight="1">
      <c r="J434" s="8"/>
    </row>
    <row r="435" spans="10:10" ht="14.25" customHeight="1">
      <c r="J435" s="8"/>
    </row>
    <row r="436" spans="10:10" ht="14.25" customHeight="1">
      <c r="J436" s="8"/>
    </row>
    <row r="437" spans="10:10" ht="14.25" customHeight="1">
      <c r="J437" s="8"/>
    </row>
    <row r="438" spans="10:10" ht="14.25" customHeight="1">
      <c r="J438" s="8"/>
    </row>
    <row r="439" spans="10:10" ht="14.25" customHeight="1">
      <c r="J439" s="8"/>
    </row>
    <row r="440" spans="10:10" ht="14.25" customHeight="1">
      <c r="J440" s="8"/>
    </row>
    <row r="441" spans="10:10" ht="14.25" customHeight="1">
      <c r="J441" s="8"/>
    </row>
    <row r="442" spans="10:10" ht="14.25" customHeight="1">
      <c r="J442" s="8"/>
    </row>
    <row r="443" spans="10:10" ht="14.25" customHeight="1">
      <c r="J443" s="8"/>
    </row>
    <row r="444" spans="10:10" ht="14.25" customHeight="1">
      <c r="J444" s="8"/>
    </row>
    <row r="445" spans="10:10" ht="14.25" customHeight="1">
      <c r="J445" s="8"/>
    </row>
    <row r="446" spans="10:10" ht="14.25" customHeight="1">
      <c r="J446" s="8"/>
    </row>
    <row r="447" spans="10:10" ht="14.25" customHeight="1">
      <c r="J447" s="8"/>
    </row>
    <row r="448" spans="10:10" ht="14.25" customHeight="1">
      <c r="J448" s="8"/>
    </row>
    <row r="449" spans="10:10" ht="14.25" customHeight="1">
      <c r="J449" s="8"/>
    </row>
    <row r="450" spans="10:10" ht="14.25" customHeight="1">
      <c r="J450" s="8"/>
    </row>
    <row r="451" spans="10:10" ht="14.25" customHeight="1">
      <c r="J451" s="8"/>
    </row>
    <row r="452" spans="10:10" ht="14.25" customHeight="1">
      <c r="J452" s="8"/>
    </row>
    <row r="453" spans="10:10" ht="14.25" customHeight="1">
      <c r="J453" s="8"/>
    </row>
    <row r="454" spans="10:10" ht="14.25" customHeight="1">
      <c r="J454" s="8"/>
    </row>
    <row r="455" spans="10:10" ht="14.25" customHeight="1">
      <c r="J455" s="8"/>
    </row>
    <row r="456" spans="10:10" ht="14.25" customHeight="1">
      <c r="J456" s="8"/>
    </row>
    <row r="457" spans="10:10" ht="14.25" customHeight="1">
      <c r="J457" s="8"/>
    </row>
    <row r="458" spans="10:10" ht="14.25" customHeight="1">
      <c r="J458" s="8"/>
    </row>
    <row r="459" spans="10:10" ht="14.25" customHeight="1">
      <c r="J459" s="8"/>
    </row>
    <row r="460" spans="10:10" ht="14.25" customHeight="1">
      <c r="J460" s="8"/>
    </row>
    <row r="461" spans="10:10" ht="14.25" customHeight="1">
      <c r="J461" s="8"/>
    </row>
    <row r="462" spans="10:10" ht="14.25" customHeight="1">
      <c r="J462" s="8"/>
    </row>
    <row r="463" spans="10:10" ht="14.25" customHeight="1">
      <c r="J463" s="8"/>
    </row>
    <row r="464" spans="10:10" ht="14.25" customHeight="1">
      <c r="J464" s="8"/>
    </row>
    <row r="465" spans="10:10" ht="14.25" customHeight="1">
      <c r="J465" s="8"/>
    </row>
    <row r="466" spans="10:10" ht="14.25" customHeight="1">
      <c r="J466" s="8"/>
    </row>
    <row r="467" spans="10:10" ht="14.25" customHeight="1">
      <c r="J467" s="8"/>
    </row>
    <row r="468" spans="10:10" ht="14.25" customHeight="1">
      <c r="J468" s="8"/>
    </row>
    <row r="469" spans="10:10" ht="14.25" customHeight="1">
      <c r="J469" s="8"/>
    </row>
    <row r="470" spans="10:10" ht="14.25" customHeight="1">
      <c r="J470" s="8"/>
    </row>
    <row r="471" spans="10:10" ht="14.25" customHeight="1">
      <c r="J471" s="8"/>
    </row>
    <row r="472" spans="10:10" ht="14.25" customHeight="1">
      <c r="J472" s="8"/>
    </row>
    <row r="473" spans="10:10" ht="14.25" customHeight="1">
      <c r="J473" s="8"/>
    </row>
    <row r="474" spans="10:10" ht="14.25" customHeight="1">
      <c r="J474" s="8"/>
    </row>
    <row r="475" spans="10:10" ht="14.25" customHeight="1">
      <c r="J475" s="8"/>
    </row>
    <row r="476" spans="10:10" ht="14.25" customHeight="1">
      <c r="J476" s="8"/>
    </row>
    <row r="477" spans="10:10" ht="14.25" customHeight="1">
      <c r="J477" s="8"/>
    </row>
    <row r="478" spans="10:10" ht="14.25" customHeight="1">
      <c r="J478" s="8"/>
    </row>
    <row r="479" spans="10:10" ht="14.25" customHeight="1">
      <c r="J479" s="8"/>
    </row>
    <row r="480" spans="10:10" ht="14.25" customHeight="1">
      <c r="J480" s="8"/>
    </row>
    <row r="481" spans="10:10" ht="14.25" customHeight="1">
      <c r="J481" s="8"/>
    </row>
    <row r="482" spans="10:10" ht="14.25" customHeight="1">
      <c r="J482" s="8"/>
    </row>
    <row r="483" spans="10:10" ht="14.25" customHeight="1">
      <c r="J483" s="8"/>
    </row>
    <row r="484" spans="10:10" ht="14.25" customHeight="1">
      <c r="J484" s="8"/>
    </row>
    <row r="485" spans="10:10" ht="14.25" customHeight="1">
      <c r="J485" s="8"/>
    </row>
    <row r="486" spans="10:10" ht="14.25" customHeight="1">
      <c r="J486" s="8"/>
    </row>
    <row r="487" spans="10:10" ht="14.25" customHeight="1">
      <c r="J487" s="8"/>
    </row>
    <row r="488" spans="10:10" ht="14.25" customHeight="1">
      <c r="J488" s="8"/>
    </row>
    <row r="489" spans="10:10" ht="14.25" customHeight="1">
      <c r="J489" s="8"/>
    </row>
    <row r="490" spans="10:10" ht="14.25" customHeight="1">
      <c r="J490" s="8"/>
    </row>
    <row r="491" spans="10:10" ht="14.25" customHeight="1">
      <c r="J491" s="8"/>
    </row>
    <row r="492" spans="10:10" ht="14.25" customHeight="1">
      <c r="J492" s="8"/>
    </row>
    <row r="493" spans="10:10" ht="14.25" customHeight="1">
      <c r="J493" s="8"/>
    </row>
    <row r="494" spans="10:10" ht="14.25" customHeight="1">
      <c r="J494" s="8"/>
    </row>
    <row r="495" spans="10:10" ht="14.25" customHeight="1">
      <c r="J495" s="8"/>
    </row>
    <row r="496" spans="10:10" ht="14.25" customHeight="1">
      <c r="J496" s="8"/>
    </row>
    <row r="497" spans="10:10" ht="14.25" customHeight="1">
      <c r="J497" s="8"/>
    </row>
    <row r="498" spans="10:10" ht="14.25" customHeight="1">
      <c r="J498" s="8"/>
    </row>
    <row r="499" spans="10:10" ht="14.25" customHeight="1">
      <c r="J499" s="8"/>
    </row>
    <row r="500" spans="10:10" ht="14.25" customHeight="1">
      <c r="J500" s="8"/>
    </row>
    <row r="501" spans="10:10" ht="14.25" customHeight="1">
      <c r="J501" s="8"/>
    </row>
    <row r="502" spans="10:10" ht="14.25" customHeight="1"/>
    <row r="503" spans="10:10" ht="14.25" customHeight="1"/>
    <row r="504" spans="10:10" ht="14.25" customHeight="1"/>
    <row r="505" spans="10:10" ht="14.25" customHeight="1"/>
    <row r="506" spans="10:10" ht="14.25" customHeight="1"/>
    <row r="507" spans="10:10" ht="14.25" customHeight="1"/>
    <row r="508" spans="10:10" ht="14.25" customHeight="1"/>
    <row r="509" spans="10:10" ht="14.25" customHeight="1"/>
    <row r="510" spans="10:10" ht="14.25" customHeight="1"/>
    <row r="511" spans="10:10" ht="14.25" customHeight="1"/>
    <row r="512" spans="10:10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Z3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14" sqref="F14"/>
    </sheetView>
  </sheetViews>
  <sheetFormatPr defaultColWidth="14.42578125" defaultRowHeight="15" customHeight="1"/>
  <cols>
    <col min="1" max="1" width="28" customWidth="1"/>
    <col min="2" max="2" width="11.140625" customWidth="1"/>
    <col min="3" max="3" width="15.85546875" customWidth="1"/>
    <col min="4" max="4" width="13.42578125" customWidth="1"/>
    <col min="5" max="5" width="21.140625" customWidth="1"/>
    <col min="6" max="6" width="17.140625" customWidth="1"/>
    <col min="7" max="7" width="10.7109375" customWidth="1"/>
    <col min="8" max="26" width="8.7109375" customWidth="1"/>
  </cols>
  <sheetData>
    <row r="1" spans="1:7" ht="14.25" customHeight="1">
      <c r="A1" s="12" t="s">
        <v>504</v>
      </c>
      <c r="B1" s="12" t="s">
        <v>1</v>
      </c>
      <c r="C1" s="12" t="s">
        <v>505</v>
      </c>
      <c r="D1" s="12" t="s">
        <v>506</v>
      </c>
      <c r="E1" s="12" t="s">
        <v>507</v>
      </c>
      <c r="F1" s="12" t="s">
        <v>508</v>
      </c>
      <c r="G1" s="12" t="s">
        <v>509</v>
      </c>
    </row>
    <row r="2" spans="1:7" ht="14.25" customHeight="1">
      <c r="A2" s="16" t="s">
        <v>188</v>
      </c>
      <c r="B2" s="15" t="s">
        <v>23</v>
      </c>
      <c r="C2" s="15">
        <v>4138</v>
      </c>
      <c r="D2" s="15">
        <v>361</v>
      </c>
      <c r="E2" s="15">
        <v>103777</v>
      </c>
      <c r="F2" s="15">
        <v>56.637790647253247</v>
      </c>
      <c r="G2" s="15">
        <v>23944</v>
      </c>
    </row>
    <row r="3" spans="1:7" ht="14.25" customHeight="1">
      <c r="A3" s="16" t="s">
        <v>188</v>
      </c>
      <c r="B3" s="15" t="s">
        <v>46</v>
      </c>
      <c r="C3" s="15">
        <v>8693</v>
      </c>
      <c r="D3" s="15">
        <v>1261</v>
      </c>
      <c r="E3" s="15">
        <v>111209</v>
      </c>
      <c r="F3" s="15">
        <v>69.475492091467416</v>
      </c>
      <c r="G3" s="15">
        <v>29873</v>
      </c>
    </row>
    <row r="4" spans="1:7" ht="14.25" customHeight="1">
      <c r="A4" s="16" t="s">
        <v>188</v>
      </c>
      <c r="B4" s="15" t="s">
        <v>13</v>
      </c>
      <c r="C4" s="15">
        <v>9264</v>
      </c>
      <c r="D4" s="15">
        <v>1141</v>
      </c>
      <c r="E4" s="15">
        <v>119332</v>
      </c>
      <c r="F4" s="15">
        <v>92.312204605638044</v>
      </c>
      <c r="G4" s="15">
        <v>50372</v>
      </c>
    </row>
    <row r="5" spans="1:7" ht="14.25" customHeight="1">
      <c r="A5" s="16" t="s">
        <v>188</v>
      </c>
      <c r="B5" s="15" t="s">
        <v>13</v>
      </c>
      <c r="C5" s="15">
        <v>8842</v>
      </c>
      <c r="D5" s="15">
        <v>971</v>
      </c>
      <c r="E5" s="15">
        <v>127203</v>
      </c>
      <c r="F5" s="15">
        <v>16.351815601833291</v>
      </c>
      <c r="G5" s="15">
        <v>33928</v>
      </c>
    </row>
    <row r="6" spans="1:7" ht="14.25" customHeight="1">
      <c r="A6" s="16" t="s">
        <v>201</v>
      </c>
      <c r="B6" s="15" t="s">
        <v>23</v>
      </c>
      <c r="C6" s="15">
        <v>7721</v>
      </c>
      <c r="D6" s="15">
        <v>506</v>
      </c>
      <c r="E6" s="15">
        <v>134418</v>
      </c>
      <c r="F6" s="15">
        <v>35.577824398518047</v>
      </c>
      <c r="G6" s="15">
        <v>25379</v>
      </c>
    </row>
    <row r="7" spans="1:7" ht="14.25" customHeight="1">
      <c r="A7" s="16" t="s">
        <v>201</v>
      </c>
      <c r="B7" s="15" t="s">
        <v>13</v>
      </c>
      <c r="C7" s="15">
        <v>8002</v>
      </c>
      <c r="D7" s="15">
        <v>524</v>
      </c>
      <c r="E7" s="15">
        <v>141896</v>
      </c>
      <c r="F7" s="15">
        <v>52.064892597395271</v>
      </c>
      <c r="G7" s="15">
        <v>46751</v>
      </c>
    </row>
    <row r="8" spans="1:7" ht="14.25" customHeight="1">
      <c r="A8" s="16" t="s">
        <v>201</v>
      </c>
      <c r="B8" s="15" t="s">
        <v>46</v>
      </c>
      <c r="C8" s="15">
        <v>5225</v>
      </c>
      <c r="D8" s="15">
        <v>291</v>
      </c>
      <c r="E8" s="15">
        <v>146830</v>
      </c>
      <c r="F8" s="15">
        <v>19.551862698358651</v>
      </c>
      <c r="G8" s="15">
        <v>44546</v>
      </c>
    </row>
    <row r="9" spans="1:7" ht="14.25" customHeight="1">
      <c r="A9" s="16" t="s">
        <v>201</v>
      </c>
      <c r="B9" s="15" t="s">
        <v>46</v>
      </c>
      <c r="C9" s="15">
        <v>3978</v>
      </c>
      <c r="D9" s="15">
        <v>543</v>
      </c>
      <c r="E9" s="15">
        <v>150265</v>
      </c>
      <c r="F9" s="15">
        <v>49.159817655475329</v>
      </c>
      <c r="G9" s="15">
        <v>34286</v>
      </c>
    </row>
    <row r="10" spans="1:7" ht="14.25" customHeight="1">
      <c r="A10" s="16" t="s">
        <v>126</v>
      </c>
      <c r="B10" s="15" t="s">
        <v>23</v>
      </c>
      <c r="C10" s="15">
        <v>8373</v>
      </c>
      <c r="D10" s="15">
        <v>921</v>
      </c>
      <c r="E10" s="15">
        <v>157717</v>
      </c>
      <c r="F10" s="15">
        <v>12.2263294381709</v>
      </c>
      <c r="G10" s="15">
        <v>15110</v>
      </c>
    </row>
    <row r="11" spans="1:7" ht="14.25" customHeight="1">
      <c r="A11" s="16" t="s">
        <v>126</v>
      </c>
      <c r="B11" s="15" t="s">
        <v>46</v>
      </c>
      <c r="C11" s="15">
        <v>6907</v>
      </c>
      <c r="D11" s="15">
        <v>834</v>
      </c>
      <c r="E11" s="15">
        <v>163790</v>
      </c>
      <c r="F11" s="15">
        <v>54.158984064961238</v>
      </c>
      <c r="G11" s="15">
        <v>22087</v>
      </c>
    </row>
    <row r="12" spans="1:7" ht="14.25" customHeight="1">
      <c r="A12" s="16" t="s">
        <v>126</v>
      </c>
      <c r="B12" s="15" t="s">
        <v>19</v>
      </c>
      <c r="C12" s="15">
        <v>7097</v>
      </c>
      <c r="D12" s="15">
        <v>369</v>
      </c>
      <c r="E12" s="15">
        <v>170518</v>
      </c>
      <c r="F12" s="15">
        <v>9.2506362964613711</v>
      </c>
      <c r="G12" s="15">
        <v>33762</v>
      </c>
    </row>
    <row r="13" spans="1:7" ht="14.25" customHeight="1">
      <c r="A13" s="16" t="s">
        <v>126</v>
      </c>
      <c r="B13" s="15" t="s">
        <v>23</v>
      </c>
      <c r="C13" s="15">
        <v>6656</v>
      </c>
      <c r="D13" s="15">
        <v>978</v>
      </c>
      <c r="E13" s="15">
        <v>176196</v>
      </c>
      <c r="F13" s="15">
        <v>60.425889350496043</v>
      </c>
      <c r="G13" s="15">
        <v>27081</v>
      </c>
    </row>
    <row r="14" spans="1:7" ht="14.25" customHeight="1">
      <c r="A14" s="16" t="s">
        <v>37</v>
      </c>
      <c r="B14" s="15" t="s">
        <v>46</v>
      </c>
      <c r="C14" s="15">
        <v>9984</v>
      </c>
      <c r="D14" s="15">
        <v>1330</v>
      </c>
      <c r="E14" s="15">
        <v>184850</v>
      </c>
      <c r="F14" s="15">
        <v>57.524479307546663</v>
      </c>
      <c r="G14" s="15">
        <v>44947</v>
      </c>
    </row>
    <row r="15" spans="1:7" ht="14.25" customHeight="1">
      <c r="A15" s="16" t="s">
        <v>37</v>
      </c>
      <c r="B15" s="15" t="s">
        <v>23</v>
      </c>
      <c r="C15" s="15">
        <v>5259</v>
      </c>
      <c r="D15" s="15">
        <v>374</v>
      </c>
      <c r="E15" s="15">
        <v>189735</v>
      </c>
      <c r="F15" s="15">
        <v>14.827522597306769</v>
      </c>
      <c r="G15" s="15">
        <v>19596</v>
      </c>
    </row>
    <row r="16" spans="1:7" ht="14.25" customHeight="1">
      <c r="A16" s="16" t="s">
        <v>37</v>
      </c>
      <c r="B16" s="15" t="s">
        <v>13</v>
      </c>
      <c r="C16" s="15">
        <v>9286</v>
      </c>
      <c r="D16" s="15">
        <v>633</v>
      </c>
      <c r="E16" s="15">
        <v>198388</v>
      </c>
      <c r="F16" s="15">
        <v>5.4343004617214756</v>
      </c>
      <c r="G16" s="15">
        <v>48019</v>
      </c>
    </row>
    <row r="17" spans="1:7" ht="14.25" customHeight="1">
      <c r="A17" s="16" t="s">
        <v>37</v>
      </c>
      <c r="B17" s="15" t="s">
        <v>46</v>
      </c>
      <c r="C17" s="15">
        <v>6901</v>
      </c>
      <c r="D17" s="15">
        <v>471</v>
      </c>
      <c r="E17" s="15">
        <v>204818</v>
      </c>
      <c r="F17" s="15">
        <v>60.827661631301943</v>
      </c>
      <c r="G17" s="15">
        <v>52003</v>
      </c>
    </row>
    <row r="18" spans="1:7" ht="14.25" customHeight="1">
      <c r="A18" s="16" t="s">
        <v>395</v>
      </c>
      <c r="B18" s="15" t="s">
        <v>19</v>
      </c>
      <c r="C18" s="15">
        <v>5917</v>
      </c>
      <c r="D18" s="15">
        <v>475</v>
      </c>
      <c r="E18" s="15">
        <v>210260</v>
      </c>
      <c r="F18" s="15">
        <v>17.894035955483691</v>
      </c>
      <c r="G18" s="15">
        <v>28313</v>
      </c>
    </row>
    <row r="19" spans="1:7" ht="14.25" customHeight="1">
      <c r="A19" s="16" t="s">
        <v>395</v>
      </c>
      <c r="B19" s="15" t="s">
        <v>46</v>
      </c>
      <c r="C19" s="15">
        <v>9429</v>
      </c>
      <c r="D19" s="15">
        <v>966</v>
      </c>
      <c r="E19" s="15">
        <v>218723</v>
      </c>
      <c r="F19" s="15">
        <v>7.6914636320825887</v>
      </c>
      <c r="G19" s="15">
        <v>57639</v>
      </c>
    </row>
    <row r="20" spans="1:7" ht="14.25" customHeight="1">
      <c r="A20" s="16" t="s">
        <v>395</v>
      </c>
      <c r="B20" s="15" t="s">
        <v>23</v>
      </c>
      <c r="C20" s="15">
        <v>3530</v>
      </c>
      <c r="D20" s="15">
        <v>328</v>
      </c>
      <c r="E20" s="15">
        <v>221925</v>
      </c>
      <c r="F20" s="15">
        <v>12.8372197814577</v>
      </c>
      <c r="G20" s="15">
        <v>11013</v>
      </c>
    </row>
    <row r="21" spans="1:7" ht="14.25" customHeight="1">
      <c r="A21" s="16" t="s">
        <v>395</v>
      </c>
      <c r="B21" s="15" t="s">
        <v>23</v>
      </c>
      <c r="C21" s="15">
        <v>2960</v>
      </c>
      <c r="D21" s="15">
        <v>234</v>
      </c>
      <c r="E21" s="15">
        <v>224651</v>
      </c>
      <c r="F21" s="15">
        <v>17.41278694508371</v>
      </c>
      <c r="G21" s="15">
        <v>59378</v>
      </c>
    </row>
    <row r="22" spans="1:7" ht="14.25" customHeight="1">
      <c r="A22" s="16" t="s">
        <v>510</v>
      </c>
      <c r="B22" s="15" t="s">
        <v>46</v>
      </c>
      <c r="C22" s="15">
        <v>8045</v>
      </c>
      <c r="D22" s="15">
        <v>894</v>
      </c>
      <c r="E22" s="15">
        <v>231802</v>
      </c>
      <c r="F22" s="15">
        <v>47.634187798207087</v>
      </c>
      <c r="G22" s="15">
        <v>33705</v>
      </c>
    </row>
    <row r="23" spans="1:7" ht="14.25" customHeight="1">
      <c r="A23" s="16" t="s">
        <v>510</v>
      </c>
      <c r="B23" s="15" t="s">
        <v>19</v>
      </c>
      <c r="C23" s="15">
        <v>2048</v>
      </c>
      <c r="D23" s="15">
        <v>130</v>
      </c>
      <c r="E23" s="15">
        <v>233720</v>
      </c>
      <c r="F23" s="15">
        <v>39.284614068115687</v>
      </c>
      <c r="G23" s="15">
        <v>11828</v>
      </c>
    </row>
    <row r="24" spans="1:7" ht="14.25" customHeight="1">
      <c r="A24" s="16" t="s">
        <v>510</v>
      </c>
      <c r="B24" s="15" t="s">
        <v>19</v>
      </c>
      <c r="C24" s="15">
        <v>6772</v>
      </c>
      <c r="D24" s="15">
        <v>536</v>
      </c>
      <c r="E24" s="15">
        <v>239956</v>
      </c>
      <c r="F24" s="15">
        <v>9.8205504342462788</v>
      </c>
      <c r="G24" s="15">
        <v>17909</v>
      </c>
    </row>
    <row r="25" spans="1:7" ht="14.25" customHeight="1">
      <c r="A25" s="16" t="s">
        <v>510</v>
      </c>
      <c r="B25" s="15" t="s">
        <v>19</v>
      </c>
      <c r="C25" s="15">
        <v>3529</v>
      </c>
      <c r="D25" s="15">
        <v>305</v>
      </c>
      <c r="E25" s="15">
        <v>243180</v>
      </c>
      <c r="F25" s="15">
        <v>41.606628834608109</v>
      </c>
      <c r="G25" s="15">
        <v>48356</v>
      </c>
    </row>
    <row r="26" spans="1:7" ht="14.25" customHeight="1">
      <c r="A26" s="16" t="s">
        <v>266</v>
      </c>
      <c r="B26" s="15" t="s">
        <v>23</v>
      </c>
      <c r="C26" s="15">
        <v>3964</v>
      </c>
      <c r="D26" s="15">
        <v>378</v>
      </c>
      <c r="E26" s="15">
        <v>246766</v>
      </c>
      <c r="F26" s="15">
        <v>13.6355899921383</v>
      </c>
      <c r="G26" s="15">
        <v>23109</v>
      </c>
    </row>
    <row r="27" spans="1:7" ht="14.25" customHeight="1">
      <c r="A27" s="16" t="s">
        <v>266</v>
      </c>
      <c r="B27" s="15" t="s">
        <v>46</v>
      </c>
      <c r="C27" s="15">
        <v>8137</v>
      </c>
      <c r="D27" s="15">
        <v>1045</v>
      </c>
      <c r="E27" s="15">
        <v>253858</v>
      </c>
      <c r="F27" s="15">
        <v>20.47246886054408</v>
      </c>
      <c r="G27" s="15">
        <v>12023</v>
      </c>
    </row>
    <row r="28" spans="1:7" ht="14.25" customHeight="1">
      <c r="A28" s="16" t="s">
        <v>266</v>
      </c>
      <c r="B28" s="15" t="s">
        <v>13</v>
      </c>
      <c r="C28" s="15">
        <v>1963</v>
      </c>
      <c r="D28" s="15">
        <v>137</v>
      </c>
      <c r="E28" s="15">
        <v>255684</v>
      </c>
      <c r="F28" s="15">
        <v>11.2083665774941</v>
      </c>
      <c r="G28" s="15">
        <v>24537</v>
      </c>
    </row>
    <row r="29" spans="1:7" ht="14.25" customHeight="1">
      <c r="A29" s="16" t="s">
        <v>266</v>
      </c>
      <c r="B29" s="15" t="s">
        <v>23</v>
      </c>
      <c r="C29" s="15">
        <v>1536</v>
      </c>
      <c r="D29" s="15">
        <v>155</v>
      </c>
      <c r="E29" s="15">
        <v>257065</v>
      </c>
      <c r="F29" s="15">
        <v>12.15762550327738</v>
      </c>
      <c r="G29" s="15">
        <v>36661</v>
      </c>
    </row>
    <row r="30" spans="1:7" ht="14.25" customHeight="1">
      <c r="A30" s="16" t="s">
        <v>511</v>
      </c>
      <c r="B30" s="15" t="s">
        <v>19</v>
      </c>
      <c r="C30" s="15">
        <v>8340</v>
      </c>
      <c r="D30" s="15">
        <v>911</v>
      </c>
      <c r="E30" s="15">
        <v>264494</v>
      </c>
      <c r="F30" s="15">
        <v>37.302925586213682</v>
      </c>
      <c r="G30" s="15">
        <v>48659</v>
      </c>
    </row>
    <row r="31" spans="1:7" ht="14.25" customHeight="1">
      <c r="A31" s="16" t="s">
        <v>511</v>
      </c>
      <c r="B31" s="15" t="s">
        <v>46</v>
      </c>
      <c r="C31" s="15">
        <v>8179</v>
      </c>
      <c r="D31" s="15">
        <v>446</v>
      </c>
      <c r="E31" s="15">
        <v>272227</v>
      </c>
      <c r="F31" s="15">
        <v>41.82171496581897</v>
      </c>
      <c r="G31" s="15">
        <v>43848</v>
      </c>
    </row>
    <row r="32" spans="1:7" ht="14.25" customHeight="1">
      <c r="A32" s="16" t="s">
        <v>511</v>
      </c>
      <c r="B32" s="15" t="s">
        <v>19</v>
      </c>
      <c r="C32" s="15">
        <v>8967</v>
      </c>
      <c r="D32" s="15">
        <v>993</v>
      </c>
      <c r="E32" s="15">
        <v>280201</v>
      </c>
      <c r="F32" s="15">
        <v>52.792102811910027</v>
      </c>
      <c r="G32" s="15">
        <v>47804</v>
      </c>
    </row>
    <row r="33" spans="1:7" ht="14.25" customHeight="1">
      <c r="A33" s="16" t="s">
        <v>511</v>
      </c>
      <c r="B33" s="15" t="s">
        <v>13</v>
      </c>
      <c r="C33" s="15">
        <v>9734</v>
      </c>
      <c r="D33" s="15">
        <v>652</v>
      </c>
      <c r="E33" s="15">
        <v>289283</v>
      </c>
      <c r="F33" s="15">
        <v>49.647922622483861</v>
      </c>
      <c r="G33" s="15">
        <v>25379</v>
      </c>
    </row>
    <row r="34" spans="1:7" ht="14.25" customHeight="1">
      <c r="A34" s="16" t="s">
        <v>221</v>
      </c>
      <c r="B34" s="15" t="s">
        <v>19</v>
      </c>
      <c r="C34" s="15">
        <v>1845</v>
      </c>
      <c r="D34" s="15">
        <v>104</v>
      </c>
      <c r="E34" s="15">
        <v>291024</v>
      </c>
      <c r="F34" s="15">
        <v>28.158158777282971</v>
      </c>
      <c r="G34" s="15">
        <v>37766</v>
      </c>
    </row>
    <row r="35" spans="1:7" ht="14.25" customHeight="1">
      <c r="A35" s="16" t="s">
        <v>221</v>
      </c>
      <c r="B35" s="15" t="s">
        <v>19</v>
      </c>
      <c r="C35" s="15">
        <v>6777</v>
      </c>
      <c r="D35" s="15">
        <v>981</v>
      </c>
      <c r="E35" s="15">
        <v>296820</v>
      </c>
      <c r="F35" s="15">
        <v>23.920557913887201</v>
      </c>
      <c r="G35" s="15">
        <v>53590</v>
      </c>
    </row>
    <row r="36" spans="1:7" ht="14.25" customHeight="1">
      <c r="A36" s="16" t="s">
        <v>221</v>
      </c>
      <c r="B36" s="15" t="s">
        <v>13</v>
      </c>
      <c r="C36" s="15">
        <v>4036</v>
      </c>
      <c r="D36" s="15">
        <v>591</v>
      </c>
      <c r="E36" s="15">
        <v>300265</v>
      </c>
      <c r="F36" s="15">
        <v>44.219272975538267</v>
      </c>
      <c r="G36" s="15">
        <v>12563</v>
      </c>
    </row>
    <row r="37" spans="1:7" ht="14.25" customHeight="1">
      <c r="A37" s="16" t="s">
        <v>221</v>
      </c>
      <c r="B37" s="15" t="s">
        <v>46</v>
      </c>
      <c r="C37" s="15">
        <v>6947</v>
      </c>
      <c r="D37" s="15">
        <v>908</v>
      </c>
      <c r="E37" s="15">
        <v>306304</v>
      </c>
      <c r="F37" s="15">
        <v>14.117673944839121</v>
      </c>
      <c r="G37" s="15">
        <v>46060</v>
      </c>
    </row>
    <row r="38" spans="1:7" ht="14.25" customHeight="1">
      <c r="A38" s="16" t="s">
        <v>437</v>
      </c>
      <c r="B38" s="15" t="s">
        <v>23</v>
      </c>
      <c r="C38" s="15">
        <v>3494</v>
      </c>
      <c r="D38" s="15">
        <v>281</v>
      </c>
      <c r="E38" s="15">
        <v>309517</v>
      </c>
      <c r="F38" s="15">
        <v>27.765518533715429</v>
      </c>
      <c r="G38" s="15">
        <v>39197</v>
      </c>
    </row>
    <row r="39" spans="1:7" ht="14.25" customHeight="1">
      <c r="A39" s="16" t="s">
        <v>437</v>
      </c>
      <c r="B39" s="15" t="s">
        <v>46</v>
      </c>
      <c r="C39" s="15">
        <v>3719</v>
      </c>
      <c r="D39" s="15">
        <v>222</v>
      </c>
      <c r="E39" s="15">
        <v>313014</v>
      </c>
      <c r="F39" s="15">
        <v>21.669318305251519</v>
      </c>
      <c r="G39" s="15">
        <v>13586</v>
      </c>
    </row>
    <row r="40" spans="1:7" ht="14.25" customHeight="1">
      <c r="A40" s="16" t="s">
        <v>437</v>
      </c>
      <c r="B40" s="15" t="s">
        <v>13</v>
      </c>
      <c r="C40" s="15">
        <v>2884</v>
      </c>
      <c r="D40" s="15">
        <v>341</v>
      </c>
      <c r="E40" s="15">
        <v>315557</v>
      </c>
      <c r="F40" s="15">
        <v>46.999749649033298</v>
      </c>
      <c r="G40" s="15">
        <v>26087</v>
      </c>
    </row>
    <row r="41" spans="1:7" ht="14.25" customHeight="1">
      <c r="A41" s="16" t="s">
        <v>437</v>
      </c>
      <c r="B41" s="15" t="s">
        <v>19</v>
      </c>
      <c r="C41" s="15">
        <v>5349</v>
      </c>
      <c r="D41" s="15">
        <v>502</v>
      </c>
      <c r="E41" s="15">
        <v>320404</v>
      </c>
      <c r="F41" s="15">
        <v>5.2152906954969351</v>
      </c>
      <c r="G41" s="15">
        <v>58868</v>
      </c>
    </row>
    <row r="42" spans="1:7" ht="14.25" customHeight="1">
      <c r="A42" s="16" t="s">
        <v>29</v>
      </c>
      <c r="B42" s="15" t="s">
        <v>46</v>
      </c>
      <c r="C42" s="15">
        <v>6179</v>
      </c>
      <c r="D42" s="15">
        <v>384</v>
      </c>
      <c r="E42" s="15">
        <v>326199</v>
      </c>
      <c r="F42" s="15">
        <v>14.71218489327067</v>
      </c>
      <c r="G42" s="15">
        <v>33225</v>
      </c>
    </row>
    <row r="43" spans="1:7" ht="14.25" customHeight="1">
      <c r="A43" s="16" t="s">
        <v>29</v>
      </c>
      <c r="B43" s="15" t="s">
        <v>23</v>
      </c>
      <c r="C43" s="15">
        <v>7610</v>
      </c>
      <c r="D43" s="15">
        <v>757</v>
      </c>
      <c r="E43" s="15">
        <v>333052</v>
      </c>
      <c r="F43" s="15">
        <v>44.450416151231643</v>
      </c>
      <c r="G43" s="15">
        <v>39750</v>
      </c>
    </row>
    <row r="44" spans="1:7" ht="14.25" customHeight="1">
      <c r="A44" s="16" t="s">
        <v>29</v>
      </c>
      <c r="B44" s="15" t="s">
        <v>13</v>
      </c>
      <c r="C44" s="15">
        <v>7430</v>
      </c>
      <c r="D44" s="15">
        <v>397</v>
      </c>
      <c r="E44" s="15">
        <v>340085</v>
      </c>
      <c r="F44" s="15">
        <v>28.065042562888689</v>
      </c>
      <c r="G44" s="15">
        <v>16643</v>
      </c>
    </row>
    <row r="45" spans="1:7" ht="14.25" customHeight="1">
      <c r="A45" s="16" t="s">
        <v>29</v>
      </c>
      <c r="B45" s="15" t="s">
        <v>46</v>
      </c>
      <c r="C45" s="15">
        <v>8154</v>
      </c>
      <c r="D45" s="15">
        <v>1149</v>
      </c>
      <c r="E45" s="15">
        <v>347090</v>
      </c>
      <c r="F45" s="15">
        <v>26.003918292085629</v>
      </c>
      <c r="G45" s="15">
        <v>37523</v>
      </c>
    </row>
    <row r="46" spans="1:7" ht="14.25" customHeight="1">
      <c r="A46" s="16" t="s">
        <v>64</v>
      </c>
      <c r="B46" s="15" t="s">
        <v>23</v>
      </c>
      <c r="C46" s="15">
        <v>7488</v>
      </c>
      <c r="D46" s="15">
        <v>568</v>
      </c>
      <c r="E46" s="15">
        <v>354010</v>
      </c>
      <c r="F46" s="15">
        <v>13.47730290104799</v>
      </c>
      <c r="G46" s="15">
        <v>46727</v>
      </c>
    </row>
    <row r="47" spans="1:7" ht="14.25" customHeight="1">
      <c r="A47" s="16" t="s">
        <v>64</v>
      </c>
      <c r="B47" s="15" t="s">
        <v>13</v>
      </c>
      <c r="C47" s="15">
        <v>5737</v>
      </c>
      <c r="D47" s="15">
        <v>666</v>
      </c>
      <c r="E47" s="15">
        <v>359081</v>
      </c>
      <c r="F47" s="15">
        <v>4.6034181702735593</v>
      </c>
      <c r="G47" s="15">
        <v>21005</v>
      </c>
    </row>
    <row r="48" spans="1:7" ht="14.25" customHeight="1">
      <c r="A48" s="16" t="s">
        <v>64</v>
      </c>
      <c r="B48" s="15" t="s">
        <v>23</v>
      </c>
      <c r="C48" s="15">
        <v>7525</v>
      </c>
      <c r="D48" s="15">
        <v>610</v>
      </c>
      <c r="E48" s="15">
        <v>365996</v>
      </c>
      <c r="F48" s="15">
        <v>5.7694619613329108</v>
      </c>
      <c r="G48" s="15">
        <v>53543</v>
      </c>
    </row>
    <row r="49" spans="1:7" ht="14.25" customHeight="1">
      <c r="A49" s="16" t="s">
        <v>64</v>
      </c>
      <c r="B49" s="15" t="s">
        <v>13</v>
      </c>
      <c r="C49" s="15">
        <v>4850</v>
      </c>
      <c r="D49" s="15">
        <v>494</v>
      </c>
      <c r="E49" s="15">
        <v>370352</v>
      </c>
      <c r="F49" s="15">
        <v>20.46539508359615</v>
      </c>
      <c r="G49" s="15">
        <v>10161</v>
      </c>
    </row>
    <row r="50" spans="1:7" ht="14.25" customHeight="1">
      <c r="A50" s="16" t="s">
        <v>59</v>
      </c>
      <c r="B50" s="15" t="s">
        <v>19</v>
      </c>
      <c r="C50" s="15">
        <v>1689</v>
      </c>
      <c r="D50" s="15">
        <v>176</v>
      </c>
      <c r="E50" s="15">
        <v>371865</v>
      </c>
      <c r="F50" s="15">
        <v>38.012181840183942</v>
      </c>
      <c r="G50" s="15">
        <v>26029</v>
      </c>
    </row>
    <row r="51" spans="1:7" ht="14.25" customHeight="1">
      <c r="A51" s="16" t="s">
        <v>59</v>
      </c>
      <c r="B51" s="15" t="s">
        <v>46</v>
      </c>
      <c r="C51" s="15">
        <v>6175</v>
      </c>
      <c r="D51" s="15">
        <v>422</v>
      </c>
      <c r="E51" s="15">
        <v>377618</v>
      </c>
      <c r="F51" s="15">
        <v>37.86101298137271</v>
      </c>
      <c r="G51" s="15">
        <v>59745</v>
      </c>
    </row>
    <row r="52" spans="1:7" ht="14.25" customHeight="1">
      <c r="A52" s="16" t="s">
        <v>59</v>
      </c>
      <c r="B52" s="15" t="s">
        <v>23</v>
      </c>
      <c r="C52" s="15">
        <v>9648</v>
      </c>
      <c r="D52" s="15">
        <v>1417</v>
      </c>
      <c r="E52" s="15">
        <v>385849</v>
      </c>
      <c r="F52" s="15">
        <v>3.6633501706626168</v>
      </c>
      <c r="G52" s="15">
        <v>24226</v>
      </c>
    </row>
    <row r="53" spans="1:7" ht="14.25" customHeight="1">
      <c r="A53" s="16" t="s">
        <v>59</v>
      </c>
      <c r="B53" s="15" t="s">
        <v>13</v>
      </c>
      <c r="C53" s="15">
        <v>6078</v>
      </c>
      <c r="D53" s="15">
        <v>775</v>
      </c>
      <c r="E53" s="15">
        <v>391152</v>
      </c>
      <c r="F53" s="15">
        <v>37.760512537325639</v>
      </c>
      <c r="G53" s="15">
        <v>38731</v>
      </c>
    </row>
    <row r="54" spans="1:7" ht="14.25" customHeight="1">
      <c r="A54" s="16" t="s">
        <v>156</v>
      </c>
      <c r="B54" s="15" t="s">
        <v>23</v>
      </c>
      <c r="C54" s="15">
        <v>6448</v>
      </c>
      <c r="D54" s="15">
        <v>928</v>
      </c>
      <c r="E54" s="15">
        <v>396672</v>
      </c>
      <c r="F54" s="15">
        <v>30.118586640851881</v>
      </c>
      <c r="G54" s="15">
        <v>53922</v>
      </c>
    </row>
    <row r="55" spans="1:7" ht="14.25" customHeight="1">
      <c r="A55" s="16" t="s">
        <v>156</v>
      </c>
      <c r="B55" s="15" t="s">
        <v>23</v>
      </c>
      <c r="C55" s="15">
        <v>2179</v>
      </c>
      <c r="D55" s="15">
        <v>303</v>
      </c>
      <c r="E55" s="15">
        <v>398548</v>
      </c>
      <c r="F55" s="15">
        <v>33.909842729106657</v>
      </c>
      <c r="G55" s="15">
        <v>54848</v>
      </c>
    </row>
    <row r="56" spans="1:7" ht="14.25" customHeight="1">
      <c r="A56" s="16" t="s">
        <v>156</v>
      </c>
      <c r="B56" s="15" t="s">
        <v>46</v>
      </c>
      <c r="C56" s="15">
        <v>7406</v>
      </c>
      <c r="D56" s="15">
        <v>813</v>
      </c>
      <c r="E56" s="15">
        <v>405141</v>
      </c>
      <c r="F56" s="15">
        <v>24.457411123534769</v>
      </c>
      <c r="G56" s="15">
        <v>13390</v>
      </c>
    </row>
    <row r="57" spans="1:7" ht="14.25" customHeight="1">
      <c r="A57" s="16" t="s">
        <v>156</v>
      </c>
      <c r="B57" s="15" t="s">
        <v>19</v>
      </c>
      <c r="C57" s="15">
        <v>9591</v>
      </c>
      <c r="D57" s="15">
        <v>1363</v>
      </c>
      <c r="E57" s="15">
        <v>413369</v>
      </c>
      <c r="F57" s="15">
        <v>10.494255737609739</v>
      </c>
      <c r="G57" s="15">
        <v>15997</v>
      </c>
    </row>
    <row r="58" spans="1:7" ht="14.25" customHeight="1">
      <c r="A58" s="16" t="s">
        <v>68</v>
      </c>
      <c r="B58" s="15" t="s">
        <v>23</v>
      </c>
      <c r="C58" s="15">
        <v>7907</v>
      </c>
      <c r="D58" s="15">
        <v>465</v>
      </c>
      <c r="E58" s="15">
        <v>420811</v>
      </c>
      <c r="F58" s="15">
        <v>33.257448118038738</v>
      </c>
      <c r="G58" s="15">
        <v>22693</v>
      </c>
    </row>
    <row r="59" spans="1:7" ht="14.25" customHeight="1">
      <c r="A59" s="16" t="s">
        <v>68</v>
      </c>
      <c r="B59" s="15" t="s">
        <v>13</v>
      </c>
      <c r="C59" s="15">
        <v>9800</v>
      </c>
      <c r="D59" s="15">
        <v>682</v>
      </c>
      <c r="E59" s="15">
        <v>429929</v>
      </c>
      <c r="F59" s="15">
        <v>6.2966210699906267</v>
      </c>
      <c r="G59" s="15">
        <v>59815</v>
      </c>
    </row>
    <row r="60" spans="1:7" ht="14.25" customHeight="1">
      <c r="A60" s="16" t="s">
        <v>68</v>
      </c>
      <c r="B60" s="15" t="s">
        <v>13</v>
      </c>
      <c r="C60" s="15">
        <v>2638</v>
      </c>
      <c r="D60" s="15">
        <v>143</v>
      </c>
      <c r="E60" s="15">
        <v>432424</v>
      </c>
      <c r="F60" s="15">
        <v>6.9547481175882924</v>
      </c>
      <c r="G60" s="15">
        <v>52092</v>
      </c>
    </row>
    <row r="61" spans="1:7" ht="14.25" customHeight="1">
      <c r="A61" s="16" t="s">
        <v>68</v>
      </c>
      <c r="B61" s="15" t="s">
        <v>19</v>
      </c>
      <c r="C61" s="15">
        <v>6671</v>
      </c>
      <c r="D61" s="15">
        <v>550</v>
      </c>
      <c r="E61" s="15">
        <v>438545</v>
      </c>
      <c r="F61" s="15">
        <v>17.750287883797562</v>
      </c>
      <c r="G61" s="15">
        <v>10541</v>
      </c>
    </row>
    <row r="62" spans="1:7" ht="14.25" customHeight="1">
      <c r="A62" s="16" t="s">
        <v>512</v>
      </c>
      <c r="B62" s="15" t="s">
        <v>13</v>
      </c>
      <c r="C62" s="15">
        <v>7928</v>
      </c>
      <c r="D62" s="15">
        <v>704</v>
      </c>
      <c r="E62" s="15">
        <v>445769</v>
      </c>
      <c r="F62" s="15">
        <v>11.194362999670229</v>
      </c>
      <c r="G62" s="15">
        <v>31817</v>
      </c>
    </row>
    <row r="63" spans="1:7" ht="14.25" customHeight="1">
      <c r="A63" s="16" t="s">
        <v>512</v>
      </c>
      <c r="B63" s="15" t="s">
        <v>19</v>
      </c>
      <c r="C63" s="15">
        <v>2382</v>
      </c>
      <c r="D63" s="15">
        <v>183</v>
      </c>
      <c r="E63" s="15">
        <v>447968</v>
      </c>
      <c r="F63" s="15">
        <v>4.7335970426459033</v>
      </c>
      <c r="G63" s="15">
        <v>47861</v>
      </c>
    </row>
    <row r="64" spans="1:7" ht="14.25" customHeight="1">
      <c r="A64" s="16" t="s">
        <v>512</v>
      </c>
      <c r="B64" s="15" t="s">
        <v>13</v>
      </c>
      <c r="C64" s="15">
        <v>2403</v>
      </c>
      <c r="D64" s="15">
        <v>319</v>
      </c>
      <c r="E64" s="15">
        <v>450052</v>
      </c>
      <c r="F64" s="15">
        <v>29.92120910472568</v>
      </c>
      <c r="G64" s="15">
        <v>23428</v>
      </c>
    </row>
    <row r="65" spans="1:7" ht="14.25" customHeight="1">
      <c r="A65" s="16" t="s">
        <v>512</v>
      </c>
      <c r="B65" s="15" t="s">
        <v>46</v>
      </c>
      <c r="C65" s="15">
        <v>4292</v>
      </c>
      <c r="D65" s="15">
        <v>367</v>
      </c>
      <c r="E65" s="15">
        <v>453977</v>
      </c>
      <c r="F65" s="15">
        <v>3.5037017293827661</v>
      </c>
      <c r="G65" s="15">
        <v>53934</v>
      </c>
    </row>
    <row r="66" spans="1:7" ht="14.25" customHeight="1">
      <c r="A66" s="16" t="s">
        <v>513</v>
      </c>
      <c r="B66" s="15" t="s">
        <v>23</v>
      </c>
      <c r="C66" s="15">
        <v>1419</v>
      </c>
      <c r="D66" s="15">
        <v>110</v>
      </c>
      <c r="E66" s="15">
        <v>455286</v>
      </c>
      <c r="F66" s="15">
        <v>31.554451487636339</v>
      </c>
      <c r="G66" s="15">
        <v>58831</v>
      </c>
    </row>
    <row r="67" spans="1:7" ht="14.25" customHeight="1">
      <c r="A67" s="16" t="s">
        <v>513</v>
      </c>
      <c r="B67" s="15" t="s">
        <v>46</v>
      </c>
      <c r="C67" s="15">
        <v>5517</v>
      </c>
      <c r="D67" s="15">
        <v>575</v>
      </c>
      <c r="E67" s="15">
        <v>460228</v>
      </c>
      <c r="F67" s="15">
        <v>29.45844233727631</v>
      </c>
      <c r="G67" s="15">
        <v>20258</v>
      </c>
    </row>
    <row r="68" spans="1:7" ht="14.25" customHeight="1">
      <c r="A68" s="16" t="s">
        <v>513</v>
      </c>
      <c r="B68" s="15" t="s">
        <v>23</v>
      </c>
      <c r="C68" s="15">
        <v>4302</v>
      </c>
      <c r="D68" s="15">
        <v>275</v>
      </c>
      <c r="E68" s="15">
        <v>464255</v>
      </c>
      <c r="F68" s="15">
        <v>15.72131694865968</v>
      </c>
      <c r="G68" s="15">
        <v>26044</v>
      </c>
    </row>
    <row r="69" spans="1:7" ht="14.25" customHeight="1">
      <c r="A69" s="16" t="s">
        <v>513</v>
      </c>
      <c r="B69" s="15" t="s">
        <v>23</v>
      </c>
      <c r="C69" s="15">
        <v>8857</v>
      </c>
      <c r="D69" s="15">
        <v>1153</v>
      </c>
      <c r="E69" s="15">
        <v>471959</v>
      </c>
      <c r="F69" s="15">
        <v>19.214592793018038</v>
      </c>
      <c r="G69" s="15">
        <v>39411</v>
      </c>
    </row>
    <row r="70" spans="1:7" ht="14.25" customHeight="1">
      <c r="A70" s="16" t="s">
        <v>514</v>
      </c>
      <c r="B70" s="15" t="s">
        <v>23</v>
      </c>
      <c r="C70" s="15">
        <v>8870</v>
      </c>
      <c r="D70" s="15">
        <v>509</v>
      </c>
      <c r="E70" s="15">
        <v>480320</v>
      </c>
      <c r="F70" s="15">
        <v>25.077864756828781</v>
      </c>
      <c r="G70" s="15">
        <v>15469</v>
      </c>
    </row>
    <row r="71" spans="1:7" ht="14.25" customHeight="1">
      <c r="A71" s="16" t="s">
        <v>514</v>
      </c>
      <c r="B71" s="15" t="s">
        <v>46</v>
      </c>
      <c r="C71" s="15">
        <v>6693</v>
      </c>
      <c r="D71" s="15">
        <v>995</v>
      </c>
      <c r="E71" s="15">
        <v>486018</v>
      </c>
      <c r="F71" s="15">
        <v>23.761877132122681</v>
      </c>
      <c r="G71" s="15">
        <v>38854</v>
      </c>
    </row>
    <row r="72" spans="1:7" ht="14.25" customHeight="1">
      <c r="A72" s="16" t="s">
        <v>514</v>
      </c>
      <c r="B72" s="15" t="s">
        <v>23</v>
      </c>
      <c r="C72" s="15">
        <v>1767</v>
      </c>
      <c r="D72" s="15">
        <v>224</v>
      </c>
      <c r="E72" s="15">
        <v>487561</v>
      </c>
      <c r="F72" s="15">
        <v>13.208603641390511</v>
      </c>
      <c r="G72" s="15">
        <v>16256</v>
      </c>
    </row>
    <row r="73" spans="1:7" ht="14.25" customHeight="1">
      <c r="A73" s="16" t="s">
        <v>514</v>
      </c>
      <c r="B73" s="15" t="s">
        <v>46</v>
      </c>
      <c r="C73" s="15">
        <v>3044</v>
      </c>
      <c r="D73" s="15">
        <v>212</v>
      </c>
      <c r="E73" s="15">
        <v>490393</v>
      </c>
      <c r="F73" s="15">
        <v>8.5343795690395261</v>
      </c>
      <c r="G73" s="15">
        <v>20720</v>
      </c>
    </row>
    <row r="74" spans="1:7" ht="14.25" customHeight="1">
      <c r="A74" s="16" t="s">
        <v>515</v>
      </c>
      <c r="B74" s="15" t="s">
        <v>19</v>
      </c>
      <c r="C74" s="15">
        <v>2549</v>
      </c>
      <c r="D74" s="15">
        <v>128</v>
      </c>
      <c r="E74" s="15">
        <v>492814</v>
      </c>
      <c r="F74" s="15">
        <v>12.734216154573531</v>
      </c>
      <c r="G74" s="15">
        <v>43937</v>
      </c>
    </row>
    <row r="75" spans="1:7" ht="14.25" customHeight="1">
      <c r="A75" s="16" t="s">
        <v>515</v>
      </c>
      <c r="B75" s="15" t="s">
        <v>13</v>
      </c>
      <c r="C75" s="15">
        <v>7140</v>
      </c>
      <c r="D75" s="15">
        <v>939</v>
      </c>
      <c r="E75" s="15">
        <v>499015</v>
      </c>
      <c r="F75" s="15">
        <v>25.120888149654821</v>
      </c>
      <c r="G75" s="15">
        <v>43598</v>
      </c>
    </row>
    <row r="76" spans="1:7" ht="14.25" customHeight="1">
      <c r="A76" s="16" t="s">
        <v>515</v>
      </c>
      <c r="B76" s="15" t="s">
        <v>13</v>
      </c>
      <c r="C76" s="15">
        <v>4716</v>
      </c>
      <c r="D76" s="15">
        <v>569</v>
      </c>
      <c r="E76" s="15">
        <v>503162</v>
      </c>
      <c r="F76" s="15">
        <v>25.64820077827817</v>
      </c>
      <c r="G76" s="15">
        <v>11651</v>
      </c>
    </row>
    <row r="77" spans="1:7" ht="14.25" customHeight="1">
      <c r="A77" s="16" t="s">
        <v>515</v>
      </c>
      <c r="B77" s="15" t="s">
        <v>23</v>
      </c>
      <c r="C77" s="15">
        <v>5481</v>
      </c>
      <c r="D77" s="15">
        <v>673</v>
      </c>
      <c r="E77" s="15">
        <v>507970</v>
      </c>
      <c r="F77" s="15">
        <v>13.08758391243577</v>
      </c>
      <c r="G77" s="15">
        <v>29194</v>
      </c>
    </row>
    <row r="78" spans="1:7" ht="14.25" customHeight="1">
      <c r="A78" s="16" t="s">
        <v>516</v>
      </c>
      <c r="B78" s="15" t="s">
        <v>46</v>
      </c>
      <c r="C78" s="15">
        <v>8898</v>
      </c>
      <c r="D78" s="15">
        <v>1131</v>
      </c>
      <c r="E78" s="15">
        <v>515737</v>
      </c>
      <c r="F78" s="15">
        <v>2.1877429775253669</v>
      </c>
      <c r="G78" s="15">
        <v>35051</v>
      </c>
    </row>
    <row r="79" spans="1:7" ht="14.25" customHeight="1">
      <c r="A79" s="16" t="s">
        <v>516</v>
      </c>
      <c r="B79" s="15" t="s">
        <v>13</v>
      </c>
      <c r="C79" s="15">
        <v>7548</v>
      </c>
      <c r="D79" s="15">
        <v>433</v>
      </c>
      <c r="E79" s="15">
        <v>522852</v>
      </c>
      <c r="F79" s="15">
        <v>8.3562843787534522</v>
      </c>
      <c r="G79" s="15">
        <v>37386</v>
      </c>
    </row>
    <row r="80" spans="1:7" ht="14.25" customHeight="1">
      <c r="A80" s="16" t="s">
        <v>516</v>
      </c>
      <c r="B80" s="15" t="s">
        <v>46</v>
      </c>
      <c r="C80" s="15">
        <v>3293</v>
      </c>
      <c r="D80" s="15">
        <v>282</v>
      </c>
      <c r="E80" s="15">
        <v>525863</v>
      </c>
      <c r="F80" s="15">
        <v>27.040693108281051</v>
      </c>
      <c r="G80" s="15">
        <v>19518</v>
      </c>
    </row>
    <row r="81" spans="1:7" ht="14.25" customHeight="1">
      <c r="A81" s="16" t="s">
        <v>516</v>
      </c>
      <c r="B81" s="15" t="s">
        <v>46</v>
      </c>
      <c r="C81" s="15">
        <v>5837</v>
      </c>
      <c r="D81" s="15">
        <v>359</v>
      </c>
      <c r="E81" s="15">
        <v>531341</v>
      </c>
      <c r="F81" s="15">
        <v>6.8073045370110723</v>
      </c>
      <c r="G81" s="15">
        <v>56026</v>
      </c>
    </row>
    <row r="82" spans="1:7" ht="14.25" customHeight="1">
      <c r="A82" s="16" t="s">
        <v>130</v>
      </c>
      <c r="B82" s="15" t="s">
        <v>23</v>
      </c>
      <c r="C82" s="15">
        <v>8758</v>
      </c>
      <c r="D82" s="15">
        <v>1193</v>
      </c>
      <c r="E82" s="15">
        <v>538906</v>
      </c>
      <c r="F82" s="15">
        <v>3.4213758985797149</v>
      </c>
      <c r="G82" s="15">
        <v>26184</v>
      </c>
    </row>
    <row r="83" spans="1:7" ht="14.25" customHeight="1">
      <c r="A83" s="16" t="s">
        <v>130</v>
      </c>
      <c r="B83" s="15" t="s">
        <v>13</v>
      </c>
      <c r="C83" s="15">
        <v>7793</v>
      </c>
      <c r="D83" s="15">
        <v>875</v>
      </c>
      <c r="E83" s="15">
        <v>545824</v>
      </c>
      <c r="F83" s="15">
        <v>5.5136820660139527</v>
      </c>
      <c r="G83" s="15">
        <v>43787</v>
      </c>
    </row>
    <row r="84" spans="1:7" ht="14.25" customHeight="1">
      <c r="A84" s="16" t="s">
        <v>130</v>
      </c>
      <c r="B84" s="15" t="s">
        <v>23</v>
      </c>
      <c r="C84" s="15">
        <v>8638</v>
      </c>
      <c r="D84" s="15">
        <v>717</v>
      </c>
      <c r="E84" s="15">
        <v>553745</v>
      </c>
      <c r="F84" s="15">
        <v>26.921416897669499</v>
      </c>
      <c r="G84" s="15">
        <v>31621</v>
      </c>
    </row>
    <row r="85" spans="1:7" ht="14.25" customHeight="1">
      <c r="A85" s="16" t="s">
        <v>130</v>
      </c>
      <c r="B85" s="15" t="s">
        <v>23</v>
      </c>
      <c r="C85" s="15">
        <v>8993</v>
      </c>
      <c r="D85" s="15">
        <v>506</v>
      </c>
      <c r="E85" s="15">
        <v>562232</v>
      </c>
      <c r="F85" s="15">
        <v>3.5131404829323132</v>
      </c>
      <c r="G85" s="15">
        <v>20028</v>
      </c>
    </row>
    <row r="86" spans="1:7" ht="14.25" customHeight="1">
      <c r="A86" s="16" t="s">
        <v>161</v>
      </c>
      <c r="B86" s="15" t="s">
        <v>13</v>
      </c>
      <c r="C86" s="15">
        <v>7007</v>
      </c>
      <c r="D86" s="15">
        <v>568</v>
      </c>
      <c r="E86" s="15">
        <v>568671</v>
      </c>
      <c r="F86" s="15">
        <v>11.50507059442103</v>
      </c>
      <c r="G86" s="15">
        <v>22448</v>
      </c>
    </row>
    <row r="87" spans="1:7" ht="14.25" customHeight="1">
      <c r="A87" s="16" t="s">
        <v>161</v>
      </c>
      <c r="B87" s="15" t="s">
        <v>13</v>
      </c>
      <c r="C87" s="15">
        <v>6542</v>
      </c>
      <c r="D87" s="15">
        <v>539</v>
      </c>
      <c r="E87" s="15">
        <v>574674</v>
      </c>
      <c r="F87" s="15">
        <v>6.4069368024305948</v>
      </c>
      <c r="G87" s="15">
        <v>55253</v>
      </c>
    </row>
    <row r="88" spans="1:7" ht="14.25" customHeight="1">
      <c r="A88" s="16" t="s">
        <v>161</v>
      </c>
      <c r="B88" s="15" t="s">
        <v>19</v>
      </c>
      <c r="C88" s="15">
        <v>7356</v>
      </c>
      <c r="D88" s="15">
        <v>904</v>
      </c>
      <c r="E88" s="15">
        <v>581126</v>
      </c>
      <c r="F88" s="15">
        <v>17.560907617280929</v>
      </c>
      <c r="G88" s="15">
        <v>44051</v>
      </c>
    </row>
    <row r="89" spans="1:7" ht="14.25" customHeight="1">
      <c r="A89" s="16" t="s">
        <v>161</v>
      </c>
      <c r="B89" s="15" t="s">
        <v>19</v>
      </c>
      <c r="C89" s="15">
        <v>9433</v>
      </c>
      <c r="D89" s="15">
        <v>1073</v>
      </c>
      <c r="E89" s="15">
        <v>589486</v>
      </c>
      <c r="F89" s="15">
        <v>7.2934726185185053</v>
      </c>
      <c r="G89" s="15">
        <v>59811</v>
      </c>
    </row>
    <row r="90" spans="1:7" ht="14.25" customHeight="1">
      <c r="A90" s="16" t="s">
        <v>233</v>
      </c>
      <c r="B90" s="15" t="s">
        <v>46</v>
      </c>
      <c r="C90" s="15">
        <v>8380</v>
      </c>
      <c r="D90" s="15">
        <v>1162</v>
      </c>
      <c r="E90" s="15">
        <v>596704</v>
      </c>
      <c r="F90" s="15">
        <v>18.05853488496809</v>
      </c>
      <c r="G90" s="15">
        <v>40447</v>
      </c>
    </row>
    <row r="91" spans="1:7" ht="14.25" customHeight="1">
      <c r="A91" s="16" t="s">
        <v>233</v>
      </c>
      <c r="B91" s="15" t="s">
        <v>13</v>
      </c>
      <c r="C91" s="15">
        <v>3385</v>
      </c>
      <c r="D91" s="15">
        <v>329</v>
      </c>
      <c r="E91" s="15">
        <v>599760</v>
      </c>
      <c r="F91" s="15">
        <v>17.61788048552755</v>
      </c>
      <c r="G91" s="15">
        <v>28394</v>
      </c>
    </row>
    <row r="92" spans="1:7" ht="14.25" customHeight="1">
      <c r="A92" s="16" t="s">
        <v>233</v>
      </c>
      <c r="B92" s="15" t="s">
        <v>19</v>
      </c>
      <c r="C92" s="15">
        <v>5268</v>
      </c>
      <c r="D92" s="15">
        <v>326</v>
      </c>
      <c r="E92" s="15">
        <v>604702</v>
      </c>
      <c r="F92" s="15">
        <v>23.435841125050029</v>
      </c>
      <c r="G92" s="15">
        <v>44501</v>
      </c>
    </row>
    <row r="93" spans="1:7" ht="14.25" customHeight="1">
      <c r="A93" s="16" t="s">
        <v>233</v>
      </c>
      <c r="B93" s="15" t="s">
        <v>46</v>
      </c>
      <c r="C93" s="15">
        <v>1671</v>
      </c>
      <c r="D93" s="15">
        <v>202</v>
      </c>
      <c r="E93" s="15">
        <v>606171</v>
      </c>
      <c r="F93" s="15">
        <v>15.150015424690389</v>
      </c>
      <c r="G93" s="15">
        <v>40254</v>
      </c>
    </row>
    <row r="94" spans="1:7" ht="14.25" customHeight="1">
      <c r="A94" s="16" t="s">
        <v>517</v>
      </c>
      <c r="B94" s="15" t="s">
        <v>46</v>
      </c>
      <c r="C94" s="15">
        <v>1163</v>
      </c>
      <c r="D94" s="15">
        <v>146</v>
      </c>
      <c r="E94" s="15">
        <v>607188</v>
      </c>
      <c r="F94" s="15">
        <v>21.77776899411715</v>
      </c>
      <c r="G94" s="15">
        <v>28509</v>
      </c>
    </row>
    <row r="95" spans="1:7" ht="14.25" customHeight="1">
      <c r="A95" s="16" t="s">
        <v>517</v>
      </c>
      <c r="B95" s="15" t="s">
        <v>46</v>
      </c>
      <c r="C95" s="15">
        <v>9656</v>
      </c>
      <c r="D95" s="15">
        <v>1024</v>
      </c>
      <c r="E95" s="15">
        <v>615820</v>
      </c>
      <c r="F95" s="15">
        <v>8.7252768666168681</v>
      </c>
      <c r="G95" s="15">
        <v>58998</v>
      </c>
    </row>
    <row r="96" spans="1:7" ht="14.25" customHeight="1">
      <c r="A96" s="16" t="s">
        <v>517</v>
      </c>
      <c r="B96" s="15" t="s">
        <v>19</v>
      </c>
      <c r="C96" s="15">
        <v>5592</v>
      </c>
      <c r="D96" s="15">
        <v>710</v>
      </c>
      <c r="E96" s="15">
        <v>620702</v>
      </c>
      <c r="F96" s="15">
        <v>9.07118069540617</v>
      </c>
      <c r="G96" s="15">
        <v>24472</v>
      </c>
    </row>
    <row r="97" spans="1:7" ht="14.25" customHeight="1">
      <c r="A97" s="16" t="s">
        <v>517</v>
      </c>
      <c r="B97" s="15" t="s">
        <v>13</v>
      </c>
      <c r="C97" s="15">
        <v>5795</v>
      </c>
      <c r="D97" s="15">
        <v>575</v>
      </c>
      <c r="E97" s="15">
        <v>625922</v>
      </c>
      <c r="F97" s="15">
        <v>3.0908004511744269</v>
      </c>
      <c r="G97" s="15">
        <v>55657</v>
      </c>
    </row>
    <row r="98" spans="1:7" ht="14.25" customHeight="1">
      <c r="A98" s="16" t="s">
        <v>54</v>
      </c>
      <c r="B98" s="15" t="s">
        <v>23</v>
      </c>
      <c r="C98" s="15">
        <v>5798</v>
      </c>
      <c r="D98" s="15">
        <v>592</v>
      </c>
      <c r="E98" s="15">
        <v>631128</v>
      </c>
      <c r="F98" s="15">
        <v>1.6774727155188811</v>
      </c>
      <c r="G98" s="15">
        <v>13471</v>
      </c>
    </row>
    <row r="99" spans="1:7" ht="14.25" customHeight="1">
      <c r="A99" s="16" t="s">
        <v>54</v>
      </c>
      <c r="B99" s="15" t="s">
        <v>46</v>
      </c>
      <c r="C99" s="15">
        <v>7036</v>
      </c>
      <c r="D99" s="15">
        <v>652</v>
      </c>
      <c r="E99" s="15">
        <v>637512</v>
      </c>
      <c r="F99" s="15">
        <v>3.5705994553828009</v>
      </c>
      <c r="G99" s="15">
        <v>51796</v>
      </c>
    </row>
    <row r="100" spans="1:7" ht="14.25" customHeight="1">
      <c r="A100" s="16" t="s">
        <v>54</v>
      </c>
      <c r="B100" s="15" t="s">
        <v>19</v>
      </c>
      <c r="C100" s="15">
        <v>3355</v>
      </c>
      <c r="D100" s="15">
        <v>176</v>
      </c>
      <c r="E100" s="15">
        <v>640691</v>
      </c>
      <c r="F100" s="15">
        <v>12.426427091999111</v>
      </c>
      <c r="G100" s="15">
        <v>40268</v>
      </c>
    </row>
    <row r="101" spans="1:7" ht="14.25" customHeight="1">
      <c r="A101" s="16" t="s">
        <v>54</v>
      </c>
      <c r="B101" s="15" t="s">
        <v>19</v>
      </c>
      <c r="C101" s="15">
        <v>6887</v>
      </c>
      <c r="D101" s="15">
        <v>418</v>
      </c>
      <c r="E101" s="15">
        <v>647160</v>
      </c>
      <c r="F101" s="15">
        <v>20.240280610668151</v>
      </c>
      <c r="G101" s="15">
        <v>18329</v>
      </c>
    </row>
    <row r="102" spans="1:7" ht="14.25" customHeight="1">
      <c r="A102" s="16" t="s">
        <v>452</v>
      </c>
      <c r="B102" s="15" t="s">
        <v>23</v>
      </c>
      <c r="C102" s="15">
        <v>8961</v>
      </c>
      <c r="D102" s="15">
        <v>476</v>
      </c>
      <c r="E102" s="15">
        <v>655645</v>
      </c>
      <c r="F102" s="15">
        <v>15.458517947974901</v>
      </c>
      <c r="G102" s="15">
        <v>44865</v>
      </c>
    </row>
    <row r="103" spans="1:7" ht="14.25" customHeight="1">
      <c r="A103" s="16" t="s">
        <v>452</v>
      </c>
      <c r="B103" s="15" t="s">
        <v>23</v>
      </c>
      <c r="C103" s="15">
        <v>6827</v>
      </c>
      <c r="D103" s="15">
        <v>775</v>
      </c>
      <c r="E103" s="15">
        <v>661697</v>
      </c>
      <c r="F103" s="15">
        <v>15.96622018839439</v>
      </c>
      <c r="G103" s="15">
        <v>56850</v>
      </c>
    </row>
    <row r="104" spans="1:7" ht="14.25" customHeight="1">
      <c r="A104" s="16" t="s">
        <v>452</v>
      </c>
      <c r="B104" s="15" t="s">
        <v>19</v>
      </c>
      <c r="C104" s="15">
        <v>9737</v>
      </c>
      <c r="D104" s="15">
        <v>792</v>
      </c>
      <c r="E104" s="15">
        <v>670642</v>
      </c>
      <c r="F104" s="15">
        <v>5.301785453341723</v>
      </c>
      <c r="G104" s="15">
        <v>56698</v>
      </c>
    </row>
    <row r="105" spans="1:7" ht="14.25" customHeight="1">
      <c r="A105" s="16" t="s">
        <v>452</v>
      </c>
      <c r="B105" s="15" t="s">
        <v>13</v>
      </c>
      <c r="C105" s="15">
        <v>5719</v>
      </c>
      <c r="D105" s="15">
        <v>576</v>
      </c>
      <c r="E105" s="15">
        <v>675785</v>
      </c>
      <c r="F105" s="15">
        <v>10.21656296011305</v>
      </c>
      <c r="G105" s="15">
        <v>38272</v>
      </c>
    </row>
    <row r="106" spans="1:7" ht="14.25" customHeight="1">
      <c r="A106" s="16" t="s">
        <v>518</v>
      </c>
      <c r="B106" s="15" t="s">
        <v>23</v>
      </c>
      <c r="C106" s="15">
        <v>1593</v>
      </c>
      <c r="D106" s="15">
        <v>224</v>
      </c>
      <c r="E106" s="15">
        <v>677154</v>
      </c>
      <c r="F106" s="15">
        <v>4.1495730660972248</v>
      </c>
      <c r="G106" s="15">
        <v>52845</v>
      </c>
    </row>
    <row r="107" spans="1:7" ht="14.25" customHeight="1">
      <c r="A107" s="16" t="s">
        <v>518</v>
      </c>
      <c r="B107" s="15" t="s">
        <v>19</v>
      </c>
      <c r="C107" s="15">
        <v>5839</v>
      </c>
      <c r="D107" s="15">
        <v>437</v>
      </c>
      <c r="E107" s="15">
        <v>682556</v>
      </c>
      <c r="F107" s="15">
        <v>17.44750613869045</v>
      </c>
      <c r="G107" s="15">
        <v>16397</v>
      </c>
    </row>
    <row r="108" spans="1:7" ht="14.25" customHeight="1">
      <c r="A108" s="16" t="s">
        <v>518</v>
      </c>
      <c r="B108" s="15" t="s">
        <v>23</v>
      </c>
      <c r="C108" s="15">
        <v>8394</v>
      </c>
      <c r="D108" s="15">
        <v>764</v>
      </c>
      <c r="E108" s="15">
        <v>690186</v>
      </c>
      <c r="F108" s="15">
        <v>6.3556780346167558</v>
      </c>
      <c r="G108" s="15">
        <v>42373</v>
      </c>
    </row>
    <row r="109" spans="1:7" ht="14.25" customHeight="1">
      <c r="A109" s="16" t="s">
        <v>518</v>
      </c>
      <c r="B109" s="15" t="s">
        <v>13</v>
      </c>
      <c r="C109" s="15">
        <v>4493</v>
      </c>
      <c r="D109" s="15">
        <v>564</v>
      </c>
      <c r="E109" s="15">
        <v>694115</v>
      </c>
      <c r="F109" s="15">
        <v>16.625487131094989</v>
      </c>
      <c r="G109" s="15">
        <v>45525</v>
      </c>
    </row>
    <row r="110" spans="1:7" ht="14.25" customHeight="1">
      <c r="A110" s="16" t="s">
        <v>178</v>
      </c>
      <c r="B110" s="15" t="s">
        <v>46</v>
      </c>
      <c r="C110" s="15">
        <v>7164</v>
      </c>
      <c r="D110" s="15">
        <v>522</v>
      </c>
      <c r="E110" s="15">
        <v>700757</v>
      </c>
      <c r="F110" s="15">
        <v>13.449169969047761</v>
      </c>
      <c r="G110" s="15">
        <v>34570</v>
      </c>
    </row>
    <row r="111" spans="1:7" ht="14.25" customHeight="1">
      <c r="A111" s="16" t="s">
        <v>178</v>
      </c>
      <c r="B111" s="15" t="s">
        <v>23</v>
      </c>
      <c r="C111" s="15">
        <v>3672</v>
      </c>
      <c r="D111" s="15">
        <v>211</v>
      </c>
      <c r="E111" s="15">
        <v>704218</v>
      </c>
      <c r="F111" s="15">
        <v>12.35057894004413</v>
      </c>
      <c r="G111" s="15">
        <v>28284</v>
      </c>
    </row>
    <row r="112" spans="1:7" ht="14.25" customHeight="1">
      <c r="A112" s="16" t="s">
        <v>178</v>
      </c>
      <c r="B112" s="15" t="s">
        <v>13</v>
      </c>
      <c r="C112" s="15">
        <v>5200</v>
      </c>
      <c r="D112" s="15">
        <v>410</v>
      </c>
      <c r="E112" s="15">
        <v>709008</v>
      </c>
      <c r="F112" s="15">
        <v>12.913394489201821</v>
      </c>
      <c r="G112" s="15">
        <v>28994</v>
      </c>
    </row>
    <row r="113" spans="1:7" ht="14.25" customHeight="1">
      <c r="A113" s="16" t="s">
        <v>178</v>
      </c>
      <c r="B113" s="15" t="s">
        <v>19</v>
      </c>
      <c r="C113" s="15">
        <v>1016</v>
      </c>
      <c r="D113" s="15">
        <v>67</v>
      </c>
      <c r="E113" s="15">
        <v>709957</v>
      </c>
      <c r="F113" s="15">
        <v>20.774215903216671</v>
      </c>
      <c r="G113" s="15">
        <v>33284</v>
      </c>
    </row>
    <row r="114" spans="1:7" ht="14.25" customHeight="1">
      <c r="A114" s="16" t="s">
        <v>89</v>
      </c>
      <c r="B114" s="15" t="s">
        <v>23</v>
      </c>
      <c r="C114" s="15">
        <v>4191</v>
      </c>
      <c r="D114" s="15">
        <v>599</v>
      </c>
      <c r="E114" s="15">
        <v>713549</v>
      </c>
      <c r="F114" s="15">
        <v>11.56416728213479</v>
      </c>
      <c r="G114" s="15">
        <v>27833</v>
      </c>
    </row>
    <row r="115" spans="1:7" ht="14.25" customHeight="1">
      <c r="A115" s="16" t="s">
        <v>89</v>
      </c>
      <c r="B115" s="15" t="s">
        <v>23</v>
      </c>
      <c r="C115" s="15">
        <v>1392</v>
      </c>
      <c r="D115" s="15">
        <v>182</v>
      </c>
      <c r="E115" s="15">
        <v>714759</v>
      </c>
      <c r="F115" s="15">
        <v>5.9603306848881932</v>
      </c>
      <c r="G115" s="15">
        <v>35122</v>
      </c>
    </row>
    <row r="116" spans="1:7" ht="14.25" customHeight="1">
      <c r="A116" s="16" t="s">
        <v>89</v>
      </c>
      <c r="B116" s="15" t="s">
        <v>19</v>
      </c>
      <c r="C116" s="15">
        <v>9616</v>
      </c>
      <c r="D116" s="15">
        <v>1089</v>
      </c>
      <c r="E116" s="15">
        <v>723286</v>
      </c>
      <c r="F116" s="15">
        <v>19.25863351426683</v>
      </c>
      <c r="G116" s="15">
        <v>15017</v>
      </c>
    </row>
    <row r="117" spans="1:7" ht="14.25" customHeight="1">
      <c r="A117" s="16" t="s">
        <v>89</v>
      </c>
      <c r="B117" s="15" t="s">
        <v>46</v>
      </c>
      <c r="C117" s="15">
        <v>7272</v>
      </c>
      <c r="D117" s="15">
        <v>997</v>
      </c>
      <c r="E117" s="15">
        <v>729561</v>
      </c>
      <c r="F117" s="15">
        <v>13.428486445958599</v>
      </c>
      <c r="G117" s="15">
        <v>26370</v>
      </c>
    </row>
    <row r="118" spans="1:7" ht="14.25" customHeight="1">
      <c r="A118" s="16" t="s">
        <v>14</v>
      </c>
      <c r="B118" s="15" t="s">
        <v>19</v>
      </c>
      <c r="C118" s="15">
        <v>1571</v>
      </c>
      <c r="D118" s="15">
        <v>204</v>
      </c>
      <c r="E118" s="15">
        <v>730928</v>
      </c>
      <c r="F118" s="15">
        <v>19.449384891535139</v>
      </c>
      <c r="G118" s="15">
        <v>39252</v>
      </c>
    </row>
    <row r="119" spans="1:7" ht="14.25" customHeight="1">
      <c r="A119" s="16" t="s">
        <v>14</v>
      </c>
      <c r="B119" s="15" t="s">
        <v>23</v>
      </c>
      <c r="C119" s="15">
        <v>4631</v>
      </c>
      <c r="D119" s="15">
        <v>317</v>
      </c>
      <c r="E119" s="15">
        <v>735242</v>
      </c>
      <c r="F119" s="15">
        <v>1.381177897889402</v>
      </c>
      <c r="G119" s="15">
        <v>17999</v>
      </c>
    </row>
    <row r="120" spans="1:7" ht="14.25" customHeight="1">
      <c r="A120" s="16" t="s">
        <v>14</v>
      </c>
      <c r="B120" s="15" t="s">
        <v>19</v>
      </c>
      <c r="C120" s="15">
        <v>7172</v>
      </c>
      <c r="D120" s="15">
        <v>998</v>
      </c>
      <c r="E120" s="15">
        <v>741416</v>
      </c>
      <c r="F120" s="15">
        <v>18.0667803230575</v>
      </c>
      <c r="G120" s="15">
        <v>32436</v>
      </c>
    </row>
    <row r="121" spans="1:7" ht="14.25" customHeight="1">
      <c r="A121" s="16" t="s">
        <v>14</v>
      </c>
      <c r="B121" s="15" t="s">
        <v>13</v>
      </c>
      <c r="C121" s="15">
        <v>8177</v>
      </c>
      <c r="D121" s="15">
        <v>849</v>
      </c>
      <c r="E121" s="15">
        <v>748744</v>
      </c>
      <c r="F121" s="15">
        <v>10.34986590877523</v>
      </c>
      <c r="G121" s="15">
        <v>52963</v>
      </c>
    </row>
    <row r="122" spans="1:7" ht="14.25" customHeight="1">
      <c r="A122" s="16" t="s">
        <v>519</v>
      </c>
      <c r="B122" s="15" t="s">
        <v>19</v>
      </c>
      <c r="C122" s="15">
        <v>9433</v>
      </c>
      <c r="D122" s="15">
        <v>1233</v>
      </c>
      <c r="E122" s="15">
        <v>756944</v>
      </c>
      <c r="F122" s="15">
        <v>11.391727789638329</v>
      </c>
      <c r="G122" s="15">
        <v>12096</v>
      </c>
    </row>
    <row r="123" spans="1:7" ht="14.25" customHeight="1">
      <c r="A123" s="16" t="s">
        <v>519</v>
      </c>
      <c r="B123" s="15" t="s">
        <v>23</v>
      </c>
      <c r="C123" s="15">
        <v>4897</v>
      </c>
      <c r="D123" s="15">
        <v>683</v>
      </c>
      <c r="E123" s="15">
        <v>761158</v>
      </c>
      <c r="F123" s="15">
        <v>15.06231294947961</v>
      </c>
      <c r="G123" s="15">
        <v>58201</v>
      </c>
    </row>
    <row r="124" spans="1:7" ht="14.25" customHeight="1">
      <c r="A124" s="16" t="s">
        <v>519</v>
      </c>
      <c r="B124" s="15" t="s">
        <v>19</v>
      </c>
      <c r="C124" s="15">
        <v>9123</v>
      </c>
      <c r="D124" s="15">
        <v>746</v>
      </c>
      <c r="E124" s="15">
        <v>769535</v>
      </c>
      <c r="F124" s="15">
        <v>6.3086149427901264</v>
      </c>
      <c r="G124" s="15">
        <v>35279</v>
      </c>
    </row>
    <row r="125" spans="1:7" ht="14.25" customHeight="1">
      <c r="A125" s="16" t="s">
        <v>519</v>
      </c>
      <c r="B125" s="15" t="s">
        <v>46</v>
      </c>
      <c r="C125" s="15">
        <v>3279</v>
      </c>
      <c r="D125" s="15">
        <v>200</v>
      </c>
      <c r="E125" s="15">
        <v>772614</v>
      </c>
      <c r="F125" s="15">
        <v>5.0212654702089274</v>
      </c>
      <c r="G125" s="15">
        <v>53363</v>
      </c>
    </row>
    <row r="126" spans="1:7" ht="14.25" customHeight="1">
      <c r="A126" s="16" t="s">
        <v>99</v>
      </c>
      <c r="B126" s="15" t="s">
        <v>19</v>
      </c>
      <c r="C126" s="15">
        <v>9980</v>
      </c>
      <c r="D126" s="15">
        <v>726</v>
      </c>
      <c r="E126" s="15">
        <v>781868</v>
      </c>
      <c r="F126" s="15">
        <v>4.0220344099003924</v>
      </c>
      <c r="G126" s="15">
        <v>58709</v>
      </c>
    </row>
    <row r="127" spans="1:7" ht="14.25" customHeight="1">
      <c r="A127" s="16" t="s">
        <v>99</v>
      </c>
      <c r="B127" s="15" t="s">
        <v>46</v>
      </c>
      <c r="C127" s="15">
        <v>8451</v>
      </c>
      <c r="D127" s="15">
        <v>783</v>
      </c>
      <c r="E127" s="15">
        <v>789536</v>
      </c>
      <c r="F127" s="15">
        <v>12.407287318121019</v>
      </c>
      <c r="G127" s="15">
        <v>36201</v>
      </c>
    </row>
    <row r="128" spans="1:7" ht="14.25" customHeight="1">
      <c r="A128" s="16" t="s">
        <v>99</v>
      </c>
      <c r="B128" s="15" t="s">
        <v>13</v>
      </c>
      <c r="C128" s="15">
        <v>9906</v>
      </c>
      <c r="D128" s="15">
        <v>1305</v>
      </c>
      <c r="E128" s="15">
        <v>798137</v>
      </c>
      <c r="F128" s="15">
        <v>9.1811305577864442</v>
      </c>
      <c r="G128" s="15">
        <v>29715</v>
      </c>
    </row>
    <row r="129" spans="1:7" ht="14.25" customHeight="1">
      <c r="A129" s="16" t="s">
        <v>99</v>
      </c>
      <c r="B129" s="15" t="s">
        <v>46</v>
      </c>
      <c r="C129" s="15">
        <v>1775</v>
      </c>
      <c r="D129" s="15">
        <v>241</v>
      </c>
      <c r="E129" s="15">
        <v>799671</v>
      </c>
      <c r="F129" s="15">
        <v>8.1379717408784362</v>
      </c>
      <c r="G129" s="15">
        <v>39309</v>
      </c>
    </row>
    <row r="130" spans="1:7" ht="14.25" customHeight="1">
      <c r="A130" s="16" t="s">
        <v>520</v>
      </c>
      <c r="B130" s="15" t="s">
        <v>19</v>
      </c>
      <c r="C130" s="15">
        <v>7869</v>
      </c>
      <c r="D130" s="15">
        <v>398</v>
      </c>
      <c r="E130" s="15">
        <v>807142</v>
      </c>
      <c r="F130" s="15">
        <v>15.211945357818079</v>
      </c>
      <c r="G130" s="15">
        <v>25078</v>
      </c>
    </row>
    <row r="131" spans="1:7" ht="14.25" customHeight="1">
      <c r="A131" s="16" t="s">
        <v>520</v>
      </c>
      <c r="B131" s="15" t="s">
        <v>23</v>
      </c>
      <c r="C131" s="15">
        <v>3247</v>
      </c>
      <c r="D131" s="15">
        <v>328</v>
      </c>
      <c r="E131" s="15">
        <v>810061</v>
      </c>
      <c r="F131" s="15">
        <v>13.941172331466399</v>
      </c>
      <c r="G131" s="15">
        <v>15105</v>
      </c>
    </row>
    <row r="132" spans="1:7" ht="14.25" customHeight="1">
      <c r="A132" s="16" t="s">
        <v>520</v>
      </c>
      <c r="B132" s="15" t="s">
        <v>46</v>
      </c>
      <c r="C132" s="15">
        <v>8088</v>
      </c>
      <c r="D132" s="15">
        <v>742</v>
      </c>
      <c r="E132" s="15">
        <v>817407</v>
      </c>
      <c r="F132" s="15">
        <v>14.664542877660701</v>
      </c>
      <c r="G132" s="15">
        <v>39312</v>
      </c>
    </row>
    <row r="133" spans="1:7" ht="14.25" customHeight="1">
      <c r="A133" s="16" t="s">
        <v>520</v>
      </c>
      <c r="B133" s="15" t="s">
        <v>13</v>
      </c>
      <c r="C133" s="15">
        <v>1078</v>
      </c>
      <c r="D133" s="15">
        <v>77</v>
      </c>
      <c r="E133" s="15">
        <v>818408</v>
      </c>
      <c r="F133" s="15">
        <v>18.236747441373989</v>
      </c>
      <c r="G133" s="15">
        <v>12839</v>
      </c>
    </row>
    <row r="134" spans="1:7" ht="14.25" customHeight="1">
      <c r="A134" s="16" t="s">
        <v>521</v>
      </c>
      <c r="B134" s="15" t="s">
        <v>46</v>
      </c>
      <c r="C134" s="15">
        <v>9080</v>
      </c>
      <c r="D134" s="15">
        <v>562</v>
      </c>
      <c r="E134" s="15">
        <v>826926</v>
      </c>
      <c r="F134" s="15">
        <v>7.1083748727213809</v>
      </c>
      <c r="G134" s="15">
        <v>13384</v>
      </c>
    </row>
    <row r="135" spans="1:7" ht="14.25" customHeight="1">
      <c r="A135" s="16" t="s">
        <v>521</v>
      </c>
      <c r="B135" s="15" t="s">
        <v>46</v>
      </c>
      <c r="C135" s="15">
        <v>8099</v>
      </c>
      <c r="D135" s="15">
        <v>678</v>
      </c>
      <c r="E135" s="15">
        <v>834347</v>
      </c>
      <c r="F135" s="15">
        <v>7.6464588474579518</v>
      </c>
      <c r="G135" s="15">
        <v>53619</v>
      </c>
    </row>
    <row r="136" spans="1:7" ht="14.25" customHeight="1">
      <c r="A136" s="16" t="s">
        <v>521</v>
      </c>
      <c r="B136" s="15" t="s">
        <v>46</v>
      </c>
      <c r="C136" s="15">
        <v>4926</v>
      </c>
      <c r="D136" s="15">
        <v>710</v>
      </c>
      <c r="E136" s="15">
        <v>838563</v>
      </c>
      <c r="F136" s="15">
        <v>12.96217457722318</v>
      </c>
      <c r="G136" s="15">
        <v>52821</v>
      </c>
    </row>
    <row r="137" spans="1:7" ht="14.25" customHeight="1">
      <c r="A137" s="16" t="s">
        <v>521</v>
      </c>
      <c r="B137" s="15" t="s">
        <v>13</v>
      </c>
      <c r="C137" s="15">
        <v>8340</v>
      </c>
      <c r="D137" s="15">
        <v>686</v>
      </c>
      <c r="E137" s="15">
        <v>846217</v>
      </c>
      <c r="F137" s="15">
        <v>7.201344336027284</v>
      </c>
      <c r="G137" s="15">
        <v>23493</v>
      </c>
    </row>
    <row r="138" spans="1:7" ht="14.25" customHeight="1">
      <c r="A138" s="16" t="s">
        <v>181</v>
      </c>
      <c r="B138" s="15" t="s">
        <v>19</v>
      </c>
      <c r="C138" s="15">
        <v>8083</v>
      </c>
      <c r="D138" s="15">
        <v>823</v>
      </c>
      <c r="E138" s="15">
        <v>853477</v>
      </c>
      <c r="F138" s="15">
        <v>4.6300017457998282</v>
      </c>
      <c r="G138" s="15">
        <v>27069</v>
      </c>
    </row>
    <row r="139" spans="1:7" ht="14.25" customHeight="1">
      <c r="A139" s="16" t="s">
        <v>181</v>
      </c>
      <c r="B139" s="15" t="s">
        <v>46</v>
      </c>
      <c r="C139" s="15">
        <v>7230</v>
      </c>
      <c r="D139" s="15">
        <v>869</v>
      </c>
      <c r="E139" s="15">
        <v>859838</v>
      </c>
      <c r="F139" s="15">
        <v>7.0117859410726204</v>
      </c>
      <c r="G139" s="15">
        <v>56907</v>
      </c>
    </row>
    <row r="140" spans="1:7" ht="14.25" customHeight="1">
      <c r="A140" s="16" t="s">
        <v>181</v>
      </c>
      <c r="B140" s="15" t="s">
        <v>46</v>
      </c>
      <c r="C140" s="15">
        <v>5940</v>
      </c>
      <c r="D140" s="15">
        <v>512</v>
      </c>
      <c r="E140" s="15">
        <v>865266</v>
      </c>
      <c r="F140" s="15">
        <v>15.7972230504839</v>
      </c>
      <c r="G140" s="15">
        <v>17531</v>
      </c>
    </row>
    <row r="141" spans="1:7" ht="14.25" customHeight="1">
      <c r="A141" s="16" t="s">
        <v>181</v>
      </c>
      <c r="B141" s="15" t="s">
        <v>23</v>
      </c>
      <c r="C141" s="15">
        <v>4271</v>
      </c>
      <c r="D141" s="15">
        <v>628</v>
      </c>
      <c r="E141" s="15">
        <v>868909</v>
      </c>
      <c r="F141" s="15">
        <v>11.124410036033691</v>
      </c>
      <c r="G141" s="15">
        <v>47051</v>
      </c>
    </row>
    <row r="142" spans="1:7" ht="14.25" customHeight="1">
      <c r="A142" s="16" t="s">
        <v>522</v>
      </c>
      <c r="B142" s="15" t="s">
        <v>13</v>
      </c>
      <c r="C142" s="15">
        <v>4456</v>
      </c>
      <c r="D142" s="15">
        <v>651</v>
      </c>
      <c r="E142" s="15">
        <v>872714</v>
      </c>
      <c r="F142" s="15">
        <v>9.5052903929580594</v>
      </c>
      <c r="G142" s="15">
        <v>17736</v>
      </c>
    </row>
    <row r="143" spans="1:7" ht="14.25" customHeight="1">
      <c r="A143" s="16" t="s">
        <v>522</v>
      </c>
      <c r="B143" s="15" t="s">
        <v>46</v>
      </c>
      <c r="C143" s="15">
        <v>8788</v>
      </c>
      <c r="D143" s="15">
        <v>660</v>
      </c>
      <c r="E143" s="15">
        <v>880842</v>
      </c>
      <c r="F143" s="15">
        <v>3.7175793161543158</v>
      </c>
      <c r="G143" s="15">
        <v>17710</v>
      </c>
    </row>
    <row r="144" spans="1:7" ht="14.25" customHeight="1">
      <c r="A144" s="16" t="s">
        <v>522</v>
      </c>
      <c r="B144" s="15" t="s">
        <v>13</v>
      </c>
      <c r="C144" s="15">
        <v>9599</v>
      </c>
      <c r="D144" s="15">
        <v>957</v>
      </c>
      <c r="E144" s="15">
        <v>889484</v>
      </c>
      <c r="F144" s="15">
        <v>8.768004820772493</v>
      </c>
      <c r="G144" s="15">
        <v>11619</v>
      </c>
    </row>
    <row r="145" spans="1:7" ht="14.25" customHeight="1">
      <c r="A145" s="16" t="s">
        <v>522</v>
      </c>
      <c r="B145" s="15" t="s">
        <v>46</v>
      </c>
      <c r="C145" s="15">
        <v>8650</v>
      </c>
      <c r="D145" s="15">
        <v>692</v>
      </c>
      <c r="E145" s="15">
        <v>897442</v>
      </c>
      <c r="F145" s="15">
        <v>7.6673478620345374</v>
      </c>
      <c r="G145" s="15">
        <v>23975</v>
      </c>
    </row>
    <row r="146" spans="1:7" ht="14.25" customHeight="1">
      <c r="A146" s="16" t="s">
        <v>439</v>
      </c>
      <c r="B146" s="15" t="s">
        <v>19</v>
      </c>
      <c r="C146" s="15">
        <v>3711</v>
      </c>
      <c r="D146" s="15">
        <v>291</v>
      </c>
      <c r="E146" s="15">
        <v>900862</v>
      </c>
      <c r="F146" s="15">
        <v>14.24879726306582</v>
      </c>
      <c r="G146" s="15">
        <v>55603</v>
      </c>
    </row>
    <row r="147" spans="1:7" ht="14.25" customHeight="1">
      <c r="A147" s="16" t="s">
        <v>439</v>
      </c>
      <c r="B147" s="15" t="s">
        <v>19</v>
      </c>
      <c r="C147" s="15">
        <v>2668</v>
      </c>
      <c r="D147" s="15">
        <v>143</v>
      </c>
      <c r="E147" s="15">
        <v>903387</v>
      </c>
      <c r="F147" s="15">
        <v>15.903372530266649</v>
      </c>
      <c r="G147" s="15">
        <v>33252</v>
      </c>
    </row>
    <row r="148" spans="1:7" ht="14.25" customHeight="1">
      <c r="A148" s="16" t="s">
        <v>439</v>
      </c>
      <c r="B148" s="15" t="s">
        <v>46</v>
      </c>
      <c r="C148" s="15">
        <v>1147</v>
      </c>
      <c r="D148" s="15">
        <v>127</v>
      </c>
      <c r="E148" s="15">
        <v>904407</v>
      </c>
      <c r="F148" s="15">
        <v>1.3997016829812241</v>
      </c>
      <c r="G148" s="15">
        <v>25261</v>
      </c>
    </row>
    <row r="149" spans="1:7" ht="14.25" customHeight="1">
      <c r="A149" s="16" t="s">
        <v>439</v>
      </c>
      <c r="B149" s="15" t="s">
        <v>19</v>
      </c>
      <c r="C149" s="15">
        <v>7420</v>
      </c>
      <c r="D149" s="15">
        <v>743</v>
      </c>
      <c r="E149" s="15">
        <v>911084</v>
      </c>
      <c r="F149" s="15">
        <v>10.593534734448189</v>
      </c>
      <c r="G149" s="15">
        <v>11431</v>
      </c>
    </row>
    <row r="150" spans="1:7" ht="14.25" customHeight="1">
      <c r="A150" s="16" t="s">
        <v>101</v>
      </c>
      <c r="B150" s="15" t="s">
        <v>46</v>
      </c>
      <c r="C150" s="15">
        <v>1365</v>
      </c>
      <c r="D150" s="15">
        <v>75</v>
      </c>
      <c r="E150" s="15">
        <v>912374</v>
      </c>
      <c r="F150" s="15">
        <v>9.2688963078737441</v>
      </c>
      <c r="G150" s="15">
        <v>19067</v>
      </c>
    </row>
    <row r="151" spans="1:7" ht="14.25" customHeight="1">
      <c r="A151" s="16" t="s">
        <v>101</v>
      </c>
      <c r="B151" s="15" t="s">
        <v>19</v>
      </c>
      <c r="C151" s="15">
        <v>5531</v>
      </c>
      <c r="D151" s="15">
        <v>430</v>
      </c>
      <c r="E151" s="15">
        <v>917475</v>
      </c>
      <c r="F151" s="15">
        <v>2.7289026948963189</v>
      </c>
      <c r="G151" s="15">
        <v>47481</v>
      </c>
    </row>
    <row r="152" spans="1:7" ht="14.25" customHeight="1">
      <c r="A152" s="16" t="s">
        <v>101</v>
      </c>
      <c r="B152" s="15" t="s">
        <v>23</v>
      </c>
      <c r="C152" s="15">
        <v>6330</v>
      </c>
      <c r="D152" s="15">
        <v>891</v>
      </c>
      <c r="E152" s="15">
        <v>922914</v>
      </c>
      <c r="F152" s="15">
        <v>14.789893749580139</v>
      </c>
      <c r="G152" s="15">
        <v>37037</v>
      </c>
    </row>
    <row r="153" spans="1:7" ht="14.25" customHeight="1">
      <c r="A153" s="16" t="s">
        <v>101</v>
      </c>
      <c r="B153" s="15" t="s">
        <v>23</v>
      </c>
      <c r="C153" s="15">
        <v>6510</v>
      </c>
      <c r="D153" s="15">
        <v>481</v>
      </c>
      <c r="E153" s="15">
        <v>928943</v>
      </c>
      <c r="F153" s="15">
        <v>2.3800168578696428</v>
      </c>
      <c r="G153" s="15">
        <v>19557</v>
      </c>
    </row>
    <row r="154" spans="1:7" ht="14.25" customHeight="1">
      <c r="A154" s="16" t="s">
        <v>114</v>
      </c>
      <c r="B154" s="15" t="s">
        <v>23</v>
      </c>
      <c r="C154" s="15">
        <v>9754</v>
      </c>
      <c r="D154" s="15">
        <v>629</v>
      </c>
      <c r="E154" s="15">
        <v>938068</v>
      </c>
      <c r="F154" s="15">
        <v>3.4123325814333292</v>
      </c>
      <c r="G154" s="15">
        <v>19435</v>
      </c>
    </row>
    <row r="155" spans="1:7" ht="14.25" customHeight="1">
      <c r="A155" s="16" t="s">
        <v>114</v>
      </c>
      <c r="B155" s="15" t="s">
        <v>13</v>
      </c>
      <c r="C155" s="15">
        <v>9964</v>
      </c>
      <c r="D155" s="15">
        <v>985</v>
      </c>
      <c r="E155" s="15">
        <v>947047</v>
      </c>
      <c r="F155" s="15">
        <v>1.9837452629066989</v>
      </c>
      <c r="G155" s="15">
        <v>47766</v>
      </c>
    </row>
    <row r="156" spans="1:7" ht="14.25" customHeight="1">
      <c r="A156" s="16" t="s">
        <v>114</v>
      </c>
      <c r="B156" s="15" t="s">
        <v>13</v>
      </c>
      <c r="C156" s="15">
        <v>7493</v>
      </c>
      <c r="D156" s="15">
        <v>1113</v>
      </c>
      <c r="E156" s="15">
        <v>953427</v>
      </c>
      <c r="F156" s="15">
        <v>15.684892498324469</v>
      </c>
      <c r="G156" s="15">
        <v>10162</v>
      </c>
    </row>
    <row r="157" spans="1:7" ht="14.25" customHeight="1">
      <c r="A157" s="16" t="s">
        <v>114</v>
      </c>
      <c r="B157" s="15" t="s">
        <v>23</v>
      </c>
      <c r="C157" s="15">
        <v>6439</v>
      </c>
      <c r="D157" s="15">
        <v>477</v>
      </c>
      <c r="E157" s="15">
        <v>959389</v>
      </c>
      <c r="F157" s="15">
        <v>7.4744446725989153</v>
      </c>
      <c r="G157" s="15">
        <v>44742</v>
      </c>
    </row>
    <row r="158" spans="1:7" ht="14.25" customHeight="1">
      <c r="A158" s="16" t="s">
        <v>158</v>
      </c>
      <c r="B158" s="15" t="s">
        <v>13</v>
      </c>
      <c r="C158" s="15">
        <v>7511</v>
      </c>
      <c r="D158" s="15">
        <v>880</v>
      </c>
      <c r="E158" s="15">
        <v>966020</v>
      </c>
      <c r="F158" s="15">
        <v>4.6083932009689246</v>
      </c>
      <c r="G158" s="15">
        <v>29675</v>
      </c>
    </row>
    <row r="159" spans="1:7" ht="14.25" customHeight="1">
      <c r="A159" s="16" t="s">
        <v>158</v>
      </c>
      <c r="B159" s="15" t="s">
        <v>19</v>
      </c>
      <c r="C159" s="15">
        <v>8504</v>
      </c>
      <c r="D159" s="15">
        <v>1072</v>
      </c>
      <c r="E159" s="15">
        <v>973452</v>
      </c>
      <c r="F159" s="15">
        <v>6.5651927367759271</v>
      </c>
      <c r="G159" s="15">
        <v>18461</v>
      </c>
    </row>
    <row r="160" spans="1:7" ht="14.25" customHeight="1">
      <c r="A160" s="16" t="s">
        <v>158</v>
      </c>
      <c r="B160" s="15" t="s">
        <v>46</v>
      </c>
      <c r="C160" s="15">
        <v>2246</v>
      </c>
      <c r="D160" s="15">
        <v>165</v>
      </c>
      <c r="E160" s="15">
        <v>975533</v>
      </c>
      <c r="F160" s="15">
        <v>2.9062061457685191</v>
      </c>
      <c r="G160" s="15">
        <v>27015</v>
      </c>
    </row>
    <row r="161" spans="1:7" ht="14.25" customHeight="1">
      <c r="A161" s="16" t="s">
        <v>158</v>
      </c>
      <c r="B161" s="15" t="s">
        <v>46</v>
      </c>
      <c r="C161" s="15">
        <v>4839</v>
      </c>
      <c r="D161" s="15">
        <v>594</v>
      </c>
      <c r="E161" s="15">
        <v>979778</v>
      </c>
      <c r="F161" s="15">
        <v>2.5803804535313102</v>
      </c>
      <c r="G161" s="15">
        <v>42591</v>
      </c>
    </row>
    <row r="162" spans="1:7" ht="14.25" customHeight="1">
      <c r="A162" s="16" t="s">
        <v>523</v>
      </c>
      <c r="B162" s="15" t="s">
        <v>46</v>
      </c>
      <c r="C162" s="15">
        <v>9551</v>
      </c>
      <c r="D162" s="15">
        <v>828</v>
      </c>
      <c r="E162" s="15">
        <v>988501</v>
      </c>
      <c r="F162" s="15">
        <v>1.525036393488727</v>
      </c>
      <c r="G162" s="15">
        <v>38047</v>
      </c>
    </row>
    <row r="163" spans="1:7" ht="14.25" customHeight="1">
      <c r="A163" s="16" t="s">
        <v>523</v>
      </c>
      <c r="B163" s="15" t="s">
        <v>23</v>
      </c>
      <c r="C163" s="15">
        <v>3376</v>
      </c>
      <c r="D163" s="15">
        <v>382</v>
      </c>
      <c r="E163" s="15">
        <v>991495</v>
      </c>
      <c r="F163" s="15">
        <v>3.8694093263203548</v>
      </c>
      <c r="G163" s="15">
        <v>44782</v>
      </c>
    </row>
    <row r="164" spans="1:7" ht="14.25" customHeight="1">
      <c r="A164" s="16" t="s">
        <v>523</v>
      </c>
      <c r="B164" s="15" t="s">
        <v>13</v>
      </c>
      <c r="C164" s="15">
        <v>4009</v>
      </c>
      <c r="D164" s="15">
        <v>454</v>
      </c>
      <c r="E164" s="15">
        <v>995050</v>
      </c>
      <c r="F164" s="15">
        <v>2.1106477061454201</v>
      </c>
      <c r="G164" s="15">
        <v>19833</v>
      </c>
    </row>
    <row r="165" spans="1:7" ht="14.25" customHeight="1">
      <c r="A165" s="16" t="s">
        <v>523</v>
      </c>
      <c r="B165" s="15" t="s">
        <v>19</v>
      </c>
      <c r="C165" s="15">
        <v>2827</v>
      </c>
      <c r="D165" s="15">
        <v>292</v>
      </c>
      <c r="E165" s="15">
        <v>997585</v>
      </c>
      <c r="F165" s="15">
        <v>2.4004972007397871</v>
      </c>
      <c r="G165" s="15">
        <v>17896</v>
      </c>
    </row>
    <row r="166" spans="1:7" ht="14.25" customHeight="1">
      <c r="A166" s="16" t="s">
        <v>524</v>
      </c>
      <c r="B166" s="15" t="s">
        <v>19</v>
      </c>
      <c r="C166" s="15">
        <v>7979</v>
      </c>
      <c r="D166" s="15">
        <v>470</v>
      </c>
      <c r="E166" s="15">
        <v>1005094</v>
      </c>
      <c r="F166" s="15">
        <v>10.43086517280971</v>
      </c>
      <c r="G166" s="15">
        <v>42972</v>
      </c>
    </row>
    <row r="167" spans="1:7" ht="14.25" customHeight="1">
      <c r="A167" s="16" t="s">
        <v>524</v>
      </c>
      <c r="B167" s="15" t="s">
        <v>23</v>
      </c>
      <c r="C167" s="15">
        <v>9569</v>
      </c>
      <c r="D167" s="15">
        <v>1277</v>
      </c>
      <c r="E167" s="15">
        <v>1013386</v>
      </c>
      <c r="F167" s="15">
        <v>12.45517502708741</v>
      </c>
      <c r="G167" s="15">
        <v>59733</v>
      </c>
    </row>
    <row r="168" spans="1:7" ht="14.25" customHeight="1">
      <c r="A168" s="16" t="s">
        <v>524</v>
      </c>
      <c r="B168" s="15" t="s">
        <v>19</v>
      </c>
      <c r="C168" s="15">
        <v>5285</v>
      </c>
      <c r="D168" s="15">
        <v>433</v>
      </c>
      <c r="E168" s="15">
        <v>1018238</v>
      </c>
      <c r="F168" s="15">
        <v>8.7022876773406619</v>
      </c>
      <c r="G168" s="15">
        <v>51800</v>
      </c>
    </row>
    <row r="169" spans="1:7" ht="14.25" customHeight="1">
      <c r="A169" s="16" t="s">
        <v>524</v>
      </c>
      <c r="B169" s="15" t="s">
        <v>19</v>
      </c>
      <c r="C169" s="15">
        <v>7910</v>
      </c>
      <c r="D169" s="15">
        <v>543</v>
      </c>
      <c r="E169" s="15">
        <v>1025605</v>
      </c>
      <c r="F169" s="15">
        <v>6.0590578244060822</v>
      </c>
      <c r="G169" s="15">
        <v>40508</v>
      </c>
    </row>
    <row r="170" spans="1:7" ht="14.25" customHeight="1">
      <c r="A170" s="16" t="s">
        <v>340</v>
      </c>
      <c r="B170" s="15" t="s">
        <v>19</v>
      </c>
      <c r="C170" s="15">
        <v>9561</v>
      </c>
      <c r="D170" s="15">
        <v>517</v>
      </c>
      <c r="E170" s="15">
        <v>1034649</v>
      </c>
      <c r="F170" s="15">
        <v>6.4086467971263694</v>
      </c>
      <c r="G170" s="15">
        <v>15347</v>
      </c>
    </row>
    <row r="171" spans="1:7" ht="14.25" customHeight="1">
      <c r="A171" s="16" t="s">
        <v>340</v>
      </c>
      <c r="B171" s="15" t="s">
        <v>19</v>
      </c>
      <c r="C171" s="15">
        <v>3196</v>
      </c>
      <c r="D171" s="15">
        <v>348</v>
      </c>
      <c r="E171" s="15">
        <v>1037497</v>
      </c>
      <c r="F171" s="15">
        <v>14.03040201562029</v>
      </c>
      <c r="G171" s="15">
        <v>40314</v>
      </c>
    </row>
    <row r="172" spans="1:7" ht="14.25" customHeight="1">
      <c r="A172" s="16" t="s">
        <v>340</v>
      </c>
      <c r="B172" s="15" t="s">
        <v>13</v>
      </c>
      <c r="C172" s="15">
        <v>4747</v>
      </c>
      <c r="D172" s="15">
        <v>558</v>
      </c>
      <c r="E172" s="15">
        <v>1041686</v>
      </c>
      <c r="F172" s="15">
        <v>5.7680529449373434</v>
      </c>
      <c r="G172" s="15">
        <v>12643</v>
      </c>
    </row>
    <row r="173" spans="1:7" ht="14.25" customHeight="1">
      <c r="A173" s="16" t="s">
        <v>340</v>
      </c>
      <c r="B173" s="15" t="s">
        <v>19</v>
      </c>
      <c r="C173" s="15">
        <v>9843</v>
      </c>
      <c r="D173" s="15">
        <v>508</v>
      </c>
      <c r="E173" s="15">
        <v>1051021</v>
      </c>
      <c r="F173" s="15">
        <v>4.2080986012648651</v>
      </c>
      <c r="G173" s="15">
        <v>50785</v>
      </c>
    </row>
    <row r="174" spans="1:7" ht="14.25" customHeight="1">
      <c r="A174" s="16" t="s">
        <v>525</v>
      </c>
      <c r="B174" s="15" t="s">
        <v>46</v>
      </c>
      <c r="C174" s="15">
        <v>6978</v>
      </c>
      <c r="D174" s="15">
        <v>706</v>
      </c>
      <c r="E174" s="15">
        <v>1057293</v>
      </c>
      <c r="F174" s="15">
        <v>5.057443868445171</v>
      </c>
      <c r="G174" s="15">
        <v>28681</v>
      </c>
    </row>
    <row r="175" spans="1:7" ht="14.25" customHeight="1">
      <c r="A175" s="16" t="s">
        <v>525</v>
      </c>
      <c r="B175" s="15" t="s">
        <v>23</v>
      </c>
      <c r="C175" s="15">
        <v>6607</v>
      </c>
      <c r="D175" s="15">
        <v>479</v>
      </c>
      <c r="E175" s="15">
        <v>1063421</v>
      </c>
      <c r="F175" s="15">
        <v>5.5892257158735816</v>
      </c>
      <c r="G175" s="15">
        <v>48328</v>
      </c>
    </row>
    <row r="176" spans="1:7" ht="14.25" customHeight="1">
      <c r="A176" s="16" t="s">
        <v>525</v>
      </c>
      <c r="B176" s="15" t="s">
        <v>13</v>
      </c>
      <c r="C176" s="15">
        <v>1769</v>
      </c>
      <c r="D176" s="15">
        <v>202</v>
      </c>
      <c r="E176" s="15">
        <v>1064988</v>
      </c>
      <c r="F176" s="15">
        <v>6.5457075572682513</v>
      </c>
      <c r="G176" s="15">
        <v>25892</v>
      </c>
    </row>
    <row r="177" spans="1:7" ht="14.25" customHeight="1">
      <c r="A177" s="16" t="s">
        <v>525</v>
      </c>
      <c r="B177" s="15" t="s">
        <v>19</v>
      </c>
      <c r="C177" s="15">
        <v>1780</v>
      </c>
      <c r="D177" s="15">
        <v>120</v>
      </c>
      <c r="E177" s="15">
        <v>1066648</v>
      </c>
      <c r="F177" s="15">
        <v>13.86474263299608</v>
      </c>
      <c r="G177" s="15">
        <v>57299</v>
      </c>
    </row>
    <row r="178" spans="1:7" ht="14.25" customHeight="1">
      <c r="A178" s="16" t="s">
        <v>355</v>
      </c>
      <c r="B178" s="15" t="s">
        <v>13</v>
      </c>
      <c r="C178" s="15">
        <v>7303</v>
      </c>
      <c r="D178" s="15">
        <v>869</v>
      </c>
      <c r="E178" s="15">
        <v>1073082</v>
      </c>
      <c r="F178" s="15">
        <v>8.1237966902808925</v>
      </c>
      <c r="G178" s="15">
        <v>27073</v>
      </c>
    </row>
    <row r="179" spans="1:7" ht="14.25" customHeight="1">
      <c r="A179" s="16" t="s">
        <v>355</v>
      </c>
      <c r="B179" s="15" t="s">
        <v>19</v>
      </c>
      <c r="C179" s="15">
        <v>4983</v>
      </c>
      <c r="D179" s="15">
        <v>441</v>
      </c>
      <c r="E179" s="15">
        <v>1077624</v>
      </c>
      <c r="F179" s="15">
        <v>6.8954477628560609</v>
      </c>
      <c r="G179" s="15">
        <v>46768</v>
      </c>
    </row>
    <row r="180" spans="1:7" ht="14.25" customHeight="1">
      <c r="A180" s="16" t="s">
        <v>355</v>
      </c>
      <c r="B180" s="15" t="s">
        <v>46</v>
      </c>
      <c r="C180" s="15">
        <v>9714</v>
      </c>
      <c r="D180" s="15">
        <v>1395</v>
      </c>
      <c r="E180" s="15">
        <v>1085943</v>
      </c>
      <c r="F180" s="15">
        <v>5.2243073531483697</v>
      </c>
      <c r="G180" s="15">
        <v>40682</v>
      </c>
    </row>
    <row r="181" spans="1:7" ht="14.25" customHeight="1">
      <c r="A181" s="16" t="s">
        <v>355</v>
      </c>
      <c r="B181" s="15" t="s">
        <v>23</v>
      </c>
      <c r="C181" s="15">
        <v>1521</v>
      </c>
      <c r="D181" s="15">
        <v>96</v>
      </c>
      <c r="E181" s="15">
        <v>1087368</v>
      </c>
      <c r="F181" s="15">
        <v>12.709772588488899</v>
      </c>
      <c r="G181" s="15">
        <v>42262</v>
      </c>
    </row>
    <row r="182" spans="1:7" ht="14.25" customHeight="1">
      <c r="A182" s="16" t="s">
        <v>526</v>
      </c>
      <c r="B182" s="15" t="s">
        <v>19</v>
      </c>
      <c r="C182" s="15">
        <v>8569</v>
      </c>
      <c r="D182" s="15">
        <v>720</v>
      </c>
      <c r="E182" s="15">
        <v>1095217</v>
      </c>
      <c r="F182" s="15">
        <v>9.589697749395782</v>
      </c>
      <c r="G182" s="15">
        <v>41358</v>
      </c>
    </row>
    <row r="183" spans="1:7" ht="14.25" customHeight="1">
      <c r="A183" s="16" t="s">
        <v>526</v>
      </c>
      <c r="B183" s="15" t="s">
        <v>19</v>
      </c>
      <c r="C183" s="15">
        <v>6784</v>
      </c>
      <c r="D183" s="15">
        <v>416</v>
      </c>
      <c r="E183" s="15">
        <v>1101585</v>
      </c>
      <c r="F183" s="15">
        <v>9.3041390360253633</v>
      </c>
      <c r="G183" s="15">
        <v>24289</v>
      </c>
    </row>
    <row r="184" spans="1:7" ht="14.25" customHeight="1">
      <c r="A184" s="16" t="s">
        <v>526</v>
      </c>
      <c r="B184" s="15" t="s">
        <v>19</v>
      </c>
      <c r="C184" s="15">
        <v>5583</v>
      </c>
      <c r="D184" s="15">
        <v>795</v>
      </c>
      <c r="E184" s="15">
        <v>1106373</v>
      </c>
      <c r="F184" s="15">
        <v>12.21550055903389</v>
      </c>
      <c r="G184" s="15">
        <v>59823</v>
      </c>
    </row>
    <row r="185" spans="1:7" ht="14.25" customHeight="1">
      <c r="A185" s="16" t="s">
        <v>526</v>
      </c>
      <c r="B185" s="15" t="s">
        <v>19</v>
      </c>
      <c r="C185" s="15">
        <v>6946</v>
      </c>
      <c r="D185" s="15">
        <v>956</v>
      </c>
      <c r="E185" s="15">
        <v>1112363</v>
      </c>
      <c r="F185" s="15">
        <v>1.64146056637986</v>
      </c>
      <c r="G185" s="15">
        <v>17927</v>
      </c>
    </row>
    <row r="186" spans="1:7" ht="14.25" customHeight="1">
      <c r="A186" s="16" t="s">
        <v>527</v>
      </c>
      <c r="B186" s="15" t="s">
        <v>23</v>
      </c>
      <c r="C186" s="15">
        <v>5941</v>
      </c>
      <c r="D186" s="15">
        <v>450</v>
      </c>
      <c r="E186" s="15">
        <v>1117854</v>
      </c>
      <c r="F186" s="15">
        <v>12.414411899944</v>
      </c>
      <c r="G186" s="15">
        <v>58330</v>
      </c>
    </row>
    <row r="187" spans="1:7" ht="14.25" customHeight="1">
      <c r="A187" s="16" t="s">
        <v>527</v>
      </c>
      <c r="B187" s="15" t="s">
        <v>23</v>
      </c>
      <c r="C187" s="15">
        <v>7267</v>
      </c>
      <c r="D187" s="15">
        <v>842</v>
      </c>
      <c r="E187" s="15">
        <v>1124279</v>
      </c>
      <c r="F187" s="15">
        <v>2.2102165031989389</v>
      </c>
      <c r="G187" s="15">
        <v>11171</v>
      </c>
    </row>
    <row r="188" spans="1:7" ht="14.25" customHeight="1">
      <c r="A188" s="16" t="s">
        <v>527</v>
      </c>
      <c r="B188" s="15" t="s">
        <v>46</v>
      </c>
      <c r="C188" s="15">
        <v>8128</v>
      </c>
      <c r="D188" s="15">
        <v>1070</v>
      </c>
      <c r="E188" s="15">
        <v>1131337</v>
      </c>
      <c r="F188" s="15">
        <v>8.1114645768679008</v>
      </c>
      <c r="G188" s="15">
        <v>21918</v>
      </c>
    </row>
    <row r="189" spans="1:7" ht="14.25" customHeight="1">
      <c r="A189" s="16" t="s">
        <v>527</v>
      </c>
      <c r="B189" s="15" t="s">
        <v>23</v>
      </c>
      <c r="C189" s="15">
        <v>3461</v>
      </c>
      <c r="D189" s="15">
        <v>365</v>
      </c>
      <c r="E189" s="15">
        <v>1134433</v>
      </c>
      <c r="F189" s="15">
        <v>10.23489267325616</v>
      </c>
      <c r="G189" s="15">
        <v>51903</v>
      </c>
    </row>
    <row r="190" spans="1:7" ht="14.25" customHeight="1">
      <c r="A190" s="16" t="s">
        <v>313</v>
      </c>
      <c r="B190" s="15" t="s">
        <v>19</v>
      </c>
      <c r="C190" s="15">
        <v>1685</v>
      </c>
      <c r="D190" s="15">
        <v>173</v>
      </c>
      <c r="E190" s="15">
        <v>1135945</v>
      </c>
      <c r="F190" s="15">
        <v>8.7776256772995165</v>
      </c>
      <c r="G190" s="15">
        <v>49110</v>
      </c>
    </row>
    <row r="191" spans="1:7" ht="14.25" customHeight="1">
      <c r="A191" s="16" t="s">
        <v>313</v>
      </c>
      <c r="B191" s="15" t="s">
        <v>46</v>
      </c>
      <c r="C191" s="15">
        <v>3160</v>
      </c>
      <c r="D191" s="15">
        <v>234</v>
      </c>
      <c r="E191" s="15">
        <v>1138871</v>
      </c>
      <c r="F191" s="15">
        <v>5.6959041015180816</v>
      </c>
      <c r="G191" s="15">
        <v>21929</v>
      </c>
    </row>
    <row r="192" spans="1:7" ht="14.25" customHeight="1">
      <c r="A192" s="16" t="s">
        <v>313</v>
      </c>
      <c r="B192" s="15" t="s">
        <v>46</v>
      </c>
      <c r="C192" s="15">
        <v>8031</v>
      </c>
      <c r="D192" s="15">
        <v>476</v>
      </c>
      <c r="E192" s="15">
        <v>1146426</v>
      </c>
      <c r="F192" s="15">
        <v>11.940413075069831</v>
      </c>
      <c r="G192" s="15">
        <v>12539</v>
      </c>
    </row>
    <row r="193" spans="1:7" ht="14.25" customHeight="1">
      <c r="A193" s="16" t="s">
        <v>313</v>
      </c>
      <c r="B193" s="15" t="s">
        <v>46</v>
      </c>
      <c r="C193" s="15">
        <v>6341</v>
      </c>
      <c r="D193" s="15">
        <v>885</v>
      </c>
      <c r="E193" s="15">
        <v>1151882</v>
      </c>
      <c r="F193" s="15">
        <v>6.3457020771224837</v>
      </c>
      <c r="G193" s="15">
        <v>46727</v>
      </c>
    </row>
    <row r="194" spans="1:7" ht="14.25" customHeight="1">
      <c r="A194" s="16" t="s">
        <v>61</v>
      </c>
      <c r="B194" s="15" t="s">
        <v>19</v>
      </c>
      <c r="C194" s="15">
        <v>1038</v>
      </c>
      <c r="D194" s="15">
        <v>145</v>
      </c>
      <c r="E194" s="15">
        <v>1152775</v>
      </c>
      <c r="F194" s="15">
        <v>11.093752033137431</v>
      </c>
      <c r="G194" s="15">
        <v>55951</v>
      </c>
    </row>
    <row r="195" spans="1:7" ht="14.25" customHeight="1">
      <c r="A195" s="16" t="s">
        <v>61</v>
      </c>
      <c r="B195" s="15" t="s">
        <v>13</v>
      </c>
      <c r="C195" s="15">
        <v>5875</v>
      </c>
      <c r="D195" s="15">
        <v>665</v>
      </c>
      <c r="E195" s="15">
        <v>1157985</v>
      </c>
      <c r="F195" s="15">
        <v>6.9871371390821126</v>
      </c>
      <c r="G195" s="15">
        <v>32669</v>
      </c>
    </row>
    <row r="196" spans="1:7" ht="14.25" customHeight="1">
      <c r="A196" s="16" t="s">
        <v>61</v>
      </c>
      <c r="B196" s="15" t="s">
        <v>19</v>
      </c>
      <c r="C196" s="15">
        <v>2256</v>
      </c>
      <c r="D196" s="15">
        <v>189</v>
      </c>
      <c r="E196" s="15">
        <v>1160052</v>
      </c>
      <c r="F196" s="15">
        <v>2.8935771844710412</v>
      </c>
      <c r="G196" s="15">
        <v>15432</v>
      </c>
    </row>
    <row r="197" spans="1:7" ht="14.25" customHeight="1">
      <c r="A197" s="16" t="s">
        <v>61</v>
      </c>
      <c r="B197" s="15" t="s">
        <v>23</v>
      </c>
      <c r="C197" s="15">
        <v>8697</v>
      </c>
      <c r="D197" s="15">
        <v>738</v>
      </c>
      <c r="E197" s="15">
        <v>1168011</v>
      </c>
      <c r="F197" s="15">
        <v>3.8777032065622672</v>
      </c>
      <c r="G197" s="15">
        <v>30644</v>
      </c>
    </row>
    <row r="198" spans="1:7" ht="14.25" customHeight="1">
      <c r="A198" s="16" t="s">
        <v>24</v>
      </c>
      <c r="B198" s="15" t="s">
        <v>23</v>
      </c>
      <c r="C198" s="15">
        <v>3196</v>
      </c>
      <c r="D198" s="15">
        <v>391</v>
      </c>
      <c r="E198" s="15">
        <v>1170816</v>
      </c>
      <c r="F198" s="15">
        <v>7.2439221876024931</v>
      </c>
      <c r="G198" s="15">
        <v>28745</v>
      </c>
    </row>
    <row r="199" spans="1:7" ht="14.25" customHeight="1">
      <c r="A199" s="16" t="s">
        <v>24</v>
      </c>
      <c r="B199" s="15" t="s">
        <v>19</v>
      </c>
      <c r="C199" s="15">
        <v>8165</v>
      </c>
      <c r="D199" s="15">
        <v>1140</v>
      </c>
      <c r="E199" s="15">
        <v>1177841</v>
      </c>
      <c r="F199" s="15">
        <v>9.095964565675672</v>
      </c>
      <c r="G199" s="15">
        <v>38228</v>
      </c>
    </row>
    <row r="200" spans="1:7" ht="14.25" customHeight="1">
      <c r="A200" s="16" t="s">
        <v>24</v>
      </c>
      <c r="B200" s="15" t="s">
        <v>19</v>
      </c>
      <c r="C200" s="15">
        <v>1301</v>
      </c>
      <c r="D200" s="15">
        <v>180</v>
      </c>
      <c r="E200" s="15">
        <v>1178962</v>
      </c>
      <c r="F200" s="15">
        <v>5.2275645864752214</v>
      </c>
      <c r="G200" s="15">
        <v>44521</v>
      </c>
    </row>
    <row r="201" spans="1:7" ht="14.25" customHeight="1">
      <c r="A201" s="16" t="s">
        <v>24</v>
      </c>
      <c r="B201" s="15" t="s">
        <v>46</v>
      </c>
      <c r="C201" s="15">
        <v>8527</v>
      </c>
      <c r="D201" s="15">
        <v>1091</v>
      </c>
      <c r="E201" s="15">
        <v>1186398</v>
      </c>
      <c r="F201" s="15">
        <v>1.676081719625286</v>
      </c>
      <c r="G201" s="15">
        <v>41703</v>
      </c>
    </row>
    <row r="202" spans="1:7" ht="14.25" customHeight="1">
      <c r="A202" s="4"/>
    </row>
    <row r="203" spans="1:7" ht="14.25" customHeight="1">
      <c r="A203" s="4"/>
    </row>
    <row r="204" spans="1:7" ht="14.25" customHeight="1">
      <c r="A204" s="4"/>
    </row>
    <row r="205" spans="1:7" ht="14.25" customHeight="1">
      <c r="A205" s="4"/>
    </row>
    <row r="206" spans="1:7" ht="14.25" customHeight="1">
      <c r="A206" s="4"/>
    </row>
    <row r="207" spans="1:7" ht="14.25" customHeight="1">
      <c r="A207" s="4"/>
    </row>
    <row r="208" spans="1:7" ht="14.25" customHeight="1">
      <c r="A208" s="4"/>
    </row>
    <row r="209" spans="1:1" ht="14.25" customHeight="1">
      <c r="A209" s="4"/>
    </row>
    <row r="210" spans="1:1" ht="14.25" customHeight="1">
      <c r="A210" s="4"/>
    </row>
    <row r="211" spans="1:1" ht="14.25" customHeight="1">
      <c r="A211" s="4"/>
    </row>
    <row r="212" spans="1:1" ht="14.25" customHeight="1">
      <c r="A212" s="4"/>
    </row>
    <row r="213" spans="1:1" ht="14.25" customHeight="1">
      <c r="A213" s="4"/>
    </row>
    <row r="214" spans="1:1" ht="14.25" customHeight="1">
      <c r="A214" s="4"/>
    </row>
    <row r="215" spans="1:1" ht="14.25" customHeight="1">
      <c r="A215" s="4"/>
    </row>
    <row r="216" spans="1:1" ht="14.25" customHeight="1">
      <c r="A216" s="4"/>
    </row>
    <row r="217" spans="1:1" ht="14.25" customHeight="1">
      <c r="A217" s="4"/>
    </row>
    <row r="218" spans="1:1" ht="14.25" customHeight="1">
      <c r="A218" s="4"/>
    </row>
    <row r="219" spans="1:1" ht="14.25" customHeight="1">
      <c r="A219" s="4"/>
    </row>
    <row r="220" spans="1:1" ht="14.25" customHeight="1">
      <c r="A220" s="4"/>
    </row>
    <row r="221" spans="1:1" ht="14.25" customHeight="1">
      <c r="A221" s="4"/>
    </row>
    <row r="222" spans="1:1" ht="14.25" customHeight="1">
      <c r="A222" s="4"/>
    </row>
    <row r="223" spans="1:1" ht="14.25" customHeight="1">
      <c r="A223" s="4"/>
    </row>
    <row r="224" spans="1:1" ht="14.25" customHeight="1">
      <c r="A224" s="4"/>
    </row>
    <row r="225" spans="1:1" ht="14.25" customHeight="1">
      <c r="A225" s="4"/>
    </row>
    <row r="226" spans="1:1" ht="14.25" customHeight="1">
      <c r="A226" s="4"/>
    </row>
    <row r="227" spans="1:1" ht="14.25" customHeight="1">
      <c r="A227" s="4"/>
    </row>
    <row r="228" spans="1:1" ht="14.25" customHeight="1">
      <c r="A228" s="4"/>
    </row>
    <row r="229" spans="1:1" ht="14.25" customHeight="1">
      <c r="A229" s="4"/>
    </row>
    <row r="230" spans="1:1" ht="14.25" customHeight="1">
      <c r="A230" s="4"/>
    </row>
    <row r="231" spans="1:1" ht="14.25" customHeight="1">
      <c r="A231" s="4"/>
    </row>
    <row r="232" spans="1:1" ht="14.25" customHeight="1">
      <c r="A232" s="4"/>
    </row>
    <row r="233" spans="1:1" ht="14.25" customHeight="1">
      <c r="A233" s="4"/>
    </row>
    <row r="234" spans="1:1" ht="14.25" customHeight="1">
      <c r="A234" s="4"/>
    </row>
    <row r="235" spans="1:1" ht="14.25" customHeight="1">
      <c r="A235" s="6"/>
    </row>
    <row r="236" spans="1:1" ht="14.25" customHeight="1">
      <c r="A236" s="6"/>
    </row>
    <row r="237" spans="1:1" ht="14.25" customHeight="1">
      <c r="A237" s="6"/>
    </row>
    <row r="238" spans="1:1" ht="14.25" customHeight="1">
      <c r="A238" s="6"/>
    </row>
    <row r="239" spans="1:1" ht="14.25" customHeight="1">
      <c r="A239" s="6"/>
    </row>
    <row r="240" spans="1:1" ht="14.25" customHeight="1">
      <c r="A240" s="6"/>
    </row>
    <row r="241" spans="1:1" ht="14.25" customHeight="1">
      <c r="A241" s="6"/>
    </row>
    <row r="242" spans="1:1" ht="14.25" customHeight="1">
      <c r="A242" s="6"/>
    </row>
    <row r="243" spans="1:1" ht="14.25" customHeight="1">
      <c r="A243" s="6"/>
    </row>
    <row r="244" spans="1:1" ht="14.25" customHeight="1">
      <c r="A244" s="6"/>
    </row>
    <row r="245" spans="1:1" ht="14.25" customHeight="1">
      <c r="A245" s="6"/>
    </row>
    <row r="246" spans="1:1" ht="14.25" customHeight="1">
      <c r="A246" s="6"/>
    </row>
    <row r="247" spans="1:1" ht="14.25" customHeight="1">
      <c r="A247" s="6"/>
    </row>
    <row r="248" spans="1:1" ht="14.25" customHeight="1">
      <c r="A248" s="6"/>
    </row>
    <row r="249" spans="1:1" ht="14.25" customHeight="1">
      <c r="A249" s="6"/>
    </row>
    <row r="250" spans="1:1" ht="14.25" customHeight="1">
      <c r="A250" s="6"/>
    </row>
    <row r="251" spans="1:1" ht="14.25" customHeight="1">
      <c r="A251" s="6"/>
    </row>
    <row r="252" spans="1:1" ht="14.25" customHeight="1"/>
    <row r="253" spans="1:1" ht="14.25" customHeight="1"/>
    <row r="254" spans="1:1" ht="14.25" customHeight="1"/>
    <row r="255" spans="1:1" ht="14.25" customHeight="1"/>
    <row r="256" spans="1:1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13" sqref="D13"/>
    </sheetView>
  </sheetViews>
  <sheetFormatPr defaultColWidth="14.42578125" defaultRowHeight="15" customHeight="1"/>
  <cols>
    <col min="1" max="1" width="28.85546875" bestFit="1" customWidth="1"/>
    <col min="2" max="2" width="11.85546875" customWidth="1"/>
    <col min="3" max="3" width="10.42578125" bestFit="1" customWidth="1"/>
    <col min="4" max="4" width="26.140625" bestFit="1" customWidth="1"/>
    <col min="5" max="5" width="10" bestFit="1" customWidth="1"/>
    <col min="6" max="6" width="11.7109375" bestFit="1" customWidth="1"/>
    <col min="7" max="7" width="18.42578125" bestFit="1" customWidth="1"/>
    <col min="8" max="28" width="8.7109375" customWidth="1"/>
  </cols>
  <sheetData>
    <row r="1" spans="1:7" ht="14.25" customHeight="1">
      <c r="A1" s="12" t="s">
        <v>528</v>
      </c>
      <c r="B1" s="12" t="s">
        <v>529</v>
      </c>
      <c r="C1" s="12" t="s">
        <v>530</v>
      </c>
      <c r="D1" s="12" t="s">
        <v>531</v>
      </c>
      <c r="E1" s="12" t="s">
        <v>509</v>
      </c>
      <c r="F1" s="12" t="s">
        <v>10</v>
      </c>
      <c r="G1" s="12" t="s">
        <v>532</v>
      </c>
    </row>
    <row r="2" spans="1:7" ht="14.25" customHeight="1">
      <c r="A2" s="15" t="s">
        <v>32</v>
      </c>
      <c r="B2" s="109" t="s">
        <v>533</v>
      </c>
      <c r="C2" s="109" t="s">
        <v>266</v>
      </c>
      <c r="D2" s="15" t="s">
        <v>534</v>
      </c>
      <c r="E2" s="15">
        <v>85000</v>
      </c>
      <c r="F2" s="15">
        <v>950000</v>
      </c>
      <c r="G2" s="15">
        <v>0.45</v>
      </c>
    </row>
    <row r="3" spans="1:7" ht="14.25" customHeight="1">
      <c r="A3" s="15" t="s">
        <v>55</v>
      </c>
      <c r="B3" s="109" t="s">
        <v>535</v>
      </c>
      <c r="C3" s="109" t="s">
        <v>536</v>
      </c>
      <c r="D3" s="15" t="s">
        <v>537</v>
      </c>
      <c r="E3" s="15">
        <v>60000</v>
      </c>
      <c r="F3" s="15">
        <v>780000</v>
      </c>
      <c r="G3" s="15">
        <v>0.38</v>
      </c>
    </row>
    <row r="4" spans="1:7" ht="14.25" customHeight="1">
      <c r="A4" s="15" t="s">
        <v>17</v>
      </c>
      <c r="B4" s="109" t="s">
        <v>538</v>
      </c>
      <c r="C4" s="109" t="s">
        <v>249</v>
      </c>
      <c r="D4" s="15" t="s">
        <v>539</v>
      </c>
      <c r="E4" s="15">
        <v>55000</v>
      </c>
      <c r="F4" s="15">
        <v>700000</v>
      </c>
      <c r="G4" s="15">
        <v>0.41</v>
      </c>
    </row>
    <row r="5" spans="1:7" ht="14.25" customHeight="1">
      <c r="A5" s="15" t="s">
        <v>27</v>
      </c>
      <c r="B5" s="109" t="s">
        <v>540</v>
      </c>
      <c r="C5" s="109" t="s">
        <v>525</v>
      </c>
      <c r="D5" s="15" t="s">
        <v>541</v>
      </c>
      <c r="E5" s="15">
        <v>40000</v>
      </c>
      <c r="F5" s="15">
        <v>550000</v>
      </c>
      <c r="G5" s="15">
        <v>0.32</v>
      </c>
    </row>
    <row r="6" spans="1:7" ht="14.25" customHeight="1">
      <c r="A6" s="15" t="s">
        <v>21</v>
      </c>
      <c r="B6" s="18">
        <v>45901</v>
      </c>
      <c r="C6" s="18">
        <v>45930</v>
      </c>
      <c r="D6" s="15" t="s">
        <v>542</v>
      </c>
      <c r="E6" s="15">
        <v>75000</v>
      </c>
      <c r="F6" s="15">
        <v>880000</v>
      </c>
      <c r="G6" s="15">
        <v>0.47</v>
      </c>
    </row>
    <row r="7" spans="1:7" ht="14.25" customHeight="1"/>
    <row r="8" spans="1:7" ht="14.25" customHeight="1"/>
    <row r="9" spans="1:7" ht="14.25" customHeight="1"/>
    <row r="10" spans="1:7" ht="14.25" customHeight="1"/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6865-DFCD-458F-8121-CE72A5DEBD12}">
  <dimension ref="A1:Q301"/>
  <sheetViews>
    <sheetView topLeftCell="E1" workbookViewId="0">
      <selection activeCell="P14" sqref="P14"/>
    </sheetView>
  </sheetViews>
  <sheetFormatPr defaultRowHeight="15"/>
  <cols>
    <col min="1" max="1" width="9" style="14" customWidth="1"/>
    <col min="2" max="2" width="9.140625" style="14"/>
    <col min="3" max="3" width="10.42578125" style="14" bestFit="1" customWidth="1"/>
    <col min="4" max="4" width="12.42578125" style="14" bestFit="1" customWidth="1"/>
    <col min="5" max="5" width="34.7109375" style="14" bestFit="1" customWidth="1"/>
    <col min="6" max="6" width="9.140625" style="14"/>
    <col min="7" max="7" width="6.85546875" style="14" bestFit="1" customWidth="1"/>
    <col min="8" max="10" width="9.140625" style="14"/>
    <col min="11" max="11" width="11.7109375" style="14" bestFit="1" customWidth="1"/>
    <col min="12" max="12" width="28.85546875" style="14" bestFit="1" customWidth="1"/>
    <col min="13" max="14" width="9.140625" style="14" customWidth="1"/>
    <col min="15" max="15" width="7.42578125" style="14" customWidth="1"/>
    <col min="16" max="16" width="48" style="14" customWidth="1"/>
    <col min="17" max="17" width="9.140625" style="14" customWidth="1"/>
    <col min="18" max="16384" width="9.140625" style="14"/>
  </cols>
  <sheetData>
    <row r="1" spans="1:17" ht="15.75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2" t="s">
        <v>10</v>
      </c>
      <c r="L1" s="12" t="s">
        <v>11</v>
      </c>
    </row>
    <row r="2" spans="1:17" ht="15.75" thickBot="1">
      <c r="A2" s="15" t="s">
        <v>12</v>
      </c>
      <c r="B2" s="15" t="s">
        <v>13</v>
      </c>
      <c r="C2" s="16" t="s">
        <v>14</v>
      </c>
      <c r="D2" s="15" t="s">
        <v>15</v>
      </c>
      <c r="E2" s="15" t="s">
        <v>16</v>
      </c>
      <c r="F2" s="15">
        <v>24516</v>
      </c>
      <c r="G2" s="15">
        <v>976</v>
      </c>
      <c r="H2" s="15">
        <v>974</v>
      </c>
      <c r="I2" s="15">
        <v>2675</v>
      </c>
      <c r="J2" s="17">
        <v>23275</v>
      </c>
      <c r="K2" s="15">
        <v>202932</v>
      </c>
      <c r="L2" s="15" t="s">
        <v>17</v>
      </c>
    </row>
    <row r="3" spans="1:17" ht="15.75" thickBot="1">
      <c r="A3" s="15" t="s">
        <v>18</v>
      </c>
      <c r="B3" s="15" t="s">
        <v>19</v>
      </c>
      <c r="C3" s="18">
        <v>45903</v>
      </c>
      <c r="D3" s="15" t="s">
        <v>15</v>
      </c>
      <c r="E3" s="15" t="s">
        <v>20</v>
      </c>
      <c r="F3" s="15">
        <v>4779</v>
      </c>
      <c r="G3" s="15">
        <v>1110</v>
      </c>
      <c r="H3" s="15">
        <v>436</v>
      </c>
      <c r="I3" s="15">
        <v>1574</v>
      </c>
      <c r="J3" s="17">
        <v>77167</v>
      </c>
      <c r="K3" s="15">
        <v>71585</v>
      </c>
      <c r="L3" s="15" t="s">
        <v>21</v>
      </c>
      <c r="P3" s="39" t="s">
        <v>559</v>
      </c>
    </row>
    <row r="4" spans="1:17" ht="15.75" thickBot="1">
      <c r="A4" s="15" t="s">
        <v>22</v>
      </c>
      <c r="B4" s="15" t="s">
        <v>23</v>
      </c>
      <c r="C4" s="16" t="s">
        <v>24</v>
      </c>
      <c r="D4" s="15" t="s">
        <v>25</v>
      </c>
      <c r="E4" s="15" t="s">
        <v>26</v>
      </c>
      <c r="F4" s="15">
        <v>19308</v>
      </c>
      <c r="G4" s="15">
        <v>1318</v>
      </c>
      <c r="H4" s="15">
        <v>795</v>
      </c>
      <c r="I4" s="15">
        <v>1499</v>
      </c>
      <c r="J4" s="17">
        <v>52307</v>
      </c>
      <c r="K4" s="15">
        <v>193087</v>
      </c>
      <c r="L4" s="15" t="s">
        <v>27</v>
      </c>
    </row>
    <row r="5" spans="1:17" ht="15.75" thickBot="1">
      <c r="A5" s="15" t="s">
        <v>28</v>
      </c>
      <c r="B5" s="15" t="s">
        <v>13</v>
      </c>
      <c r="C5" s="16" t="s">
        <v>29</v>
      </c>
      <c r="D5" s="15" t="s">
        <v>30</v>
      </c>
      <c r="E5" s="15" t="s">
        <v>31</v>
      </c>
      <c r="F5" s="15">
        <v>3581</v>
      </c>
      <c r="G5" s="15">
        <v>517</v>
      </c>
      <c r="H5" s="15">
        <v>880</v>
      </c>
      <c r="I5" s="15">
        <v>1925</v>
      </c>
      <c r="J5" s="17">
        <v>18636</v>
      </c>
      <c r="K5" s="15">
        <v>248611</v>
      </c>
      <c r="L5" s="15" t="s">
        <v>32</v>
      </c>
    </row>
    <row r="6" spans="1:17" ht="15.75" thickBot="1">
      <c r="A6" s="15" t="s">
        <v>33</v>
      </c>
      <c r="B6" s="15" t="s">
        <v>13</v>
      </c>
      <c r="C6" s="18">
        <v>45904</v>
      </c>
      <c r="D6" s="15" t="s">
        <v>30</v>
      </c>
      <c r="E6" s="15" t="s">
        <v>16</v>
      </c>
      <c r="F6" s="15">
        <v>21708</v>
      </c>
      <c r="G6" s="15">
        <v>435</v>
      </c>
      <c r="H6" s="15">
        <v>317</v>
      </c>
      <c r="I6" s="15">
        <v>1213</v>
      </c>
      <c r="J6" s="17">
        <v>70701</v>
      </c>
      <c r="K6" s="15">
        <v>83585</v>
      </c>
      <c r="L6" s="15" t="s">
        <v>21</v>
      </c>
      <c r="P6" s="20" t="s">
        <v>543</v>
      </c>
    </row>
    <row r="7" spans="1:17" ht="15.75" thickBot="1">
      <c r="A7" s="15" t="s">
        <v>34</v>
      </c>
      <c r="B7" s="15" t="s">
        <v>19</v>
      </c>
      <c r="C7" s="18">
        <v>45905</v>
      </c>
      <c r="D7" s="15" t="s">
        <v>15</v>
      </c>
      <c r="E7" s="15" t="s">
        <v>35</v>
      </c>
      <c r="F7" s="15">
        <v>14677</v>
      </c>
      <c r="G7" s="15">
        <v>533</v>
      </c>
      <c r="H7" s="15">
        <v>759</v>
      </c>
      <c r="I7" s="15">
        <v>753</v>
      </c>
      <c r="J7" s="17">
        <v>23275</v>
      </c>
      <c r="K7" s="15">
        <v>66958</v>
      </c>
      <c r="L7" s="15" t="s">
        <v>21</v>
      </c>
      <c r="P7" s="14" t="s">
        <v>544</v>
      </c>
    </row>
    <row r="8" spans="1:17" ht="15.75" thickBot="1">
      <c r="A8" s="15" t="s">
        <v>36</v>
      </c>
      <c r="B8" s="15" t="s">
        <v>23</v>
      </c>
      <c r="C8" s="16" t="s">
        <v>37</v>
      </c>
      <c r="D8" s="15" t="s">
        <v>38</v>
      </c>
      <c r="E8" s="15" t="s">
        <v>39</v>
      </c>
      <c r="F8" s="15">
        <v>7713</v>
      </c>
      <c r="G8" s="15">
        <v>575</v>
      </c>
      <c r="H8" s="15">
        <v>417</v>
      </c>
      <c r="I8" s="15">
        <v>336</v>
      </c>
      <c r="J8" s="17">
        <v>61660</v>
      </c>
      <c r="K8" s="15">
        <v>66017</v>
      </c>
      <c r="L8" s="15" t="s">
        <v>32</v>
      </c>
      <c r="P8" s="28" t="s">
        <v>553</v>
      </c>
      <c r="Q8" s="28"/>
    </row>
    <row r="9" spans="1:17" ht="15.75" thickBot="1">
      <c r="A9" s="15" t="s">
        <v>40</v>
      </c>
      <c r="B9" s="15" t="s">
        <v>23</v>
      </c>
      <c r="C9" s="16" t="s">
        <v>41</v>
      </c>
      <c r="D9" s="15" t="s">
        <v>30</v>
      </c>
      <c r="E9" s="15" t="s">
        <v>42</v>
      </c>
      <c r="F9" s="15">
        <v>18639</v>
      </c>
      <c r="G9" s="15">
        <v>1360</v>
      </c>
      <c r="H9" s="15">
        <v>898</v>
      </c>
      <c r="I9" s="15">
        <v>2011</v>
      </c>
      <c r="J9" s="17">
        <v>42841</v>
      </c>
      <c r="K9" s="15">
        <v>247779</v>
      </c>
      <c r="L9" s="15" t="s">
        <v>32</v>
      </c>
      <c r="P9" s="14" t="s">
        <v>554</v>
      </c>
    </row>
    <row r="10" spans="1:17" ht="15.75" thickBot="1">
      <c r="A10" s="15" t="s">
        <v>43</v>
      </c>
      <c r="B10" s="15" t="s">
        <v>13</v>
      </c>
      <c r="C10" s="16" t="s">
        <v>44</v>
      </c>
      <c r="D10" s="15" t="s">
        <v>38</v>
      </c>
      <c r="E10" s="15" t="s">
        <v>20</v>
      </c>
      <c r="F10" s="15">
        <v>6804</v>
      </c>
      <c r="G10" s="15">
        <v>787</v>
      </c>
      <c r="H10" s="15">
        <v>970</v>
      </c>
      <c r="I10" s="15">
        <v>1095</v>
      </c>
      <c r="J10" s="17">
        <v>56343</v>
      </c>
      <c r="K10" s="15">
        <v>164677</v>
      </c>
      <c r="L10" s="15" t="s">
        <v>17</v>
      </c>
    </row>
    <row r="11" spans="1:17" ht="15.75" thickBot="1">
      <c r="A11" s="15" t="s">
        <v>45</v>
      </c>
      <c r="B11" s="15" t="s">
        <v>46</v>
      </c>
      <c r="C11" s="16" t="s">
        <v>47</v>
      </c>
      <c r="D11" s="15" t="s">
        <v>30</v>
      </c>
      <c r="E11" s="15" t="s">
        <v>48</v>
      </c>
      <c r="F11" s="15">
        <v>20222</v>
      </c>
      <c r="G11" s="15">
        <v>712</v>
      </c>
      <c r="H11" s="15">
        <v>604</v>
      </c>
      <c r="I11" s="15">
        <v>1272</v>
      </c>
      <c r="J11" s="17">
        <v>71598</v>
      </c>
      <c r="K11" s="15">
        <v>216422</v>
      </c>
      <c r="L11" s="15" t="s">
        <v>27</v>
      </c>
    </row>
    <row r="12" spans="1:17" ht="15.75" thickBot="1">
      <c r="A12" s="15" t="s">
        <v>49</v>
      </c>
      <c r="B12" s="15" t="s">
        <v>13</v>
      </c>
      <c r="C12" s="16" t="s">
        <v>50</v>
      </c>
      <c r="D12" s="15" t="s">
        <v>38</v>
      </c>
      <c r="E12" s="15" t="s">
        <v>31</v>
      </c>
      <c r="F12" s="15">
        <v>12136</v>
      </c>
      <c r="G12" s="15">
        <v>1117</v>
      </c>
      <c r="H12" s="15">
        <v>834</v>
      </c>
      <c r="I12" s="15">
        <v>892</v>
      </c>
      <c r="J12" s="17">
        <v>24675</v>
      </c>
      <c r="K12" s="15">
        <v>183273</v>
      </c>
      <c r="L12" s="15" t="s">
        <v>27</v>
      </c>
    </row>
    <row r="13" spans="1:17" ht="15.75" thickBot="1">
      <c r="A13" s="15" t="s">
        <v>51</v>
      </c>
      <c r="B13" s="15" t="s">
        <v>13</v>
      </c>
      <c r="C13" s="16" t="s">
        <v>52</v>
      </c>
      <c r="D13" s="15" t="s">
        <v>25</v>
      </c>
      <c r="E13" s="15" t="s">
        <v>20</v>
      </c>
      <c r="F13" s="15">
        <v>2009</v>
      </c>
      <c r="G13" s="15">
        <v>1072</v>
      </c>
      <c r="H13" s="15">
        <v>550</v>
      </c>
      <c r="I13" s="15">
        <v>1437</v>
      </c>
      <c r="J13" s="17">
        <v>22982</v>
      </c>
      <c r="K13" s="15">
        <v>69426</v>
      </c>
      <c r="L13" s="15" t="s">
        <v>32</v>
      </c>
    </row>
    <row r="14" spans="1:17" ht="15.75" thickBot="1">
      <c r="A14" s="15" t="s">
        <v>53</v>
      </c>
      <c r="B14" s="15" t="s">
        <v>13</v>
      </c>
      <c r="C14" s="16" t="s">
        <v>54</v>
      </c>
      <c r="D14" s="15" t="s">
        <v>38</v>
      </c>
      <c r="E14" s="15" t="s">
        <v>39</v>
      </c>
      <c r="F14" s="15">
        <v>21255</v>
      </c>
      <c r="G14" s="15">
        <v>1452</v>
      </c>
      <c r="H14" s="15">
        <v>625</v>
      </c>
      <c r="I14" s="15">
        <v>1624</v>
      </c>
      <c r="J14" s="17">
        <v>21282</v>
      </c>
      <c r="K14" s="15">
        <v>57778</v>
      </c>
      <c r="L14" s="15" t="s">
        <v>55</v>
      </c>
    </row>
    <row r="15" spans="1:17" ht="15.75" thickBot="1">
      <c r="A15" s="15" t="s">
        <v>56</v>
      </c>
      <c r="B15" s="15" t="s">
        <v>13</v>
      </c>
      <c r="C15" s="18">
        <v>45906</v>
      </c>
      <c r="D15" s="15" t="s">
        <v>25</v>
      </c>
      <c r="E15" s="15" t="s">
        <v>42</v>
      </c>
      <c r="F15" s="15">
        <v>7124</v>
      </c>
      <c r="G15" s="15">
        <v>469</v>
      </c>
      <c r="H15" s="15">
        <v>851</v>
      </c>
      <c r="I15" s="15">
        <v>2571</v>
      </c>
      <c r="J15" s="17">
        <v>33802</v>
      </c>
      <c r="K15" s="15">
        <v>216313</v>
      </c>
      <c r="L15" s="15" t="s">
        <v>21</v>
      </c>
    </row>
    <row r="16" spans="1:17" ht="15.75" thickBot="1">
      <c r="A16" s="15" t="s">
        <v>57</v>
      </c>
      <c r="B16" s="15" t="s">
        <v>19</v>
      </c>
      <c r="C16" s="18">
        <v>45907</v>
      </c>
      <c r="D16" s="15" t="s">
        <v>25</v>
      </c>
      <c r="E16" s="15" t="s">
        <v>26</v>
      </c>
      <c r="F16" s="15">
        <v>3015</v>
      </c>
      <c r="G16" s="15">
        <v>997</v>
      </c>
      <c r="H16" s="15">
        <v>783</v>
      </c>
      <c r="I16" s="15">
        <v>617</v>
      </c>
      <c r="J16" s="17">
        <v>77167</v>
      </c>
      <c r="K16" s="15">
        <v>82229</v>
      </c>
      <c r="L16" s="15" t="s">
        <v>21</v>
      </c>
    </row>
    <row r="17" spans="1:12" ht="15.75" thickBot="1">
      <c r="A17" s="15" t="s">
        <v>58</v>
      </c>
      <c r="B17" s="15" t="s">
        <v>23</v>
      </c>
      <c r="C17" s="16" t="s">
        <v>59</v>
      </c>
      <c r="D17" s="15" t="s">
        <v>38</v>
      </c>
      <c r="E17" s="15" t="s">
        <v>42</v>
      </c>
      <c r="F17" s="15">
        <v>4193</v>
      </c>
      <c r="G17" s="15">
        <v>924</v>
      </c>
      <c r="H17" s="15">
        <v>707</v>
      </c>
      <c r="I17" s="15">
        <v>2696</v>
      </c>
      <c r="J17" s="17">
        <v>55075</v>
      </c>
      <c r="K17" s="15">
        <v>126652</v>
      </c>
      <c r="L17" s="15" t="s">
        <v>32</v>
      </c>
    </row>
    <row r="18" spans="1:12" ht="15.75" thickBot="1">
      <c r="A18" s="15" t="s">
        <v>60</v>
      </c>
      <c r="B18" s="15" t="s">
        <v>19</v>
      </c>
      <c r="C18" s="16" t="s">
        <v>61</v>
      </c>
      <c r="D18" s="15" t="s">
        <v>25</v>
      </c>
      <c r="E18" s="15" t="s">
        <v>62</v>
      </c>
      <c r="F18" s="15">
        <v>10415</v>
      </c>
      <c r="G18" s="15">
        <v>1388</v>
      </c>
      <c r="H18" s="15">
        <v>725</v>
      </c>
      <c r="I18" s="15">
        <v>2462</v>
      </c>
      <c r="J18" s="17">
        <v>53082</v>
      </c>
      <c r="K18" s="15">
        <v>168267</v>
      </c>
      <c r="L18" s="15" t="s">
        <v>55</v>
      </c>
    </row>
    <row r="19" spans="1:12" ht="15.75" thickBot="1">
      <c r="A19" s="15" t="s">
        <v>63</v>
      </c>
      <c r="B19" s="15" t="s">
        <v>19</v>
      </c>
      <c r="C19" s="16" t="s">
        <v>64</v>
      </c>
      <c r="D19" s="15" t="s">
        <v>15</v>
      </c>
      <c r="E19" s="15" t="s">
        <v>42</v>
      </c>
      <c r="F19" s="15">
        <v>15550</v>
      </c>
      <c r="G19" s="15">
        <v>204</v>
      </c>
      <c r="H19" s="15">
        <v>279</v>
      </c>
      <c r="I19" s="15">
        <v>1646</v>
      </c>
      <c r="J19" s="17">
        <v>35819</v>
      </c>
      <c r="K19" s="15">
        <v>219436</v>
      </c>
      <c r="L19" s="15" t="s">
        <v>17</v>
      </c>
    </row>
    <row r="20" spans="1:12" ht="15.75" thickBot="1">
      <c r="A20" s="15" t="s">
        <v>65</v>
      </c>
      <c r="B20" s="15" t="s">
        <v>19</v>
      </c>
      <c r="C20" s="16" t="s">
        <v>66</v>
      </c>
      <c r="D20" s="15" t="s">
        <v>25</v>
      </c>
      <c r="E20" s="15" t="s">
        <v>62</v>
      </c>
      <c r="F20" s="15">
        <v>16512</v>
      </c>
      <c r="G20" s="15">
        <v>1050</v>
      </c>
      <c r="H20" s="15">
        <v>971</v>
      </c>
      <c r="I20" s="15">
        <v>1891</v>
      </c>
      <c r="J20" s="17">
        <v>15865</v>
      </c>
      <c r="K20" s="15">
        <v>166503</v>
      </c>
      <c r="L20" s="15" t="s">
        <v>32</v>
      </c>
    </row>
    <row r="21" spans="1:12" ht="15.75" thickBot="1">
      <c r="A21" s="15" t="s">
        <v>67</v>
      </c>
      <c r="B21" s="15" t="s">
        <v>13</v>
      </c>
      <c r="C21" s="16" t="s">
        <v>68</v>
      </c>
      <c r="D21" s="15" t="s">
        <v>30</v>
      </c>
      <c r="E21" s="15" t="s">
        <v>26</v>
      </c>
      <c r="F21" s="15">
        <v>6158</v>
      </c>
      <c r="G21" s="15">
        <v>277</v>
      </c>
      <c r="H21" s="15">
        <v>512</v>
      </c>
      <c r="I21" s="15">
        <v>2189</v>
      </c>
      <c r="J21" s="17">
        <v>76881</v>
      </c>
      <c r="K21" s="15">
        <v>124878</v>
      </c>
      <c r="L21" s="15" t="s">
        <v>32</v>
      </c>
    </row>
    <row r="22" spans="1:12" ht="15.75" thickBot="1">
      <c r="A22" s="15" t="s">
        <v>69</v>
      </c>
      <c r="B22" s="15" t="s">
        <v>46</v>
      </c>
      <c r="C22" s="18">
        <v>45908</v>
      </c>
      <c r="D22" s="15" t="s">
        <v>38</v>
      </c>
      <c r="E22" s="15" t="s">
        <v>70</v>
      </c>
      <c r="F22" s="15">
        <v>22309</v>
      </c>
      <c r="G22" s="15">
        <v>773</v>
      </c>
      <c r="H22" s="15">
        <v>854</v>
      </c>
      <c r="I22" s="15">
        <v>2387</v>
      </c>
      <c r="J22" s="17">
        <v>72396</v>
      </c>
      <c r="K22" s="15">
        <v>97056</v>
      </c>
      <c r="L22" s="15" t="s">
        <v>21</v>
      </c>
    </row>
    <row r="23" spans="1:12" ht="15.75" thickBot="1">
      <c r="A23" s="15" t="s">
        <v>71</v>
      </c>
      <c r="B23" s="15" t="s">
        <v>23</v>
      </c>
      <c r="C23" s="16" t="s">
        <v>72</v>
      </c>
      <c r="D23" s="15" t="s">
        <v>15</v>
      </c>
      <c r="E23" s="15" t="s">
        <v>39</v>
      </c>
      <c r="F23" s="15">
        <v>8970</v>
      </c>
      <c r="G23" s="15">
        <v>331</v>
      </c>
      <c r="H23" s="15">
        <v>968</v>
      </c>
      <c r="I23" s="15">
        <v>2296</v>
      </c>
      <c r="J23" s="17">
        <v>24613</v>
      </c>
      <c r="K23" s="15">
        <v>198562</v>
      </c>
      <c r="L23" s="15" t="s">
        <v>32</v>
      </c>
    </row>
    <row r="24" spans="1:12" ht="15.75" thickBot="1">
      <c r="A24" s="15" t="s">
        <v>73</v>
      </c>
      <c r="B24" s="15" t="s">
        <v>46</v>
      </c>
      <c r="C24" s="16" t="s">
        <v>74</v>
      </c>
      <c r="D24" s="15" t="s">
        <v>38</v>
      </c>
      <c r="E24" s="15" t="s">
        <v>62</v>
      </c>
      <c r="F24" s="15">
        <v>8938</v>
      </c>
      <c r="G24" s="15">
        <v>800</v>
      </c>
      <c r="H24" s="15">
        <v>842</v>
      </c>
      <c r="I24" s="15">
        <v>2072</v>
      </c>
      <c r="J24" s="17">
        <v>31736</v>
      </c>
      <c r="K24" s="15">
        <v>59975</v>
      </c>
      <c r="L24" s="15" t="s">
        <v>32</v>
      </c>
    </row>
    <row r="25" spans="1:12" ht="15.75" thickBot="1">
      <c r="A25" s="15" t="s">
        <v>75</v>
      </c>
      <c r="B25" s="15" t="s">
        <v>19</v>
      </c>
      <c r="C25" s="16" t="s">
        <v>76</v>
      </c>
      <c r="D25" s="15" t="s">
        <v>30</v>
      </c>
      <c r="E25" s="15" t="s">
        <v>48</v>
      </c>
      <c r="F25" s="15">
        <v>23168</v>
      </c>
      <c r="G25" s="15">
        <v>1265</v>
      </c>
      <c r="H25" s="15">
        <v>441</v>
      </c>
      <c r="I25" s="15">
        <v>1612</v>
      </c>
      <c r="J25" s="17">
        <v>66615</v>
      </c>
      <c r="K25" s="15">
        <v>197795</v>
      </c>
      <c r="L25" s="15" t="s">
        <v>32</v>
      </c>
    </row>
    <row r="26" spans="1:12" ht="15.75" thickBot="1">
      <c r="A26" s="15" t="s">
        <v>77</v>
      </c>
      <c r="B26" s="15" t="s">
        <v>19</v>
      </c>
      <c r="C26" s="18">
        <v>45909</v>
      </c>
      <c r="D26" s="15" t="s">
        <v>30</v>
      </c>
      <c r="E26" s="15" t="s">
        <v>42</v>
      </c>
      <c r="F26" s="15">
        <v>15772</v>
      </c>
      <c r="G26" s="15">
        <v>288</v>
      </c>
      <c r="H26" s="15">
        <v>520</v>
      </c>
      <c r="I26" s="15">
        <v>1585</v>
      </c>
      <c r="J26" s="17">
        <v>59182</v>
      </c>
      <c r="K26" s="15">
        <v>194351</v>
      </c>
      <c r="L26" s="15" t="s">
        <v>21</v>
      </c>
    </row>
    <row r="27" spans="1:12" ht="15.75" thickBot="1">
      <c r="A27" s="15" t="s">
        <v>78</v>
      </c>
      <c r="B27" s="15" t="s">
        <v>46</v>
      </c>
      <c r="C27" s="16" t="s">
        <v>79</v>
      </c>
      <c r="D27" s="15" t="s">
        <v>30</v>
      </c>
      <c r="E27" s="15" t="s">
        <v>42</v>
      </c>
      <c r="F27" s="15">
        <v>22384</v>
      </c>
      <c r="G27" s="15">
        <v>601</v>
      </c>
      <c r="H27" s="15">
        <v>943</v>
      </c>
      <c r="I27" s="15">
        <v>515</v>
      </c>
      <c r="J27" s="17">
        <v>41309</v>
      </c>
      <c r="K27" s="15">
        <v>249373</v>
      </c>
      <c r="L27" s="15" t="s">
        <v>17</v>
      </c>
    </row>
    <row r="28" spans="1:12" ht="15.75" thickBot="1">
      <c r="A28" s="15" t="s">
        <v>80</v>
      </c>
      <c r="B28" s="15" t="s">
        <v>46</v>
      </c>
      <c r="C28" s="16" t="s">
        <v>81</v>
      </c>
      <c r="D28" s="15" t="s">
        <v>25</v>
      </c>
      <c r="E28" s="15" t="s">
        <v>48</v>
      </c>
      <c r="F28" s="15">
        <v>20017</v>
      </c>
      <c r="G28" s="15">
        <v>495</v>
      </c>
      <c r="H28" s="15">
        <v>178</v>
      </c>
      <c r="I28" s="15">
        <v>2683</v>
      </c>
      <c r="J28" s="17">
        <v>32244</v>
      </c>
      <c r="K28" s="15">
        <v>182633</v>
      </c>
      <c r="L28" s="15" t="s">
        <v>17</v>
      </c>
    </row>
    <row r="29" spans="1:12" ht="15.75" thickBot="1">
      <c r="A29" s="15" t="s">
        <v>82</v>
      </c>
      <c r="B29" s="15" t="s">
        <v>46</v>
      </c>
      <c r="C29" s="16" t="s">
        <v>83</v>
      </c>
      <c r="D29" s="15" t="s">
        <v>25</v>
      </c>
      <c r="E29" s="15" t="s">
        <v>35</v>
      </c>
      <c r="F29" s="15">
        <v>12344</v>
      </c>
      <c r="G29" s="15">
        <v>815</v>
      </c>
      <c r="H29" s="15">
        <v>298</v>
      </c>
      <c r="I29" s="15">
        <v>2439</v>
      </c>
      <c r="J29" s="17">
        <v>6259</v>
      </c>
      <c r="K29" s="15">
        <v>237133</v>
      </c>
      <c r="L29" s="15" t="s">
        <v>32</v>
      </c>
    </row>
    <row r="30" spans="1:12" ht="15.75" thickBot="1">
      <c r="A30" s="15" t="s">
        <v>84</v>
      </c>
      <c r="B30" s="15" t="s">
        <v>19</v>
      </c>
      <c r="C30" s="18">
        <v>45910</v>
      </c>
      <c r="D30" s="15" t="s">
        <v>38</v>
      </c>
      <c r="E30" s="15" t="s">
        <v>85</v>
      </c>
      <c r="F30" s="15">
        <v>9266</v>
      </c>
      <c r="G30" s="15">
        <v>999</v>
      </c>
      <c r="H30" s="15">
        <v>928</v>
      </c>
      <c r="I30" s="15">
        <v>2700</v>
      </c>
      <c r="J30" s="17">
        <v>12264</v>
      </c>
      <c r="K30" s="15">
        <v>128397</v>
      </c>
      <c r="L30" s="15" t="s">
        <v>21</v>
      </c>
    </row>
    <row r="31" spans="1:12" ht="15.75" thickBot="1">
      <c r="A31" s="15" t="s">
        <v>86</v>
      </c>
      <c r="B31" s="15" t="s">
        <v>19</v>
      </c>
      <c r="C31" s="16" t="s">
        <v>87</v>
      </c>
      <c r="D31" s="15" t="s">
        <v>38</v>
      </c>
      <c r="E31" s="15" t="s">
        <v>70</v>
      </c>
      <c r="F31" s="15">
        <v>10702</v>
      </c>
      <c r="G31" s="15">
        <v>621</v>
      </c>
      <c r="H31" s="15">
        <v>445</v>
      </c>
      <c r="I31" s="15">
        <v>2918</v>
      </c>
      <c r="J31" s="17">
        <v>54808</v>
      </c>
      <c r="K31" s="15">
        <v>220225</v>
      </c>
      <c r="L31" s="15" t="s">
        <v>17</v>
      </c>
    </row>
    <row r="32" spans="1:12" ht="15.75" thickBot="1">
      <c r="A32" s="15" t="s">
        <v>88</v>
      </c>
      <c r="B32" s="15" t="s">
        <v>23</v>
      </c>
      <c r="C32" s="16" t="s">
        <v>89</v>
      </c>
      <c r="D32" s="15" t="s">
        <v>15</v>
      </c>
      <c r="E32" s="15" t="s">
        <v>31</v>
      </c>
      <c r="F32" s="15">
        <v>2384</v>
      </c>
      <c r="G32" s="15">
        <v>1246</v>
      </c>
      <c r="H32" s="15">
        <v>160</v>
      </c>
      <c r="I32" s="15">
        <v>2004</v>
      </c>
      <c r="J32" s="17">
        <v>2701</v>
      </c>
      <c r="K32" s="15">
        <v>73142</v>
      </c>
      <c r="L32" s="15" t="s">
        <v>17</v>
      </c>
    </row>
    <row r="33" spans="1:12" ht="15.75" thickBot="1">
      <c r="A33" s="15" t="s">
        <v>90</v>
      </c>
      <c r="B33" s="15" t="s">
        <v>23</v>
      </c>
      <c r="C33" s="16" t="s">
        <v>91</v>
      </c>
      <c r="D33" s="15" t="s">
        <v>15</v>
      </c>
      <c r="E33" s="15" t="s">
        <v>62</v>
      </c>
      <c r="F33" s="15">
        <v>2404</v>
      </c>
      <c r="G33" s="15">
        <v>774</v>
      </c>
      <c r="H33" s="15">
        <v>661</v>
      </c>
      <c r="I33" s="15">
        <v>662</v>
      </c>
      <c r="J33" s="17">
        <v>12676</v>
      </c>
      <c r="K33" s="15">
        <v>66916</v>
      </c>
      <c r="L33" s="15" t="s">
        <v>17</v>
      </c>
    </row>
    <row r="34" spans="1:12" ht="15.75" thickBot="1">
      <c r="A34" s="15" t="s">
        <v>92</v>
      </c>
      <c r="B34" s="15" t="s">
        <v>19</v>
      </c>
      <c r="C34" s="18">
        <v>45911</v>
      </c>
      <c r="D34" s="15" t="s">
        <v>38</v>
      </c>
      <c r="E34" s="15" t="s">
        <v>48</v>
      </c>
      <c r="F34" s="15">
        <v>10175</v>
      </c>
      <c r="G34" s="15">
        <v>342</v>
      </c>
      <c r="H34" s="15">
        <v>825</v>
      </c>
      <c r="I34" s="15">
        <v>2904</v>
      </c>
      <c r="J34" s="17">
        <v>15954</v>
      </c>
      <c r="K34" s="15">
        <v>104324</v>
      </c>
      <c r="L34" s="15" t="s">
        <v>21</v>
      </c>
    </row>
    <row r="35" spans="1:12" ht="15.75" thickBot="1">
      <c r="A35" s="15" t="s">
        <v>93</v>
      </c>
      <c r="B35" s="15" t="s">
        <v>46</v>
      </c>
      <c r="C35" s="18">
        <v>45912</v>
      </c>
      <c r="D35" s="15" t="s">
        <v>25</v>
      </c>
      <c r="E35" s="15" t="s">
        <v>26</v>
      </c>
      <c r="F35" s="15">
        <v>17158</v>
      </c>
      <c r="G35" s="15">
        <v>1192</v>
      </c>
      <c r="H35" s="15">
        <v>262</v>
      </c>
      <c r="I35" s="15">
        <v>2016</v>
      </c>
      <c r="J35" s="17">
        <v>28771</v>
      </c>
      <c r="K35" s="15">
        <v>216037</v>
      </c>
      <c r="L35" s="15" t="s">
        <v>21</v>
      </c>
    </row>
    <row r="36" spans="1:12" ht="15.75" thickBot="1">
      <c r="A36" s="15" t="s">
        <v>94</v>
      </c>
      <c r="B36" s="15" t="s">
        <v>46</v>
      </c>
      <c r="C36" s="16" t="s">
        <v>95</v>
      </c>
      <c r="D36" s="15" t="s">
        <v>30</v>
      </c>
      <c r="E36" s="15" t="s">
        <v>62</v>
      </c>
      <c r="F36" s="15">
        <v>14763</v>
      </c>
      <c r="G36" s="15">
        <v>864</v>
      </c>
      <c r="H36" s="15">
        <v>336</v>
      </c>
      <c r="I36" s="15">
        <v>1493</v>
      </c>
      <c r="J36" s="17">
        <v>33310</v>
      </c>
      <c r="K36" s="15">
        <v>165932</v>
      </c>
      <c r="L36" s="15" t="s">
        <v>32</v>
      </c>
    </row>
    <row r="37" spans="1:12" ht="15.75" thickBot="1">
      <c r="A37" s="15" t="s">
        <v>96</v>
      </c>
      <c r="B37" s="15" t="s">
        <v>23</v>
      </c>
      <c r="C37" s="16" t="s">
        <v>97</v>
      </c>
      <c r="D37" s="15" t="s">
        <v>38</v>
      </c>
      <c r="E37" s="15" t="s">
        <v>85</v>
      </c>
      <c r="F37" s="15">
        <v>20384</v>
      </c>
      <c r="G37" s="15">
        <v>344</v>
      </c>
      <c r="H37" s="15">
        <v>956</v>
      </c>
      <c r="I37" s="15">
        <v>655</v>
      </c>
      <c r="J37" s="17">
        <v>67621</v>
      </c>
      <c r="K37" s="15">
        <v>175720</v>
      </c>
      <c r="L37" s="15" t="s">
        <v>27</v>
      </c>
    </row>
    <row r="38" spans="1:12" ht="15.75" thickBot="1">
      <c r="A38" s="15" t="s">
        <v>98</v>
      </c>
      <c r="B38" s="15" t="s">
        <v>19</v>
      </c>
      <c r="C38" s="16" t="s">
        <v>99</v>
      </c>
      <c r="D38" s="15" t="s">
        <v>15</v>
      </c>
      <c r="E38" s="15" t="s">
        <v>26</v>
      </c>
      <c r="F38" s="15">
        <v>11860</v>
      </c>
      <c r="G38" s="15">
        <v>1448</v>
      </c>
      <c r="H38" s="15">
        <v>893</v>
      </c>
      <c r="I38" s="15">
        <v>490</v>
      </c>
      <c r="J38" s="17">
        <v>23518</v>
      </c>
      <c r="K38" s="15">
        <v>206205</v>
      </c>
      <c r="L38" s="15" t="s">
        <v>17</v>
      </c>
    </row>
    <row r="39" spans="1:12" ht="15.75" thickBot="1">
      <c r="A39" s="15" t="s">
        <v>100</v>
      </c>
      <c r="B39" s="15" t="s">
        <v>23</v>
      </c>
      <c r="C39" s="16" t="s">
        <v>101</v>
      </c>
      <c r="D39" s="15" t="s">
        <v>25</v>
      </c>
      <c r="E39" s="15" t="s">
        <v>20</v>
      </c>
      <c r="F39" s="15">
        <v>7989</v>
      </c>
      <c r="G39" s="15">
        <v>1206</v>
      </c>
      <c r="H39" s="15">
        <v>376</v>
      </c>
      <c r="I39" s="15">
        <v>2769</v>
      </c>
      <c r="J39" s="17">
        <v>27550</v>
      </c>
      <c r="K39" s="15">
        <v>221749</v>
      </c>
      <c r="L39" s="15" t="s">
        <v>27</v>
      </c>
    </row>
    <row r="40" spans="1:12" ht="15.75" thickBot="1">
      <c r="A40" s="15" t="s">
        <v>102</v>
      </c>
      <c r="B40" s="15" t="s">
        <v>23</v>
      </c>
      <c r="C40" s="18">
        <v>45913</v>
      </c>
      <c r="D40" s="15" t="s">
        <v>38</v>
      </c>
      <c r="E40" s="15" t="s">
        <v>39</v>
      </c>
      <c r="F40" s="15">
        <v>17106</v>
      </c>
      <c r="G40" s="15">
        <v>702</v>
      </c>
      <c r="H40" s="15">
        <v>459</v>
      </c>
      <c r="I40" s="15">
        <v>999</v>
      </c>
      <c r="J40" s="17">
        <v>59627</v>
      </c>
      <c r="K40" s="15">
        <v>136059</v>
      </c>
      <c r="L40" s="15" t="s">
        <v>21</v>
      </c>
    </row>
    <row r="41" spans="1:12" ht="15.75" thickBot="1">
      <c r="A41" s="15" t="s">
        <v>103</v>
      </c>
      <c r="B41" s="15" t="s">
        <v>13</v>
      </c>
      <c r="C41" s="18">
        <v>45914</v>
      </c>
      <c r="D41" s="15" t="s">
        <v>38</v>
      </c>
      <c r="E41" s="15" t="s">
        <v>42</v>
      </c>
      <c r="F41" s="15">
        <v>19844</v>
      </c>
      <c r="G41" s="15">
        <v>1020</v>
      </c>
      <c r="H41" s="15">
        <v>247</v>
      </c>
      <c r="I41" s="15">
        <v>2354</v>
      </c>
      <c r="J41" s="17">
        <v>37792</v>
      </c>
      <c r="K41" s="15">
        <v>138317</v>
      </c>
      <c r="L41" s="15" t="s">
        <v>21</v>
      </c>
    </row>
    <row r="42" spans="1:12" ht="15.75" thickBot="1">
      <c r="A42" s="15" t="s">
        <v>104</v>
      </c>
      <c r="B42" s="15" t="s">
        <v>13</v>
      </c>
      <c r="C42" s="18">
        <v>45915</v>
      </c>
      <c r="D42" s="15" t="s">
        <v>25</v>
      </c>
      <c r="E42" s="15" t="s">
        <v>20</v>
      </c>
      <c r="F42" s="15">
        <v>5636</v>
      </c>
      <c r="G42" s="15">
        <v>303</v>
      </c>
      <c r="H42" s="15">
        <v>204</v>
      </c>
      <c r="I42" s="15">
        <v>2480</v>
      </c>
      <c r="J42" s="17">
        <v>7377</v>
      </c>
      <c r="K42" s="15">
        <v>241207</v>
      </c>
      <c r="L42" s="15" t="s">
        <v>21</v>
      </c>
    </row>
    <row r="43" spans="1:12" ht="15.75" thickBot="1">
      <c r="A43" s="15" t="s">
        <v>105</v>
      </c>
      <c r="B43" s="15" t="s">
        <v>13</v>
      </c>
      <c r="C43" s="16" t="s">
        <v>106</v>
      </c>
      <c r="D43" s="15" t="s">
        <v>38</v>
      </c>
      <c r="E43" s="15" t="s">
        <v>62</v>
      </c>
      <c r="F43" s="15">
        <v>12916</v>
      </c>
      <c r="G43" s="15">
        <v>1262</v>
      </c>
      <c r="H43" s="15">
        <v>772</v>
      </c>
      <c r="I43" s="15">
        <v>856</v>
      </c>
      <c r="J43" s="17">
        <v>11496</v>
      </c>
      <c r="K43" s="15">
        <v>75046</v>
      </c>
      <c r="L43" s="15" t="s">
        <v>27</v>
      </c>
    </row>
    <row r="44" spans="1:12" ht="15.75" thickBot="1">
      <c r="A44" s="15" t="s">
        <v>107</v>
      </c>
      <c r="B44" s="15" t="s">
        <v>46</v>
      </c>
      <c r="C44" s="18">
        <v>45916</v>
      </c>
      <c r="D44" s="15" t="s">
        <v>25</v>
      </c>
      <c r="E44" s="15" t="s">
        <v>85</v>
      </c>
      <c r="F44" s="15">
        <v>6809</v>
      </c>
      <c r="G44" s="15">
        <v>397</v>
      </c>
      <c r="H44" s="15">
        <v>813</v>
      </c>
      <c r="I44" s="15">
        <v>1125</v>
      </c>
      <c r="J44" s="17">
        <v>12206</v>
      </c>
      <c r="K44" s="15">
        <v>218136</v>
      </c>
      <c r="L44" s="15" t="s">
        <v>21</v>
      </c>
    </row>
    <row r="45" spans="1:12" ht="15.75" thickBot="1">
      <c r="A45" s="15" t="s">
        <v>108</v>
      </c>
      <c r="B45" s="15" t="s">
        <v>19</v>
      </c>
      <c r="C45" s="16" t="s">
        <v>109</v>
      </c>
      <c r="D45" s="15" t="s">
        <v>30</v>
      </c>
      <c r="E45" s="15" t="s">
        <v>70</v>
      </c>
      <c r="F45" s="15">
        <v>22562</v>
      </c>
      <c r="G45" s="15">
        <v>778</v>
      </c>
      <c r="H45" s="15">
        <v>907</v>
      </c>
      <c r="I45" s="15">
        <v>1354</v>
      </c>
      <c r="J45" s="17">
        <v>34475</v>
      </c>
      <c r="K45" s="15">
        <v>141459</v>
      </c>
      <c r="L45" s="15" t="s">
        <v>32</v>
      </c>
    </row>
    <row r="46" spans="1:12" ht="15.75" thickBot="1">
      <c r="A46" s="15" t="s">
        <v>110</v>
      </c>
      <c r="B46" s="15" t="s">
        <v>19</v>
      </c>
      <c r="C46" s="18">
        <v>45917</v>
      </c>
      <c r="D46" s="15" t="s">
        <v>25</v>
      </c>
      <c r="E46" s="15" t="s">
        <v>39</v>
      </c>
      <c r="F46" s="15">
        <v>15456</v>
      </c>
      <c r="G46" s="15">
        <v>590</v>
      </c>
      <c r="H46" s="15">
        <v>555</v>
      </c>
      <c r="I46" s="15">
        <v>2882</v>
      </c>
      <c r="J46" s="17">
        <v>49816</v>
      </c>
      <c r="K46" s="15">
        <v>240422</v>
      </c>
      <c r="L46" s="15" t="s">
        <v>21</v>
      </c>
    </row>
    <row r="47" spans="1:12" ht="15.75" thickBot="1">
      <c r="A47" s="15" t="s">
        <v>111</v>
      </c>
      <c r="B47" s="15" t="s">
        <v>19</v>
      </c>
      <c r="C47" s="16" t="s">
        <v>112</v>
      </c>
      <c r="D47" s="15" t="s">
        <v>25</v>
      </c>
      <c r="E47" s="15" t="s">
        <v>62</v>
      </c>
      <c r="F47" s="15">
        <v>17444</v>
      </c>
      <c r="G47" s="15">
        <v>1402</v>
      </c>
      <c r="H47" s="15">
        <v>218</v>
      </c>
      <c r="I47" s="15">
        <v>725</v>
      </c>
      <c r="J47" s="17">
        <v>8710</v>
      </c>
      <c r="K47" s="15">
        <v>85893</v>
      </c>
      <c r="L47" s="15" t="s">
        <v>55</v>
      </c>
    </row>
    <row r="48" spans="1:12" ht="15.75" thickBot="1">
      <c r="A48" s="15" t="s">
        <v>113</v>
      </c>
      <c r="B48" s="15" t="s">
        <v>19</v>
      </c>
      <c r="C48" s="16" t="s">
        <v>114</v>
      </c>
      <c r="D48" s="15" t="s">
        <v>25</v>
      </c>
      <c r="E48" s="15" t="s">
        <v>48</v>
      </c>
      <c r="F48" s="15">
        <v>24984</v>
      </c>
      <c r="G48" s="15">
        <v>753</v>
      </c>
      <c r="H48" s="15">
        <v>461</v>
      </c>
      <c r="I48" s="15">
        <v>2710</v>
      </c>
      <c r="J48" s="17">
        <v>20792</v>
      </c>
      <c r="K48" s="15">
        <v>141520</v>
      </c>
      <c r="L48" s="15" t="s">
        <v>27</v>
      </c>
    </row>
    <row r="49" spans="1:12" ht="15.75" thickBot="1">
      <c r="A49" s="15" t="s">
        <v>115</v>
      </c>
      <c r="B49" s="15" t="s">
        <v>13</v>
      </c>
      <c r="C49" s="16" t="s">
        <v>47</v>
      </c>
      <c r="D49" s="15" t="s">
        <v>38</v>
      </c>
      <c r="E49" s="15" t="s">
        <v>16</v>
      </c>
      <c r="F49" s="15">
        <v>7997</v>
      </c>
      <c r="G49" s="15">
        <v>1238</v>
      </c>
      <c r="H49" s="15">
        <v>438</v>
      </c>
      <c r="I49" s="15">
        <v>1874</v>
      </c>
      <c r="J49" s="17">
        <v>36272</v>
      </c>
      <c r="K49" s="15">
        <v>165818</v>
      </c>
      <c r="L49" s="15" t="s">
        <v>55</v>
      </c>
    </row>
    <row r="50" spans="1:12" ht="15.75" thickBot="1">
      <c r="A50" s="15" t="s">
        <v>116</v>
      </c>
      <c r="B50" s="15" t="s">
        <v>46</v>
      </c>
      <c r="C50" s="18">
        <v>45918</v>
      </c>
      <c r="D50" s="15" t="s">
        <v>38</v>
      </c>
      <c r="E50" s="15" t="s">
        <v>62</v>
      </c>
      <c r="F50" s="15">
        <v>4048</v>
      </c>
      <c r="G50" s="15">
        <v>677</v>
      </c>
      <c r="H50" s="15">
        <v>911</v>
      </c>
      <c r="I50" s="15">
        <v>2429</v>
      </c>
      <c r="J50" s="17">
        <v>27361</v>
      </c>
      <c r="K50" s="15">
        <v>101272</v>
      </c>
      <c r="L50" s="15" t="s">
        <v>21</v>
      </c>
    </row>
    <row r="51" spans="1:12" ht="15.75" thickBot="1">
      <c r="A51" s="15" t="s">
        <v>117</v>
      </c>
      <c r="B51" s="15" t="s">
        <v>46</v>
      </c>
      <c r="C51" s="16" t="s">
        <v>118</v>
      </c>
      <c r="D51" s="15" t="s">
        <v>25</v>
      </c>
      <c r="E51" s="15" t="s">
        <v>39</v>
      </c>
      <c r="F51" s="15">
        <v>14338</v>
      </c>
      <c r="G51" s="15">
        <v>1454</v>
      </c>
      <c r="H51" s="15">
        <v>697</v>
      </c>
      <c r="I51" s="15">
        <v>2703</v>
      </c>
      <c r="J51" s="17">
        <v>21288</v>
      </c>
      <c r="K51" s="15">
        <v>107649</v>
      </c>
      <c r="L51" s="15" t="s">
        <v>32</v>
      </c>
    </row>
    <row r="52" spans="1:12" ht="15.75" thickBot="1">
      <c r="A52" s="15" t="s">
        <v>119</v>
      </c>
      <c r="B52" s="15" t="s">
        <v>13</v>
      </c>
      <c r="C52" s="16" t="s">
        <v>120</v>
      </c>
      <c r="D52" s="15" t="s">
        <v>38</v>
      </c>
      <c r="E52" s="15" t="s">
        <v>42</v>
      </c>
      <c r="F52" s="15">
        <v>23164</v>
      </c>
      <c r="G52" s="15">
        <v>1122</v>
      </c>
      <c r="H52" s="15">
        <v>900</v>
      </c>
      <c r="I52" s="15">
        <v>888</v>
      </c>
      <c r="J52" s="17">
        <v>36938</v>
      </c>
      <c r="K52" s="15">
        <v>104674</v>
      </c>
      <c r="L52" s="15" t="s">
        <v>17</v>
      </c>
    </row>
    <row r="53" spans="1:12" ht="15.75" thickBot="1">
      <c r="A53" s="15" t="s">
        <v>121</v>
      </c>
      <c r="B53" s="15" t="s">
        <v>46</v>
      </c>
      <c r="C53" s="18">
        <v>45919</v>
      </c>
      <c r="D53" s="15" t="s">
        <v>15</v>
      </c>
      <c r="E53" s="15" t="s">
        <v>42</v>
      </c>
      <c r="F53" s="15">
        <v>19100</v>
      </c>
      <c r="G53" s="15">
        <v>619</v>
      </c>
      <c r="H53" s="15">
        <v>297</v>
      </c>
      <c r="I53" s="15">
        <v>2312</v>
      </c>
      <c r="J53" s="17">
        <v>9730</v>
      </c>
      <c r="K53" s="15">
        <v>184832</v>
      </c>
      <c r="L53" s="15" t="s">
        <v>21</v>
      </c>
    </row>
    <row r="54" spans="1:12" ht="15.75" thickBot="1">
      <c r="A54" s="15" t="s">
        <v>122</v>
      </c>
      <c r="B54" s="15" t="s">
        <v>13</v>
      </c>
      <c r="C54" s="16" t="s">
        <v>114</v>
      </c>
      <c r="D54" s="15" t="s">
        <v>15</v>
      </c>
      <c r="E54" s="15" t="s">
        <v>62</v>
      </c>
      <c r="F54" s="15">
        <v>23949</v>
      </c>
      <c r="G54" s="15">
        <v>356</v>
      </c>
      <c r="H54" s="15">
        <v>616</v>
      </c>
      <c r="I54" s="15">
        <v>1847</v>
      </c>
      <c r="J54" s="17">
        <v>3144</v>
      </c>
      <c r="K54" s="15">
        <v>192999</v>
      </c>
      <c r="L54" s="15" t="s">
        <v>32</v>
      </c>
    </row>
    <row r="55" spans="1:12" ht="15.75" thickBot="1">
      <c r="A55" s="15" t="s">
        <v>123</v>
      </c>
      <c r="B55" s="15" t="s">
        <v>19</v>
      </c>
      <c r="C55" s="16" t="s">
        <v>124</v>
      </c>
      <c r="D55" s="15" t="s">
        <v>38</v>
      </c>
      <c r="E55" s="15" t="s">
        <v>26</v>
      </c>
      <c r="F55" s="15">
        <v>6544</v>
      </c>
      <c r="G55" s="15">
        <v>749</v>
      </c>
      <c r="H55" s="15">
        <v>888</v>
      </c>
      <c r="I55" s="15">
        <v>594</v>
      </c>
      <c r="J55" s="17">
        <v>18171</v>
      </c>
      <c r="K55" s="15">
        <v>126475</v>
      </c>
      <c r="L55" s="15" t="s">
        <v>27</v>
      </c>
    </row>
    <row r="56" spans="1:12" ht="15.75" thickBot="1">
      <c r="A56" s="15" t="s">
        <v>125</v>
      </c>
      <c r="B56" s="15" t="s">
        <v>13</v>
      </c>
      <c r="C56" s="16" t="s">
        <v>126</v>
      </c>
      <c r="D56" s="15" t="s">
        <v>38</v>
      </c>
      <c r="E56" s="15" t="s">
        <v>16</v>
      </c>
      <c r="F56" s="15">
        <v>6976</v>
      </c>
      <c r="G56" s="15">
        <v>1320</v>
      </c>
      <c r="H56" s="15">
        <v>393</v>
      </c>
      <c r="I56" s="15">
        <v>2285</v>
      </c>
      <c r="J56" s="17">
        <v>14049</v>
      </c>
      <c r="K56" s="15">
        <v>101367</v>
      </c>
      <c r="L56" s="15" t="s">
        <v>55</v>
      </c>
    </row>
    <row r="57" spans="1:12" ht="15.75" thickBot="1">
      <c r="A57" s="15" t="s">
        <v>127</v>
      </c>
      <c r="B57" s="15" t="s">
        <v>19</v>
      </c>
      <c r="C57" s="16" t="s">
        <v>128</v>
      </c>
      <c r="D57" s="15" t="s">
        <v>25</v>
      </c>
      <c r="E57" s="15" t="s">
        <v>48</v>
      </c>
      <c r="F57" s="15">
        <v>14775</v>
      </c>
      <c r="G57" s="15">
        <v>1220</v>
      </c>
      <c r="H57" s="15">
        <v>640</v>
      </c>
      <c r="I57" s="15">
        <v>1547</v>
      </c>
      <c r="J57" s="17">
        <v>28527</v>
      </c>
      <c r="K57" s="15">
        <v>183660</v>
      </c>
      <c r="L57" s="15" t="s">
        <v>55</v>
      </c>
    </row>
    <row r="58" spans="1:12" ht="15.75" thickBot="1">
      <c r="A58" s="15" t="s">
        <v>129</v>
      </c>
      <c r="B58" s="15" t="s">
        <v>19</v>
      </c>
      <c r="C58" s="16" t="s">
        <v>130</v>
      </c>
      <c r="D58" s="15" t="s">
        <v>30</v>
      </c>
      <c r="E58" s="15" t="s">
        <v>62</v>
      </c>
      <c r="F58" s="15">
        <v>12015</v>
      </c>
      <c r="G58" s="15">
        <v>1196</v>
      </c>
      <c r="H58" s="15">
        <v>998</v>
      </c>
      <c r="I58" s="15">
        <v>1848</v>
      </c>
      <c r="J58" s="17">
        <v>44739</v>
      </c>
      <c r="K58" s="15">
        <v>161750</v>
      </c>
      <c r="L58" s="15" t="s">
        <v>55</v>
      </c>
    </row>
    <row r="59" spans="1:12" ht="15.75" thickBot="1">
      <c r="A59" s="15" t="s">
        <v>131</v>
      </c>
      <c r="B59" s="15" t="s">
        <v>23</v>
      </c>
      <c r="C59" s="16" t="s">
        <v>132</v>
      </c>
      <c r="D59" s="15" t="s">
        <v>38</v>
      </c>
      <c r="E59" s="15" t="s">
        <v>26</v>
      </c>
      <c r="F59" s="15">
        <v>5419</v>
      </c>
      <c r="G59" s="15">
        <v>1150</v>
      </c>
      <c r="H59" s="15">
        <v>656</v>
      </c>
      <c r="I59" s="15">
        <v>1990</v>
      </c>
      <c r="J59" s="17">
        <v>410</v>
      </c>
      <c r="K59" s="15">
        <v>158154</v>
      </c>
      <c r="L59" s="15" t="s">
        <v>27</v>
      </c>
    </row>
    <row r="60" spans="1:12" ht="15.75" thickBot="1">
      <c r="A60" s="15" t="s">
        <v>133</v>
      </c>
      <c r="B60" s="15" t="s">
        <v>13</v>
      </c>
      <c r="C60" s="16" t="s">
        <v>134</v>
      </c>
      <c r="D60" s="15" t="s">
        <v>15</v>
      </c>
      <c r="E60" s="15" t="s">
        <v>42</v>
      </c>
      <c r="F60" s="15">
        <v>16430</v>
      </c>
      <c r="G60" s="15">
        <v>488</v>
      </c>
      <c r="H60" s="15">
        <v>514</v>
      </c>
      <c r="I60" s="15">
        <v>1436</v>
      </c>
      <c r="J60" s="17">
        <v>30059</v>
      </c>
      <c r="K60" s="15">
        <v>223305</v>
      </c>
      <c r="L60" s="15" t="s">
        <v>32</v>
      </c>
    </row>
    <row r="61" spans="1:12" ht="15.75" thickBot="1">
      <c r="A61" s="15" t="s">
        <v>135</v>
      </c>
      <c r="B61" s="15" t="s">
        <v>23</v>
      </c>
      <c r="C61" s="16" t="s">
        <v>136</v>
      </c>
      <c r="D61" s="15" t="s">
        <v>25</v>
      </c>
      <c r="E61" s="15" t="s">
        <v>42</v>
      </c>
      <c r="F61" s="15">
        <v>9239</v>
      </c>
      <c r="G61" s="15">
        <v>1477</v>
      </c>
      <c r="H61" s="15">
        <v>631</v>
      </c>
      <c r="I61" s="15">
        <v>1556</v>
      </c>
      <c r="J61" s="17">
        <v>11580</v>
      </c>
      <c r="K61" s="15">
        <v>84738</v>
      </c>
      <c r="L61" s="15" t="s">
        <v>27</v>
      </c>
    </row>
    <row r="62" spans="1:12" ht="15.75" thickBot="1">
      <c r="A62" s="15" t="s">
        <v>137</v>
      </c>
      <c r="B62" s="15" t="s">
        <v>13</v>
      </c>
      <c r="C62" s="16" t="s">
        <v>138</v>
      </c>
      <c r="D62" s="15" t="s">
        <v>38</v>
      </c>
      <c r="E62" s="15" t="s">
        <v>85</v>
      </c>
      <c r="F62" s="15">
        <v>16489</v>
      </c>
      <c r="G62" s="15">
        <v>395</v>
      </c>
      <c r="H62" s="15">
        <v>350</v>
      </c>
      <c r="I62" s="15">
        <v>2364</v>
      </c>
      <c r="J62" s="17">
        <v>43239</v>
      </c>
      <c r="K62" s="15">
        <v>73397</v>
      </c>
      <c r="L62" s="15" t="s">
        <v>55</v>
      </c>
    </row>
    <row r="63" spans="1:12" ht="15.75" thickBot="1">
      <c r="A63" s="15" t="s">
        <v>139</v>
      </c>
      <c r="B63" s="15" t="s">
        <v>13</v>
      </c>
      <c r="C63" s="18">
        <v>45920</v>
      </c>
      <c r="D63" s="15" t="s">
        <v>15</v>
      </c>
      <c r="E63" s="15" t="s">
        <v>62</v>
      </c>
      <c r="F63" s="15">
        <v>18633</v>
      </c>
      <c r="G63" s="15">
        <v>797</v>
      </c>
      <c r="H63" s="15">
        <v>303</v>
      </c>
      <c r="I63" s="15">
        <v>659</v>
      </c>
      <c r="J63" s="17">
        <v>7</v>
      </c>
      <c r="K63" s="15">
        <v>122189</v>
      </c>
      <c r="L63" s="15" t="s">
        <v>21</v>
      </c>
    </row>
    <row r="64" spans="1:12" ht="15.75" thickBot="1">
      <c r="A64" s="15" t="s">
        <v>140</v>
      </c>
      <c r="B64" s="15" t="s">
        <v>23</v>
      </c>
      <c r="C64" s="16" t="s">
        <v>91</v>
      </c>
      <c r="D64" s="15" t="s">
        <v>15</v>
      </c>
      <c r="E64" s="15" t="s">
        <v>16</v>
      </c>
      <c r="F64" s="15">
        <v>12357</v>
      </c>
      <c r="G64" s="15">
        <v>716</v>
      </c>
      <c r="H64" s="15">
        <v>599</v>
      </c>
      <c r="I64" s="15">
        <v>999</v>
      </c>
      <c r="J64" s="17">
        <v>89591</v>
      </c>
      <c r="K64" s="15">
        <v>116367</v>
      </c>
      <c r="L64" s="15" t="s">
        <v>17</v>
      </c>
    </row>
    <row r="65" spans="1:12" ht="15.75" thickBot="1">
      <c r="A65" s="15" t="s">
        <v>141</v>
      </c>
      <c r="B65" s="15" t="s">
        <v>23</v>
      </c>
      <c r="C65" s="16" t="s">
        <v>142</v>
      </c>
      <c r="D65" s="15" t="s">
        <v>30</v>
      </c>
      <c r="E65" s="15" t="s">
        <v>35</v>
      </c>
      <c r="F65" s="15">
        <v>19154</v>
      </c>
      <c r="G65" s="15">
        <v>1064</v>
      </c>
      <c r="H65" s="15">
        <v>650</v>
      </c>
      <c r="I65" s="15">
        <v>747</v>
      </c>
      <c r="J65" s="17">
        <v>42667</v>
      </c>
      <c r="K65" s="15">
        <v>242332</v>
      </c>
      <c r="L65" s="15" t="s">
        <v>27</v>
      </c>
    </row>
    <row r="66" spans="1:12" ht="15.75" thickBot="1">
      <c r="A66" s="15" t="s">
        <v>143</v>
      </c>
      <c r="B66" s="15" t="s">
        <v>13</v>
      </c>
      <c r="C66" s="16" t="s">
        <v>144</v>
      </c>
      <c r="D66" s="15" t="s">
        <v>25</v>
      </c>
      <c r="E66" s="15" t="s">
        <v>16</v>
      </c>
      <c r="F66" s="15">
        <v>6363</v>
      </c>
      <c r="G66" s="15">
        <v>1341</v>
      </c>
      <c r="H66" s="15">
        <v>222</v>
      </c>
      <c r="I66" s="15">
        <v>2712</v>
      </c>
      <c r="J66" s="17">
        <v>19987</v>
      </c>
      <c r="K66" s="15">
        <v>160585</v>
      </c>
      <c r="L66" s="15" t="s">
        <v>27</v>
      </c>
    </row>
    <row r="67" spans="1:12" ht="15.75" thickBot="1">
      <c r="A67" s="15" t="s">
        <v>145</v>
      </c>
      <c r="B67" s="15" t="s">
        <v>46</v>
      </c>
      <c r="C67" s="16" t="s">
        <v>146</v>
      </c>
      <c r="D67" s="15" t="s">
        <v>25</v>
      </c>
      <c r="E67" s="15" t="s">
        <v>42</v>
      </c>
      <c r="F67" s="15">
        <v>12176</v>
      </c>
      <c r="G67" s="15">
        <v>1005</v>
      </c>
      <c r="H67" s="15">
        <v>862</v>
      </c>
      <c r="I67" s="15">
        <v>974</v>
      </c>
      <c r="J67" s="17">
        <v>2285</v>
      </c>
      <c r="K67" s="15">
        <v>116619</v>
      </c>
      <c r="L67" s="15" t="s">
        <v>32</v>
      </c>
    </row>
    <row r="68" spans="1:12" ht="15.75" thickBot="1">
      <c r="A68" s="15" t="s">
        <v>147</v>
      </c>
      <c r="B68" s="15" t="s">
        <v>19</v>
      </c>
      <c r="C68" s="16" t="s">
        <v>148</v>
      </c>
      <c r="D68" s="15" t="s">
        <v>30</v>
      </c>
      <c r="E68" s="15" t="s">
        <v>42</v>
      </c>
      <c r="F68" s="15">
        <v>19461</v>
      </c>
      <c r="G68" s="15">
        <v>1382</v>
      </c>
      <c r="H68" s="15">
        <v>445</v>
      </c>
      <c r="I68" s="15">
        <v>1307</v>
      </c>
      <c r="J68" s="17">
        <v>84691</v>
      </c>
      <c r="K68" s="15">
        <v>151453</v>
      </c>
      <c r="L68" s="15" t="s">
        <v>32</v>
      </c>
    </row>
    <row r="69" spans="1:12" ht="15.75" thickBot="1">
      <c r="A69" s="15" t="s">
        <v>149</v>
      </c>
      <c r="B69" s="15" t="s">
        <v>23</v>
      </c>
      <c r="C69" s="16" t="s">
        <v>150</v>
      </c>
      <c r="D69" s="15" t="s">
        <v>30</v>
      </c>
      <c r="E69" s="15" t="s">
        <v>20</v>
      </c>
      <c r="F69" s="15">
        <v>10427</v>
      </c>
      <c r="G69" s="15">
        <v>1014</v>
      </c>
      <c r="H69" s="15">
        <v>166</v>
      </c>
      <c r="I69" s="15">
        <v>1649</v>
      </c>
      <c r="J69" s="17">
        <v>15145</v>
      </c>
      <c r="K69" s="15">
        <v>59816</v>
      </c>
      <c r="L69" s="15" t="s">
        <v>27</v>
      </c>
    </row>
    <row r="70" spans="1:12" ht="15.75" thickBot="1">
      <c r="A70" s="15" t="s">
        <v>151</v>
      </c>
      <c r="B70" s="15" t="s">
        <v>19</v>
      </c>
      <c r="C70" s="16" t="s">
        <v>152</v>
      </c>
      <c r="D70" s="15" t="s">
        <v>25</v>
      </c>
      <c r="E70" s="15" t="s">
        <v>42</v>
      </c>
      <c r="F70" s="15">
        <v>10580</v>
      </c>
      <c r="G70" s="15">
        <v>427</v>
      </c>
      <c r="H70" s="15">
        <v>790</v>
      </c>
      <c r="I70" s="15">
        <v>2814</v>
      </c>
      <c r="J70" s="17">
        <v>24916</v>
      </c>
      <c r="K70" s="15">
        <v>213312</v>
      </c>
      <c r="L70" s="15" t="s">
        <v>55</v>
      </c>
    </row>
    <row r="71" spans="1:12" ht="15.75" thickBot="1">
      <c r="A71" s="15" t="s">
        <v>153</v>
      </c>
      <c r="B71" s="15" t="s">
        <v>46</v>
      </c>
      <c r="C71" s="16" t="s">
        <v>154</v>
      </c>
      <c r="D71" s="15" t="s">
        <v>25</v>
      </c>
      <c r="E71" s="15" t="s">
        <v>48</v>
      </c>
      <c r="F71" s="15">
        <v>6858</v>
      </c>
      <c r="G71" s="15">
        <v>415</v>
      </c>
      <c r="H71" s="15">
        <v>366</v>
      </c>
      <c r="I71" s="15">
        <v>2761</v>
      </c>
      <c r="J71" s="17">
        <v>2988</v>
      </c>
      <c r="K71" s="15">
        <v>177348</v>
      </c>
      <c r="L71" s="15" t="s">
        <v>17</v>
      </c>
    </row>
    <row r="72" spans="1:12" ht="15.75" thickBot="1">
      <c r="A72" s="15" t="s">
        <v>155</v>
      </c>
      <c r="B72" s="15" t="s">
        <v>46</v>
      </c>
      <c r="C72" s="16" t="s">
        <v>156</v>
      </c>
      <c r="D72" s="15" t="s">
        <v>38</v>
      </c>
      <c r="E72" s="15" t="s">
        <v>31</v>
      </c>
      <c r="F72" s="15">
        <v>12040</v>
      </c>
      <c r="G72" s="15">
        <v>1147</v>
      </c>
      <c r="H72" s="15">
        <v>210</v>
      </c>
      <c r="I72" s="15">
        <v>885</v>
      </c>
      <c r="J72" s="17">
        <v>30360</v>
      </c>
      <c r="K72" s="15">
        <v>119530</v>
      </c>
      <c r="L72" s="15" t="s">
        <v>32</v>
      </c>
    </row>
    <row r="73" spans="1:12" ht="15.75" thickBot="1">
      <c r="A73" s="15" t="s">
        <v>157</v>
      </c>
      <c r="B73" s="15" t="s">
        <v>46</v>
      </c>
      <c r="C73" s="16" t="s">
        <v>158</v>
      </c>
      <c r="D73" s="15" t="s">
        <v>38</v>
      </c>
      <c r="E73" s="15" t="s">
        <v>62</v>
      </c>
      <c r="F73" s="15">
        <v>24928</v>
      </c>
      <c r="G73" s="15">
        <v>214</v>
      </c>
      <c r="H73" s="15">
        <v>765</v>
      </c>
      <c r="I73" s="15">
        <v>1556</v>
      </c>
      <c r="J73" s="17">
        <v>5239</v>
      </c>
      <c r="K73" s="15">
        <v>194571</v>
      </c>
      <c r="L73" s="15" t="s">
        <v>55</v>
      </c>
    </row>
    <row r="74" spans="1:12" ht="15.75" thickBot="1">
      <c r="A74" s="15" t="s">
        <v>159</v>
      </c>
      <c r="B74" s="15" t="s">
        <v>23</v>
      </c>
      <c r="C74" s="18">
        <v>45921</v>
      </c>
      <c r="D74" s="15" t="s">
        <v>30</v>
      </c>
      <c r="E74" s="15" t="s">
        <v>16</v>
      </c>
      <c r="F74" s="15">
        <v>23103</v>
      </c>
      <c r="G74" s="15">
        <v>1380</v>
      </c>
      <c r="H74" s="15">
        <v>191</v>
      </c>
      <c r="I74" s="15">
        <v>1547</v>
      </c>
      <c r="J74" s="17">
        <v>77798</v>
      </c>
      <c r="K74" s="15">
        <v>148856</v>
      </c>
      <c r="L74" s="15" t="s">
        <v>21</v>
      </c>
    </row>
    <row r="75" spans="1:12" ht="15.75" thickBot="1">
      <c r="A75" s="15" t="s">
        <v>160</v>
      </c>
      <c r="B75" s="15" t="s">
        <v>46</v>
      </c>
      <c r="C75" s="16" t="s">
        <v>161</v>
      </c>
      <c r="D75" s="15" t="s">
        <v>38</v>
      </c>
      <c r="E75" s="15" t="s">
        <v>31</v>
      </c>
      <c r="F75" s="15">
        <v>21198</v>
      </c>
      <c r="G75" s="15">
        <v>1484</v>
      </c>
      <c r="H75" s="15">
        <v>174</v>
      </c>
      <c r="I75" s="15">
        <v>1293</v>
      </c>
      <c r="J75" s="17">
        <v>16330</v>
      </c>
      <c r="K75" s="15">
        <v>111635</v>
      </c>
      <c r="L75" s="15" t="s">
        <v>32</v>
      </c>
    </row>
    <row r="76" spans="1:12" ht="15.75" thickBot="1">
      <c r="A76" s="15" t="s">
        <v>162</v>
      </c>
      <c r="B76" s="15" t="s">
        <v>23</v>
      </c>
      <c r="C76" s="16" t="s">
        <v>163</v>
      </c>
      <c r="D76" s="15" t="s">
        <v>15</v>
      </c>
      <c r="E76" s="15" t="s">
        <v>26</v>
      </c>
      <c r="F76" s="15">
        <v>21758</v>
      </c>
      <c r="G76" s="15">
        <v>1380</v>
      </c>
      <c r="H76" s="15">
        <v>188</v>
      </c>
      <c r="I76" s="15">
        <v>1735</v>
      </c>
      <c r="J76" s="17">
        <v>20998</v>
      </c>
      <c r="K76" s="15">
        <v>147803</v>
      </c>
      <c r="L76" s="15" t="s">
        <v>55</v>
      </c>
    </row>
    <row r="77" spans="1:12" ht="15.75" thickBot="1">
      <c r="A77" s="15" t="s">
        <v>164</v>
      </c>
      <c r="B77" s="15" t="s">
        <v>46</v>
      </c>
      <c r="C77" s="16" t="s">
        <v>165</v>
      </c>
      <c r="D77" s="15" t="s">
        <v>38</v>
      </c>
      <c r="E77" s="15" t="s">
        <v>35</v>
      </c>
      <c r="F77" s="15">
        <v>17254</v>
      </c>
      <c r="G77" s="15">
        <v>246</v>
      </c>
      <c r="H77" s="15">
        <v>952</v>
      </c>
      <c r="I77" s="15">
        <v>871</v>
      </c>
      <c r="J77" s="17">
        <v>14957</v>
      </c>
      <c r="K77" s="15">
        <v>75946</v>
      </c>
      <c r="L77" s="15" t="s">
        <v>55</v>
      </c>
    </row>
    <row r="78" spans="1:12" ht="15.75" thickBot="1">
      <c r="A78" s="15" t="s">
        <v>166</v>
      </c>
      <c r="B78" s="15" t="s">
        <v>19</v>
      </c>
      <c r="C78" s="16" t="s">
        <v>83</v>
      </c>
      <c r="D78" s="15" t="s">
        <v>38</v>
      </c>
      <c r="E78" s="15" t="s">
        <v>48</v>
      </c>
      <c r="F78" s="15">
        <v>13470</v>
      </c>
      <c r="G78" s="15">
        <v>523</v>
      </c>
      <c r="H78" s="15">
        <v>280</v>
      </c>
      <c r="I78" s="15">
        <v>2682</v>
      </c>
      <c r="J78" s="17">
        <v>8538</v>
      </c>
      <c r="K78" s="15">
        <v>95204</v>
      </c>
      <c r="L78" s="15" t="s">
        <v>17</v>
      </c>
    </row>
    <row r="79" spans="1:12" ht="15.75" thickBot="1">
      <c r="A79" s="15" t="s">
        <v>167</v>
      </c>
      <c r="B79" s="15" t="s">
        <v>19</v>
      </c>
      <c r="C79" s="16" t="s">
        <v>126</v>
      </c>
      <c r="D79" s="15" t="s">
        <v>15</v>
      </c>
      <c r="E79" s="15" t="s">
        <v>39</v>
      </c>
      <c r="F79" s="15">
        <v>3252</v>
      </c>
      <c r="G79" s="15">
        <v>1043</v>
      </c>
      <c r="H79" s="15">
        <v>647</v>
      </c>
      <c r="I79" s="15">
        <v>1545</v>
      </c>
      <c r="J79" s="17">
        <v>18859</v>
      </c>
      <c r="K79" s="15">
        <v>222958</v>
      </c>
      <c r="L79" s="15" t="s">
        <v>17</v>
      </c>
    </row>
    <row r="80" spans="1:12" ht="15.75" thickBot="1">
      <c r="A80" s="15" t="s">
        <v>168</v>
      </c>
      <c r="B80" s="15" t="s">
        <v>13</v>
      </c>
      <c r="C80" s="18">
        <v>45922</v>
      </c>
      <c r="D80" s="15" t="s">
        <v>30</v>
      </c>
      <c r="E80" s="15" t="s">
        <v>169</v>
      </c>
      <c r="F80" s="15">
        <v>8996</v>
      </c>
      <c r="G80" s="15">
        <v>329</v>
      </c>
      <c r="H80" s="15">
        <v>378</v>
      </c>
      <c r="I80" s="15">
        <v>2384</v>
      </c>
      <c r="J80" s="17">
        <v>39404</v>
      </c>
      <c r="K80" s="15">
        <v>242724</v>
      </c>
      <c r="L80" s="15" t="s">
        <v>21</v>
      </c>
    </row>
    <row r="81" spans="1:12" ht="15.75" thickBot="1">
      <c r="A81" s="15" t="s">
        <v>170</v>
      </c>
      <c r="B81" s="15" t="s">
        <v>19</v>
      </c>
      <c r="C81" s="16" t="s">
        <v>120</v>
      </c>
      <c r="D81" s="15" t="s">
        <v>15</v>
      </c>
      <c r="E81" s="15" t="s">
        <v>16</v>
      </c>
      <c r="F81" s="15">
        <v>14173</v>
      </c>
      <c r="G81" s="15">
        <v>294</v>
      </c>
      <c r="H81" s="15">
        <v>257</v>
      </c>
      <c r="I81" s="15">
        <v>1288</v>
      </c>
      <c r="J81" s="17">
        <v>39466</v>
      </c>
      <c r="K81" s="15">
        <v>55563</v>
      </c>
      <c r="L81" s="15" t="s">
        <v>55</v>
      </c>
    </row>
    <row r="82" spans="1:12" ht="15.75" thickBot="1">
      <c r="A82" s="15" t="s">
        <v>171</v>
      </c>
      <c r="B82" s="15" t="s">
        <v>13</v>
      </c>
      <c r="C82" s="16" t="s">
        <v>172</v>
      </c>
      <c r="D82" s="15" t="s">
        <v>38</v>
      </c>
      <c r="E82" s="15" t="s">
        <v>31</v>
      </c>
      <c r="F82" s="15">
        <v>6673</v>
      </c>
      <c r="G82" s="15">
        <v>826</v>
      </c>
      <c r="H82" s="15">
        <v>321</v>
      </c>
      <c r="I82" s="15">
        <v>577</v>
      </c>
      <c r="J82" s="17">
        <v>19262</v>
      </c>
      <c r="K82" s="15">
        <v>132324</v>
      </c>
      <c r="L82" s="15" t="s">
        <v>55</v>
      </c>
    </row>
    <row r="83" spans="1:12" ht="15.75" thickBot="1">
      <c r="A83" s="15" t="s">
        <v>173</v>
      </c>
      <c r="B83" s="15" t="s">
        <v>19</v>
      </c>
      <c r="C83" s="16" t="s">
        <v>174</v>
      </c>
      <c r="D83" s="15" t="s">
        <v>30</v>
      </c>
      <c r="E83" s="15" t="s">
        <v>39</v>
      </c>
      <c r="F83" s="15">
        <v>22914</v>
      </c>
      <c r="G83" s="15">
        <v>954</v>
      </c>
      <c r="H83" s="15">
        <v>584</v>
      </c>
      <c r="I83" s="15">
        <v>1519</v>
      </c>
      <c r="J83" s="17">
        <v>13637</v>
      </c>
      <c r="K83" s="15">
        <v>49847</v>
      </c>
      <c r="L83" s="15" t="s">
        <v>17</v>
      </c>
    </row>
    <row r="84" spans="1:12" ht="15.75" thickBot="1">
      <c r="A84" s="15" t="s">
        <v>175</v>
      </c>
      <c r="B84" s="15" t="s">
        <v>23</v>
      </c>
      <c r="C84" s="16" t="s">
        <v>176</v>
      </c>
      <c r="D84" s="15" t="s">
        <v>38</v>
      </c>
      <c r="E84" s="15" t="s">
        <v>35</v>
      </c>
      <c r="F84" s="15">
        <v>17781</v>
      </c>
      <c r="G84" s="15">
        <v>993</v>
      </c>
      <c r="H84" s="15">
        <v>627</v>
      </c>
      <c r="I84" s="15">
        <v>2187</v>
      </c>
      <c r="J84" s="17">
        <v>9609</v>
      </c>
      <c r="K84" s="15">
        <v>66155</v>
      </c>
      <c r="L84" s="15" t="s">
        <v>32</v>
      </c>
    </row>
    <row r="85" spans="1:12" ht="15.75" thickBot="1">
      <c r="A85" s="15" t="s">
        <v>177</v>
      </c>
      <c r="B85" s="15" t="s">
        <v>19</v>
      </c>
      <c r="C85" s="16" t="s">
        <v>178</v>
      </c>
      <c r="D85" s="15" t="s">
        <v>15</v>
      </c>
      <c r="E85" s="15" t="s">
        <v>20</v>
      </c>
      <c r="F85" s="15">
        <v>15051</v>
      </c>
      <c r="G85" s="15">
        <v>268</v>
      </c>
      <c r="H85" s="15">
        <v>251</v>
      </c>
      <c r="I85" s="15">
        <v>783</v>
      </c>
      <c r="J85" s="17">
        <v>34154</v>
      </c>
      <c r="K85" s="15">
        <v>119671</v>
      </c>
      <c r="L85" s="15" t="s">
        <v>32</v>
      </c>
    </row>
    <row r="86" spans="1:12" ht="15.75" thickBot="1">
      <c r="A86" s="15" t="s">
        <v>179</v>
      </c>
      <c r="B86" s="15" t="s">
        <v>13</v>
      </c>
      <c r="C86" s="16" t="s">
        <v>97</v>
      </c>
      <c r="D86" s="15" t="s">
        <v>15</v>
      </c>
      <c r="E86" s="15" t="s">
        <v>39</v>
      </c>
      <c r="F86" s="15">
        <v>8881</v>
      </c>
      <c r="G86" s="15">
        <v>210</v>
      </c>
      <c r="H86" s="15">
        <v>673</v>
      </c>
      <c r="I86" s="15">
        <v>1565</v>
      </c>
      <c r="J86" s="17">
        <v>24847</v>
      </c>
      <c r="K86" s="15">
        <v>156891</v>
      </c>
      <c r="L86" s="15" t="s">
        <v>27</v>
      </c>
    </row>
    <row r="87" spans="1:12" ht="15.75" thickBot="1">
      <c r="A87" s="15" t="s">
        <v>180</v>
      </c>
      <c r="B87" s="15" t="s">
        <v>13</v>
      </c>
      <c r="C87" s="16" t="s">
        <v>181</v>
      </c>
      <c r="D87" s="15" t="s">
        <v>38</v>
      </c>
      <c r="E87" s="15" t="s">
        <v>48</v>
      </c>
      <c r="F87" s="15">
        <v>8949</v>
      </c>
      <c r="G87" s="15">
        <v>1477</v>
      </c>
      <c r="H87" s="15">
        <v>424</v>
      </c>
      <c r="I87" s="15">
        <v>1030</v>
      </c>
      <c r="J87" s="17">
        <v>58052</v>
      </c>
      <c r="K87" s="15">
        <v>123310</v>
      </c>
      <c r="L87" s="15" t="s">
        <v>17</v>
      </c>
    </row>
    <row r="88" spans="1:12" ht="15.75" thickBot="1">
      <c r="A88" s="15" t="s">
        <v>182</v>
      </c>
      <c r="B88" s="15" t="s">
        <v>46</v>
      </c>
      <c r="C88" s="16" t="s">
        <v>183</v>
      </c>
      <c r="D88" s="15" t="s">
        <v>25</v>
      </c>
      <c r="E88" s="15" t="s">
        <v>48</v>
      </c>
      <c r="F88" s="15">
        <v>11521</v>
      </c>
      <c r="G88" s="15">
        <v>1071</v>
      </c>
      <c r="H88" s="15">
        <v>762</v>
      </c>
      <c r="I88" s="15">
        <v>2539</v>
      </c>
      <c r="J88" s="17">
        <v>12701</v>
      </c>
      <c r="K88" s="15">
        <v>238350</v>
      </c>
      <c r="L88" s="15" t="s">
        <v>27</v>
      </c>
    </row>
    <row r="89" spans="1:12" ht="15.75" thickBot="1">
      <c r="A89" s="15" t="s">
        <v>184</v>
      </c>
      <c r="B89" s="15" t="s">
        <v>23</v>
      </c>
      <c r="C89" s="16" t="s">
        <v>185</v>
      </c>
      <c r="D89" s="15" t="s">
        <v>25</v>
      </c>
      <c r="E89" s="15" t="s">
        <v>20</v>
      </c>
      <c r="F89" s="15">
        <v>24625</v>
      </c>
      <c r="G89" s="15">
        <v>749</v>
      </c>
      <c r="H89" s="15">
        <v>193</v>
      </c>
      <c r="I89" s="15">
        <v>1340</v>
      </c>
      <c r="J89" s="17">
        <v>4890</v>
      </c>
      <c r="K89" s="15">
        <v>189381</v>
      </c>
      <c r="L89" s="15" t="s">
        <v>17</v>
      </c>
    </row>
    <row r="90" spans="1:12" ht="15.75" thickBot="1">
      <c r="A90" s="15" t="s">
        <v>186</v>
      </c>
      <c r="B90" s="15" t="s">
        <v>19</v>
      </c>
      <c r="C90" s="18">
        <v>45923</v>
      </c>
      <c r="D90" s="15" t="s">
        <v>15</v>
      </c>
      <c r="E90" s="15" t="s">
        <v>169</v>
      </c>
      <c r="F90" s="15">
        <v>10017</v>
      </c>
      <c r="G90" s="15">
        <v>1357</v>
      </c>
      <c r="H90" s="15">
        <v>966</v>
      </c>
      <c r="I90" s="15">
        <v>2871</v>
      </c>
      <c r="J90" s="17">
        <v>14800</v>
      </c>
      <c r="K90" s="15">
        <v>171691</v>
      </c>
      <c r="L90" s="15" t="s">
        <v>21</v>
      </c>
    </row>
    <row r="91" spans="1:12" ht="15.75" thickBot="1">
      <c r="A91" s="15" t="s">
        <v>187</v>
      </c>
      <c r="B91" s="15" t="s">
        <v>46</v>
      </c>
      <c r="C91" s="16" t="s">
        <v>188</v>
      </c>
      <c r="D91" s="15" t="s">
        <v>15</v>
      </c>
      <c r="E91" s="15" t="s">
        <v>62</v>
      </c>
      <c r="F91" s="15">
        <v>8941</v>
      </c>
      <c r="G91" s="15">
        <v>911</v>
      </c>
      <c r="H91" s="15">
        <v>166</v>
      </c>
      <c r="I91" s="15">
        <v>1217</v>
      </c>
      <c r="J91" s="17">
        <v>68817</v>
      </c>
      <c r="K91" s="15">
        <v>221180</v>
      </c>
      <c r="L91" s="15" t="s">
        <v>55</v>
      </c>
    </row>
    <row r="92" spans="1:12" ht="15.75" thickBot="1">
      <c r="A92" s="15" t="s">
        <v>189</v>
      </c>
      <c r="B92" s="15" t="s">
        <v>19</v>
      </c>
      <c r="C92" s="18">
        <v>45924</v>
      </c>
      <c r="D92" s="15" t="s">
        <v>25</v>
      </c>
      <c r="E92" s="15" t="s">
        <v>39</v>
      </c>
      <c r="F92" s="15">
        <v>12209</v>
      </c>
      <c r="G92" s="15">
        <v>222</v>
      </c>
      <c r="H92" s="15">
        <v>479</v>
      </c>
      <c r="I92" s="15">
        <v>2748</v>
      </c>
      <c r="J92" s="17">
        <v>24615</v>
      </c>
      <c r="K92" s="15">
        <v>74707</v>
      </c>
      <c r="L92" s="15" t="s">
        <v>21</v>
      </c>
    </row>
    <row r="93" spans="1:12" ht="15.75" thickBot="1">
      <c r="A93" s="15" t="s">
        <v>190</v>
      </c>
      <c r="B93" s="15" t="s">
        <v>19</v>
      </c>
      <c r="C93" s="16" t="s">
        <v>130</v>
      </c>
      <c r="D93" s="15" t="s">
        <v>25</v>
      </c>
      <c r="E93" s="15" t="s">
        <v>20</v>
      </c>
      <c r="F93" s="15">
        <v>19715</v>
      </c>
      <c r="G93" s="15">
        <v>1014</v>
      </c>
      <c r="H93" s="15">
        <v>718</v>
      </c>
      <c r="I93" s="15">
        <v>1185</v>
      </c>
      <c r="J93" s="17">
        <v>37625</v>
      </c>
      <c r="K93" s="15">
        <v>191409</v>
      </c>
      <c r="L93" s="15" t="s">
        <v>17</v>
      </c>
    </row>
    <row r="94" spans="1:12" ht="15.75" thickBot="1">
      <c r="A94" s="15" t="s">
        <v>191</v>
      </c>
      <c r="B94" s="15" t="s">
        <v>46</v>
      </c>
      <c r="C94" s="16" t="s">
        <v>192</v>
      </c>
      <c r="D94" s="15" t="s">
        <v>38</v>
      </c>
      <c r="E94" s="15" t="s">
        <v>48</v>
      </c>
      <c r="F94" s="15">
        <v>22645</v>
      </c>
      <c r="G94" s="15">
        <v>545</v>
      </c>
      <c r="H94" s="15">
        <v>972</v>
      </c>
      <c r="I94" s="15">
        <v>321</v>
      </c>
      <c r="J94" s="17">
        <v>8396</v>
      </c>
      <c r="K94" s="15">
        <v>121537</v>
      </c>
      <c r="L94" s="15" t="s">
        <v>55</v>
      </c>
    </row>
    <row r="95" spans="1:12" ht="15.75" thickBot="1">
      <c r="A95" s="15" t="s">
        <v>193</v>
      </c>
      <c r="B95" s="15" t="s">
        <v>46</v>
      </c>
      <c r="C95" s="16" t="s">
        <v>165</v>
      </c>
      <c r="D95" s="15" t="s">
        <v>38</v>
      </c>
      <c r="E95" s="15" t="s">
        <v>48</v>
      </c>
      <c r="F95" s="15">
        <v>11550</v>
      </c>
      <c r="G95" s="15">
        <v>501</v>
      </c>
      <c r="H95" s="15">
        <v>646</v>
      </c>
      <c r="I95" s="15">
        <v>773</v>
      </c>
      <c r="J95" s="17">
        <v>17841</v>
      </c>
      <c r="K95" s="15">
        <v>237576</v>
      </c>
      <c r="L95" s="15" t="s">
        <v>32</v>
      </c>
    </row>
    <row r="96" spans="1:12" ht="15.75" thickBot="1">
      <c r="A96" s="15" t="s">
        <v>194</v>
      </c>
      <c r="B96" s="15" t="s">
        <v>46</v>
      </c>
      <c r="C96" s="16" t="s">
        <v>195</v>
      </c>
      <c r="D96" s="15" t="s">
        <v>25</v>
      </c>
      <c r="E96" s="15" t="s">
        <v>31</v>
      </c>
      <c r="F96" s="15">
        <v>23499</v>
      </c>
      <c r="G96" s="15">
        <v>562</v>
      </c>
      <c r="H96" s="15">
        <v>964</v>
      </c>
      <c r="I96" s="15">
        <v>2557</v>
      </c>
      <c r="J96" s="17">
        <v>56890</v>
      </c>
      <c r="K96" s="15">
        <v>218686</v>
      </c>
      <c r="L96" s="15" t="s">
        <v>32</v>
      </c>
    </row>
    <row r="97" spans="1:12" ht="15.75" thickBot="1">
      <c r="A97" s="15" t="s">
        <v>196</v>
      </c>
      <c r="B97" s="15" t="s">
        <v>46</v>
      </c>
      <c r="C97" s="16" t="s">
        <v>197</v>
      </c>
      <c r="D97" s="15" t="s">
        <v>38</v>
      </c>
      <c r="E97" s="15" t="s">
        <v>42</v>
      </c>
      <c r="F97" s="15">
        <v>6637</v>
      </c>
      <c r="G97" s="15">
        <v>595</v>
      </c>
      <c r="H97" s="15">
        <v>161</v>
      </c>
      <c r="I97" s="15">
        <v>2653</v>
      </c>
      <c r="J97" s="17">
        <v>19334</v>
      </c>
      <c r="K97" s="15">
        <v>131155</v>
      </c>
      <c r="L97" s="15" t="s">
        <v>27</v>
      </c>
    </row>
    <row r="98" spans="1:12" ht="15.75" thickBot="1">
      <c r="A98" s="15" t="s">
        <v>198</v>
      </c>
      <c r="B98" s="15" t="s">
        <v>46</v>
      </c>
      <c r="C98" s="16" t="s">
        <v>199</v>
      </c>
      <c r="D98" s="15" t="s">
        <v>38</v>
      </c>
      <c r="E98" s="15" t="s">
        <v>169</v>
      </c>
      <c r="F98" s="15">
        <v>6854</v>
      </c>
      <c r="G98" s="15">
        <v>417</v>
      </c>
      <c r="H98" s="15">
        <v>467</v>
      </c>
      <c r="I98" s="15">
        <v>1003</v>
      </c>
      <c r="J98" s="17">
        <v>61333</v>
      </c>
      <c r="K98" s="15">
        <v>40281</v>
      </c>
      <c r="L98" s="15" t="s">
        <v>17</v>
      </c>
    </row>
    <row r="99" spans="1:12" ht="15.75" thickBot="1">
      <c r="A99" s="15" t="s">
        <v>200</v>
      </c>
      <c r="B99" s="15" t="s">
        <v>19</v>
      </c>
      <c r="C99" s="16" t="s">
        <v>201</v>
      </c>
      <c r="D99" s="15" t="s">
        <v>30</v>
      </c>
      <c r="E99" s="15" t="s">
        <v>39</v>
      </c>
      <c r="F99" s="15">
        <v>21561</v>
      </c>
      <c r="G99" s="15">
        <v>340</v>
      </c>
      <c r="H99" s="15">
        <v>741</v>
      </c>
      <c r="I99" s="15">
        <v>986</v>
      </c>
      <c r="J99" s="17">
        <v>24826</v>
      </c>
      <c r="K99" s="15">
        <v>198492</v>
      </c>
      <c r="L99" s="15" t="s">
        <v>17</v>
      </c>
    </row>
    <row r="100" spans="1:12" ht="15.75" thickBot="1">
      <c r="A100" s="15" t="s">
        <v>202</v>
      </c>
      <c r="B100" s="15" t="s">
        <v>46</v>
      </c>
      <c r="C100" s="16" t="s">
        <v>203</v>
      </c>
      <c r="D100" s="15" t="s">
        <v>38</v>
      </c>
      <c r="E100" s="15" t="s">
        <v>39</v>
      </c>
      <c r="F100" s="15">
        <v>12320</v>
      </c>
      <c r="G100" s="15">
        <v>1157</v>
      </c>
      <c r="H100" s="15">
        <v>365</v>
      </c>
      <c r="I100" s="15">
        <v>584</v>
      </c>
      <c r="J100" s="17">
        <v>66634</v>
      </c>
      <c r="K100" s="15">
        <v>210102</v>
      </c>
      <c r="L100" s="15" t="s">
        <v>32</v>
      </c>
    </row>
    <row r="101" spans="1:12" ht="15.75" thickBot="1">
      <c r="A101" s="15" t="s">
        <v>204</v>
      </c>
      <c r="B101" s="15" t="s">
        <v>23</v>
      </c>
      <c r="C101" s="18">
        <v>45925</v>
      </c>
      <c r="D101" s="15" t="s">
        <v>15</v>
      </c>
      <c r="E101" s="15" t="s">
        <v>35</v>
      </c>
      <c r="F101" s="15">
        <v>20564</v>
      </c>
      <c r="G101" s="15">
        <v>1433</v>
      </c>
      <c r="H101" s="15">
        <v>488</v>
      </c>
      <c r="I101" s="15">
        <v>1015</v>
      </c>
      <c r="J101" s="17">
        <v>24333</v>
      </c>
      <c r="K101" s="15">
        <v>172130</v>
      </c>
      <c r="L101" s="15" t="s">
        <v>21</v>
      </c>
    </row>
    <row r="102" spans="1:12" ht="15.75" thickBot="1">
      <c r="A102" s="15" t="s">
        <v>205</v>
      </c>
      <c r="B102" s="15" t="s">
        <v>13</v>
      </c>
      <c r="C102" s="16" t="s">
        <v>206</v>
      </c>
      <c r="D102" s="15" t="s">
        <v>38</v>
      </c>
      <c r="E102" s="15" t="s">
        <v>20</v>
      </c>
      <c r="F102" s="15">
        <v>6892</v>
      </c>
      <c r="G102" s="15">
        <v>1184</v>
      </c>
      <c r="H102" s="15">
        <v>925</v>
      </c>
      <c r="I102" s="15">
        <v>1062</v>
      </c>
      <c r="J102" s="17">
        <v>75008</v>
      </c>
      <c r="K102" s="15">
        <v>116260</v>
      </c>
      <c r="L102" s="15" t="s">
        <v>55</v>
      </c>
    </row>
    <row r="103" spans="1:12" ht="15.75" thickBot="1">
      <c r="A103" s="15" t="s">
        <v>207</v>
      </c>
      <c r="B103" s="15" t="s">
        <v>46</v>
      </c>
      <c r="C103" s="18">
        <v>45926</v>
      </c>
      <c r="D103" s="15" t="s">
        <v>38</v>
      </c>
      <c r="E103" s="15" t="s">
        <v>35</v>
      </c>
      <c r="F103" s="15">
        <v>9043</v>
      </c>
      <c r="G103" s="15">
        <v>1192</v>
      </c>
      <c r="H103" s="15">
        <v>810</v>
      </c>
      <c r="I103" s="15">
        <v>1550</v>
      </c>
      <c r="J103" s="17">
        <v>5221</v>
      </c>
      <c r="K103" s="15">
        <v>199476</v>
      </c>
      <c r="L103" s="15" t="s">
        <v>21</v>
      </c>
    </row>
    <row r="104" spans="1:12" ht="15.75" thickBot="1">
      <c r="A104" s="15" t="s">
        <v>208</v>
      </c>
      <c r="B104" s="15" t="s">
        <v>46</v>
      </c>
      <c r="C104" s="18">
        <v>45927</v>
      </c>
      <c r="D104" s="15" t="s">
        <v>25</v>
      </c>
      <c r="E104" s="15" t="s">
        <v>20</v>
      </c>
      <c r="F104" s="15">
        <v>18521</v>
      </c>
      <c r="G104" s="15">
        <v>1027</v>
      </c>
      <c r="H104" s="15">
        <v>230</v>
      </c>
      <c r="I104" s="15">
        <v>1247</v>
      </c>
      <c r="J104" s="17">
        <v>39588</v>
      </c>
      <c r="K104" s="15">
        <v>200928</v>
      </c>
      <c r="L104" s="15" t="s">
        <v>21</v>
      </c>
    </row>
    <row r="105" spans="1:12" ht="15.75" thickBot="1">
      <c r="A105" s="15" t="s">
        <v>209</v>
      </c>
      <c r="B105" s="15" t="s">
        <v>19</v>
      </c>
      <c r="C105" s="16" t="s">
        <v>210</v>
      </c>
      <c r="D105" s="15" t="s">
        <v>15</v>
      </c>
      <c r="E105" s="15" t="s">
        <v>26</v>
      </c>
      <c r="F105" s="15">
        <v>24711</v>
      </c>
      <c r="G105" s="15">
        <v>882</v>
      </c>
      <c r="H105" s="15">
        <v>876</v>
      </c>
      <c r="I105" s="15">
        <v>2728</v>
      </c>
      <c r="J105" s="17">
        <v>32015</v>
      </c>
      <c r="K105" s="15">
        <v>180272</v>
      </c>
      <c r="L105" s="15" t="s">
        <v>32</v>
      </c>
    </row>
    <row r="106" spans="1:12" ht="15.75" thickBot="1">
      <c r="A106" s="15" t="s">
        <v>211</v>
      </c>
      <c r="B106" s="15" t="s">
        <v>46</v>
      </c>
      <c r="C106" s="16" t="s">
        <v>212</v>
      </c>
      <c r="D106" s="15" t="s">
        <v>38</v>
      </c>
      <c r="E106" s="15" t="s">
        <v>48</v>
      </c>
      <c r="F106" s="15">
        <v>21856</v>
      </c>
      <c r="G106" s="15">
        <v>1203</v>
      </c>
      <c r="H106" s="15">
        <v>634</v>
      </c>
      <c r="I106" s="15">
        <v>2807</v>
      </c>
      <c r="J106" s="17">
        <v>3647</v>
      </c>
      <c r="K106" s="15">
        <v>104178</v>
      </c>
      <c r="L106" s="15" t="s">
        <v>32</v>
      </c>
    </row>
    <row r="107" spans="1:12" ht="15.75" thickBot="1">
      <c r="A107" s="15" t="s">
        <v>213</v>
      </c>
      <c r="B107" s="15" t="s">
        <v>46</v>
      </c>
      <c r="C107" s="16" t="s">
        <v>214</v>
      </c>
      <c r="D107" s="15" t="s">
        <v>38</v>
      </c>
      <c r="E107" s="15" t="s">
        <v>42</v>
      </c>
      <c r="F107" s="15">
        <v>23833</v>
      </c>
      <c r="G107" s="15">
        <v>555</v>
      </c>
      <c r="H107" s="15">
        <v>523</v>
      </c>
      <c r="I107" s="15">
        <v>1330</v>
      </c>
      <c r="J107" s="17">
        <v>69141</v>
      </c>
      <c r="K107" s="15">
        <v>73997</v>
      </c>
      <c r="L107" s="15" t="s">
        <v>32</v>
      </c>
    </row>
    <row r="108" spans="1:12" ht="15.75" thickBot="1">
      <c r="A108" s="15" t="s">
        <v>215</v>
      </c>
      <c r="B108" s="15" t="s">
        <v>46</v>
      </c>
      <c r="C108" s="16" t="s">
        <v>216</v>
      </c>
      <c r="D108" s="15" t="s">
        <v>30</v>
      </c>
      <c r="E108" s="15" t="s">
        <v>31</v>
      </c>
      <c r="F108" s="15">
        <v>21216</v>
      </c>
      <c r="G108" s="15">
        <v>1207</v>
      </c>
      <c r="H108" s="15">
        <v>859</v>
      </c>
      <c r="I108" s="15">
        <v>328</v>
      </c>
      <c r="J108" s="17">
        <v>91296</v>
      </c>
      <c r="K108" s="15">
        <v>196683</v>
      </c>
      <c r="L108" s="15" t="s">
        <v>27</v>
      </c>
    </row>
    <row r="109" spans="1:12" ht="15.75" thickBot="1">
      <c r="A109" s="15" t="s">
        <v>217</v>
      </c>
      <c r="B109" s="15" t="s">
        <v>19</v>
      </c>
      <c r="C109" s="18">
        <v>45928</v>
      </c>
      <c r="D109" s="15" t="s">
        <v>38</v>
      </c>
      <c r="E109" s="15" t="s">
        <v>42</v>
      </c>
      <c r="F109" s="15">
        <v>21963</v>
      </c>
      <c r="G109" s="15">
        <v>1356</v>
      </c>
      <c r="H109" s="15">
        <v>349</v>
      </c>
      <c r="I109" s="15">
        <v>1206</v>
      </c>
      <c r="J109" s="17">
        <v>51755</v>
      </c>
      <c r="K109" s="15">
        <v>159273</v>
      </c>
      <c r="L109" s="15" t="s">
        <v>21</v>
      </c>
    </row>
    <row r="110" spans="1:12" ht="15.75" thickBot="1">
      <c r="A110" s="15" t="s">
        <v>218</v>
      </c>
      <c r="B110" s="15" t="s">
        <v>46</v>
      </c>
      <c r="C110" s="16" t="s">
        <v>219</v>
      </c>
      <c r="D110" s="15" t="s">
        <v>38</v>
      </c>
      <c r="E110" s="15" t="s">
        <v>42</v>
      </c>
      <c r="F110" s="15">
        <v>24355</v>
      </c>
      <c r="G110" s="15">
        <v>1087</v>
      </c>
      <c r="H110" s="15">
        <v>686</v>
      </c>
      <c r="I110" s="15">
        <v>2426</v>
      </c>
      <c r="J110" s="17">
        <v>24963</v>
      </c>
      <c r="K110" s="15">
        <v>212307</v>
      </c>
      <c r="L110" s="15" t="s">
        <v>17</v>
      </c>
    </row>
    <row r="111" spans="1:12" ht="15.75" thickBot="1">
      <c r="A111" s="15" t="s">
        <v>220</v>
      </c>
      <c r="B111" s="15" t="s">
        <v>13</v>
      </c>
      <c r="C111" s="16" t="s">
        <v>221</v>
      </c>
      <c r="D111" s="15" t="s">
        <v>30</v>
      </c>
      <c r="E111" s="15" t="s">
        <v>42</v>
      </c>
      <c r="F111" s="15">
        <v>6164</v>
      </c>
      <c r="G111" s="15">
        <v>326</v>
      </c>
      <c r="H111" s="15">
        <v>615</v>
      </c>
      <c r="I111" s="15">
        <v>2806</v>
      </c>
      <c r="J111" s="17">
        <v>38579</v>
      </c>
      <c r="K111" s="15">
        <v>206129</v>
      </c>
      <c r="L111" s="15" t="s">
        <v>55</v>
      </c>
    </row>
    <row r="112" spans="1:12" ht="15.75" thickBot="1">
      <c r="A112" s="15" t="s">
        <v>222</v>
      </c>
      <c r="B112" s="15" t="s">
        <v>19</v>
      </c>
      <c r="C112" s="16" t="s">
        <v>223</v>
      </c>
      <c r="D112" s="15" t="s">
        <v>25</v>
      </c>
      <c r="E112" s="15" t="s">
        <v>35</v>
      </c>
      <c r="F112" s="15">
        <v>9941</v>
      </c>
      <c r="G112" s="15">
        <v>1329</v>
      </c>
      <c r="H112" s="15">
        <v>238</v>
      </c>
      <c r="I112" s="15">
        <v>869</v>
      </c>
      <c r="J112" s="17">
        <v>40281</v>
      </c>
      <c r="K112" s="15">
        <v>172311</v>
      </c>
      <c r="L112" s="15" t="s">
        <v>27</v>
      </c>
    </row>
    <row r="113" spans="1:12" ht="15.75" thickBot="1">
      <c r="A113" s="15" t="s">
        <v>224</v>
      </c>
      <c r="B113" s="15" t="s">
        <v>13</v>
      </c>
      <c r="C113" s="16" t="s">
        <v>225</v>
      </c>
      <c r="D113" s="15" t="s">
        <v>38</v>
      </c>
      <c r="E113" s="15" t="s">
        <v>20</v>
      </c>
      <c r="F113" s="15">
        <v>16388</v>
      </c>
      <c r="G113" s="15">
        <v>1208</v>
      </c>
      <c r="H113" s="15">
        <v>417</v>
      </c>
      <c r="I113" s="15">
        <v>2306</v>
      </c>
      <c r="J113" s="17">
        <v>16865</v>
      </c>
      <c r="K113" s="15">
        <v>236733</v>
      </c>
      <c r="L113" s="15" t="s">
        <v>17</v>
      </c>
    </row>
    <row r="114" spans="1:12" ht="15.75" thickBot="1">
      <c r="A114" s="15" t="s">
        <v>226</v>
      </c>
      <c r="B114" s="15" t="s">
        <v>19</v>
      </c>
      <c r="C114" s="18">
        <v>45929</v>
      </c>
      <c r="D114" s="15" t="s">
        <v>30</v>
      </c>
      <c r="E114" s="15" t="s">
        <v>70</v>
      </c>
      <c r="F114" s="15">
        <v>7569</v>
      </c>
      <c r="G114" s="15">
        <v>803</v>
      </c>
      <c r="H114" s="15">
        <v>804</v>
      </c>
      <c r="I114" s="15">
        <v>1753</v>
      </c>
      <c r="J114" s="17">
        <v>43582</v>
      </c>
      <c r="K114" s="15">
        <v>166945</v>
      </c>
      <c r="L114" s="15" t="s">
        <v>21</v>
      </c>
    </row>
    <row r="115" spans="1:12" ht="15.75" thickBot="1">
      <c r="A115" s="15" t="s">
        <v>227</v>
      </c>
      <c r="B115" s="15" t="s">
        <v>46</v>
      </c>
      <c r="C115" s="16" t="s">
        <v>228</v>
      </c>
      <c r="D115" s="15" t="s">
        <v>15</v>
      </c>
      <c r="E115" s="15" t="s">
        <v>26</v>
      </c>
      <c r="F115" s="15">
        <v>6300</v>
      </c>
      <c r="G115" s="15">
        <v>1213</v>
      </c>
      <c r="H115" s="15">
        <v>720</v>
      </c>
      <c r="I115" s="15">
        <v>1037</v>
      </c>
      <c r="J115" s="17">
        <v>39569</v>
      </c>
      <c r="K115" s="15">
        <v>85272</v>
      </c>
      <c r="L115" s="15" t="s">
        <v>32</v>
      </c>
    </row>
    <row r="116" spans="1:12" ht="15.75" thickBot="1">
      <c r="A116" s="15" t="s">
        <v>229</v>
      </c>
      <c r="B116" s="15" t="s">
        <v>13</v>
      </c>
      <c r="C116" s="18">
        <v>45930</v>
      </c>
      <c r="D116" s="15" t="s">
        <v>25</v>
      </c>
      <c r="E116" s="15" t="s">
        <v>16</v>
      </c>
      <c r="F116" s="15">
        <v>8269</v>
      </c>
      <c r="G116" s="15">
        <v>250</v>
      </c>
      <c r="H116" s="15">
        <v>638</v>
      </c>
      <c r="I116" s="15">
        <v>815</v>
      </c>
      <c r="J116" s="17">
        <v>41991</v>
      </c>
      <c r="K116" s="15">
        <v>129393</v>
      </c>
      <c r="L116" s="15" t="s">
        <v>21</v>
      </c>
    </row>
    <row r="117" spans="1:12" ht="15.75" thickBot="1">
      <c r="A117" s="15" t="s">
        <v>230</v>
      </c>
      <c r="B117" s="15" t="s">
        <v>19</v>
      </c>
      <c r="C117" s="16" t="s">
        <v>231</v>
      </c>
      <c r="D117" s="15" t="s">
        <v>15</v>
      </c>
      <c r="E117" s="15" t="s">
        <v>42</v>
      </c>
      <c r="F117" s="15">
        <v>5818</v>
      </c>
      <c r="G117" s="15">
        <v>1252</v>
      </c>
      <c r="H117" s="15">
        <v>687</v>
      </c>
      <c r="I117" s="15">
        <v>2300</v>
      </c>
      <c r="J117" s="17">
        <v>25081</v>
      </c>
      <c r="K117" s="15">
        <v>101212</v>
      </c>
      <c r="L117" s="15" t="s">
        <v>55</v>
      </c>
    </row>
    <row r="118" spans="1:12" ht="15.75" thickBot="1">
      <c r="A118" s="15" t="s">
        <v>232</v>
      </c>
      <c r="B118" s="15" t="s">
        <v>23</v>
      </c>
      <c r="C118" s="16" t="s">
        <v>233</v>
      </c>
      <c r="D118" s="15" t="s">
        <v>15</v>
      </c>
      <c r="E118" s="15" t="s">
        <v>62</v>
      </c>
      <c r="F118" s="15">
        <v>14015</v>
      </c>
      <c r="G118" s="15">
        <v>978</v>
      </c>
      <c r="H118" s="15">
        <v>196</v>
      </c>
      <c r="I118" s="15">
        <v>2744</v>
      </c>
      <c r="J118" s="17">
        <v>20190</v>
      </c>
      <c r="K118" s="15">
        <v>186470</v>
      </c>
      <c r="L118" s="15" t="s">
        <v>27</v>
      </c>
    </row>
    <row r="119" spans="1:12" ht="15.75" thickBot="1">
      <c r="A119" s="15" t="s">
        <v>234</v>
      </c>
      <c r="B119" s="15" t="s">
        <v>46</v>
      </c>
      <c r="C119" s="16" t="s">
        <v>233</v>
      </c>
      <c r="D119" s="15" t="s">
        <v>30</v>
      </c>
      <c r="E119" s="15" t="s">
        <v>35</v>
      </c>
      <c r="F119" s="15">
        <v>14234</v>
      </c>
      <c r="G119" s="15">
        <v>1013</v>
      </c>
      <c r="H119" s="15">
        <v>437</v>
      </c>
      <c r="I119" s="15">
        <v>338</v>
      </c>
      <c r="J119" s="17">
        <v>67754</v>
      </c>
      <c r="K119" s="15">
        <v>160030</v>
      </c>
      <c r="L119" s="15" t="s">
        <v>27</v>
      </c>
    </row>
    <row r="120" spans="1:12" ht="15.75" thickBot="1">
      <c r="A120" s="15" t="s">
        <v>235</v>
      </c>
      <c r="B120" s="15" t="s">
        <v>19</v>
      </c>
      <c r="C120" s="16" t="s">
        <v>236</v>
      </c>
      <c r="D120" s="15" t="s">
        <v>38</v>
      </c>
      <c r="E120" s="15" t="s">
        <v>169</v>
      </c>
      <c r="F120" s="15">
        <v>20290</v>
      </c>
      <c r="G120" s="15">
        <v>619</v>
      </c>
      <c r="H120" s="15">
        <v>927</v>
      </c>
      <c r="I120" s="15">
        <v>1186</v>
      </c>
      <c r="J120" s="17">
        <v>8924</v>
      </c>
      <c r="K120" s="15">
        <v>96503</v>
      </c>
      <c r="L120" s="15" t="s">
        <v>55</v>
      </c>
    </row>
    <row r="121" spans="1:12" ht="15.75" thickBot="1">
      <c r="A121" s="15" t="s">
        <v>237</v>
      </c>
      <c r="B121" s="15" t="s">
        <v>23</v>
      </c>
      <c r="C121" s="16" t="s">
        <v>130</v>
      </c>
      <c r="D121" s="15" t="s">
        <v>30</v>
      </c>
      <c r="E121" s="15" t="s">
        <v>31</v>
      </c>
      <c r="F121" s="15">
        <v>8254</v>
      </c>
      <c r="G121" s="15">
        <v>1405</v>
      </c>
      <c r="H121" s="15">
        <v>165</v>
      </c>
      <c r="I121" s="15">
        <v>2504</v>
      </c>
      <c r="J121" s="17">
        <v>8081</v>
      </c>
      <c r="K121" s="15">
        <v>177710</v>
      </c>
      <c r="L121" s="15" t="s">
        <v>17</v>
      </c>
    </row>
    <row r="122" spans="1:12" ht="15.75" thickBot="1">
      <c r="A122" s="15" t="s">
        <v>238</v>
      </c>
      <c r="B122" s="15" t="s">
        <v>19</v>
      </c>
      <c r="C122" s="16" t="s">
        <v>221</v>
      </c>
      <c r="D122" s="15" t="s">
        <v>30</v>
      </c>
      <c r="E122" s="15" t="s">
        <v>16</v>
      </c>
      <c r="F122" s="15">
        <v>19144</v>
      </c>
      <c r="G122" s="15">
        <v>1182</v>
      </c>
      <c r="H122" s="15">
        <v>860</v>
      </c>
      <c r="I122" s="15">
        <v>1398</v>
      </c>
      <c r="J122" s="17">
        <v>4185</v>
      </c>
      <c r="K122" s="15">
        <v>46570</v>
      </c>
      <c r="L122" s="15" t="s">
        <v>17</v>
      </c>
    </row>
    <row r="123" spans="1:12" ht="15.75" thickBot="1">
      <c r="A123" s="15" t="s">
        <v>239</v>
      </c>
      <c r="B123" s="15" t="s">
        <v>23</v>
      </c>
      <c r="C123" s="16" t="s">
        <v>240</v>
      </c>
      <c r="D123" s="15" t="s">
        <v>30</v>
      </c>
      <c r="E123" s="15" t="s">
        <v>70</v>
      </c>
      <c r="F123" s="15">
        <v>9350</v>
      </c>
      <c r="G123" s="15">
        <v>1024</v>
      </c>
      <c r="H123" s="15">
        <v>550</v>
      </c>
      <c r="I123" s="15">
        <v>2123</v>
      </c>
      <c r="J123" s="17">
        <v>53916</v>
      </c>
      <c r="K123" s="15">
        <v>108785</v>
      </c>
      <c r="L123" s="15" t="s">
        <v>27</v>
      </c>
    </row>
    <row r="124" spans="1:12" ht="15.75" thickBot="1">
      <c r="A124" s="15" t="s">
        <v>241</v>
      </c>
      <c r="B124" s="15" t="s">
        <v>46</v>
      </c>
      <c r="C124" s="16" t="s">
        <v>212</v>
      </c>
      <c r="D124" s="15" t="s">
        <v>30</v>
      </c>
      <c r="E124" s="15" t="s">
        <v>62</v>
      </c>
      <c r="F124" s="15">
        <v>17183</v>
      </c>
      <c r="G124" s="15">
        <v>1224</v>
      </c>
      <c r="H124" s="15">
        <v>943</v>
      </c>
      <c r="I124" s="15">
        <v>2010</v>
      </c>
      <c r="J124" s="17">
        <v>21481</v>
      </c>
      <c r="K124" s="15">
        <v>49110</v>
      </c>
      <c r="L124" s="15" t="s">
        <v>27</v>
      </c>
    </row>
    <row r="125" spans="1:12" ht="15.75" thickBot="1">
      <c r="A125" s="15" t="s">
        <v>242</v>
      </c>
      <c r="B125" s="15" t="s">
        <v>13</v>
      </c>
      <c r="C125" s="16" t="s">
        <v>243</v>
      </c>
      <c r="D125" s="15" t="s">
        <v>25</v>
      </c>
      <c r="E125" s="15" t="s">
        <v>70</v>
      </c>
      <c r="F125" s="15">
        <v>8238</v>
      </c>
      <c r="G125" s="15">
        <v>766</v>
      </c>
      <c r="H125" s="15">
        <v>235</v>
      </c>
      <c r="I125" s="15">
        <v>1273</v>
      </c>
      <c r="J125" s="17">
        <v>4706</v>
      </c>
      <c r="K125" s="15">
        <v>119141</v>
      </c>
      <c r="L125" s="15" t="s">
        <v>32</v>
      </c>
    </row>
    <row r="126" spans="1:12" ht="15.75" thickBot="1">
      <c r="A126" s="15" t="s">
        <v>244</v>
      </c>
      <c r="B126" s="15" t="s">
        <v>23</v>
      </c>
      <c r="C126" s="16" t="s">
        <v>245</v>
      </c>
      <c r="D126" s="15" t="s">
        <v>38</v>
      </c>
      <c r="E126" s="15" t="s">
        <v>16</v>
      </c>
      <c r="F126" s="15">
        <v>8090</v>
      </c>
      <c r="G126" s="15">
        <v>570</v>
      </c>
      <c r="H126" s="15">
        <v>399</v>
      </c>
      <c r="I126" s="15">
        <v>1862</v>
      </c>
      <c r="J126" s="17">
        <v>34088</v>
      </c>
      <c r="K126" s="15">
        <v>52115</v>
      </c>
      <c r="L126" s="15" t="s">
        <v>17</v>
      </c>
    </row>
    <row r="127" spans="1:12" ht="15.75" thickBot="1">
      <c r="A127" s="15" t="s">
        <v>246</v>
      </c>
      <c r="B127" s="15" t="s">
        <v>19</v>
      </c>
      <c r="C127" s="16" t="s">
        <v>144</v>
      </c>
      <c r="D127" s="15" t="s">
        <v>15</v>
      </c>
      <c r="E127" s="15" t="s">
        <v>42</v>
      </c>
      <c r="F127" s="15">
        <v>13637</v>
      </c>
      <c r="G127" s="15">
        <v>1135</v>
      </c>
      <c r="H127" s="15">
        <v>540</v>
      </c>
      <c r="I127" s="15">
        <v>1288</v>
      </c>
      <c r="J127" s="17">
        <v>45183</v>
      </c>
      <c r="K127" s="15">
        <v>79062</v>
      </c>
      <c r="L127" s="15" t="s">
        <v>55</v>
      </c>
    </row>
    <row r="128" spans="1:12" ht="15.75" thickBot="1">
      <c r="A128" s="15" t="s">
        <v>247</v>
      </c>
      <c r="B128" s="15" t="s">
        <v>46</v>
      </c>
      <c r="C128" s="16" t="s">
        <v>181</v>
      </c>
      <c r="D128" s="15" t="s">
        <v>15</v>
      </c>
      <c r="E128" s="15" t="s">
        <v>62</v>
      </c>
      <c r="F128" s="15">
        <v>24415</v>
      </c>
      <c r="G128" s="15">
        <v>860</v>
      </c>
      <c r="H128" s="15">
        <v>931</v>
      </c>
      <c r="I128" s="15">
        <v>320</v>
      </c>
      <c r="J128" s="17">
        <v>65049</v>
      </c>
      <c r="K128" s="15">
        <v>62911</v>
      </c>
      <c r="L128" s="15" t="s">
        <v>17</v>
      </c>
    </row>
    <row r="129" spans="1:12" ht="15.75" thickBot="1">
      <c r="A129" s="15" t="s">
        <v>248</v>
      </c>
      <c r="B129" s="15" t="s">
        <v>23</v>
      </c>
      <c r="C129" s="16" t="s">
        <v>249</v>
      </c>
      <c r="D129" s="15" t="s">
        <v>38</v>
      </c>
      <c r="E129" s="15" t="s">
        <v>70</v>
      </c>
      <c r="F129" s="15">
        <v>14647</v>
      </c>
      <c r="G129" s="15">
        <v>1168</v>
      </c>
      <c r="H129" s="15">
        <v>484</v>
      </c>
      <c r="I129" s="15">
        <v>2650</v>
      </c>
      <c r="J129" s="17">
        <v>27217</v>
      </c>
      <c r="K129" s="15">
        <v>144061</v>
      </c>
      <c r="L129" s="15" t="s">
        <v>32</v>
      </c>
    </row>
    <row r="130" spans="1:12" ht="15.75" thickBot="1">
      <c r="A130" s="15" t="s">
        <v>250</v>
      </c>
      <c r="B130" s="15" t="s">
        <v>19</v>
      </c>
      <c r="C130" s="16" t="s">
        <v>52</v>
      </c>
      <c r="D130" s="15" t="s">
        <v>15</v>
      </c>
      <c r="E130" s="15" t="s">
        <v>31</v>
      </c>
      <c r="F130" s="15">
        <v>11911</v>
      </c>
      <c r="G130" s="15">
        <v>1360</v>
      </c>
      <c r="H130" s="15">
        <v>778</v>
      </c>
      <c r="I130" s="15">
        <v>1168</v>
      </c>
      <c r="J130" s="17">
        <v>16483</v>
      </c>
      <c r="K130" s="15">
        <v>72556</v>
      </c>
      <c r="L130" s="15" t="s">
        <v>27</v>
      </c>
    </row>
    <row r="131" spans="1:12" ht="15.75" thickBot="1">
      <c r="A131" s="15" t="s">
        <v>251</v>
      </c>
      <c r="B131" s="15" t="s">
        <v>19</v>
      </c>
      <c r="C131" s="16" t="s">
        <v>252</v>
      </c>
      <c r="D131" s="15" t="s">
        <v>38</v>
      </c>
      <c r="E131" s="15" t="s">
        <v>20</v>
      </c>
      <c r="F131" s="15">
        <v>10472</v>
      </c>
      <c r="G131" s="15">
        <v>401</v>
      </c>
      <c r="H131" s="15">
        <v>668</v>
      </c>
      <c r="I131" s="15">
        <v>383</v>
      </c>
      <c r="J131" s="17">
        <v>37571</v>
      </c>
      <c r="K131" s="15">
        <v>249203</v>
      </c>
      <c r="L131" s="15" t="s">
        <v>27</v>
      </c>
    </row>
    <row r="132" spans="1:12" ht="15.75" thickBot="1">
      <c r="A132" s="15" t="s">
        <v>253</v>
      </c>
      <c r="B132" s="15" t="s">
        <v>19</v>
      </c>
      <c r="C132" s="16" t="s">
        <v>130</v>
      </c>
      <c r="D132" s="15" t="s">
        <v>15</v>
      </c>
      <c r="E132" s="15" t="s">
        <v>48</v>
      </c>
      <c r="F132" s="15">
        <v>20271</v>
      </c>
      <c r="G132" s="15">
        <v>512</v>
      </c>
      <c r="H132" s="15">
        <v>286</v>
      </c>
      <c r="I132" s="15">
        <v>1982</v>
      </c>
      <c r="J132" s="17">
        <v>43225</v>
      </c>
      <c r="K132" s="15">
        <v>168335</v>
      </c>
      <c r="L132" s="15" t="s">
        <v>32</v>
      </c>
    </row>
    <row r="133" spans="1:12" ht="15.75" thickBot="1">
      <c r="A133" s="15" t="s">
        <v>254</v>
      </c>
      <c r="B133" s="15" t="s">
        <v>23</v>
      </c>
      <c r="C133" s="16" t="s">
        <v>83</v>
      </c>
      <c r="D133" s="15" t="s">
        <v>30</v>
      </c>
      <c r="E133" s="15" t="s">
        <v>20</v>
      </c>
      <c r="F133" s="15">
        <v>5266</v>
      </c>
      <c r="G133" s="15">
        <v>316</v>
      </c>
      <c r="H133" s="15">
        <v>837</v>
      </c>
      <c r="I133" s="15">
        <v>2276</v>
      </c>
      <c r="J133" s="17">
        <v>20967</v>
      </c>
      <c r="K133" s="15">
        <v>41969</v>
      </c>
      <c r="L133" s="15" t="s">
        <v>55</v>
      </c>
    </row>
    <row r="134" spans="1:12" ht="15.75" thickBot="1">
      <c r="A134" s="15" t="s">
        <v>255</v>
      </c>
      <c r="B134" s="15" t="s">
        <v>23</v>
      </c>
      <c r="C134" s="16" t="s">
        <v>256</v>
      </c>
      <c r="D134" s="15" t="s">
        <v>15</v>
      </c>
      <c r="E134" s="15" t="s">
        <v>16</v>
      </c>
      <c r="F134" s="15">
        <v>2666</v>
      </c>
      <c r="G134" s="15">
        <v>1136</v>
      </c>
      <c r="H134" s="15">
        <v>989</v>
      </c>
      <c r="I134" s="15">
        <v>1710</v>
      </c>
      <c r="J134" s="17">
        <v>36467</v>
      </c>
      <c r="K134" s="15">
        <v>83753</v>
      </c>
      <c r="L134" s="15" t="s">
        <v>27</v>
      </c>
    </row>
    <row r="135" spans="1:12" ht="15.75" thickBot="1">
      <c r="A135" s="15" t="s">
        <v>257</v>
      </c>
      <c r="B135" s="15" t="s">
        <v>23</v>
      </c>
      <c r="C135" s="18">
        <v>45931</v>
      </c>
      <c r="D135" s="15" t="s">
        <v>38</v>
      </c>
      <c r="E135" s="15" t="s">
        <v>35</v>
      </c>
      <c r="F135" s="15">
        <v>6188</v>
      </c>
      <c r="G135" s="15">
        <v>774</v>
      </c>
      <c r="H135" s="15">
        <v>647</v>
      </c>
      <c r="I135" s="15">
        <v>1830</v>
      </c>
      <c r="J135" s="17">
        <v>55436</v>
      </c>
      <c r="K135" s="15">
        <v>175542</v>
      </c>
      <c r="L135" s="15" t="s">
        <v>21</v>
      </c>
    </row>
    <row r="136" spans="1:12" ht="15.75" thickBot="1">
      <c r="A136" s="15" t="s">
        <v>258</v>
      </c>
      <c r="B136" s="15" t="s">
        <v>13</v>
      </c>
      <c r="C136" s="16" t="s">
        <v>259</v>
      </c>
      <c r="D136" s="15" t="s">
        <v>38</v>
      </c>
      <c r="E136" s="15" t="s">
        <v>48</v>
      </c>
      <c r="F136" s="15">
        <v>19055</v>
      </c>
      <c r="G136" s="15">
        <v>443</v>
      </c>
      <c r="H136" s="15">
        <v>976</v>
      </c>
      <c r="I136" s="15">
        <v>869</v>
      </c>
      <c r="J136" s="17">
        <v>75437</v>
      </c>
      <c r="K136" s="15">
        <v>161863</v>
      </c>
      <c r="L136" s="15" t="s">
        <v>27</v>
      </c>
    </row>
    <row r="137" spans="1:12" ht="15.75" thickBot="1">
      <c r="A137" s="15" t="s">
        <v>260</v>
      </c>
      <c r="B137" s="15" t="s">
        <v>23</v>
      </c>
      <c r="C137" s="18">
        <v>45932</v>
      </c>
      <c r="D137" s="15" t="s">
        <v>38</v>
      </c>
      <c r="E137" s="15" t="s">
        <v>26</v>
      </c>
      <c r="F137" s="15">
        <v>12161</v>
      </c>
      <c r="G137" s="15">
        <v>736</v>
      </c>
      <c r="H137" s="15">
        <v>876</v>
      </c>
      <c r="I137" s="15">
        <v>1233</v>
      </c>
      <c r="J137" s="17">
        <v>21337</v>
      </c>
      <c r="K137" s="15">
        <v>50225</v>
      </c>
      <c r="L137" s="15" t="s">
        <v>21</v>
      </c>
    </row>
    <row r="138" spans="1:12" ht="15.75" thickBot="1">
      <c r="A138" s="15" t="s">
        <v>261</v>
      </c>
      <c r="B138" s="15" t="s">
        <v>23</v>
      </c>
      <c r="C138" s="16" t="s">
        <v>91</v>
      </c>
      <c r="D138" s="15" t="s">
        <v>38</v>
      </c>
      <c r="E138" s="15" t="s">
        <v>31</v>
      </c>
      <c r="F138" s="15">
        <v>13314</v>
      </c>
      <c r="G138" s="15">
        <v>274</v>
      </c>
      <c r="H138" s="15">
        <v>626</v>
      </c>
      <c r="I138" s="15">
        <v>2280</v>
      </c>
      <c r="J138" s="17">
        <v>14639</v>
      </c>
      <c r="K138" s="15">
        <v>163008</v>
      </c>
      <c r="L138" s="15" t="s">
        <v>32</v>
      </c>
    </row>
    <row r="139" spans="1:12" ht="15.75" thickBot="1">
      <c r="A139" s="15" t="s">
        <v>262</v>
      </c>
      <c r="B139" s="15" t="s">
        <v>23</v>
      </c>
      <c r="C139" s="16" t="s">
        <v>148</v>
      </c>
      <c r="D139" s="15" t="s">
        <v>38</v>
      </c>
      <c r="E139" s="15" t="s">
        <v>26</v>
      </c>
      <c r="F139" s="15">
        <v>23508</v>
      </c>
      <c r="G139" s="15">
        <v>585</v>
      </c>
      <c r="H139" s="15">
        <v>743</v>
      </c>
      <c r="I139" s="15">
        <v>2155</v>
      </c>
      <c r="J139" s="17">
        <v>3704</v>
      </c>
      <c r="K139" s="15">
        <v>194268</v>
      </c>
      <c r="L139" s="15" t="s">
        <v>32</v>
      </c>
    </row>
    <row r="140" spans="1:12" ht="15.75" thickBot="1">
      <c r="A140" s="15" t="s">
        <v>263</v>
      </c>
      <c r="B140" s="15" t="s">
        <v>13</v>
      </c>
      <c r="C140" s="16" t="s">
        <v>264</v>
      </c>
      <c r="D140" s="15" t="s">
        <v>25</v>
      </c>
      <c r="E140" s="15" t="s">
        <v>62</v>
      </c>
      <c r="F140" s="15">
        <v>23969</v>
      </c>
      <c r="G140" s="15">
        <v>1433</v>
      </c>
      <c r="H140" s="15">
        <v>372</v>
      </c>
      <c r="I140" s="15">
        <v>1092</v>
      </c>
      <c r="J140" s="17">
        <v>32147</v>
      </c>
      <c r="K140" s="15">
        <v>145823</v>
      </c>
      <c r="L140" s="15" t="s">
        <v>27</v>
      </c>
    </row>
    <row r="141" spans="1:12" ht="15.75" thickBot="1">
      <c r="A141" s="15" t="s">
        <v>265</v>
      </c>
      <c r="B141" s="15" t="s">
        <v>23</v>
      </c>
      <c r="C141" s="16" t="s">
        <v>266</v>
      </c>
      <c r="D141" s="15" t="s">
        <v>25</v>
      </c>
      <c r="E141" s="15" t="s">
        <v>39</v>
      </c>
      <c r="F141" s="15">
        <v>14891</v>
      </c>
      <c r="G141" s="15">
        <v>674</v>
      </c>
      <c r="H141" s="15">
        <v>521</v>
      </c>
      <c r="I141" s="15">
        <v>1091</v>
      </c>
      <c r="J141" s="17">
        <v>18101</v>
      </c>
      <c r="K141" s="15">
        <v>53669</v>
      </c>
      <c r="L141" s="15" t="s">
        <v>17</v>
      </c>
    </row>
    <row r="142" spans="1:12" ht="15.75" thickBot="1">
      <c r="A142" s="15" t="s">
        <v>267</v>
      </c>
      <c r="B142" s="15" t="s">
        <v>19</v>
      </c>
      <c r="C142" s="18">
        <v>45933</v>
      </c>
      <c r="D142" s="15" t="s">
        <v>15</v>
      </c>
      <c r="E142" s="15" t="s">
        <v>48</v>
      </c>
      <c r="F142" s="15">
        <v>6777</v>
      </c>
      <c r="G142" s="15">
        <v>617</v>
      </c>
      <c r="H142" s="15">
        <v>551</v>
      </c>
      <c r="I142" s="15">
        <v>2109</v>
      </c>
      <c r="J142" s="17">
        <v>18559</v>
      </c>
      <c r="K142" s="15">
        <v>208452</v>
      </c>
      <c r="L142" s="15" t="s">
        <v>21</v>
      </c>
    </row>
    <row r="143" spans="1:12" ht="15.75" thickBot="1">
      <c r="A143" s="15" t="s">
        <v>268</v>
      </c>
      <c r="B143" s="15" t="s">
        <v>23</v>
      </c>
      <c r="C143" s="16" t="s">
        <v>269</v>
      </c>
      <c r="D143" s="15" t="s">
        <v>38</v>
      </c>
      <c r="E143" s="15" t="s">
        <v>26</v>
      </c>
      <c r="F143" s="15">
        <v>5900</v>
      </c>
      <c r="G143" s="15">
        <v>546</v>
      </c>
      <c r="H143" s="15">
        <v>592</v>
      </c>
      <c r="I143" s="15">
        <v>1594</v>
      </c>
      <c r="J143" s="17">
        <v>38627</v>
      </c>
      <c r="K143" s="15">
        <v>164398</v>
      </c>
      <c r="L143" s="15" t="s">
        <v>55</v>
      </c>
    </row>
    <row r="144" spans="1:12" ht="15.75" thickBot="1">
      <c r="A144" s="15" t="s">
        <v>270</v>
      </c>
      <c r="B144" s="15" t="s">
        <v>19</v>
      </c>
      <c r="C144" s="16" t="s">
        <v>240</v>
      </c>
      <c r="D144" s="15" t="s">
        <v>15</v>
      </c>
      <c r="E144" s="15" t="s">
        <v>26</v>
      </c>
      <c r="F144" s="15">
        <v>15716</v>
      </c>
      <c r="G144" s="15">
        <v>839</v>
      </c>
      <c r="H144" s="15">
        <v>639</v>
      </c>
      <c r="I144" s="15">
        <v>2839</v>
      </c>
      <c r="J144" s="17">
        <v>349</v>
      </c>
      <c r="K144" s="15">
        <v>150677</v>
      </c>
      <c r="L144" s="15" t="s">
        <v>27</v>
      </c>
    </row>
    <row r="145" spans="1:12" ht="15.75" thickBot="1">
      <c r="A145" s="15" t="s">
        <v>271</v>
      </c>
      <c r="B145" s="15" t="s">
        <v>19</v>
      </c>
      <c r="C145" s="16" t="s">
        <v>161</v>
      </c>
      <c r="D145" s="15" t="s">
        <v>38</v>
      </c>
      <c r="E145" s="15" t="s">
        <v>70</v>
      </c>
      <c r="F145" s="15">
        <v>8981</v>
      </c>
      <c r="G145" s="15">
        <v>1138</v>
      </c>
      <c r="H145" s="15">
        <v>764</v>
      </c>
      <c r="I145" s="15">
        <v>2555</v>
      </c>
      <c r="J145" s="17">
        <v>92810</v>
      </c>
      <c r="K145" s="15">
        <v>88320</v>
      </c>
      <c r="L145" s="15" t="s">
        <v>55</v>
      </c>
    </row>
    <row r="146" spans="1:12" ht="15.75" thickBot="1">
      <c r="A146" s="15" t="s">
        <v>272</v>
      </c>
      <c r="B146" s="15" t="s">
        <v>19</v>
      </c>
      <c r="C146" s="16" t="s">
        <v>29</v>
      </c>
      <c r="D146" s="15" t="s">
        <v>38</v>
      </c>
      <c r="E146" s="15" t="s">
        <v>20</v>
      </c>
      <c r="F146" s="15">
        <v>8376</v>
      </c>
      <c r="G146" s="15">
        <v>1154</v>
      </c>
      <c r="H146" s="15">
        <v>422</v>
      </c>
      <c r="I146" s="15">
        <v>1907</v>
      </c>
      <c r="J146" s="17">
        <v>36874</v>
      </c>
      <c r="K146" s="15">
        <v>218486</v>
      </c>
      <c r="L146" s="15" t="s">
        <v>27</v>
      </c>
    </row>
    <row r="147" spans="1:12" ht="15.75" thickBot="1">
      <c r="A147" s="15" t="s">
        <v>273</v>
      </c>
      <c r="B147" s="15" t="s">
        <v>13</v>
      </c>
      <c r="C147" s="16" t="s">
        <v>274</v>
      </c>
      <c r="D147" s="15" t="s">
        <v>25</v>
      </c>
      <c r="E147" s="15" t="s">
        <v>70</v>
      </c>
      <c r="F147" s="15">
        <v>18907</v>
      </c>
      <c r="G147" s="15">
        <v>1075</v>
      </c>
      <c r="H147" s="15">
        <v>675</v>
      </c>
      <c r="I147" s="15">
        <v>1383</v>
      </c>
      <c r="J147" s="17">
        <v>17875</v>
      </c>
      <c r="K147" s="15">
        <v>186649</v>
      </c>
      <c r="L147" s="15" t="s">
        <v>17</v>
      </c>
    </row>
    <row r="148" spans="1:12" ht="15.75" thickBot="1">
      <c r="A148" s="15" t="s">
        <v>275</v>
      </c>
      <c r="B148" s="15" t="s">
        <v>13</v>
      </c>
      <c r="C148" s="16" t="s">
        <v>130</v>
      </c>
      <c r="D148" s="15" t="s">
        <v>25</v>
      </c>
      <c r="E148" s="15" t="s">
        <v>48</v>
      </c>
      <c r="F148" s="15">
        <v>20777</v>
      </c>
      <c r="G148" s="15">
        <v>962</v>
      </c>
      <c r="H148" s="15">
        <v>308</v>
      </c>
      <c r="I148" s="15">
        <v>2777</v>
      </c>
      <c r="J148" s="17">
        <v>25529</v>
      </c>
      <c r="K148" s="15">
        <v>165354</v>
      </c>
      <c r="L148" s="15" t="s">
        <v>17</v>
      </c>
    </row>
    <row r="149" spans="1:12" ht="15.75" thickBot="1">
      <c r="A149" s="15" t="s">
        <v>276</v>
      </c>
      <c r="B149" s="15" t="s">
        <v>13</v>
      </c>
      <c r="C149" s="16" t="s">
        <v>132</v>
      </c>
      <c r="D149" s="15" t="s">
        <v>30</v>
      </c>
      <c r="E149" s="15" t="s">
        <v>48</v>
      </c>
      <c r="F149" s="15">
        <v>20977</v>
      </c>
      <c r="G149" s="15">
        <v>1402</v>
      </c>
      <c r="H149" s="15">
        <v>301</v>
      </c>
      <c r="I149" s="15">
        <v>1284</v>
      </c>
      <c r="J149" s="17">
        <v>24620</v>
      </c>
      <c r="K149" s="15">
        <v>128009</v>
      </c>
      <c r="L149" s="15" t="s">
        <v>17</v>
      </c>
    </row>
    <row r="150" spans="1:12" ht="15.75" thickBot="1">
      <c r="A150" s="15" t="s">
        <v>277</v>
      </c>
      <c r="B150" s="15" t="s">
        <v>23</v>
      </c>
      <c r="C150" s="16" t="s">
        <v>278</v>
      </c>
      <c r="D150" s="15" t="s">
        <v>25</v>
      </c>
      <c r="E150" s="15" t="s">
        <v>16</v>
      </c>
      <c r="F150" s="15">
        <v>12160</v>
      </c>
      <c r="G150" s="15">
        <v>1405</v>
      </c>
      <c r="H150" s="15">
        <v>769</v>
      </c>
      <c r="I150" s="15">
        <v>1980</v>
      </c>
      <c r="J150" s="17">
        <v>33174</v>
      </c>
      <c r="K150" s="15">
        <v>226481</v>
      </c>
      <c r="L150" s="15" t="s">
        <v>17</v>
      </c>
    </row>
    <row r="151" spans="1:12" ht="15.75" thickBot="1">
      <c r="A151" s="15" t="s">
        <v>279</v>
      </c>
      <c r="B151" s="15" t="s">
        <v>19</v>
      </c>
      <c r="C151" s="16" t="s">
        <v>280</v>
      </c>
      <c r="D151" s="15" t="s">
        <v>30</v>
      </c>
      <c r="E151" s="15" t="s">
        <v>70</v>
      </c>
      <c r="F151" s="15">
        <v>16124</v>
      </c>
      <c r="G151" s="15">
        <v>863</v>
      </c>
      <c r="H151" s="15">
        <v>337</v>
      </c>
      <c r="I151" s="15">
        <v>819</v>
      </c>
      <c r="J151" s="17">
        <v>85788</v>
      </c>
      <c r="K151" s="15">
        <v>68625</v>
      </c>
      <c r="L151" s="15" t="s">
        <v>32</v>
      </c>
    </row>
    <row r="152" spans="1:12" ht="15.75" thickBot="1">
      <c r="A152" s="15" t="s">
        <v>281</v>
      </c>
      <c r="B152" s="15" t="s">
        <v>13</v>
      </c>
      <c r="C152" s="16" t="s">
        <v>146</v>
      </c>
      <c r="D152" s="15" t="s">
        <v>30</v>
      </c>
      <c r="E152" s="15" t="s">
        <v>85</v>
      </c>
      <c r="F152" s="15">
        <v>18282</v>
      </c>
      <c r="G152" s="15">
        <v>224</v>
      </c>
      <c r="H152" s="15">
        <v>962</v>
      </c>
      <c r="I152" s="15">
        <v>890</v>
      </c>
      <c r="J152" s="17">
        <v>35105</v>
      </c>
      <c r="K152" s="15">
        <v>64089</v>
      </c>
      <c r="L152" s="15" t="s">
        <v>32</v>
      </c>
    </row>
    <row r="153" spans="1:12" ht="15.75" thickBot="1">
      <c r="A153" s="15" t="s">
        <v>282</v>
      </c>
      <c r="B153" s="15" t="s">
        <v>13</v>
      </c>
      <c r="C153" s="18">
        <v>45934</v>
      </c>
      <c r="D153" s="15" t="s">
        <v>30</v>
      </c>
      <c r="E153" s="15" t="s">
        <v>169</v>
      </c>
      <c r="F153" s="15">
        <v>12488</v>
      </c>
      <c r="G153" s="15">
        <v>1403</v>
      </c>
      <c r="H153" s="15">
        <v>247</v>
      </c>
      <c r="I153" s="15">
        <v>1350</v>
      </c>
      <c r="J153" s="17">
        <v>28370</v>
      </c>
      <c r="K153" s="15">
        <v>76487</v>
      </c>
      <c r="L153" s="15" t="s">
        <v>21</v>
      </c>
    </row>
    <row r="154" spans="1:12" ht="15.75" thickBot="1">
      <c r="A154" s="15" t="s">
        <v>283</v>
      </c>
      <c r="B154" s="15" t="s">
        <v>23</v>
      </c>
      <c r="C154" s="16" t="s">
        <v>284</v>
      </c>
      <c r="D154" s="15" t="s">
        <v>30</v>
      </c>
      <c r="E154" s="15" t="s">
        <v>20</v>
      </c>
      <c r="F154" s="15">
        <v>24574</v>
      </c>
      <c r="G154" s="15">
        <v>909</v>
      </c>
      <c r="H154" s="15">
        <v>280</v>
      </c>
      <c r="I154" s="15">
        <v>2009</v>
      </c>
      <c r="J154" s="17">
        <v>6221</v>
      </c>
      <c r="K154" s="15">
        <v>236910</v>
      </c>
      <c r="L154" s="15" t="s">
        <v>55</v>
      </c>
    </row>
    <row r="155" spans="1:12" ht="15.75" thickBot="1">
      <c r="A155" s="15" t="s">
        <v>285</v>
      </c>
      <c r="B155" s="15" t="s">
        <v>13</v>
      </c>
      <c r="C155" s="16" t="s">
        <v>286</v>
      </c>
      <c r="D155" s="15" t="s">
        <v>30</v>
      </c>
      <c r="E155" s="15" t="s">
        <v>48</v>
      </c>
      <c r="F155" s="15">
        <v>7240</v>
      </c>
      <c r="G155" s="15">
        <v>1384</v>
      </c>
      <c r="H155" s="15">
        <v>954</v>
      </c>
      <c r="I155" s="15">
        <v>2335</v>
      </c>
      <c r="J155" s="17">
        <v>6757</v>
      </c>
      <c r="K155" s="15">
        <v>150448</v>
      </c>
      <c r="L155" s="15" t="s">
        <v>27</v>
      </c>
    </row>
    <row r="156" spans="1:12" ht="15.75" thickBot="1">
      <c r="A156" s="15" t="s">
        <v>287</v>
      </c>
      <c r="B156" s="15" t="s">
        <v>23</v>
      </c>
      <c r="C156" s="16" t="s">
        <v>288</v>
      </c>
      <c r="D156" s="15" t="s">
        <v>15</v>
      </c>
      <c r="E156" s="15" t="s">
        <v>16</v>
      </c>
      <c r="F156" s="15">
        <v>12453</v>
      </c>
      <c r="G156" s="15">
        <v>376</v>
      </c>
      <c r="H156" s="15">
        <v>320</v>
      </c>
      <c r="I156" s="15">
        <v>2546</v>
      </c>
      <c r="J156" s="17">
        <v>22617</v>
      </c>
      <c r="K156" s="15">
        <v>90138</v>
      </c>
      <c r="L156" s="15" t="s">
        <v>27</v>
      </c>
    </row>
    <row r="157" spans="1:12" ht="15.75" thickBot="1">
      <c r="A157" s="15" t="s">
        <v>289</v>
      </c>
      <c r="B157" s="15" t="s">
        <v>46</v>
      </c>
      <c r="C157" s="16" t="s">
        <v>290</v>
      </c>
      <c r="D157" s="15" t="s">
        <v>25</v>
      </c>
      <c r="E157" s="15" t="s">
        <v>39</v>
      </c>
      <c r="F157" s="15">
        <v>12478</v>
      </c>
      <c r="G157" s="15">
        <v>484</v>
      </c>
      <c r="H157" s="15">
        <v>332</v>
      </c>
      <c r="I157" s="15">
        <v>2734</v>
      </c>
      <c r="J157" s="17">
        <v>43338</v>
      </c>
      <c r="K157" s="15">
        <v>213895</v>
      </c>
      <c r="L157" s="15" t="s">
        <v>32</v>
      </c>
    </row>
    <row r="158" spans="1:12" ht="15.75" thickBot="1">
      <c r="A158" s="15" t="s">
        <v>291</v>
      </c>
      <c r="B158" s="15" t="s">
        <v>13</v>
      </c>
      <c r="C158" s="16" t="s">
        <v>292</v>
      </c>
      <c r="D158" s="15" t="s">
        <v>30</v>
      </c>
      <c r="E158" s="15" t="s">
        <v>70</v>
      </c>
      <c r="F158" s="15">
        <v>24877</v>
      </c>
      <c r="G158" s="15">
        <v>262</v>
      </c>
      <c r="H158" s="15">
        <v>513</v>
      </c>
      <c r="I158" s="15">
        <v>648</v>
      </c>
      <c r="J158" s="17">
        <v>47544</v>
      </c>
      <c r="K158" s="15">
        <v>208280</v>
      </c>
      <c r="L158" s="15" t="s">
        <v>27</v>
      </c>
    </row>
    <row r="159" spans="1:12" ht="15.75" thickBot="1">
      <c r="A159" s="15" t="s">
        <v>293</v>
      </c>
      <c r="B159" s="15" t="s">
        <v>46</v>
      </c>
      <c r="C159" s="16" t="s">
        <v>294</v>
      </c>
      <c r="D159" s="15" t="s">
        <v>38</v>
      </c>
      <c r="E159" s="15" t="s">
        <v>20</v>
      </c>
      <c r="F159" s="15">
        <v>14394</v>
      </c>
      <c r="G159" s="15">
        <v>1202</v>
      </c>
      <c r="H159" s="15">
        <v>188</v>
      </c>
      <c r="I159" s="15">
        <v>1259</v>
      </c>
      <c r="J159" s="17">
        <v>21925</v>
      </c>
      <c r="K159" s="15">
        <v>94061</v>
      </c>
      <c r="L159" s="15" t="s">
        <v>32</v>
      </c>
    </row>
    <row r="160" spans="1:12" ht="15.75" thickBot="1">
      <c r="A160" s="15" t="s">
        <v>295</v>
      </c>
      <c r="B160" s="15" t="s">
        <v>23</v>
      </c>
      <c r="C160" s="18">
        <v>45935</v>
      </c>
      <c r="D160" s="15" t="s">
        <v>25</v>
      </c>
      <c r="E160" s="15" t="s">
        <v>39</v>
      </c>
      <c r="F160" s="15">
        <v>21262</v>
      </c>
      <c r="G160" s="15">
        <v>861</v>
      </c>
      <c r="H160" s="15">
        <v>676</v>
      </c>
      <c r="I160" s="15">
        <v>2263</v>
      </c>
      <c r="J160" s="17">
        <v>12085</v>
      </c>
      <c r="K160" s="15">
        <v>201731</v>
      </c>
      <c r="L160" s="15" t="s">
        <v>21</v>
      </c>
    </row>
    <row r="161" spans="1:12" ht="15.75" thickBot="1">
      <c r="A161" s="15" t="s">
        <v>296</v>
      </c>
      <c r="B161" s="15" t="s">
        <v>19</v>
      </c>
      <c r="C161" s="16" t="s">
        <v>297</v>
      </c>
      <c r="D161" s="15" t="s">
        <v>25</v>
      </c>
      <c r="E161" s="15" t="s">
        <v>70</v>
      </c>
      <c r="F161" s="15">
        <v>22527</v>
      </c>
      <c r="G161" s="15">
        <v>865</v>
      </c>
      <c r="H161" s="15">
        <v>646</v>
      </c>
      <c r="I161" s="15">
        <v>992</v>
      </c>
      <c r="J161" s="17">
        <v>18654</v>
      </c>
      <c r="K161" s="15">
        <v>141376</v>
      </c>
      <c r="L161" s="15" t="s">
        <v>55</v>
      </c>
    </row>
    <row r="162" spans="1:12" ht="15.75" thickBot="1">
      <c r="A162" s="15" t="s">
        <v>298</v>
      </c>
      <c r="B162" s="15" t="s">
        <v>13</v>
      </c>
      <c r="C162" s="18">
        <v>45936</v>
      </c>
      <c r="D162" s="15" t="s">
        <v>30</v>
      </c>
      <c r="E162" s="15" t="s">
        <v>26</v>
      </c>
      <c r="F162" s="15">
        <v>22028</v>
      </c>
      <c r="G162" s="15">
        <v>355</v>
      </c>
      <c r="H162" s="15">
        <v>665</v>
      </c>
      <c r="I162" s="15">
        <v>1859</v>
      </c>
      <c r="J162" s="17">
        <v>50565</v>
      </c>
      <c r="K162" s="15">
        <v>202962</v>
      </c>
      <c r="L162" s="15" t="s">
        <v>21</v>
      </c>
    </row>
    <row r="163" spans="1:12" ht="15.75" thickBot="1">
      <c r="A163" s="15" t="s">
        <v>299</v>
      </c>
      <c r="B163" s="15" t="s">
        <v>23</v>
      </c>
      <c r="C163" s="16" t="s">
        <v>300</v>
      </c>
      <c r="D163" s="15" t="s">
        <v>15</v>
      </c>
      <c r="E163" s="15" t="s">
        <v>39</v>
      </c>
      <c r="F163" s="15">
        <v>6432</v>
      </c>
      <c r="G163" s="15">
        <v>1272</v>
      </c>
      <c r="H163" s="15">
        <v>498</v>
      </c>
      <c r="I163" s="15">
        <v>677</v>
      </c>
      <c r="J163" s="17">
        <v>47305</v>
      </c>
      <c r="K163" s="15">
        <v>119134</v>
      </c>
      <c r="L163" s="15" t="s">
        <v>17</v>
      </c>
    </row>
    <row r="164" spans="1:12" ht="15.75" thickBot="1">
      <c r="A164" s="15" t="s">
        <v>301</v>
      </c>
      <c r="B164" s="15" t="s">
        <v>19</v>
      </c>
      <c r="C164" s="16" t="s">
        <v>302</v>
      </c>
      <c r="D164" s="15" t="s">
        <v>30</v>
      </c>
      <c r="E164" s="15" t="s">
        <v>16</v>
      </c>
      <c r="F164" s="15">
        <v>15568</v>
      </c>
      <c r="G164" s="15">
        <v>1166</v>
      </c>
      <c r="H164" s="15">
        <v>546</v>
      </c>
      <c r="I164" s="15">
        <v>826</v>
      </c>
      <c r="J164" s="17">
        <v>21836</v>
      </c>
      <c r="K164" s="15">
        <v>87055</v>
      </c>
      <c r="L164" s="15" t="s">
        <v>17</v>
      </c>
    </row>
    <row r="165" spans="1:12" ht="15.75" thickBot="1">
      <c r="A165" s="15" t="s">
        <v>303</v>
      </c>
      <c r="B165" s="15" t="s">
        <v>19</v>
      </c>
      <c r="C165" s="16" t="s">
        <v>72</v>
      </c>
      <c r="D165" s="15" t="s">
        <v>15</v>
      </c>
      <c r="E165" s="15" t="s">
        <v>20</v>
      </c>
      <c r="F165" s="15">
        <v>16178</v>
      </c>
      <c r="G165" s="15">
        <v>1048</v>
      </c>
      <c r="H165" s="15">
        <v>871</v>
      </c>
      <c r="I165" s="15">
        <v>2553</v>
      </c>
      <c r="J165" s="17">
        <v>39025</v>
      </c>
      <c r="K165" s="15">
        <v>59508</v>
      </c>
      <c r="L165" s="15" t="s">
        <v>17</v>
      </c>
    </row>
    <row r="166" spans="1:12" ht="15.75" thickBot="1">
      <c r="A166" s="15" t="s">
        <v>304</v>
      </c>
      <c r="B166" s="15" t="s">
        <v>46</v>
      </c>
      <c r="C166" s="18">
        <v>45937</v>
      </c>
      <c r="D166" s="15" t="s">
        <v>38</v>
      </c>
      <c r="E166" s="15" t="s">
        <v>42</v>
      </c>
      <c r="F166" s="15">
        <v>19660</v>
      </c>
      <c r="G166" s="15">
        <v>1307</v>
      </c>
      <c r="H166" s="15">
        <v>310</v>
      </c>
      <c r="I166" s="15">
        <v>2802</v>
      </c>
      <c r="J166" s="17">
        <v>22171</v>
      </c>
      <c r="K166" s="15">
        <v>213359</v>
      </c>
      <c r="L166" s="15" t="s">
        <v>21</v>
      </c>
    </row>
    <row r="167" spans="1:12" ht="15.75" thickBot="1">
      <c r="A167" s="15" t="s">
        <v>305</v>
      </c>
      <c r="B167" s="15" t="s">
        <v>23</v>
      </c>
      <c r="C167" s="16" t="s">
        <v>306</v>
      </c>
      <c r="D167" s="15" t="s">
        <v>25</v>
      </c>
      <c r="E167" s="15" t="s">
        <v>62</v>
      </c>
      <c r="F167" s="15">
        <v>24195</v>
      </c>
      <c r="G167" s="15">
        <v>888</v>
      </c>
      <c r="H167" s="15">
        <v>165</v>
      </c>
      <c r="I167" s="15">
        <v>1559</v>
      </c>
      <c r="J167" s="17">
        <v>11596</v>
      </c>
      <c r="K167" s="15">
        <v>249988</v>
      </c>
      <c r="L167" s="15" t="s">
        <v>27</v>
      </c>
    </row>
    <row r="168" spans="1:12" ht="15.75" thickBot="1">
      <c r="A168" s="15" t="s">
        <v>307</v>
      </c>
      <c r="B168" s="15" t="s">
        <v>19</v>
      </c>
      <c r="C168" s="16" t="s">
        <v>259</v>
      </c>
      <c r="D168" s="15" t="s">
        <v>38</v>
      </c>
      <c r="E168" s="15" t="s">
        <v>62</v>
      </c>
      <c r="F168" s="15">
        <v>2302</v>
      </c>
      <c r="G168" s="15">
        <v>347</v>
      </c>
      <c r="H168" s="15">
        <v>642</v>
      </c>
      <c r="I168" s="15">
        <v>2175</v>
      </c>
      <c r="J168" s="17">
        <v>56378</v>
      </c>
      <c r="K168" s="15">
        <v>198056</v>
      </c>
      <c r="L168" s="15" t="s">
        <v>55</v>
      </c>
    </row>
    <row r="169" spans="1:12" ht="15.75" thickBot="1">
      <c r="A169" s="15" t="s">
        <v>308</v>
      </c>
      <c r="B169" s="15" t="s">
        <v>13</v>
      </c>
      <c r="C169" s="16" t="s">
        <v>309</v>
      </c>
      <c r="D169" s="15" t="s">
        <v>15</v>
      </c>
      <c r="E169" s="15" t="s">
        <v>20</v>
      </c>
      <c r="F169" s="15">
        <v>19022</v>
      </c>
      <c r="G169" s="15">
        <v>541</v>
      </c>
      <c r="H169" s="15">
        <v>575</v>
      </c>
      <c r="I169" s="15">
        <v>2063</v>
      </c>
      <c r="J169" s="17">
        <v>42743</v>
      </c>
      <c r="K169" s="15">
        <v>150169</v>
      </c>
      <c r="L169" s="15" t="s">
        <v>17</v>
      </c>
    </row>
    <row r="170" spans="1:12" ht="15.75" thickBot="1">
      <c r="A170" s="15" t="s">
        <v>310</v>
      </c>
      <c r="B170" s="15" t="s">
        <v>13</v>
      </c>
      <c r="C170" s="16" t="s">
        <v>311</v>
      </c>
      <c r="D170" s="15" t="s">
        <v>15</v>
      </c>
      <c r="E170" s="15" t="s">
        <v>39</v>
      </c>
      <c r="F170" s="15">
        <v>2055</v>
      </c>
      <c r="G170" s="15">
        <v>675</v>
      </c>
      <c r="H170" s="15">
        <v>257</v>
      </c>
      <c r="I170" s="15">
        <v>820</v>
      </c>
      <c r="J170" s="17">
        <v>33534</v>
      </c>
      <c r="K170" s="15">
        <v>48125</v>
      </c>
      <c r="L170" s="15" t="s">
        <v>17</v>
      </c>
    </row>
    <row r="171" spans="1:12" ht="15.75" thickBot="1">
      <c r="A171" s="15" t="s">
        <v>312</v>
      </c>
      <c r="B171" s="15" t="s">
        <v>46</v>
      </c>
      <c r="C171" s="16" t="s">
        <v>313</v>
      </c>
      <c r="D171" s="15" t="s">
        <v>38</v>
      </c>
      <c r="E171" s="15" t="s">
        <v>70</v>
      </c>
      <c r="F171" s="15">
        <v>15013</v>
      </c>
      <c r="G171" s="15">
        <v>1286</v>
      </c>
      <c r="H171" s="15">
        <v>599</v>
      </c>
      <c r="I171" s="15">
        <v>2001</v>
      </c>
      <c r="J171" s="17">
        <v>67839</v>
      </c>
      <c r="K171" s="15">
        <v>76059</v>
      </c>
      <c r="L171" s="15" t="s">
        <v>17</v>
      </c>
    </row>
    <row r="172" spans="1:12" ht="15.75" thickBot="1">
      <c r="A172" s="15" t="s">
        <v>314</v>
      </c>
      <c r="B172" s="15" t="s">
        <v>19</v>
      </c>
      <c r="C172" s="16" t="s">
        <v>315</v>
      </c>
      <c r="D172" s="15" t="s">
        <v>15</v>
      </c>
      <c r="E172" s="15" t="s">
        <v>16</v>
      </c>
      <c r="F172" s="15">
        <v>10717</v>
      </c>
      <c r="G172" s="15">
        <v>760</v>
      </c>
      <c r="H172" s="15">
        <v>460</v>
      </c>
      <c r="I172" s="15">
        <v>1316</v>
      </c>
      <c r="J172" s="17">
        <v>18164</v>
      </c>
      <c r="K172" s="15">
        <v>240641</v>
      </c>
      <c r="L172" s="15" t="s">
        <v>55</v>
      </c>
    </row>
    <row r="173" spans="1:12" ht="15.75" thickBot="1">
      <c r="A173" s="15" t="s">
        <v>316</v>
      </c>
      <c r="B173" s="15" t="s">
        <v>23</v>
      </c>
      <c r="C173" s="16" t="s">
        <v>317</v>
      </c>
      <c r="D173" s="15" t="s">
        <v>38</v>
      </c>
      <c r="E173" s="15" t="s">
        <v>169</v>
      </c>
      <c r="F173" s="15">
        <v>10150</v>
      </c>
      <c r="G173" s="15">
        <v>526</v>
      </c>
      <c r="H173" s="15">
        <v>888</v>
      </c>
      <c r="I173" s="15">
        <v>1313</v>
      </c>
      <c r="J173" s="17">
        <v>51605</v>
      </c>
      <c r="K173" s="15">
        <v>143409</v>
      </c>
      <c r="L173" s="15" t="s">
        <v>17</v>
      </c>
    </row>
    <row r="174" spans="1:12" ht="15.75" thickBot="1">
      <c r="A174" s="15" t="s">
        <v>318</v>
      </c>
      <c r="B174" s="15" t="s">
        <v>13</v>
      </c>
      <c r="C174" s="16" t="s">
        <v>319</v>
      </c>
      <c r="D174" s="15" t="s">
        <v>25</v>
      </c>
      <c r="E174" s="15" t="s">
        <v>62</v>
      </c>
      <c r="F174" s="15">
        <v>4125</v>
      </c>
      <c r="G174" s="15">
        <v>1364</v>
      </c>
      <c r="H174" s="15">
        <v>319</v>
      </c>
      <c r="I174" s="15">
        <v>2848</v>
      </c>
      <c r="J174" s="17">
        <v>15379</v>
      </c>
      <c r="K174" s="15">
        <v>188159</v>
      </c>
      <c r="L174" s="15" t="s">
        <v>55</v>
      </c>
    </row>
    <row r="175" spans="1:12" ht="15.75" thickBot="1">
      <c r="A175" s="15" t="s">
        <v>320</v>
      </c>
      <c r="B175" s="15" t="s">
        <v>19</v>
      </c>
      <c r="C175" s="16" t="s">
        <v>134</v>
      </c>
      <c r="D175" s="15" t="s">
        <v>38</v>
      </c>
      <c r="E175" s="15" t="s">
        <v>16</v>
      </c>
      <c r="F175" s="15">
        <v>13479</v>
      </c>
      <c r="G175" s="15">
        <v>1189</v>
      </c>
      <c r="H175" s="15">
        <v>695</v>
      </c>
      <c r="I175" s="15">
        <v>416</v>
      </c>
      <c r="J175" s="17">
        <v>30229</v>
      </c>
      <c r="K175" s="15">
        <v>45704</v>
      </c>
      <c r="L175" s="15" t="s">
        <v>17</v>
      </c>
    </row>
    <row r="176" spans="1:12" ht="15.75" thickBot="1">
      <c r="A176" s="15" t="s">
        <v>321</v>
      </c>
      <c r="B176" s="15" t="s">
        <v>19</v>
      </c>
      <c r="C176" s="18">
        <v>45938</v>
      </c>
      <c r="D176" s="15" t="s">
        <v>25</v>
      </c>
      <c r="E176" s="15" t="s">
        <v>62</v>
      </c>
      <c r="F176" s="15">
        <v>17745</v>
      </c>
      <c r="G176" s="15">
        <v>414</v>
      </c>
      <c r="H176" s="15">
        <v>563</v>
      </c>
      <c r="I176" s="15">
        <v>2733</v>
      </c>
      <c r="J176" s="17">
        <v>995</v>
      </c>
      <c r="K176" s="15">
        <v>231648</v>
      </c>
      <c r="L176" s="15" t="s">
        <v>21</v>
      </c>
    </row>
    <row r="177" spans="1:12" ht="15.75" thickBot="1">
      <c r="A177" s="15" t="s">
        <v>322</v>
      </c>
      <c r="B177" s="15" t="s">
        <v>46</v>
      </c>
      <c r="C177" s="18">
        <v>45939</v>
      </c>
      <c r="D177" s="15" t="s">
        <v>38</v>
      </c>
      <c r="E177" s="15" t="s">
        <v>26</v>
      </c>
      <c r="F177" s="15">
        <v>18748</v>
      </c>
      <c r="G177" s="15">
        <v>634</v>
      </c>
      <c r="H177" s="15">
        <v>400</v>
      </c>
      <c r="I177" s="15">
        <v>1667</v>
      </c>
      <c r="J177" s="17">
        <v>75813</v>
      </c>
      <c r="K177" s="15">
        <v>244456</v>
      </c>
      <c r="L177" s="15" t="s">
        <v>21</v>
      </c>
    </row>
    <row r="178" spans="1:12" ht="15.75" thickBot="1">
      <c r="A178" s="15" t="s">
        <v>323</v>
      </c>
      <c r="B178" s="15" t="s">
        <v>13</v>
      </c>
      <c r="C178" s="16" t="s">
        <v>324</v>
      </c>
      <c r="D178" s="15" t="s">
        <v>15</v>
      </c>
      <c r="E178" s="15" t="s">
        <v>70</v>
      </c>
      <c r="F178" s="15">
        <v>8809</v>
      </c>
      <c r="G178" s="15">
        <v>1151</v>
      </c>
      <c r="H178" s="15">
        <v>908</v>
      </c>
      <c r="I178" s="15">
        <v>883</v>
      </c>
      <c r="J178" s="17">
        <v>42921</v>
      </c>
      <c r="K178" s="15">
        <v>151279</v>
      </c>
      <c r="L178" s="15" t="s">
        <v>55</v>
      </c>
    </row>
    <row r="179" spans="1:12" ht="15.75" thickBot="1">
      <c r="A179" s="15" t="s">
        <v>325</v>
      </c>
      <c r="B179" s="15" t="s">
        <v>13</v>
      </c>
      <c r="C179" s="18">
        <v>45940</v>
      </c>
      <c r="D179" s="15" t="s">
        <v>38</v>
      </c>
      <c r="E179" s="15" t="s">
        <v>26</v>
      </c>
      <c r="F179" s="15">
        <v>6621</v>
      </c>
      <c r="G179" s="15">
        <v>922</v>
      </c>
      <c r="H179" s="15">
        <v>930</v>
      </c>
      <c r="I179" s="15">
        <v>694</v>
      </c>
      <c r="J179" s="17">
        <v>839</v>
      </c>
      <c r="K179" s="15">
        <v>243532</v>
      </c>
      <c r="L179" s="15" t="s">
        <v>21</v>
      </c>
    </row>
    <row r="180" spans="1:12" ht="15.75" thickBot="1">
      <c r="A180" s="15" t="s">
        <v>326</v>
      </c>
      <c r="B180" s="15" t="s">
        <v>23</v>
      </c>
      <c r="C180" s="16" t="s">
        <v>266</v>
      </c>
      <c r="D180" s="15" t="s">
        <v>15</v>
      </c>
      <c r="E180" s="15" t="s">
        <v>62</v>
      </c>
      <c r="F180" s="15">
        <v>17034</v>
      </c>
      <c r="G180" s="15">
        <v>231</v>
      </c>
      <c r="H180" s="15">
        <v>290</v>
      </c>
      <c r="I180" s="15">
        <v>1387</v>
      </c>
      <c r="J180" s="17">
        <v>63550</v>
      </c>
      <c r="K180" s="15">
        <v>198280</v>
      </c>
      <c r="L180" s="15" t="s">
        <v>55</v>
      </c>
    </row>
    <row r="181" spans="1:12" ht="15.75" thickBot="1">
      <c r="A181" s="15" t="s">
        <v>327</v>
      </c>
      <c r="B181" s="15" t="s">
        <v>13</v>
      </c>
      <c r="C181" s="18">
        <v>45941</v>
      </c>
      <c r="D181" s="15" t="s">
        <v>38</v>
      </c>
      <c r="E181" s="15" t="s">
        <v>42</v>
      </c>
      <c r="F181" s="15">
        <v>15623</v>
      </c>
      <c r="G181" s="15">
        <v>869</v>
      </c>
      <c r="H181" s="15">
        <v>423</v>
      </c>
      <c r="I181" s="15">
        <v>371</v>
      </c>
      <c r="J181" s="17">
        <v>47579</v>
      </c>
      <c r="K181" s="15">
        <v>158516</v>
      </c>
      <c r="L181" s="15" t="s">
        <v>21</v>
      </c>
    </row>
    <row r="182" spans="1:12" ht="15.75" thickBot="1">
      <c r="A182" s="15" t="s">
        <v>328</v>
      </c>
      <c r="B182" s="15" t="s">
        <v>23</v>
      </c>
      <c r="C182" s="18">
        <v>45942</v>
      </c>
      <c r="D182" s="15" t="s">
        <v>38</v>
      </c>
      <c r="E182" s="15" t="s">
        <v>42</v>
      </c>
      <c r="F182" s="15">
        <v>7126</v>
      </c>
      <c r="G182" s="15">
        <v>484</v>
      </c>
      <c r="H182" s="15">
        <v>565</v>
      </c>
      <c r="I182" s="15">
        <v>573</v>
      </c>
      <c r="J182" s="17">
        <v>7389</v>
      </c>
      <c r="K182" s="15">
        <v>237096</v>
      </c>
      <c r="L182" s="15" t="s">
        <v>21</v>
      </c>
    </row>
    <row r="183" spans="1:12" ht="15.75" thickBot="1">
      <c r="A183" s="15" t="s">
        <v>329</v>
      </c>
      <c r="B183" s="15" t="s">
        <v>13</v>
      </c>
      <c r="C183" s="16" t="s">
        <v>91</v>
      </c>
      <c r="D183" s="15" t="s">
        <v>30</v>
      </c>
      <c r="E183" s="15" t="s">
        <v>26</v>
      </c>
      <c r="F183" s="15">
        <v>7122</v>
      </c>
      <c r="G183" s="15">
        <v>628</v>
      </c>
      <c r="H183" s="15">
        <v>757</v>
      </c>
      <c r="I183" s="15">
        <v>2313</v>
      </c>
      <c r="J183" s="17">
        <v>50924</v>
      </c>
      <c r="K183" s="15">
        <v>210954</v>
      </c>
      <c r="L183" s="15" t="s">
        <v>55</v>
      </c>
    </row>
    <row r="184" spans="1:12" ht="15.75" thickBot="1">
      <c r="A184" s="15" t="s">
        <v>330</v>
      </c>
      <c r="B184" s="15" t="s">
        <v>46</v>
      </c>
      <c r="C184" s="16" t="s">
        <v>331</v>
      </c>
      <c r="D184" s="15" t="s">
        <v>15</v>
      </c>
      <c r="E184" s="15" t="s">
        <v>42</v>
      </c>
      <c r="F184" s="15">
        <v>20030</v>
      </c>
      <c r="G184" s="15">
        <v>485</v>
      </c>
      <c r="H184" s="15">
        <v>888</v>
      </c>
      <c r="I184" s="15">
        <v>1643</v>
      </c>
      <c r="J184" s="17">
        <v>4322</v>
      </c>
      <c r="K184" s="15">
        <v>196995</v>
      </c>
      <c r="L184" s="15" t="s">
        <v>27</v>
      </c>
    </row>
    <row r="185" spans="1:12" ht="15.75" thickBot="1">
      <c r="A185" s="15" t="s">
        <v>332</v>
      </c>
      <c r="B185" s="15" t="s">
        <v>13</v>
      </c>
      <c r="C185" s="18">
        <v>45943</v>
      </c>
      <c r="D185" s="15" t="s">
        <v>30</v>
      </c>
      <c r="E185" s="15" t="s">
        <v>62</v>
      </c>
      <c r="F185" s="15">
        <v>19302</v>
      </c>
      <c r="G185" s="15">
        <v>1367</v>
      </c>
      <c r="H185" s="15">
        <v>188</v>
      </c>
      <c r="I185" s="15">
        <v>637</v>
      </c>
      <c r="J185" s="17">
        <v>31404</v>
      </c>
      <c r="K185" s="15">
        <v>154044</v>
      </c>
      <c r="L185" s="15" t="s">
        <v>21</v>
      </c>
    </row>
    <row r="186" spans="1:12" ht="15.75" thickBot="1">
      <c r="A186" s="15" t="s">
        <v>333</v>
      </c>
      <c r="B186" s="15" t="s">
        <v>23</v>
      </c>
      <c r="C186" s="16" t="s">
        <v>334</v>
      </c>
      <c r="D186" s="15" t="s">
        <v>15</v>
      </c>
      <c r="E186" s="15" t="s">
        <v>20</v>
      </c>
      <c r="F186" s="15">
        <v>21181</v>
      </c>
      <c r="G186" s="15">
        <v>1242</v>
      </c>
      <c r="H186" s="15">
        <v>963</v>
      </c>
      <c r="I186" s="15">
        <v>1689</v>
      </c>
      <c r="J186" s="17">
        <v>49329</v>
      </c>
      <c r="K186" s="15">
        <v>69165</v>
      </c>
      <c r="L186" s="15" t="s">
        <v>17</v>
      </c>
    </row>
    <row r="187" spans="1:12" ht="15.75" thickBot="1">
      <c r="A187" s="15" t="s">
        <v>335</v>
      </c>
      <c r="B187" s="15" t="s">
        <v>23</v>
      </c>
      <c r="C187" s="16" t="s">
        <v>297</v>
      </c>
      <c r="D187" s="15" t="s">
        <v>30</v>
      </c>
      <c r="E187" s="15" t="s">
        <v>26</v>
      </c>
      <c r="F187" s="15">
        <v>24890</v>
      </c>
      <c r="G187" s="15">
        <v>217</v>
      </c>
      <c r="H187" s="15">
        <v>178</v>
      </c>
      <c r="I187" s="15">
        <v>906</v>
      </c>
      <c r="J187" s="17">
        <v>54826</v>
      </c>
      <c r="K187" s="15">
        <v>107203</v>
      </c>
      <c r="L187" s="15" t="s">
        <v>27</v>
      </c>
    </row>
    <row r="188" spans="1:12" ht="15.75" thickBot="1">
      <c r="A188" s="15" t="s">
        <v>336</v>
      </c>
      <c r="B188" s="15" t="s">
        <v>46</v>
      </c>
      <c r="C188" s="16" t="s">
        <v>337</v>
      </c>
      <c r="D188" s="15" t="s">
        <v>25</v>
      </c>
      <c r="E188" s="15" t="s">
        <v>169</v>
      </c>
      <c r="F188" s="15">
        <v>7870</v>
      </c>
      <c r="G188" s="15">
        <v>968</v>
      </c>
      <c r="H188" s="15">
        <v>626</v>
      </c>
      <c r="I188" s="15">
        <v>465</v>
      </c>
      <c r="J188" s="17">
        <v>27184</v>
      </c>
      <c r="K188" s="15">
        <v>44114</v>
      </c>
      <c r="L188" s="15" t="s">
        <v>55</v>
      </c>
    </row>
    <row r="189" spans="1:12" ht="15.75" thickBot="1">
      <c r="A189" s="15" t="s">
        <v>338</v>
      </c>
      <c r="B189" s="15" t="s">
        <v>13</v>
      </c>
      <c r="C189" s="16" t="s">
        <v>183</v>
      </c>
      <c r="D189" s="15" t="s">
        <v>38</v>
      </c>
      <c r="E189" s="15" t="s">
        <v>169</v>
      </c>
      <c r="F189" s="15">
        <v>3531</v>
      </c>
      <c r="G189" s="15">
        <v>789</v>
      </c>
      <c r="H189" s="15">
        <v>467</v>
      </c>
      <c r="I189" s="15">
        <v>1867</v>
      </c>
      <c r="J189" s="17">
        <v>40816</v>
      </c>
      <c r="K189" s="15">
        <v>236037</v>
      </c>
      <c r="L189" s="15" t="s">
        <v>27</v>
      </c>
    </row>
    <row r="190" spans="1:12" ht="15.75" thickBot="1">
      <c r="A190" s="15" t="s">
        <v>339</v>
      </c>
      <c r="B190" s="15" t="s">
        <v>13</v>
      </c>
      <c r="C190" s="16" t="s">
        <v>340</v>
      </c>
      <c r="D190" s="15" t="s">
        <v>15</v>
      </c>
      <c r="E190" s="15" t="s">
        <v>35</v>
      </c>
      <c r="F190" s="15">
        <v>10172</v>
      </c>
      <c r="G190" s="15">
        <v>1398</v>
      </c>
      <c r="H190" s="15">
        <v>394</v>
      </c>
      <c r="I190" s="15">
        <v>2358</v>
      </c>
      <c r="J190" s="17">
        <v>59610</v>
      </c>
      <c r="K190" s="15">
        <v>76321</v>
      </c>
      <c r="L190" s="15" t="s">
        <v>32</v>
      </c>
    </row>
    <row r="191" spans="1:12" ht="15.75" thickBot="1">
      <c r="A191" s="15" t="s">
        <v>341</v>
      </c>
      <c r="B191" s="15" t="s">
        <v>46</v>
      </c>
      <c r="C191" s="16" t="s">
        <v>342</v>
      </c>
      <c r="D191" s="15" t="s">
        <v>15</v>
      </c>
      <c r="E191" s="15" t="s">
        <v>39</v>
      </c>
      <c r="F191" s="15">
        <v>21729</v>
      </c>
      <c r="G191" s="15">
        <v>1209</v>
      </c>
      <c r="H191" s="15">
        <v>897</v>
      </c>
      <c r="I191" s="15">
        <v>1624</v>
      </c>
      <c r="J191" s="17">
        <v>38771</v>
      </c>
      <c r="K191" s="15">
        <v>113297</v>
      </c>
      <c r="L191" s="15" t="s">
        <v>32</v>
      </c>
    </row>
    <row r="192" spans="1:12" ht="15.75" thickBot="1">
      <c r="A192" s="15" t="s">
        <v>343</v>
      </c>
      <c r="B192" s="15" t="s">
        <v>13</v>
      </c>
      <c r="C192" s="18">
        <v>45944</v>
      </c>
      <c r="D192" s="15" t="s">
        <v>38</v>
      </c>
      <c r="E192" s="15" t="s">
        <v>70</v>
      </c>
      <c r="F192" s="15">
        <v>9673</v>
      </c>
      <c r="G192" s="15">
        <v>393</v>
      </c>
      <c r="H192" s="15">
        <v>846</v>
      </c>
      <c r="I192" s="15">
        <v>1028</v>
      </c>
      <c r="J192" s="17">
        <v>55556</v>
      </c>
      <c r="K192" s="15">
        <v>136652</v>
      </c>
      <c r="L192" s="15" t="s">
        <v>21</v>
      </c>
    </row>
    <row r="193" spans="1:12" ht="15.75" thickBot="1">
      <c r="A193" s="15" t="s">
        <v>344</v>
      </c>
      <c r="B193" s="15" t="s">
        <v>13</v>
      </c>
      <c r="C193" s="18">
        <v>45945</v>
      </c>
      <c r="D193" s="15" t="s">
        <v>15</v>
      </c>
      <c r="E193" s="15" t="s">
        <v>42</v>
      </c>
      <c r="F193" s="15">
        <v>8882</v>
      </c>
      <c r="G193" s="15">
        <v>701</v>
      </c>
      <c r="H193" s="15">
        <v>421</v>
      </c>
      <c r="I193" s="15">
        <v>2343</v>
      </c>
      <c r="J193" s="17">
        <v>13588</v>
      </c>
      <c r="K193" s="15">
        <v>139304</v>
      </c>
      <c r="L193" s="15" t="s">
        <v>21</v>
      </c>
    </row>
    <row r="194" spans="1:12" ht="15.75" thickBot="1">
      <c r="A194" s="15" t="s">
        <v>345</v>
      </c>
      <c r="B194" s="15" t="s">
        <v>23</v>
      </c>
      <c r="C194" s="16" t="s">
        <v>346</v>
      </c>
      <c r="D194" s="15" t="s">
        <v>15</v>
      </c>
      <c r="E194" s="15" t="s">
        <v>42</v>
      </c>
      <c r="F194" s="15">
        <v>3906</v>
      </c>
      <c r="G194" s="15">
        <v>1187</v>
      </c>
      <c r="H194" s="15">
        <v>589</v>
      </c>
      <c r="I194" s="15">
        <v>401</v>
      </c>
      <c r="J194" s="17">
        <v>52687</v>
      </c>
      <c r="K194" s="15">
        <v>196498</v>
      </c>
      <c r="L194" s="15" t="s">
        <v>17</v>
      </c>
    </row>
    <row r="195" spans="1:12" ht="15.75" thickBot="1">
      <c r="A195" s="15" t="s">
        <v>347</v>
      </c>
      <c r="B195" s="15" t="s">
        <v>13</v>
      </c>
      <c r="C195" s="16" t="s">
        <v>240</v>
      </c>
      <c r="D195" s="15" t="s">
        <v>30</v>
      </c>
      <c r="E195" s="15" t="s">
        <v>39</v>
      </c>
      <c r="F195" s="15">
        <v>5086</v>
      </c>
      <c r="G195" s="15">
        <v>1336</v>
      </c>
      <c r="H195" s="15">
        <v>897</v>
      </c>
      <c r="I195" s="15">
        <v>1715</v>
      </c>
      <c r="J195" s="17">
        <v>60592</v>
      </c>
      <c r="K195" s="15">
        <v>57772</v>
      </c>
      <c r="L195" s="15" t="s">
        <v>27</v>
      </c>
    </row>
    <row r="196" spans="1:12" ht="15.75" thickBot="1">
      <c r="A196" s="15" t="s">
        <v>348</v>
      </c>
      <c r="B196" s="15" t="s">
        <v>13</v>
      </c>
      <c r="C196" s="16" t="s">
        <v>349</v>
      </c>
      <c r="D196" s="15" t="s">
        <v>15</v>
      </c>
      <c r="E196" s="15" t="s">
        <v>48</v>
      </c>
      <c r="F196" s="15">
        <v>15503</v>
      </c>
      <c r="G196" s="15">
        <v>313</v>
      </c>
      <c r="H196" s="15">
        <v>388</v>
      </c>
      <c r="I196" s="15">
        <v>1078</v>
      </c>
      <c r="J196" s="17">
        <v>11500</v>
      </c>
      <c r="K196" s="15">
        <v>143754</v>
      </c>
      <c r="L196" s="15" t="s">
        <v>32</v>
      </c>
    </row>
    <row r="197" spans="1:12" ht="15.75" thickBot="1">
      <c r="A197" s="15" t="s">
        <v>350</v>
      </c>
      <c r="B197" s="15" t="s">
        <v>46</v>
      </c>
      <c r="C197" s="18">
        <v>45918</v>
      </c>
      <c r="D197" s="15" t="s">
        <v>25</v>
      </c>
      <c r="E197" s="15" t="s">
        <v>85</v>
      </c>
      <c r="F197" s="15">
        <v>10152</v>
      </c>
      <c r="G197" s="15">
        <v>1445</v>
      </c>
      <c r="H197" s="15">
        <v>526</v>
      </c>
      <c r="I197" s="15">
        <v>513</v>
      </c>
      <c r="J197" s="17">
        <v>18959</v>
      </c>
      <c r="K197" s="15">
        <v>43712</v>
      </c>
      <c r="L197" s="15" t="s">
        <v>21</v>
      </c>
    </row>
    <row r="198" spans="1:12" ht="15.75" thickBot="1">
      <c r="A198" s="15" t="s">
        <v>351</v>
      </c>
      <c r="B198" s="15" t="s">
        <v>46</v>
      </c>
      <c r="C198" s="16" t="s">
        <v>290</v>
      </c>
      <c r="D198" s="15" t="s">
        <v>25</v>
      </c>
      <c r="E198" s="15" t="s">
        <v>26</v>
      </c>
      <c r="F198" s="15">
        <v>7750</v>
      </c>
      <c r="G198" s="15">
        <v>1146</v>
      </c>
      <c r="H198" s="15">
        <v>415</v>
      </c>
      <c r="I198" s="15">
        <v>1411</v>
      </c>
      <c r="J198" s="17">
        <v>85339</v>
      </c>
      <c r="K198" s="15">
        <v>172439</v>
      </c>
      <c r="L198" s="15" t="s">
        <v>27</v>
      </c>
    </row>
    <row r="199" spans="1:12" ht="15.75" thickBot="1">
      <c r="A199" s="15" t="s">
        <v>352</v>
      </c>
      <c r="B199" s="15" t="s">
        <v>19</v>
      </c>
      <c r="C199" s="18">
        <v>45919</v>
      </c>
      <c r="D199" s="15" t="s">
        <v>38</v>
      </c>
      <c r="E199" s="15" t="s">
        <v>31</v>
      </c>
      <c r="F199" s="15">
        <v>14772</v>
      </c>
      <c r="G199" s="15">
        <v>1030</v>
      </c>
      <c r="H199" s="15">
        <v>508</v>
      </c>
      <c r="I199" s="15">
        <v>1876</v>
      </c>
      <c r="J199" s="17">
        <v>8882</v>
      </c>
      <c r="K199" s="15">
        <v>155142</v>
      </c>
      <c r="L199" s="15" t="s">
        <v>21</v>
      </c>
    </row>
    <row r="200" spans="1:12" ht="15.75" thickBot="1">
      <c r="A200" s="15" t="s">
        <v>353</v>
      </c>
      <c r="B200" s="15" t="s">
        <v>23</v>
      </c>
      <c r="C200" s="18">
        <v>45920</v>
      </c>
      <c r="D200" s="15" t="s">
        <v>15</v>
      </c>
      <c r="E200" s="15" t="s">
        <v>42</v>
      </c>
      <c r="F200" s="15">
        <v>12267</v>
      </c>
      <c r="G200" s="15">
        <v>1487</v>
      </c>
      <c r="H200" s="15">
        <v>489</v>
      </c>
      <c r="I200" s="15">
        <v>2748</v>
      </c>
      <c r="J200" s="17">
        <v>34685</v>
      </c>
      <c r="K200" s="15">
        <v>131736</v>
      </c>
      <c r="L200" s="15" t="s">
        <v>21</v>
      </c>
    </row>
    <row r="201" spans="1:12" ht="15.75" thickBot="1">
      <c r="A201" s="15" t="s">
        <v>354</v>
      </c>
      <c r="B201" s="15" t="s">
        <v>13</v>
      </c>
      <c r="C201" s="16" t="s">
        <v>355</v>
      </c>
      <c r="D201" s="15" t="s">
        <v>38</v>
      </c>
      <c r="E201" s="15" t="s">
        <v>70</v>
      </c>
      <c r="F201" s="15">
        <v>3062</v>
      </c>
      <c r="G201" s="15">
        <v>1124</v>
      </c>
      <c r="H201" s="15">
        <v>538</v>
      </c>
      <c r="I201" s="15">
        <v>2935</v>
      </c>
      <c r="J201" s="17">
        <v>69749</v>
      </c>
      <c r="K201" s="15">
        <v>91924</v>
      </c>
      <c r="L201" s="15" t="s">
        <v>32</v>
      </c>
    </row>
    <row r="202" spans="1:12" ht="15.75" thickBot="1">
      <c r="A202" s="15" t="s">
        <v>356</v>
      </c>
      <c r="B202" s="15" t="s">
        <v>13</v>
      </c>
      <c r="C202" s="16" t="s">
        <v>357</v>
      </c>
      <c r="D202" s="15" t="s">
        <v>25</v>
      </c>
      <c r="E202" s="15" t="s">
        <v>35</v>
      </c>
      <c r="F202" s="15">
        <v>20360</v>
      </c>
      <c r="G202" s="15">
        <v>254</v>
      </c>
      <c r="H202" s="15">
        <v>726</v>
      </c>
      <c r="I202" s="15">
        <v>1995</v>
      </c>
      <c r="J202" s="17">
        <v>14280</v>
      </c>
      <c r="K202" s="15">
        <v>43726</v>
      </c>
      <c r="L202" s="15" t="s">
        <v>32</v>
      </c>
    </row>
    <row r="203" spans="1:12" ht="15.75" thickBot="1">
      <c r="A203" s="15" t="s">
        <v>358</v>
      </c>
      <c r="B203" s="15" t="s">
        <v>19</v>
      </c>
      <c r="C203" s="18">
        <v>45921</v>
      </c>
      <c r="D203" s="15" t="s">
        <v>15</v>
      </c>
      <c r="E203" s="15" t="s">
        <v>169</v>
      </c>
      <c r="F203" s="15">
        <v>19680</v>
      </c>
      <c r="G203" s="15">
        <v>999</v>
      </c>
      <c r="H203" s="15">
        <v>838</v>
      </c>
      <c r="I203" s="15">
        <v>891</v>
      </c>
      <c r="J203" s="17">
        <v>29576</v>
      </c>
      <c r="K203" s="15">
        <v>129152</v>
      </c>
      <c r="L203" s="15" t="s">
        <v>21</v>
      </c>
    </row>
    <row r="204" spans="1:12" ht="15.75" thickBot="1">
      <c r="A204" s="15" t="s">
        <v>359</v>
      </c>
      <c r="B204" s="15" t="s">
        <v>13</v>
      </c>
      <c r="C204" s="16" t="s">
        <v>360</v>
      </c>
      <c r="D204" s="15" t="s">
        <v>15</v>
      </c>
      <c r="E204" s="15" t="s">
        <v>42</v>
      </c>
      <c r="F204" s="15">
        <v>8229</v>
      </c>
      <c r="G204" s="15">
        <v>977</v>
      </c>
      <c r="H204" s="15">
        <v>152</v>
      </c>
      <c r="I204" s="15">
        <v>1633</v>
      </c>
      <c r="J204" s="17">
        <v>71447</v>
      </c>
      <c r="K204" s="15">
        <v>67723</v>
      </c>
      <c r="L204" s="15" t="s">
        <v>55</v>
      </c>
    </row>
    <row r="205" spans="1:12" ht="15.75" thickBot="1">
      <c r="A205" s="15" t="s">
        <v>361</v>
      </c>
      <c r="B205" s="15" t="s">
        <v>23</v>
      </c>
      <c r="C205" s="18">
        <v>45922</v>
      </c>
      <c r="D205" s="15" t="s">
        <v>38</v>
      </c>
      <c r="E205" s="15" t="s">
        <v>35</v>
      </c>
      <c r="F205" s="15">
        <v>18509</v>
      </c>
      <c r="G205" s="15">
        <v>361</v>
      </c>
      <c r="H205" s="15">
        <v>578</v>
      </c>
      <c r="I205" s="15">
        <v>1409</v>
      </c>
      <c r="J205" s="17">
        <v>10569</v>
      </c>
      <c r="K205" s="15">
        <v>166969</v>
      </c>
      <c r="L205" s="15" t="s">
        <v>21</v>
      </c>
    </row>
    <row r="206" spans="1:12" ht="15.75" thickBot="1">
      <c r="A206" s="15" t="s">
        <v>362</v>
      </c>
      <c r="B206" s="15" t="s">
        <v>19</v>
      </c>
      <c r="C206" s="18">
        <v>45923</v>
      </c>
      <c r="D206" s="15" t="s">
        <v>25</v>
      </c>
      <c r="E206" s="15" t="s">
        <v>62</v>
      </c>
      <c r="F206" s="15">
        <v>17147</v>
      </c>
      <c r="G206" s="15">
        <v>286</v>
      </c>
      <c r="H206" s="15">
        <v>291</v>
      </c>
      <c r="I206" s="15">
        <v>2439</v>
      </c>
      <c r="J206" s="17">
        <v>45631</v>
      </c>
      <c r="K206" s="15">
        <v>140494</v>
      </c>
      <c r="L206" s="15" t="s">
        <v>21</v>
      </c>
    </row>
    <row r="207" spans="1:12" ht="15.75" thickBot="1">
      <c r="A207" s="15" t="s">
        <v>363</v>
      </c>
      <c r="B207" s="15" t="s">
        <v>23</v>
      </c>
      <c r="C207" s="16" t="s">
        <v>37</v>
      </c>
      <c r="D207" s="15" t="s">
        <v>15</v>
      </c>
      <c r="E207" s="15" t="s">
        <v>62</v>
      </c>
      <c r="F207" s="15">
        <v>6632</v>
      </c>
      <c r="G207" s="15">
        <v>254</v>
      </c>
      <c r="H207" s="15">
        <v>525</v>
      </c>
      <c r="I207" s="15">
        <v>1013</v>
      </c>
      <c r="J207" s="17">
        <v>13838</v>
      </c>
      <c r="K207" s="15">
        <v>180180</v>
      </c>
      <c r="L207" s="15" t="s">
        <v>17</v>
      </c>
    </row>
    <row r="208" spans="1:12" ht="15.75" thickBot="1">
      <c r="A208" s="15" t="s">
        <v>364</v>
      </c>
      <c r="B208" s="15" t="s">
        <v>19</v>
      </c>
      <c r="C208" s="16" t="s">
        <v>365</v>
      </c>
      <c r="D208" s="15" t="s">
        <v>38</v>
      </c>
      <c r="E208" s="15" t="s">
        <v>85</v>
      </c>
      <c r="F208" s="15">
        <v>8288</v>
      </c>
      <c r="G208" s="15">
        <v>1401</v>
      </c>
      <c r="H208" s="15">
        <v>819</v>
      </c>
      <c r="I208" s="15">
        <v>1235</v>
      </c>
      <c r="J208" s="17">
        <v>33446</v>
      </c>
      <c r="K208" s="15">
        <v>248786</v>
      </c>
      <c r="L208" s="15" t="s">
        <v>17</v>
      </c>
    </row>
    <row r="209" spans="1:12" ht="15.75" thickBot="1">
      <c r="A209" s="15" t="s">
        <v>366</v>
      </c>
      <c r="B209" s="15" t="s">
        <v>19</v>
      </c>
      <c r="C209" s="16" t="s">
        <v>37</v>
      </c>
      <c r="D209" s="15" t="s">
        <v>25</v>
      </c>
      <c r="E209" s="15" t="s">
        <v>20</v>
      </c>
      <c r="F209" s="15">
        <v>5596</v>
      </c>
      <c r="G209" s="15">
        <v>1231</v>
      </c>
      <c r="H209" s="15">
        <v>473</v>
      </c>
      <c r="I209" s="15">
        <v>2251</v>
      </c>
      <c r="J209" s="17">
        <v>43705</v>
      </c>
      <c r="K209" s="15">
        <v>75643</v>
      </c>
      <c r="L209" s="15" t="s">
        <v>17</v>
      </c>
    </row>
    <row r="210" spans="1:12" ht="15.75" thickBot="1">
      <c r="A210" s="15" t="s">
        <v>367</v>
      </c>
      <c r="B210" s="15" t="s">
        <v>46</v>
      </c>
      <c r="C210" s="16" t="s">
        <v>368</v>
      </c>
      <c r="D210" s="15" t="s">
        <v>38</v>
      </c>
      <c r="E210" s="15" t="s">
        <v>31</v>
      </c>
      <c r="F210" s="15">
        <v>13475</v>
      </c>
      <c r="G210" s="15">
        <v>1032</v>
      </c>
      <c r="H210" s="15">
        <v>295</v>
      </c>
      <c r="I210" s="15">
        <v>541</v>
      </c>
      <c r="J210" s="17">
        <v>43666</v>
      </c>
      <c r="K210" s="15">
        <v>202396</v>
      </c>
      <c r="L210" s="15" t="s">
        <v>55</v>
      </c>
    </row>
    <row r="211" spans="1:12" ht="15.75" thickBot="1">
      <c r="A211" s="15" t="s">
        <v>369</v>
      </c>
      <c r="B211" s="15" t="s">
        <v>23</v>
      </c>
      <c r="C211" s="16" t="s">
        <v>370</v>
      </c>
      <c r="D211" s="15" t="s">
        <v>30</v>
      </c>
      <c r="E211" s="15" t="s">
        <v>48</v>
      </c>
      <c r="F211" s="15">
        <v>8168</v>
      </c>
      <c r="G211" s="15">
        <v>512</v>
      </c>
      <c r="H211" s="15">
        <v>442</v>
      </c>
      <c r="I211" s="15">
        <v>2343</v>
      </c>
      <c r="J211" s="17">
        <v>2753</v>
      </c>
      <c r="K211" s="15">
        <v>143896</v>
      </c>
      <c r="L211" s="15" t="s">
        <v>55</v>
      </c>
    </row>
    <row r="212" spans="1:12" ht="15.75" thickBot="1">
      <c r="A212" s="15" t="s">
        <v>371</v>
      </c>
      <c r="B212" s="15" t="s">
        <v>13</v>
      </c>
      <c r="C212" s="18">
        <v>45924</v>
      </c>
      <c r="D212" s="15" t="s">
        <v>15</v>
      </c>
      <c r="E212" s="15" t="s">
        <v>85</v>
      </c>
      <c r="F212" s="15">
        <v>11795</v>
      </c>
      <c r="G212" s="15">
        <v>958</v>
      </c>
      <c r="H212" s="15">
        <v>814</v>
      </c>
      <c r="I212" s="15">
        <v>301</v>
      </c>
      <c r="J212" s="17">
        <v>12564</v>
      </c>
      <c r="K212" s="15">
        <v>179999</v>
      </c>
      <c r="L212" s="15" t="s">
        <v>21</v>
      </c>
    </row>
    <row r="213" spans="1:12" ht="15.75" thickBot="1">
      <c r="A213" s="15" t="s">
        <v>372</v>
      </c>
      <c r="B213" s="15" t="s">
        <v>13</v>
      </c>
      <c r="C213" s="16" t="s">
        <v>158</v>
      </c>
      <c r="D213" s="15" t="s">
        <v>30</v>
      </c>
      <c r="E213" s="15" t="s">
        <v>16</v>
      </c>
      <c r="F213" s="15">
        <v>9561</v>
      </c>
      <c r="G213" s="15">
        <v>642</v>
      </c>
      <c r="H213" s="15">
        <v>581</v>
      </c>
      <c r="I213" s="15">
        <v>2572</v>
      </c>
      <c r="J213" s="17">
        <v>38552</v>
      </c>
      <c r="K213" s="15">
        <v>133680</v>
      </c>
      <c r="L213" s="15" t="s">
        <v>17</v>
      </c>
    </row>
    <row r="214" spans="1:12" ht="15.75" thickBot="1">
      <c r="A214" s="15" t="s">
        <v>373</v>
      </c>
      <c r="B214" s="15" t="s">
        <v>23</v>
      </c>
      <c r="C214" s="16" t="s">
        <v>374</v>
      </c>
      <c r="D214" s="15" t="s">
        <v>25</v>
      </c>
      <c r="E214" s="15" t="s">
        <v>48</v>
      </c>
      <c r="F214" s="15">
        <v>10258</v>
      </c>
      <c r="G214" s="15">
        <v>527</v>
      </c>
      <c r="H214" s="15">
        <v>854</v>
      </c>
      <c r="I214" s="15">
        <v>2068</v>
      </c>
      <c r="J214" s="17">
        <v>45632</v>
      </c>
      <c r="K214" s="15">
        <v>136546</v>
      </c>
      <c r="L214" s="15" t="s">
        <v>55</v>
      </c>
    </row>
    <row r="215" spans="1:12" ht="15.75" thickBot="1">
      <c r="A215" s="15" t="s">
        <v>375</v>
      </c>
      <c r="B215" s="15" t="s">
        <v>13</v>
      </c>
      <c r="C215" s="16" t="s">
        <v>14</v>
      </c>
      <c r="D215" s="15" t="s">
        <v>30</v>
      </c>
      <c r="E215" s="15" t="s">
        <v>26</v>
      </c>
      <c r="F215" s="15">
        <v>18616</v>
      </c>
      <c r="G215" s="15">
        <v>1277</v>
      </c>
      <c r="H215" s="15">
        <v>734</v>
      </c>
      <c r="I215" s="15">
        <v>2249</v>
      </c>
      <c r="J215" s="17">
        <v>3399</v>
      </c>
      <c r="K215" s="15">
        <v>193515</v>
      </c>
      <c r="L215" s="15" t="s">
        <v>32</v>
      </c>
    </row>
    <row r="216" spans="1:12" ht="15.75" thickBot="1">
      <c r="A216" s="15" t="s">
        <v>376</v>
      </c>
      <c r="B216" s="15" t="s">
        <v>13</v>
      </c>
      <c r="C216" s="18">
        <v>45925</v>
      </c>
      <c r="D216" s="15" t="s">
        <v>30</v>
      </c>
      <c r="E216" s="15" t="s">
        <v>70</v>
      </c>
      <c r="F216" s="15">
        <v>8371</v>
      </c>
      <c r="G216" s="15">
        <v>960</v>
      </c>
      <c r="H216" s="15">
        <v>548</v>
      </c>
      <c r="I216" s="15">
        <v>2936</v>
      </c>
      <c r="J216" s="17">
        <v>82543</v>
      </c>
      <c r="K216" s="15">
        <v>119973</v>
      </c>
      <c r="L216" s="15" t="s">
        <v>21</v>
      </c>
    </row>
    <row r="217" spans="1:12" ht="15.75" thickBot="1">
      <c r="A217" s="15" t="s">
        <v>377</v>
      </c>
      <c r="B217" s="15" t="s">
        <v>23</v>
      </c>
      <c r="C217" s="16" t="s">
        <v>221</v>
      </c>
      <c r="D217" s="15" t="s">
        <v>25</v>
      </c>
      <c r="E217" s="15" t="s">
        <v>16</v>
      </c>
      <c r="F217" s="15">
        <v>22590</v>
      </c>
      <c r="G217" s="15">
        <v>1462</v>
      </c>
      <c r="H217" s="15">
        <v>966</v>
      </c>
      <c r="I217" s="15">
        <v>2463</v>
      </c>
      <c r="J217" s="17">
        <v>29689</v>
      </c>
      <c r="K217" s="15">
        <v>103449</v>
      </c>
      <c r="L217" s="15" t="s">
        <v>27</v>
      </c>
    </row>
    <row r="218" spans="1:12" ht="15.75" thickBot="1">
      <c r="A218" s="15" t="s">
        <v>378</v>
      </c>
      <c r="B218" s="15" t="s">
        <v>19</v>
      </c>
      <c r="C218" s="18">
        <v>45926</v>
      </c>
      <c r="D218" s="15" t="s">
        <v>38</v>
      </c>
      <c r="E218" s="15" t="s">
        <v>16</v>
      </c>
      <c r="F218" s="15">
        <v>16369</v>
      </c>
      <c r="G218" s="15">
        <v>1452</v>
      </c>
      <c r="H218" s="15">
        <v>493</v>
      </c>
      <c r="I218" s="15">
        <v>1217</v>
      </c>
      <c r="J218" s="17">
        <v>91440</v>
      </c>
      <c r="K218" s="15">
        <v>149834</v>
      </c>
      <c r="L218" s="15" t="s">
        <v>21</v>
      </c>
    </row>
    <row r="219" spans="1:12" ht="15.75" thickBot="1">
      <c r="A219" s="15" t="s">
        <v>379</v>
      </c>
      <c r="B219" s="15" t="s">
        <v>23</v>
      </c>
      <c r="C219" s="16" t="s">
        <v>380</v>
      </c>
      <c r="D219" s="15" t="s">
        <v>30</v>
      </c>
      <c r="E219" s="15" t="s">
        <v>85</v>
      </c>
      <c r="F219" s="15">
        <v>14910</v>
      </c>
      <c r="G219" s="15">
        <v>778</v>
      </c>
      <c r="H219" s="15">
        <v>289</v>
      </c>
      <c r="I219" s="15">
        <v>2541</v>
      </c>
      <c r="J219" s="17">
        <v>14309</v>
      </c>
      <c r="K219" s="15">
        <v>247815</v>
      </c>
      <c r="L219" s="15" t="s">
        <v>27</v>
      </c>
    </row>
    <row r="220" spans="1:12" ht="15.75" thickBot="1">
      <c r="A220" s="15" t="s">
        <v>381</v>
      </c>
      <c r="B220" s="15" t="s">
        <v>19</v>
      </c>
      <c r="C220" s="16" t="s">
        <v>136</v>
      </c>
      <c r="D220" s="15" t="s">
        <v>38</v>
      </c>
      <c r="E220" s="15" t="s">
        <v>39</v>
      </c>
      <c r="F220" s="15">
        <v>9943</v>
      </c>
      <c r="G220" s="15">
        <v>1274</v>
      </c>
      <c r="H220" s="15">
        <v>336</v>
      </c>
      <c r="I220" s="15">
        <v>389</v>
      </c>
      <c r="J220" s="17">
        <v>6145</v>
      </c>
      <c r="K220" s="15">
        <v>231305</v>
      </c>
      <c r="L220" s="15" t="s">
        <v>17</v>
      </c>
    </row>
    <row r="221" spans="1:12" ht="15.75" thickBot="1">
      <c r="A221" s="15" t="s">
        <v>382</v>
      </c>
      <c r="B221" s="15" t="s">
        <v>13</v>
      </c>
      <c r="C221" s="16" t="s">
        <v>383</v>
      </c>
      <c r="D221" s="15" t="s">
        <v>30</v>
      </c>
      <c r="E221" s="15" t="s">
        <v>20</v>
      </c>
      <c r="F221" s="15">
        <v>14199</v>
      </c>
      <c r="G221" s="15">
        <v>1206</v>
      </c>
      <c r="H221" s="15">
        <v>954</v>
      </c>
      <c r="I221" s="15">
        <v>2009</v>
      </c>
      <c r="J221" s="17">
        <v>8</v>
      </c>
      <c r="K221" s="15">
        <v>65537</v>
      </c>
      <c r="L221" s="15" t="s">
        <v>27</v>
      </c>
    </row>
    <row r="222" spans="1:12" ht="15.75" thickBot="1">
      <c r="A222" s="15" t="s">
        <v>384</v>
      </c>
      <c r="B222" s="15" t="s">
        <v>13</v>
      </c>
      <c r="C222" s="16" t="s">
        <v>210</v>
      </c>
      <c r="D222" s="15" t="s">
        <v>38</v>
      </c>
      <c r="E222" s="15" t="s">
        <v>39</v>
      </c>
      <c r="F222" s="15">
        <v>17728</v>
      </c>
      <c r="G222" s="15">
        <v>1487</v>
      </c>
      <c r="H222" s="15">
        <v>210</v>
      </c>
      <c r="I222" s="15">
        <v>2469</v>
      </c>
      <c r="J222" s="17">
        <v>30565</v>
      </c>
      <c r="K222" s="15">
        <v>117576</v>
      </c>
      <c r="L222" s="15" t="s">
        <v>17</v>
      </c>
    </row>
    <row r="223" spans="1:12" ht="15.75" thickBot="1">
      <c r="A223" s="15" t="s">
        <v>385</v>
      </c>
      <c r="B223" s="15" t="s">
        <v>13</v>
      </c>
      <c r="C223" s="16" t="s">
        <v>386</v>
      </c>
      <c r="D223" s="15" t="s">
        <v>25</v>
      </c>
      <c r="E223" s="15" t="s">
        <v>85</v>
      </c>
      <c r="F223" s="15">
        <v>8738</v>
      </c>
      <c r="G223" s="15">
        <v>295</v>
      </c>
      <c r="H223" s="15">
        <v>529</v>
      </c>
      <c r="I223" s="15">
        <v>442</v>
      </c>
      <c r="J223" s="17">
        <v>25286</v>
      </c>
      <c r="K223" s="15">
        <v>147522</v>
      </c>
      <c r="L223" s="15" t="s">
        <v>32</v>
      </c>
    </row>
    <row r="224" spans="1:12" ht="15.75" thickBot="1">
      <c r="A224" s="15" t="s">
        <v>387</v>
      </c>
      <c r="B224" s="15" t="s">
        <v>46</v>
      </c>
      <c r="C224" s="16" t="s">
        <v>309</v>
      </c>
      <c r="D224" s="15" t="s">
        <v>30</v>
      </c>
      <c r="E224" s="15" t="s">
        <v>26</v>
      </c>
      <c r="F224" s="15">
        <v>17913</v>
      </c>
      <c r="G224" s="15">
        <v>1311</v>
      </c>
      <c r="H224" s="15">
        <v>859</v>
      </c>
      <c r="I224" s="15">
        <v>405</v>
      </c>
      <c r="J224" s="17">
        <v>59842</v>
      </c>
      <c r="K224" s="15">
        <v>62612</v>
      </c>
      <c r="L224" s="15" t="s">
        <v>27</v>
      </c>
    </row>
    <row r="225" spans="1:12" ht="15.75" thickBot="1">
      <c r="A225" s="15" t="s">
        <v>388</v>
      </c>
      <c r="B225" s="15" t="s">
        <v>19</v>
      </c>
      <c r="C225" s="18">
        <v>45907</v>
      </c>
      <c r="D225" s="15" t="s">
        <v>25</v>
      </c>
      <c r="E225" s="15" t="s">
        <v>169</v>
      </c>
      <c r="F225" s="15">
        <v>4472</v>
      </c>
      <c r="G225" s="15">
        <v>1301</v>
      </c>
      <c r="H225" s="15">
        <v>956</v>
      </c>
      <c r="I225" s="15">
        <v>1186</v>
      </c>
      <c r="J225" s="17">
        <v>3363</v>
      </c>
      <c r="K225" s="15">
        <v>46471</v>
      </c>
      <c r="L225" s="15" t="s">
        <v>21</v>
      </c>
    </row>
    <row r="226" spans="1:12" ht="15.75" thickBot="1">
      <c r="A226" s="15" t="s">
        <v>389</v>
      </c>
      <c r="B226" s="15" t="s">
        <v>46</v>
      </c>
      <c r="C226" s="16" t="s">
        <v>390</v>
      </c>
      <c r="D226" s="15" t="s">
        <v>30</v>
      </c>
      <c r="E226" s="15" t="s">
        <v>42</v>
      </c>
      <c r="F226" s="15">
        <v>21123</v>
      </c>
      <c r="G226" s="15">
        <v>1343</v>
      </c>
      <c r="H226" s="15">
        <v>589</v>
      </c>
      <c r="I226" s="15">
        <v>727</v>
      </c>
      <c r="J226" s="17">
        <v>87833</v>
      </c>
      <c r="K226" s="15">
        <v>206703</v>
      </c>
      <c r="L226" s="15" t="s">
        <v>17</v>
      </c>
    </row>
    <row r="227" spans="1:12" ht="15.75" thickBot="1">
      <c r="A227" s="15" t="s">
        <v>391</v>
      </c>
      <c r="B227" s="15" t="s">
        <v>46</v>
      </c>
      <c r="C227" s="18">
        <v>45908</v>
      </c>
      <c r="D227" s="15" t="s">
        <v>25</v>
      </c>
      <c r="E227" s="15" t="s">
        <v>42</v>
      </c>
      <c r="F227" s="15">
        <v>23785</v>
      </c>
      <c r="G227" s="15">
        <v>1013</v>
      </c>
      <c r="H227" s="15">
        <v>468</v>
      </c>
      <c r="I227" s="15">
        <v>1628</v>
      </c>
      <c r="J227" s="17">
        <v>8272</v>
      </c>
      <c r="K227" s="15">
        <v>71348</v>
      </c>
      <c r="L227" s="15" t="s">
        <v>21</v>
      </c>
    </row>
    <row r="228" spans="1:12" ht="15.75" thickBot="1">
      <c r="A228" s="15" t="s">
        <v>392</v>
      </c>
      <c r="B228" s="15" t="s">
        <v>23</v>
      </c>
      <c r="C228" s="16" t="s">
        <v>393</v>
      </c>
      <c r="D228" s="15" t="s">
        <v>25</v>
      </c>
      <c r="E228" s="15" t="s">
        <v>20</v>
      </c>
      <c r="F228" s="15">
        <v>17679</v>
      </c>
      <c r="G228" s="15">
        <v>690</v>
      </c>
      <c r="H228" s="15">
        <v>451</v>
      </c>
      <c r="I228" s="15">
        <v>2195</v>
      </c>
      <c r="J228" s="17">
        <v>4390</v>
      </c>
      <c r="K228" s="15">
        <v>235804</v>
      </c>
      <c r="L228" s="15" t="s">
        <v>55</v>
      </c>
    </row>
    <row r="229" spans="1:12" ht="15.75" thickBot="1">
      <c r="A229" s="15" t="s">
        <v>394</v>
      </c>
      <c r="B229" s="15" t="s">
        <v>46</v>
      </c>
      <c r="C229" s="16" t="s">
        <v>395</v>
      </c>
      <c r="D229" s="15" t="s">
        <v>30</v>
      </c>
      <c r="E229" s="15" t="s">
        <v>26</v>
      </c>
      <c r="F229" s="15">
        <v>3761</v>
      </c>
      <c r="G229" s="15">
        <v>651</v>
      </c>
      <c r="H229" s="15">
        <v>493</v>
      </c>
      <c r="I229" s="15">
        <v>2294</v>
      </c>
      <c r="J229" s="17">
        <v>71696</v>
      </c>
      <c r="K229" s="15">
        <v>41177</v>
      </c>
      <c r="L229" s="15" t="s">
        <v>17</v>
      </c>
    </row>
    <row r="230" spans="1:12" ht="15.75" thickBot="1">
      <c r="A230" s="15" t="s">
        <v>396</v>
      </c>
      <c r="B230" s="15" t="s">
        <v>23</v>
      </c>
      <c r="C230" s="16" t="s">
        <v>118</v>
      </c>
      <c r="D230" s="15" t="s">
        <v>30</v>
      </c>
      <c r="E230" s="15" t="s">
        <v>20</v>
      </c>
      <c r="F230" s="15">
        <v>12167</v>
      </c>
      <c r="G230" s="15">
        <v>364</v>
      </c>
      <c r="H230" s="15">
        <v>160</v>
      </c>
      <c r="I230" s="15">
        <v>616</v>
      </c>
      <c r="J230" s="17">
        <v>42228</v>
      </c>
      <c r="K230" s="15">
        <v>175832</v>
      </c>
      <c r="L230" s="15" t="s">
        <v>27</v>
      </c>
    </row>
    <row r="231" spans="1:12" ht="15.75" thickBot="1">
      <c r="A231" s="15" t="s">
        <v>397</v>
      </c>
      <c r="B231" s="15" t="s">
        <v>23</v>
      </c>
      <c r="C231" s="16" t="s">
        <v>266</v>
      </c>
      <c r="D231" s="15" t="s">
        <v>30</v>
      </c>
      <c r="E231" s="15" t="s">
        <v>35</v>
      </c>
      <c r="F231" s="15">
        <v>12554</v>
      </c>
      <c r="G231" s="15">
        <v>381</v>
      </c>
      <c r="H231" s="15">
        <v>211</v>
      </c>
      <c r="I231" s="15">
        <v>2286</v>
      </c>
      <c r="J231" s="17">
        <v>50567</v>
      </c>
      <c r="K231" s="15">
        <v>72779</v>
      </c>
      <c r="L231" s="15" t="s">
        <v>17</v>
      </c>
    </row>
    <row r="232" spans="1:12" ht="15.75" thickBot="1">
      <c r="A232" s="15" t="s">
        <v>398</v>
      </c>
      <c r="B232" s="15" t="s">
        <v>46</v>
      </c>
      <c r="C232" s="18">
        <v>45909</v>
      </c>
      <c r="D232" s="15" t="s">
        <v>15</v>
      </c>
      <c r="E232" s="15" t="s">
        <v>39</v>
      </c>
      <c r="F232" s="15">
        <v>19260</v>
      </c>
      <c r="G232" s="15">
        <v>668</v>
      </c>
      <c r="H232" s="15">
        <v>994</v>
      </c>
      <c r="I232" s="15">
        <v>934</v>
      </c>
      <c r="J232" s="17">
        <v>20509</v>
      </c>
      <c r="K232" s="15">
        <v>61636</v>
      </c>
      <c r="L232" s="15" t="s">
        <v>21</v>
      </c>
    </row>
    <row r="233" spans="1:12" ht="15.75" thickBot="1">
      <c r="A233" s="15" t="s">
        <v>399</v>
      </c>
      <c r="B233" s="15" t="s">
        <v>19</v>
      </c>
      <c r="C233" s="16" t="s">
        <v>400</v>
      </c>
      <c r="D233" s="15" t="s">
        <v>38</v>
      </c>
      <c r="E233" s="15" t="s">
        <v>42</v>
      </c>
      <c r="F233" s="15">
        <v>16277</v>
      </c>
      <c r="G233" s="15">
        <v>1109</v>
      </c>
      <c r="H233" s="15">
        <v>375</v>
      </c>
      <c r="I233" s="15">
        <v>2225</v>
      </c>
      <c r="J233" s="17">
        <v>1044</v>
      </c>
      <c r="K233" s="15">
        <v>121889</v>
      </c>
      <c r="L233" s="15" t="s">
        <v>32</v>
      </c>
    </row>
    <row r="234" spans="1:12" ht="15.75" thickBot="1">
      <c r="A234" s="15" t="s">
        <v>401</v>
      </c>
      <c r="B234" s="15" t="s">
        <v>19</v>
      </c>
      <c r="C234" s="16" t="s">
        <v>152</v>
      </c>
      <c r="D234" s="15" t="s">
        <v>15</v>
      </c>
      <c r="E234" s="15" t="s">
        <v>16</v>
      </c>
      <c r="F234" s="15">
        <v>5812</v>
      </c>
      <c r="G234" s="15">
        <v>934</v>
      </c>
      <c r="H234" s="15">
        <v>302</v>
      </c>
      <c r="I234" s="15">
        <v>2356</v>
      </c>
      <c r="J234" s="17">
        <v>37437</v>
      </c>
      <c r="K234" s="15">
        <v>93551</v>
      </c>
      <c r="L234" s="15" t="s">
        <v>17</v>
      </c>
    </row>
    <row r="235" spans="1:12" ht="15.75" thickBot="1">
      <c r="A235" s="15" t="s">
        <v>402</v>
      </c>
      <c r="B235" s="15" t="s">
        <v>19</v>
      </c>
      <c r="C235" s="16" t="s">
        <v>403</v>
      </c>
      <c r="D235" s="15" t="s">
        <v>15</v>
      </c>
      <c r="E235" s="15" t="s">
        <v>39</v>
      </c>
      <c r="F235" s="15">
        <v>19844</v>
      </c>
      <c r="G235" s="15">
        <v>1022</v>
      </c>
      <c r="H235" s="15">
        <v>860</v>
      </c>
      <c r="I235" s="15">
        <v>2570</v>
      </c>
      <c r="J235" s="17">
        <v>23719</v>
      </c>
      <c r="K235" s="15">
        <v>182628</v>
      </c>
      <c r="L235" s="15" t="s">
        <v>27</v>
      </c>
    </row>
    <row r="236" spans="1:12" ht="15.75" thickBot="1">
      <c r="A236" s="15" t="s">
        <v>404</v>
      </c>
      <c r="B236" s="15" t="s">
        <v>19</v>
      </c>
      <c r="C236" s="16" t="s">
        <v>337</v>
      </c>
      <c r="D236" s="15" t="s">
        <v>25</v>
      </c>
      <c r="E236" s="15" t="s">
        <v>31</v>
      </c>
      <c r="F236" s="15">
        <v>20117</v>
      </c>
      <c r="G236" s="15">
        <v>1143</v>
      </c>
      <c r="H236" s="15">
        <v>713</v>
      </c>
      <c r="I236" s="15">
        <v>1739</v>
      </c>
      <c r="J236" s="17">
        <v>34444</v>
      </c>
      <c r="K236" s="15">
        <v>198670</v>
      </c>
      <c r="L236" s="15" t="s">
        <v>55</v>
      </c>
    </row>
    <row r="237" spans="1:12" ht="15.75" thickBot="1">
      <c r="A237" s="15" t="s">
        <v>405</v>
      </c>
      <c r="B237" s="15" t="s">
        <v>19</v>
      </c>
      <c r="C237" s="16" t="s">
        <v>64</v>
      </c>
      <c r="D237" s="15" t="s">
        <v>30</v>
      </c>
      <c r="E237" s="15" t="s">
        <v>70</v>
      </c>
      <c r="F237" s="15">
        <v>3605</v>
      </c>
      <c r="G237" s="15">
        <v>206</v>
      </c>
      <c r="H237" s="15">
        <v>921</v>
      </c>
      <c r="I237" s="15">
        <v>852</v>
      </c>
      <c r="J237" s="17">
        <v>11660</v>
      </c>
      <c r="K237" s="15">
        <v>182635</v>
      </c>
      <c r="L237" s="15" t="s">
        <v>32</v>
      </c>
    </row>
    <row r="238" spans="1:12" ht="15.75" thickBot="1">
      <c r="A238" s="15" t="s">
        <v>406</v>
      </c>
      <c r="B238" s="15" t="s">
        <v>46</v>
      </c>
      <c r="C238" s="16" t="s">
        <v>290</v>
      </c>
      <c r="D238" s="15" t="s">
        <v>38</v>
      </c>
      <c r="E238" s="15" t="s">
        <v>26</v>
      </c>
      <c r="F238" s="15">
        <v>7622</v>
      </c>
      <c r="G238" s="15">
        <v>529</v>
      </c>
      <c r="H238" s="15">
        <v>720</v>
      </c>
      <c r="I238" s="15">
        <v>1015</v>
      </c>
      <c r="J238" s="17">
        <v>71322</v>
      </c>
      <c r="K238" s="15">
        <v>86819</v>
      </c>
      <c r="L238" s="15" t="s">
        <v>55</v>
      </c>
    </row>
    <row r="239" spans="1:12" ht="15.75" thickBot="1">
      <c r="A239" s="15" t="s">
        <v>407</v>
      </c>
      <c r="B239" s="15" t="s">
        <v>46</v>
      </c>
      <c r="C239" s="16" t="s">
        <v>408</v>
      </c>
      <c r="D239" s="15" t="s">
        <v>25</v>
      </c>
      <c r="E239" s="15" t="s">
        <v>48</v>
      </c>
      <c r="F239" s="15">
        <v>8767</v>
      </c>
      <c r="G239" s="15">
        <v>974</v>
      </c>
      <c r="H239" s="15">
        <v>733</v>
      </c>
      <c r="I239" s="15">
        <v>1587</v>
      </c>
      <c r="J239" s="17">
        <v>74927</v>
      </c>
      <c r="K239" s="15">
        <v>113770</v>
      </c>
      <c r="L239" s="15" t="s">
        <v>17</v>
      </c>
    </row>
    <row r="240" spans="1:12" ht="15.75" thickBot="1">
      <c r="A240" s="15" t="s">
        <v>409</v>
      </c>
      <c r="B240" s="15" t="s">
        <v>13</v>
      </c>
      <c r="C240" s="18">
        <v>45910</v>
      </c>
      <c r="D240" s="15" t="s">
        <v>15</v>
      </c>
      <c r="E240" s="15" t="s">
        <v>20</v>
      </c>
      <c r="F240" s="15">
        <v>13613</v>
      </c>
      <c r="G240" s="15">
        <v>350</v>
      </c>
      <c r="H240" s="15">
        <v>809</v>
      </c>
      <c r="I240" s="15">
        <v>2013</v>
      </c>
      <c r="J240" s="17">
        <v>20471</v>
      </c>
      <c r="K240" s="15">
        <v>198038</v>
      </c>
      <c r="L240" s="15" t="s">
        <v>21</v>
      </c>
    </row>
    <row r="241" spans="1:12" ht="15.75" thickBot="1">
      <c r="A241" s="15" t="s">
        <v>410</v>
      </c>
      <c r="B241" s="15" t="s">
        <v>19</v>
      </c>
      <c r="C241" s="18">
        <v>45911</v>
      </c>
      <c r="D241" s="15" t="s">
        <v>30</v>
      </c>
      <c r="E241" s="15" t="s">
        <v>39</v>
      </c>
      <c r="F241" s="15">
        <v>21901</v>
      </c>
      <c r="G241" s="15">
        <v>1308</v>
      </c>
      <c r="H241" s="15">
        <v>724</v>
      </c>
      <c r="I241" s="15">
        <v>2183</v>
      </c>
      <c r="J241" s="17">
        <v>15996</v>
      </c>
      <c r="K241" s="15">
        <v>230961</v>
      </c>
      <c r="L241" s="15" t="s">
        <v>21</v>
      </c>
    </row>
    <row r="242" spans="1:12" ht="15.75" thickBot="1">
      <c r="A242" s="15" t="s">
        <v>411</v>
      </c>
      <c r="B242" s="15" t="s">
        <v>46</v>
      </c>
      <c r="C242" s="16" t="s">
        <v>412</v>
      </c>
      <c r="D242" s="15" t="s">
        <v>25</v>
      </c>
      <c r="E242" s="15" t="s">
        <v>70</v>
      </c>
      <c r="F242" s="15">
        <v>12589</v>
      </c>
      <c r="G242" s="15">
        <v>346</v>
      </c>
      <c r="H242" s="15">
        <v>459</v>
      </c>
      <c r="I242" s="15">
        <v>1407</v>
      </c>
      <c r="J242" s="17">
        <v>29254</v>
      </c>
      <c r="K242" s="15">
        <v>198059</v>
      </c>
      <c r="L242" s="15" t="s">
        <v>27</v>
      </c>
    </row>
    <row r="243" spans="1:12" ht="15.75" thickBot="1">
      <c r="A243" s="15" t="s">
        <v>413</v>
      </c>
      <c r="B243" s="15" t="s">
        <v>13</v>
      </c>
      <c r="C243" s="18">
        <v>45912</v>
      </c>
      <c r="D243" s="15" t="s">
        <v>30</v>
      </c>
      <c r="E243" s="15" t="s">
        <v>39</v>
      </c>
      <c r="F243" s="15">
        <v>15918</v>
      </c>
      <c r="G243" s="15">
        <v>1114</v>
      </c>
      <c r="H243" s="15">
        <v>392</v>
      </c>
      <c r="I243" s="15">
        <v>1641</v>
      </c>
      <c r="J243" s="17">
        <v>28044</v>
      </c>
      <c r="K243" s="15">
        <v>118714</v>
      </c>
      <c r="L243" s="15" t="s">
        <v>21</v>
      </c>
    </row>
    <row r="244" spans="1:12" ht="15.75" thickBot="1">
      <c r="A244" s="15" t="s">
        <v>414</v>
      </c>
      <c r="B244" s="15" t="s">
        <v>19</v>
      </c>
      <c r="C244" s="16" t="s">
        <v>415</v>
      </c>
      <c r="D244" s="15" t="s">
        <v>25</v>
      </c>
      <c r="E244" s="15" t="s">
        <v>48</v>
      </c>
      <c r="F244" s="15">
        <v>22119</v>
      </c>
      <c r="G244" s="15">
        <v>899</v>
      </c>
      <c r="H244" s="15">
        <v>642</v>
      </c>
      <c r="I244" s="15">
        <v>410</v>
      </c>
      <c r="J244" s="17">
        <v>49490</v>
      </c>
      <c r="K244" s="15">
        <v>229420</v>
      </c>
      <c r="L244" s="15" t="s">
        <v>32</v>
      </c>
    </row>
    <row r="245" spans="1:12" ht="15.75" thickBot="1">
      <c r="A245" s="15" t="s">
        <v>416</v>
      </c>
      <c r="B245" s="15" t="s">
        <v>23</v>
      </c>
      <c r="C245" s="18">
        <v>45913</v>
      </c>
      <c r="D245" s="15" t="s">
        <v>30</v>
      </c>
      <c r="E245" s="15" t="s">
        <v>70</v>
      </c>
      <c r="F245" s="15">
        <v>15046</v>
      </c>
      <c r="G245" s="15">
        <v>281</v>
      </c>
      <c r="H245" s="15">
        <v>515</v>
      </c>
      <c r="I245" s="15">
        <v>550</v>
      </c>
      <c r="J245" s="17">
        <v>22583</v>
      </c>
      <c r="K245" s="15">
        <v>64596</v>
      </c>
      <c r="L245" s="15" t="s">
        <v>21</v>
      </c>
    </row>
    <row r="246" spans="1:12" ht="15.75" thickBot="1">
      <c r="A246" s="15" t="s">
        <v>417</v>
      </c>
      <c r="B246" s="15" t="s">
        <v>13</v>
      </c>
      <c r="C246" s="16" t="s">
        <v>418</v>
      </c>
      <c r="D246" s="15" t="s">
        <v>15</v>
      </c>
      <c r="E246" s="15" t="s">
        <v>31</v>
      </c>
      <c r="F246" s="15">
        <v>4590</v>
      </c>
      <c r="G246" s="15">
        <v>713</v>
      </c>
      <c r="H246" s="15">
        <v>479</v>
      </c>
      <c r="I246" s="15">
        <v>2730</v>
      </c>
      <c r="J246" s="17">
        <v>41050</v>
      </c>
      <c r="K246" s="15">
        <v>204246</v>
      </c>
      <c r="L246" s="15" t="s">
        <v>27</v>
      </c>
    </row>
    <row r="247" spans="1:12" ht="15.75" thickBot="1">
      <c r="A247" s="15" t="s">
        <v>419</v>
      </c>
      <c r="B247" s="15" t="s">
        <v>46</v>
      </c>
      <c r="C247" s="16" t="s">
        <v>420</v>
      </c>
      <c r="D247" s="15" t="s">
        <v>38</v>
      </c>
      <c r="E247" s="15" t="s">
        <v>48</v>
      </c>
      <c r="F247" s="15">
        <v>19447</v>
      </c>
      <c r="G247" s="15">
        <v>1014</v>
      </c>
      <c r="H247" s="15">
        <v>256</v>
      </c>
      <c r="I247" s="15">
        <v>2354</v>
      </c>
      <c r="J247" s="17">
        <v>5472</v>
      </c>
      <c r="K247" s="15">
        <v>104106</v>
      </c>
      <c r="L247" s="15" t="s">
        <v>17</v>
      </c>
    </row>
    <row r="248" spans="1:12" ht="15.75" thickBot="1">
      <c r="A248" s="15" t="s">
        <v>421</v>
      </c>
      <c r="B248" s="15" t="s">
        <v>23</v>
      </c>
      <c r="C248" s="16" t="s">
        <v>422</v>
      </c>
      <c r="D248" s="15" t="s">
        <v>15</v>
      </c>
      <c r="E248" s="15" t="s">
        <v>85</v>
      </c>
      <c r="F248" s="15">
        <v>6324</v>
      </c>
      <c r="G248" s="15">
        <v>908</v>
      </c>
      <c r="H248" s="15">
        <v>375</v>
      </c>
      <c r="I248" s="15">
        <v>758</v>
      </c>
      <c r="J248" s="17">
        <v>34850</v>
      </c>
      <c r="K248" s="15">
        <v>241039</v>
      </c>
      <c r="L248" s="15" t="s">
        <v>17</v>
      </c>
    </row>
    <row r="249" spans="1:12" ht="15.75" thickBot="1">
      <c r="A249" s="15" t="s">
        <v>423</v>
      </c>
      <c r="B249" s="15" t="s">
        <v>23</v>
      </c>
      <c r="C249" s="18">
        <v>45914</v>
      </c>
      <c r="D249" s="15" t="s">
        <v>38</v>
      </c>
      <c r="E249" s="15" t="s">
        <v>62</v>
      </c>
      <c r="F249" s="15">
        <v>12787</v>
      </c>
      <c r="G249" s="15">
        <v>945</v>
      </c>
      <c r="H249" s="15">
        <v>974</v>
      </c>
      <c r="I249" s="15">
        <v>1407</v>
      </c>
      <c r="J249" s="17">
        <v>4037</v>
      </c>
      <c r="K249" s="15">
        <v>99182</v>
      </c>
      <c r="L249" s="15" t="s">
        <v>21</v>
      </c>
    </row>
    <row r="250" spans="1:12" ht="15.75" thickBot="1">
      <c r="A250" s="15" t="s">
        <v>424</v>
      </c>
      <c r="B250" s="15" t="s">
        <v>23</v>
      </c>
      <c r="C250" s="16" t="s">
        <v>425</v>
      </c>
      <c r="D250" s="15" t="s">
        <v>30</v>
      </c>
      <c r="E250" s="15" t="s">
        <v>85</v>
      </c>
      <c r="F250" s="15">
        <v>11111</v>
      </c>
      <c r="G250" s="15">
        <v>1222</v>
      </c>
      <c r="H250" s="15">
        <v>367</v>
      </c>
      <c r="I250" s="15">
        <v>507</v>
      </c>
      <c r="J250" s="17">
        <v>14129</v>
      </c>
      <c r="K250" s="15">
        <v>127163</v>
      </c>
      <c r="L250" s="15" t="s">
        <v>55</v>
      </c>
    </row>
    <row r="251" spans="1:12" ht="15.75" thickBot="1">
      <c r="A251" s="15" t="s">
        <v>426</v>
      </c>
      <c r="B251" s="15" t="s">
        <v>13</v>
      </c>
      <c r="C251" s="16" t="s">
        <v>134</v>
      </c>
      <c r="D251" s="15" t="s">
        <v>25</v>
      </c>
      <c r="E251" s="15" t="s">
        <v>42</v>
      </c>
      <c r="F251" s="15">
        <v>7342</v>
      </c>
      <c r="G251" s="15">
        <v>906</v>
      </c>
      <c r="H251" s="15">
        <v>902</v>
      </c>
      <c r="I251" s="15">
        <v>1199</v>
      </c>
      <c r="J251" s="17">
        <v>68488</v>
      </c>
      <c r="K251" s="15">
        <v>79310</v>
      </c>
      <c r="L251" s="15" t="s">
        <v>17</v>
      </c>
    </row>
    <row r="252" spans="1:12" ht="15.75" thickBot="1">
      <c r="A252" s="15" t="s">
        <v>427</v>
      </c>
      <c r="B252" s="15" t="s">
        <v>46</v>
      </c>
      <c r="C252" s="18">
        <v>45915</v>
      </c>
      <c r="D252" s="15" t="s">
        <v>15</v>
      </c>
      <c r="E252" s="15" t="s">
        <v>39</v>
      </c>
      <c r="F252" s="15">
        <v>18389</v>
      </c>
      <c r="G252" s="15">
        <v>670</v>
      </c>
      <c r="H252" s="15">
        <v>655</v>
      </c>
      <c r="I252" s="15">
        <v>321</v>
      </c>
      <c r="J252" s="17">
        <v>21869</v>
      </c>
      <c r="K252" s="15">
        <v>96088</v>
      </c>
      <c r="L252" s="15" t="s">
        <v>21</v>
      </c>
    </row>
    <row r="253" spans="1:12" ht="15.75" thickBot="1">
      <c r="A253" s="15" t="s">
        <v>428</v>
      </c>
      <c r="B253" s="15" t="s">
        <v>23</v>
      </c>
      <c r="C253" s="16" t="s">
        <v>313</v>
      </c>
      <c r="D253" s="15" t="s">
        <v>38</v>
      </c>
      <c r="E253" s="15" t="s">
        <v>62</v>
      </c>
      <c r="F253" s="15">
        <v>10659</v>
      </c>
      <c r="G253" s="15">
        <v>1342</v>
      </c>
      <c r="H253" s="15">
        <v>408</v>
      </c>
      <c r="I253" s="15">
        <v>709</v>
      </c>
      <c r="J253" s="17">
        <v>16309</v>
      </c>
      <c r="K253" s="15">
        <v>168803</v>
      </c>
      <c r="L253" s="15" t="s">
        <v>27</v>
      </c>
    </row>
    <row r="254" spans="1:12" ht="15.75" thickBot="1">
      <c r="A254" s="15" t="s">
        <v>429</v>
      </c>
      <c r="B254" s="15" t="s">
        <v>19</v>
      </c>
      <c r="C254" s="18">
        <v>45916</v>
      </c>
      <c r="D254" s="15" t="s">
        <v>15</v>
      </c>
      <c r="E254" s="15" t="s">
        <v>85</v>
      </c>
      <c r="F254" s="15">
        <v>16043</v>
      </c>
      <c r="G254" s="15">
        <v>595</v>
      </c>
      <c r="H254" s="15">
        <v>923</v>
      </c>
      <c r="I254" s="15">
        <v>1194</v>
      </c>
      <c r="J254" s="17">
        <v>52613</v>
      </c>
      <c r="K254" s="15">
        <v>179978</v>
      </c>
      <c r="L254" s="15" t="s">
        <v>21</v>
      </c>
    </row>
    <row r="255" spans="1:12" ht="15.75" thickBot="1">
      <c r="A255" s="15" t="s">
        <v>430</v>
      </c>
      <c r="B255" s="15" t="s">
        <v>23</v>
      </c>
      <c r="C255" s="16" t="s">
        <v>431</v>
      </c>
      <c r="D255" s="15" t="s">
        <v>38</v>
      </c>
      <c r="E255" s="15" t="s">
        <v>62</v>
      </c>
      <c r="F255" s="15">
        <v>24350</v>
      </c>
      <c r="G255" s="15">
        <v>460</v>
      </c>
      <c r="H255" s="15">
        <v>666</v>
      </c>
      <c r="I255" s="15">
        <v>814</v>
      </c>
      <c r="J255" s="17">
        <v>21120</v>
      </c>
      <c r="K255" s="15">
        <v>76914</v>
      </c>
      <c r="L255" s="15" t="s">
        <v>17</v>
      </c>
    </row>
    <row r="256" spans="1:12" ht="15.75" thickBot="1">
      <c r="A256" s="15" t="s">
        <v>432</v>
      </c>
      <c r="B256" s="15" t="s">
        <v>23</v>
      </c>
      <c r="C256" s="16" t="s">
        <v>433</v>
      </c>
      <c r="D256" s="15" t="s">
        <v>15</v>
      </c>
      <c r="E256" s="15" t="s">
        <v>169</v>
      </c>
      <c r="F256" s="15">
        <v>10837</v>
      </c>
      <c r="G256" s="15">
        <v>1004</v>
      </c>
      <c r="H256" s="15">
        <v>922</v>
      </c>
      <c r="I256" s="15">
        <v>1108</v>
      </c>
      <c r="J256" s="17">
        <v>36807</v>
      </c>
      <c r="K256" s="15">
        <v>150350</v>
      </c>
      <c r="L256" s="15" t="s">
        <v>27</v>
      </c>
    </row>
    <row r="257" spans="1:12" ht="15.75" thickBot="1">
      <c r="A257" s="15" t="s">
        <v>434</v>
      </c>
      <c r="B257" s="15" t="s">
        <v>13</v>
      </c>
      <c r="C257" s="18">
        <v>45917</v>
      </c>
      <c r="D257" s="15" t="s">
        <v>38</v>
      </c>
      <c r="E257" s="15" t="s">
        <v>39</v>
      </c>
      <c r="F257" s="15">
        <v>2117</v>
      </c>
      <c r="G257" s="15">
        <v>1133</v>
      </c>
      <c r="H257" s="15">
        <v>203</v>
      </c>
      <c r="I257" s="15">
        <v>1173</v>
      </c>
      <c r="J257" s="17">
        <v>40125</v>
      </c>
      <c r="K257" s="15">
        <v>85379</v>
      </c>
      <c r="L257" s="15" t="s">
        <v>21</v>
      </c>
    </row>
    <row r="258" spans="1:12" ht="15.75" thickBot="1">
      <c r="A258" s="15" t="s">
        <v>435</v>
      </c>
      <c r="B258" s="15" t="s">
        <v>13</v>
      </c>
      <c r="C258" s="16" t="s">
        <v>243</v>
      </c>
      <c r="D258" s="15" t="s">
        <v>38</v>
      </c>
      <c r="E258" s="15" t="s">
        <v>62</v>
      </c>
      <c r="F258" s="15">
        <v>15917</v>
      </c>
      <c r="G258" s="15">
        <v>1479</v>
      </c>
      <c r="H258" s="15">
        <v>196</v>
      </c>
      <c r="I258" s="15">
        <v>313</v>
      </c>
      <c r="J258" s="17">
        <v>48524</v>
      </c>
      <c r="K258" s="15">
        <v>249684</v>
      </c>
      <c r="L258" s="15" t="s">
        <v>32</v>
      </c>
    </row>
    <row r="259" spans="1:12" ht="15.75" thickBot="1">
      <c r="A259" s="15" t="s">
        <v>436</v>
      </c>
      <c r="B259" s="15" t="s">
        <v>46</v>
      </c>
      <c r="C259" s="16" t="s">
        <v>437</v>
      </c>
      <c r="D259" s="15" t="s">
        <v>30</v>
      </c>
      <c r="E259" s="15" t="s">
        <v>16</v>
      </c>
      <c r="F259" s="15">
        <v>20935</v>
      </c>
      <c r="G259" s="15">
        <v>1104</v>
      </c>
      <c r="H259" s="15">
        <v>876</v>
      </c>
      <c r="I259" s="15">
        <v>1270</v>
      </c>
      <c r="J259" s="17">
        <v>21454</v>
      </c>
      <c r="K259" s="15">
        <v>208722</v>
      </c>
      <c r="L259" s="15" t="s">
        <v>27</v>
      </c>
    </row>
    <row r="260" spans="1:12" ht="15.75" thickBot="1">
      <c r="A260" s="15" t="s">
        <v>438</v>
      </c>
      <c r="B260" s="15" t="s">
        <v>19</v>
      </c>
      <c r="C260" s="16" t="s">
        <v>439</v>
      </c>
      <c r="D260" s="15" t="s">
        <v>38</v>
      </c>
      <c r="E260" s="15" t="s">
        <v>20</v>
      </c>
      <c r="F260" s="15">
        <v>16309</v>
      </c>
      <c r="G260" s="15">
        <v>1449</v>
      </c>
      <c r="H260" s="15">
        <v>838</v>
      </c>
      <c r="I260" s="15">
        <v>2434</v>
      </c>
      <c r="J260" s="17">
        <v>2940</v>
      </c>
      <c r="K260" s="15">
        <v>217953</v>
      </c>
      <c r="L260" s="15" t="s">
        <v>32</v>
      </c>
    </row>
    <row r="261" spans="1:12" ht="15.75" thickBot="1">
      <c r="A261" s="15" t="s">
        <v>440</v>
      </c>
      <c r="B261" s="15" t="s">
        <v>13</v>
      </c>
      <c r="C261" s="16" t="s">
        <v>441</v>
      </c>
      <c r="D261" s="15" t="s">
        <v>30</v>
      </c>
      <c r="E261" s="15" t="s">
        <v>20</v>
      </c>
      <c r="F261" s="15">
        <v>15234</v>
      </c>
      <c r="G261" s="15">
        <v>1276</v>
      </c>
      <c r="H261" s="15">
        <v>670</v>
      </c>
      <c r="I261" s="15">
        <v>1860</v>
      </c>
      <c r="J261" s="17">
        <v>60397</v>
      </c>
      <c r="K261" s="15">
        <v>86413</v>
      </c>
      <c r="L261" s="15" t="s">
        <v>55</v>
      </c>
    </row>
    <row r="262" spans="1:12" ht="15.75" thickBot="1">
      <c r="A262" s="15" t="s">
        <v>442</v>
      </c>
      <c r="B262" s="15" t="s">
        <v>23</v>
      </c>
      <c r="C262" s="16" t="s">
        <v>443</v>
      </c>
      <c r="D262" s="15" t="s">
        <v>38</v>
      </c>
      <c r="E262" s="15" t="s">
        <v>16</v>
      </c>
      <c r="F262" s="15">
        <v>7560</v>
      </c>
      <c r="G262" s="15">
        <v>1139</v>
      </c>
      <c r="H262" s="15">
        <v>248</v>
      </c>
      <c r="I262" s="15">
        <v>1624</v>
      </c>
      <c r="J262" s="17">
        <v>72237</v>
      </c>
      <c r="K262" s="15">
        <v>177084</v>
      </c>
      <c r="L262" s="15" t="s">
        <v>27</v>
      </c>
    </row>
    <row r="263" spans="1:12" ht="15.75" thickBot="1">
      <c r="A263" s="15" t="s">
        <v>444</v>
      </c>
      <c r="B263" s="15" t="s">
        <v>46</v>
      </c>
      <c r="C263" s="16" t="s">
        <v>412</v>
      </c>
      <c r="D263" s="15" t="s">
        <v>25</v>
      </c>
      <c r="E263" s="15" t="s">
        <v>70</v>
      </c>
      <c r="F263" s="15">
        <v>22673</v>
      </c>
      <c r="G263" s="15">
        <v>1053</v>
      </c>
      <c r="H263" s="15">
        <v>169</v>
      </c>
      <c r="I263" s="15">
        <v>1566</v>
      </c>
      <c r="J263" s="17">
        <v>9417</v>
      </c>
      <c r="K263" s="15">
        <v>221187</v>
      </c>
      <c r="L263" s="15" t="s">
        <v>32</v>
      </c>
    </row>
    <row r="264" spans="1:12" ht="15.75" thickBot="1">
      <c r="A264" s="15" t="s">
        <v>445</v>
      </c>
      <c r="B264" s="15" t="s">
        <v>23</v>
      </c>
      <c r="C264" s="16" t="s">
        <v>446</v>
      </c>
      <c r="D264" s="15" t="s">
        <v>25</v>
      </c>
      <c r="E264" s="15" t="s">
        <v>35</v>
      </c>
      <c r="F264" s="15">
        <v>2846</v>
      </c>
      <c r="G264" s="15">
        <v>792</v>
      </c>
      <c r="H264" s="15">
        <v>902</v>
      </c>
      <c r="I264" s="15">
        <v>2469</v>
      </c>
      <c r="J264" s="17">
        <v>12130</v>
      </c>
      <c r="K264" s="15">
        <v>47151</v>
      </c>
      <c r="L264" s="15" t="s">
        <v>17</v>
      </c>
    </row>
    <row r="265" spans="1:12" ht="15.75" thickBot="1">
      <c r="A265" s="15" t="s">
        <v>447</v>
      </c>
      <c r="B265" s="15" t="s">
        <v>23</v>
      </c>
      <c r="C265" s="16" t="s">
        <v>448</v>
      </c>
      <c r="D265" s="15" t="s">
        <v>25</v>
      </c>
      <c r="E265" s="15" t="s">
        <v>70</v>
      </c>
      <c r="F265" s="15">
        <v>12954</v>
      </c>
      <c r="G265" s="15">
        <v>913</v>
      </c>
      <c r="H265" s="15">
        <v>722</v>
      </c>
      <c r="I265" s="15">
        <v>1049</v>
      </c>
      <c r="J265" s="17">
        <v>475</v>
      </c>
      <c r="K265" s="15">
        <v>97716</v>
      </c>
      <c r="L265" s="15" t="s">
        <v>17</v>
      </c>
    </row>
    <row r="266" spans="1:12" ht="15.75" thickBot="1">
      <c r="A266" s="15" t="s">
        <v>449</v>
      </c>
      <c r="B266" s="15" t="s">
        <v>13</v>
      </c>
      <c r="C266" s="16" t="s">
        <v>450</v>
      </c>
      <c r="D266" s="15" t="s">
        <v>38</v>
      </c>
      <c r="E266" s="15" t="s">
        <v>48</v>
      </c>
      <c r="F266" s="15">
        <v>15703</v>
      </c>
      <c r="G266" s="15">
        <v>1381</v>
      </c>
      <c r="H266" s="15">
        <v>639</v>
      </c>
      <c r="I266" s="15">
        <v>984</v>
      </c>
      <c r="J266" s="17">
        <v>10967</v>
      </c>
      <c r="K266" s="15">
        <v>133747</v>
      </c>
      <c r="L266" s="15" t="s">
        <v>55</v>
      </c>
    </row>
    <row r="267" spans="1:12" ht="15.75" thickBot="1">
      <c r="A267" s="15" t="s">
        <v>451</v>
      </c>
      <c r="B267" s="15" t="s">
        <v>46</v>
      </c>
      <c r="C267" s="16" t="s">
        <v>452</v>
      </c>
      <c r="D267" s="15" t="s">
        <v>30</v>
      </c>
      <c r="E267" s="15" t="s">
        <v>48</v>
      </c>
      <c r="F267" s="15">
        <v>17385</v>
      </c>
      <c r="G267" s="15">
        <v>831</v>
      </c>
      <c r="H267" s="15">
        <v>568</v>
      </c>
      <c r="I267" s="15">
        <v>2227</v>
      </c>
      <c r="J267" s="17">
        <v>49351</v>
      </c>
      <c r="K267" s="15">
        <v>207450</v>
      </c>
      <c r="L267" s="15" t="s">
        <v>27</v>
      </c>
    </row>
    <row r="268" spans="1:12" ht="15.75" thickBot="1">
      <c r="A268" s="15" t="s">
        <v>453</v>
      </c>
      <c r="B268" s="15" t="s">
        <v>19</v>
      </c>
      <c r="C268" s="16" t="s">
        <v>342</v>
      </c>
      <c r="D268" s="15" t="s">
        <v>30</v>
      </c>
      <c r="E268" s="15" t="s">
        <v>62</v>
      </c>
      <c r="F268" s="15">
        <v>15746</v>
      </c>
      <c r="G268" s="15">
        <v>258</v>
      </c>
      <c r="H268" s="15">
        <v>839</v>
      </c>
      <c r="I268" s="15">
        <v>2656</v>
      </c>
      <c r="J268" s="17">
        <v>66614</v>
      </c>
      <c r="K268" s="15">
        <v>213724</v>
      </c>
      <c r="L268" s="15" t="s">
        <v>27</v>
      </c>
    </row>
    <row r="269" spans="1:12" ht="15.75" thickBot="1">
      <c r="A269" s="15" t="s">
        <v>454</v>
      </c>
      <c r="B269" s="15" t="s">
        <v>19</v>
      </c>
      <c r="C269" s="16" t="s">
        <v>455</v>
      </c>
      <c r="D269" s="15" t="s">
        <v>38</v>
      </c>
      <c r="E269" s="15" t="s">
        <v>85</v>
      </c>
      <c r="F269" s="15">
        <v>24700</v>
      </c>
      <c r="G269" s="15">
        <v>327</v>
      </c>
      <c r="H269" s="15">
        <v>999</v>
      </c>
      <c r="I269" s="15">
        <v>994</v>
      </c>
      <c r="J269" s="17">
        <v>59400</v>
      </c>
      <c r="K269" s="15">
        <v>243502</v>
      </c>
      <c r="L269" s="15" t="s">
        <v>27</v>
      </c>
    </row>
    <row r="270" spans="1:12" ht="15.75" thickBot="1">
      <c r="A270" s="15" t="s">
        <v>456</v>
      </c>
      <c r="B270" s="15" t="s">
        <v>13</v>
      </c>
      <c r="C270" s="16" t="s">
        <v>457</v>
      </c>
      <c r="D270" s="15" t="s">
        <v>25</v>
      </c>
      <c r="E270" s="15" t="s">
        <v>85</v>
      </c>
      <c r="F270" s="15">
        <v>8469</v>
      </c>
      <c r="G270" s="15">
        <v>935</v>
      </c>
      <c r="H270" s="15">
        <v>211</v>
      </c>
      <c r="I270" s="15">
        <v>2635</v>
      </c>
      <c r="J270" s="17">
        <v>21890</v>
      </c>
      <c r="K270" s="15">
        <v>184539</v>
      </c>
      <c r="L270" s="15" t="s">
        <v>55</v>
      </c>
    </row>
    <row r="271" spans="1:12" ht="15.75" thickBot="1">
      <c r="A271" s="15" t="s">
        <v>458</v>
      </c>
      <c r="B271" s="15" t="s">
        <v>13</v>
      </c>
      <c r="C271" s="16" t="s">
        <v>357</v>
      </c>
      <c r="D271" s="15" t="s">
        <v>25</v>
      </c>
      <c r="E271" s="15" t="s">
        <v>20</v>
      </c>
      <c r="F271" s="15">
        <v>11333</v>
      </c>
      <c r="G271" s="15">
        <v>920</v>
      </c>
      <c r="H271" s="15">
        <v>294</v>
      </c>
      <c r="I271" s="15">
        <v>606</v>
      </c>
      <c r="J271" s="17">
        <v>59490</v>
      </c>
      <c r="K271" s="15">
        <v>202082</v>
      </c>
      <c r="L271" s="15" t="s">
        <v>27</v>
      </c>
    </row>
    <row r="272" spans="1:12" ht="15.75" thickBot="1">
      <c r="A272" s="15" t="s">
        <v>459</v>
      </c>
      <c r="B272" s="15" t="s">
        <v>46</v>
      </c>
      <c r="C272" s="16" t="s">
        <v>460</v>
      </c>
      <c r="D272" s="15" t="s">
        <v>30</v>
      </c>
      <c r="E272" s="15" t="s">
        <v>26</v>
      </c>
      <c r="F272" s="15">
        <v>18608</v>
      </c>
      <c r="G272" s="15">
        <v>1338</v>
      </c>
      <c r="H272" s="15">
        <v>365</v>
      </c>
      <c r="I272" s="15">
        <v>2289</v>
      </c>
      <c r="J272" s="17">
        <v>20785</v>
      </c>
      <c r="K272" s="15">
        <v>161999</v>
      </c>
      <c r="L272" s="15" t="s">
        <v>17</v>
      </c>
    </row>
    <row r="273" spans="1:12" ht="15.75" thickBot="1">
      <c r="A273" s="15" t="s">
        <v>461</v>
      </c>
      <c r="B273" s="15" t="s">
        <v>19</v>
      </c>
      <c r="C273" s="16" t="s">
        <v>462</v>
      </c>
      <c r="D273" s="15" t="s">
        <v>25</v>
      </c>
      <c r="E273" s="15" t="s">
        <v>70</v>
      </c>
      <c r="F273" s="15">
        <v>14819</v>
      </c>
      <c r="G273" s="15">
        <v>1432</v>
      </c>
      <c r="H273" s="15">
        <v>152</v>
      </c>
      <c r="I273" s="15">
        <v>961</v>
      </c>
      <c r="J273" s="17">
        <v>39154</v>
      </c>
      <c r="K273" s="15">
        <v>154793</v>
      </c>
      <c r="L273" s="15" t="s">
        <v>32</v>
      </c>
    </row>
    <row r="274" spans="1:12" ht="15.75" thickBot="1">
      <c r="A274" s="15" t="s">
        <v>463</v>
      </c>
      <c r="B274" s="15" t="s">
        <v>19</v>
      </c>
      <c r="C274" s="16" t="s">
        <v>464</v>
      </c>
      <c r="D274" s="15" t="s">
        <v>15</v>
      </c>
      <c r="E274" s="15" t="s">
        <v>169</v>
      </c>
      <c r="F274" s="15">
        <v>6208</v>
      </c>
      <c r="G274" s="15">
        <v>725</v>
      </c>
      <c r="H274" s="15">
        <v>309</v>
      </c>
      <c r="I274" s="15">
        <v>848</v>
      </c>
      <c r="J274" s="17">
        <v>39319</v>
      </c>
      <c r="K274" s="15">
        <v>225763</v>
      </c>
      <c r="L274" s="15" t="s">
        <v>17</v>
      </c>
    </row>
    <row r="275" spans="1:12" ht="15.75" thickBot="1">
      <c r="A275" s="15" t="s">
        <v>465</v>
      </c>
      <c r="B275" s="15" t="s">
        <v>19</v>
      </c>
      <c r="C275" s="16" t="s">
        <v>284</v>
      </c>
      <c r="D275" s="15" t="s">
        <v>30</v>
      </c>
      <c r="E275" s="15" t="s">
        <v>39</v>
      </c>
      <c r="F275" s="15">
        <v>8283</v>
      </c>
      <c r="G275" s="15">
        <v>720</v>
      </c>
      <c r="H275" s="15">
        <v>888</v>
      </c>
      <c r="I275" s="15">
        <v>611</v>
      </c>
      <c r="J275" s="17">
        <v>52791</v>
      </c>
      <c r="K275" s="15">
        <v>235229</v>
      </c>
      <c r="L275" s="15" t="s">
        <v>17</v>
      </c>
    </row>
    <row r="276" spans="1:12" ht="15.75" thickBot="1">
      <c r="A276" s="15" t="s">
        <v>466</v>
      </c>
      <c r="B276" s="15" t="s">
        <v>23</v>
      </c>
      <c r="C276" s="16" t="s">
        <v>437</v>
      </c>
      <c r="D276" s="15" t="s">
        <v>25</v>
      </c>
      <c r="E276" s="15" t="s">
        <v>42</v>
      </c>
      <c r="F276" s="15">
        <v>4048</v>
      </c>
      <c r="G276" s="15">
        <v>751</v>
      </c>
      <c r="H276" s="15">
        <v>930</v>
      </c>
      <c r="I276" s="15">
        <v>1382</v>
      </c>
      <c r="J276" s="17">
        <v>16844</v>
      </c>
      <c r="K276" s="15">
        <v>148177</v>
      </c>
      <c r="L276" s="15" t="s">
        <v>32</v>
      </c>
    </row>
    <row r="277" spans="1:12" ht="15.75" thickBot="1">
      <c r="A277" s="15" t="s">
        <v>467</v>
      </c>
      <c r="B277" s="15" t="s">
        <v>19</v>
      </c>
      <c r="C277" s="16" t="s">
        <v>468</v>
      </c>
      <c r="D277" s="15" t="s">
        <v>30</v>
      </c>
      <c r="E277" s="15" t="s">
        <v>31</v>
      </c>
      <c r="F277" s="15">
        <v>8233</v>
      </c>
      <c r="G277" s="15">
        <v>436</v>
      </c>
      <c r="H277" s="15">
        <v>269</v>
      </c>
      <c r="I277" s="15">
        <v>2037</v>
      </c>
      <c r="J277" s="17">
        <v>8875</v>
      </c>
      <c r="K277" s="15">
        <v>52289</v>
      </c>
      <c r="L277" s="15" t="s">
        <v>17</v>
      </c>
    </row>
    <row r="278" spans="1:12" ht="15.75" thickBot="1">
      <c r="A278" s="15" t="s">
        <v>469</v>
      </c>
      <c r="B278" s="15" t="s">
        <v>23</v>
      </c>
      <c r="C278" s="16" t="s">
        <v>243</v>
      </c>
      <c r="D278" s="15" t="s">
        <v>15</v>
      </c>
      <c r="E278" s="15" t="s">
        <v>85</v>
      </c>
      <c r="F278" s="15">
        <v>14941</v>
      </c>
      <c r="G278" s="15">
        <v>1424</v>
      </c>
      <c r="H278" s="15">
        <v>238</v>
      </c>
      <c r="I278" s="15">
        <v>1054</v>
      </c>
      <c r="J278" s="17">
        <v>20516</v>
      </c>
      <c r="K278" s="15">
        <v>216048</v>
      </c>
      <c r="L278" s="15" t="s">
        <v>55</v>
      </c>
    </row>
    <row r="279" spans="1:12" ht="15.75" thickBot="1">
      <c r="A279" s="15" t="s">
        <v>470</v>
      </c>
      <c r="B279" s="15" t="s">
        <v>46</v>
      </c>
      <c r="C279" s="16" t="s">
        <v>471</v>
      </c>
      <c r="D279" s="15" t="s">
        <v>30</v>
      </c>
      <c r="E279" s="15" t="s">
        <v>39</v>
      </c>
      <c r="F279" s="15">
        <v>14607</v>
      </c>
      <c r="G279" s="15">
        <v>1458</v>
      </c>
      <c r="H279" s="15">
        <v>478</v>
      </c>
      <c r="I279" s="15">
        <v>334</v>
      </c>
      <c r="J279" s="17">
        <v>49257</v>
      </c>
      <c r="K279" s="15">
        <v>214668</v>
      </c>
      <c r="L279" s="15" t="s">
        <v>32</v>
      </c>
    </row>
    <row r="280" spans="1:12" ht="15.75" thickBot="1">
      <c r="A280" s="15" t="s">
        <v>472</v>
      </c>
      <c r="B280" s="15" t="s">
        <v>23</v>
      </c>
      <c r="C280" s="16" t="s">
        <v>156</v>
      </c>
      <c r="D280" s="15" t="s">
        <v>30</v>
      </c>
      <c r="E280" s="15" t="s">
        <v>31</v>
      </c>
      <c r="F280" s="15">
        <v>11765</v>
      </c>
      <c r="G280" s="15">
        <v>693</v>
      </c>
      <c r="H280" s="15">
        <v>729</v>
      </c>
      <c r="I280" s="15">
        <v>744</v>
      </c>
      <c r="J280" s="17">
        <v>97772</v>
      </c>
      <c r="K280" s="15">
        <v>194243</v>
      </c>
      <c r="L280" s="15" t="s">
        <v>17</v>
      </c>
    </row>
    <row r="281" spans="1:12" ht="15.75" thickBot="1">
      <c r="A281" s="15" t="s">
        <v>473</v>
      </c>
      <c r="B281" s="15" t="s">
        <v>46</v>
      </c>
      <c r="C281" s="18">
        <v>45918</v>
      </c>
      <c r="D281" s="15" t="s">
        <v>30</v>
      </c>
      <c r="E281" s="15" t="s">
        <v>39</v>
      </c>
      <c r="F281" s="15">
        <v>3828</v>
      </c>
      <c r="G281" s="15">
        <v>203</v>
      </c>
      <c r="H281" s="15">
        <v>506</v>
      </c>
      <c r="I281" s="15">
        <v>2440</v>
      </c>
      <c r="J281" s="17">
        <v>63650</v>
      </c>
      <c r="K281" s="15">
        <v>126365</v>
      </c>
      <c r="L281" s="15" t="s">
        <v>21</v>
      </c>
    </row>
    <row r="282" spans="1:12" ht="15.75" thickBot="1">
      <c r="A282" s="15" t="s">
        <v>474</v>
      </c>
      <c r="B282" s="15" t="s">
        <v>19</v>
      </c>
      <c r="C282" s="16" t="s">
        <v>475</v>
      </c>
      <c r="D282" s="15" t="s">
        <v>30</v>
      </c>
      <c r="E282" s="15" t="s">
        <v>62</v>
      </c>
      <c r="F282" s="15">
        <v>3917</v>
      </c>
      <c r="G282" s="15">
        <v>865</v>
      </c>
      <c r="H282" s="15">
        <v>759</v>
      </c>
      <c r="I282" s="15">
        <v>2282</v>
      </c>
      <c r="J282" s="17">
        <v>56125</v>
      </c>
      <c r="K282" s="15">
        <v>154014</v>
      </c>
      <c r="L282" s="15" t="s">
        <v>17</v>
      </c>
    </row>
    <row r="283" spans="1:12" ht="15.75" thickBot="1">
      <c r="A283" s="15" t="s">
        <v>476</v>
      </c>
      <c r="B283" s="15" t="s">
        <v>19</v>
      </c>
      <c r="C283" s="16" t="s">
        <v>477</v>
      </c>
      <c r="D283" s="15" t="s">
        <v>15</v>
      </c>
      <c r="E283" s="15" t="s">
        <v>31</v>
      </c>
      <c r="F283" s="15">
        <v>22618</v>
      </c>
      <c r="G283" s="15">
        <v>641</v>
      </c>
      <c r="H283" s="15">
        <v>416</v>
      </c>
      <c r="I283" s="15">
        <v>1530</v>
      </c>
      <c r="J283" s="17">
        <v>18395</v>
      </c>
      <c r="K283" s="15">
        <v>215211</v>
      </c>
      <c r="L283" s="15" t="s">
        <v>55</v>
      </c>
    </row>
    <row r="284" spans="1:12" ht="15.75" thickBot="1">
      <c r="A284" s="15" t="s">
        <v>478</v>
      </c>
      <c r="B284" s="15" t="s">
        <v>46</v>
      </c>
      <c r="C284" s="16" t="s">
        <v>479</v>
      </c>
      <c r="D284" s="15" t="s">
        <v>38</v>
      </c>
      <c r="E284" s="15" t="s">
        <v>42</v>
      </c>
      <c r="F284" s="15">
        <v>8988</v>
      </c>
      <c r="G284" s="15">
        <v>228</v>
      </c>
      <c r="H284" s="15">
        <v>766</v>
      </c>
      <c r="I284" s="15">
        <v>652</v>
      </c>
      <c r="J284" s="17">
        <v>63789</v>
      </c>
      <c r="K284" s="15">
        <v>219785</v>
      </c>
      <c r="L284" s="15" t="s">
        <v>27</v>
      </c>
    </row>
    <row r="285" spans="1:12" ht="15.75" thickBot="1">
      <c r="A285" s="15" t="s">
        <v>480</v>
      </c>
      <c r="B285" s="15" t="s">
        <v>13</v>
      </c>
      <c r="C285" s="16" t="s">
        <v>81</v>
      </c>
      <c r="D285" s="15" t="s">
        <v>30</v>
      </c>
      <c r="E285" s="15" t="s">
        <v>39</v>
      </c>
      <c r="F285" s="15">
        <v>20410</v>
      </c>
      <c r="G285" s="15">
        <v>1332</v>
      </c>
      <c r="H285" s="15">
        <v>472</v>
      </c>
      <c r="I285" s="15">
        <v>1202</v>
      </c>
      <c r="J285" s="17">
        <v>9418</v>
      </c>
      <c r="K285" s="15">
        <v>200806</v>
      </c>
      <c r="L285" s="15" t="s">
        <v>17</v>
      </c>
    </row>
    <row r="286" spans="1:12" ht="15.75" thickBot="1">
      <c r="A286" s="15" t="s">
        <v>481</v>
      </c>
      <c r="B286" s="15" t="s">
        <v>46</v>
      </c>
      <c r="C286" s="16" t="s">
        <v>425</v>
      </c>
      <c r="D286" s="15" t="s">
        <v>30</v>
      </c>
      <c r="E286" s="15" t="s">
        <v>16</v>
      </c>
      <c r="F286" s="15">
        <v>16594</v>
      </c>
      <c r="G286" s="15">
        <v>809</v>
      </c>
      <c r="H286" s="15">
        <v>784</v>
      </c>
      <c r="I286" s="15">
        <v>1655</v>
      </c>
      <c r="J286" s="17">
        <v>35505</v>
      </c>
      <c r="K286" s="15">
        <v>112588</v>
      </c>
      <c r="L286" s="15" t="s">
        <v>27</v>
      </c>
    </row>
    <row r="287" spans="1:12" ht="15.75" thickBot="1">
      <c r="A287" s="15" t="s">
        <v>482</v>
      </c>
      <c r="B287" s="15" t="s">
        <v>13</v>
      </c>
      <c r="C287" s="18">
        <v>45919</v>
      </c>
      <c r="D287" s="15" t="s">
        <v>25</v>
      </c>
      <c r="E287" s="15" t="s">
        <v>42</v>
      </c>
      <c r="F287" s="15">
        <v>22128</v>
      </c>
      <c r="G287" s="15">
        <v>1004</v>
      </c>
      <c r="H287" s="15">
        <v>690</v>
      </c>
      <c r="I287" s="15">
        <v>2048</v>
      </c>
      <c r="J287" s="17">
        <v>19443</v>
      </c>
      <c r="K287" s="15">
        <v>103646</v>
      </c>
      <c r="L287" s="15" t="s">
        <v>21</v>
      </c>
    </row>
    <row r="288" spans="1:12" ht="15.75" thickBot="1">
      <c r="A288" s="15" t="s">
        <v>483</v>
      </c>
      <c r="B288" s="15" t="s">
        <v>23</v>
      </c>
      <c r="C288" s="16" t="s">
        <v>349</v>
      </c>
      <c r="D288" s="15" t="s">
        <v>30</v>
      </c>
      <c r="E288" s="15" t="s">
        <v>31</v>
      </c>
      <c r="F288" s="15">
        <v>14977</v>
      </c>
      <c r="G288" s="15">
        <v>274</v>
      </c>
      <c r="H288" s="15">
        <v>798</v>
      </c>
      <c r="I288" s="15">
        <v>458</v>
      </c>
      <c r="J288" s="17">
        <v>6636</v>
      </c>
      <c r="K288" s="15">
        <v>43654</v>
      </c>
      <c r="L288" s="15" t="s">
        <v>17</v>
      </c>
    </row>
    <row r="289" spans="1:12" ht="15.75" thickBot="1">
      <c r="A289" s="15" t="s">
        <v>484</v>
      </c>
      <c r="B289" s="15" t="s">
        <v>23</v>
      </c>
      <c r="C289" s="16" t="s">
        <v>485</v>
      </c>
      <c r="D289" s="15" t="s">
        <v>25</v>
      </c>
      <c r="E289" s="15" t="s">
        <v>42</v>
      </c>
      <c r="F289" s="15">
        <v>2009</v>
      </c>
      <c r="G289" s="15">
        <v>1037</v>
      </c>
      <c r="H289" s="15">
        <v>344</v>
      </c>
      <c r="I289" s="15">
        <v>2277</v>
      </c>
      <c r="J289" s="17">
        <v>85743</v>
      </c>
      <c r="K289" s="15">
        <v>58743</v>
      </c>
      <c r="L289" s="15" t="s">
        <v>32</v>
      </c>
    </row>
    <row r="290" spans="1:12" ht="15.75" thickBot="1">
      <c r="A290" s="15" t="s">
        <v>486</v>
      </c>
      <c r="B290" s="15" t="s">
        <v>23</v>
      </c>
      <c r="C290" s="16" t="s">
        <v>259</v>
      </c>
      <c r="D290" s="15" t="s">
        <v>38</v>
      </c>
      <c r="E290" s="15" t="s">
        <v>39</v>
      </c>
      <c r="F290" s="15">
        <v>18644</v>
      </c>
      <c r="G290" s="15">
        <v>1369</v>
      </c>
      <c r="H290" s="15">
        <v>887</v>
      </c>
      <c r="I290" s="15">
        <v>1256</v>
      </c>
      <c r="J290" s="17">
        <v>43415</v>
      </c>
      <c r="K290" s="15">
        <v>88368</v>
      </c>
      <c r="L290" s="15" t="s">
        <v>27</v>
      </c>
    </row>
    <row r="291" spans="1:12" ht="15.75" thickBot="1">
      <c r="A291" s="15" t="s">
        <v>487</v>
      </c>
      <c r="B291" s="15" t="s">
        <v>19</v>
      </c>
      <c r="C291" s="18">
        <v>45920</v>
      </c>
      <c r="D291" s="15" t="s">
        <v>15</v>
      </c>
      <c r="E291" s="15" t="s">
        <v>35</v>
      </c>
      <c r="F291" s="15">
        <v>24422</v>
      </c>
      <c r="G291" s="15">
        <v>327</v>
      </c>
      <c r="H291" s="15">
        <v>481</v>
      </c>
      <c r="I291" s="15">
        <v>2371</v>
      </c>
      <c r="J291" s="17">
        <v>35340</v>
      </c>
      <c r="K291" s="15">
        <v>245244</v>
      </c>
      <c r="L291" s="15" t="s">
        <v>21</v>
      </c>
    </row>
    <row r="292" spans="1:12" ht="15.75" thickBot="1">
      <c r="A292" s="15" t="s">
        <v>488</v>
      </c>
      <c r="B292" s="15" t="s">
        <v>23</v>
      </c>
      <c r="C292" s="16" t="s">
        <v>74</v>
      </c>
      <c r="D292" s="15" t="s">
        <v>15</v>
      </c>
      <c r="E292" s="15" t="s">
        <v>39</v>
      </c>
      <c r="F292" s="15">
        <v>11865</v>
      </c>
      <c r="G292" s="15">
        <v>241</v>
      </c>
      <c r="H292" s="15">
        <v>319</v>
      </c>
      <c r="I292" s="15">
        <v>703</v>
      </c>
      <c r="J292" s="17">
        <v>69596</v>
      </c>
      <c r="K292" s="15">
        <v>177513</v>
      </c>
      <c r="L292" s="15" t="s">
        <v>32</v>
      </c>
    </row>
    <row r="293" spans="1:12" ht="15.75" thickBot="1">
      <c r="A293" s="15" t="s">
        <v>489</v>
      </c>
      <c r="B293" s="15" t="s">
        <v>13</v>
      </c>
      <c r="C293" s="16" t="s">
        <v>490</v>
      </c>
      <c r="D293" s="15" t="s">
        <v>38</v>
      </c>
      <c r="E293" s="15" t="s">
        <v>39</v>
      </c>
      <c r="F293" s="15">
        <v>4219</v>
      </c>
      <c r="G293" s="15">
        <v>240</v>
      </c>
      <c r="H293" s="15">
        <v>670</v>
      </c>
      <c r="I293" s="15">
        <v>815</v>
      </c>
      <c r="J293" s="17">
        <v>11978</v>
      </c>
      <c r="K293" s="15">
        <v>159735</v>
      </c>
      <c r="L293" s="15" t="s">
        <v>32</v>
      </c>
    </row>
    <row r="294" spans="1:12" ht="15.75" thickBot="1">
      <c r="A294" s="15" t="s">
        <v>491</v>
      </c>
      <c r="B294" s="15" t="s">
        <v>23</v>
      </c>
      <c r="C294" s="16" t="s">
        <v>492</v>
      </c>
      <c r="D294" s="15" t="s">
        <v>15</v>
      </c>
      <c r="E294" s="15" t="s">
        <v>62</v>
      </c>
      <c r="F294" s="15">
        <v>9041</v>
      </c>
      <c r="G294" s="15">
        <v>1133</v>
      </c>
      <c r="H294" s="15">
        <v>612</v>
      </c>
      <c r="I294" s="15">
        <v>1687</v>
      </c>
      <c r="J294" s="17">
        <v>28102</v>
      </c>
      <c r="K294" s="15">
        <v>195683</v>
      </c>
      <c r="L294" s="15" t="s">
        <v>32</v>
      </c>
    </row>
    <row r="295" spans="1:12" ht="15.75" thickBot="1">
      <c r="A295" s="15" t="s">
        <v>493</v>
      </c>
      <c r="B295" s="15" t="s">
        <v>46</v>
      </c>
      <c r="C295" s="16" t="s">
        <v>494</v>
      </c>
      <c r="D295" s="15" t="s">
        <v>38</v>
      </c>
      <c r="E295" s="15" t="s">
        <v>70</v>
      </c>
      <c r="F295" s="15">
        <v>20444</v>
      </c>
      <c r="G295" s="15">
        <v>233</v>
      </c>
      <c r="H295" s="15">
        <v>189</v>
      </c>
      <c r="I295" s="15">
        <v>2879</v>
      </c>
      <c r="J295" s="17">
        <v>28185</v>
      </c>
      <c r="K295" s="15">
        <v>159891</v>
      </c>
      <c r="L295" s="15" t="s">
        <v>32</v>
      </c>
    </row>
    <row r="296" spans="1:12" ht="15.75" thickBot="1">
      <c r="A296" s="15" t="s">
        <v>495</v>
      </c>
      <c r="B296" s="15" t="s">
        <v>46</v>
      </c>
      <c r="C296" s="16" t="s">
        <v>496</v>
      </c>
      <c r="D296" s="15" t="s">
        <v>38</v>
      </c>
      <c r="E296" s="15" t="s">
        <v>16</v>
      </c>
      <c r="F296" s="15">
        <v>7287</v>
      </c>
      <c r="G296" s="15">
        <v>1240</v>
      </c>
      <c r="H296" s="15">
        <v>686</v>
      </c>
      <c r="I296" s="15">
        <v>1255</v>
      </c>
      <c r="J296" s="17">
        <v>15403</v>
      </c>
      <c r="K296" s="15">
        <v>147971</v>
      </c>
      <c r="L296" s="15" t="s">
        <v>17</v>
      </c>
    </row>
    <row r="297" spans="1:12" ht="15.75" thickBot="1">
      <c r="A297" s="15" t="s">
        <v>497</v>
      </c>
      <c r="B297" s="15" t="s">
        <v>19</v>
      </c>
      <c r="C297" s="16" t="s">
        <v>498</v>
      </c>
      <c r="D297" s="15" t="s">
        <v>38</v>
      </c>
      <c r="E297" s="15" t="s">
        <v>169</v>
      </c>
      <c r="F297" s="15">
        <v>3619</v>
      </c>
      <c r="G297" s="15">
        <v>1376</v>
      </c>
      <c r="H297" s="15">
        <v>410</v>
      </c>
      <c r="I297" s="15">
        <v>2499</v>
      </c>
      <c r="J297" s="17">
        <v>58146</v>
      </c>
      <c r="K297" s="15">
        <v>52149</v>
      </c>
      <c r="L297" s="15" t="s">
        <v>17</v>
      </c>
    </row>
    <row r="298" spans="1:12" ht="15.75" thickBot="1">
      <c r="A298" s="15" t="s">
        <v>499</v>
      </c>
      <c r="B298" s="15" t="s">
        <v>46</v>
      </c>
      <c r="C298" s="16" t="s">
        <v>500</v>
      </c>
      <c r="D298" s="15" t="s">
        <v>15</v>
      </c>
      <c r="E298" s="15" t="s">
        <v>85</v>
      </c>
      <c r="F298" s="15">
        <v>10512</v>
      </c>
      <c r="G298" s="15">
        <v>1197</v>
      </c>
      <c r="H298" s="15">
        <v>544</v>
      </c>
      <c r="I298" s="15">
        <v>2012</v>
      </c>
      <c r="J298" s="17">
        <v>10245</v>
      </c>
      <c r="K298" s="15">
        <v>140102</v>
      </c>
      <c r="L298" s="15" t="s">
        <v>17</v>
      </c>
    </row>
    <row r="299" spans="1:12" ht="15.75" thickBot="1">
      <c r="A299" s="15" t="s">
        <v>501</v>
      </c>
      <c r="B299" s="15" t="s">
        <v>13</v>
      </c>
      <c r="C299" s="19">
        <v>45924</v>
      </c>
      <c r="D299" s="15" t="s">
        <v>25</v>
      </c>
      <c r="E299" s="15" t="s">
        <v>48</v>
      </c>
      <c r="F299" s="15">
        <v>3342</v>
      </c>
      <c r="G299" s="15">
        <v>787</v>
      </c>
      <c r="H299" s="15">
        <v>375</v>
      </c>
      <c r="I299" s="15">
        <v>907</v>
      </c>
      <c r="J299" s="17">
        <v>85823</v>
      </c>
      <c r="K299" s="15">
        <v>99189</v>
      </c>
      <c r="L299" s="15" t="s">
        <v>21</v>
      </c>
    </row>
    <row r="300" spans="1:12" ht="15.75" thickBot="1">
      <c r="A300" s="15" t="s">
        <v>502</v>
      </c>
      <c r="B300" s="15" t="s">
        <v>23</v>
      </c>
      <c r="C300" s="19">
        <v>45925</v>
      </c>
      <c r="D300" s="15" t="s">
        <v>38</v>
      </c>
      <c r="E300" s="15" t="s">
        <v>70</v>
      </c>
      <c r="F300" s="15">
        <v>12568</v>
      </c>
      <c r="G300" s="15">
        <v>541</v>
      </c>
      <c r="H300" s="15">
        <v>273</v>
      </c>
      <c r="I300" s="15">
        <v>2767</v>
      </c>
      <c r="J300" s="17">
        <v>22331</v>
      </c>
      <c r="K300" s="15">
        <v>192747</v>
      </c>
      <c r="L300" s="15" t="s">
        <v>21</v>
      </c>
    </row>
    <row r="301" spans="1:12" ht="15.75" thickBot="1">
      <c r="A301" s="15" t="s">
        <v>503</v>
      </c>
      <c r="B301" s="15" t="s">
        <v>19</v>
      </c>
      <c r="C301" s="19">
        <v>45926</v>
      </c>
      <c r="D301" s="15" t="s">
        <v>30</v>
      </c>
      <c r="E301" s="15" t="s">
        <v>48</v>
      </c>
      <c r="F301" s="15">
        <v>21216</v>
      </c>
      <c r="G301" s="15">
        <v>226</v>
      </c>
      <c r="H301" s="15">
        <v>187</v>
      </c>
      <c r="I301" s="15">
        <v>1573</v>
      </c>
      <c r="J301" s="17">
        <v>62688</v>
      </c>
      <c r="K301" s="15">
        <v>111031</v>
      </c>
      <c r="L301" s="15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C1AA-23DF-4DE8-BBD9-021B0B65BD88}">
  <dimension ref="A1:P301"/>
  <sheetViews>
    <sheetView workbookViewId="0">
      <selection activeCell="M14" sqref="M14"/>
    </sheetView>
  </sheetViews>
  <sheetFormatPr defaultRowHeight="15"/>
  <cols>
    <col min="1" max="1" width="6.7109375" bestFit="1" customWidth="1"/>
    <col min="2" max="2" width="12.42578125" customWidth="1"/>
    <col min="3" max="3" width="12.42578125" style="25" customWidth="1"/>
    <col min="4" max="4" width="12.42578125" bestFit="1" customWidth="1"/>
    <col min="5" max="5" width="34.7109375" bestFit="1" customWidth="1"/>
    <col min="6" max="6" width="6" bestFit="1" customWidth="1"/>
    <col min="7" max="7" width="6.85546875" bestFit="1" customWidth="1"/>
    <col min="8" max="8" width="10.5703125" bestFit="1" customWidth="1"/>
    <col min="9" max="9" width="6" bestFit="1" customWidth="1"/>
    <col min="10" max="10" width="6.28515625" bestFit="1" customWidth="1"/>
    <col min="11" max="11" width="11.7109375" bestFit="1" customWidth="1"/>
    <col min="12" max="12" width="28.85546875" bestFit="1" customWidth="1"/>
    <col min="16" max="16" width="50.42578125" customWidth="1"/>
  </cols>
  <sheetData>
    <row r="1" spans="1:16" ht="15.75" thickBot="1">
      <c r="A1" s="12" t="s">
        <v>0</v>
      </c>
      <c r="B1" s="12" t="s">
        <v>1</v>
      </c>
      <c r="C1" s="2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2" t="s">
        <v>10</v>
      </c>
      <c r="L1" s="12" t="s">
        <v>11</v>
      </c>
    </row>
    <row r="2" spans="1:16" ht="15.75" thickBot="1">
      <c r="A2" s="15" t="s">
        <v>12</v>
      </c>
      <c r="B2" s="15" t="s">
        <v>13</v>
      </c>
      <c r="C2" s="24">
        <v>45649</v>
      </c>
      <c r="D2" s="15" t="s">
        <v>15</v>
      </c>
      <c r="E2" s="15" t="s">
        <v>16</v>
      </c>
      <c r="F2" s="15">
        <v>24516</v>
      </c>
      <c r="G2" s="15">
        <v>976</v>
      </c>
      <c r="H2" s="15">
        <v>974</v>
      </c>
      <c r="I2" s="15">
        <v>2675</v>
      </c>
      <c r="J2" s="17">
        <v>23275</v>
      </c>
      <c r="K2" s="15">
        <v>202932</v>
      </c>
      <c r="L2" s="15" t="s">
        <v>17</v>
      </c>
    </row>
    <row r="3" spans="1:16" ht="15.75" thickBot="1">
      <c r="A3" s="15" t="s">
        <v>18</v>
      </c>
      <c r="B3" s="15" t="s">
        <v>19</v>
      </c>
      <c r="C3" s="24">
        <v>45903</v>
      </c>
      <c r="D3" s="15" t="s">
        <v>15</v>
      </c>
      <c r="E3" s="15" t="s">
        <v>20</v>
      </c>
      <c r="F3" s="15">
        <v>4779</v>
      </c>
      <c r="G3" s="15">
        <v>1110</v>
      </c>
      <c r="H3" s="15">
        <v>436</v>
      </c>
      <c r="I3" s="15">
        <v>1574</v>
      </c>
      <c r="J3" s="17">
        <v>77167</v>
      </c>
      <c r="K3" s="15">
        <v>71585</v>
      </c>
      <c r="L3" s="15" t="s">
        <v>21</v>
      </c>
    </row>
    <row r="4" spans="1:16" ht="15.75" thickBot="1">
      <c r="A4" s="15" t="s">
        <v>22</v>
      </c>
      <c r="B4" s="15" t="s">
        <v>23</v>
      </c>
      <c r="C4" s="24">
        <v>45789</v>
      </c>
      <c r="D4" s="15" t="s">
        <v>25</v>
      </c>
      <c r="E4" s="15" t="s">
        <v>26</v>
      </c>
      <c r="F4" s="15">
        <v>19308</v>
      </c>
      <c r="G4" s="15">
        <v>1318</v>
      </c>
      <c r="H4" s="15">
        <v>795</v>
      </c>
      <c r="I4" s="15">
        <v>1499</v>
      </c>
      <c r="J4" s="17">
        <v>52307</v>
      </c>
      <c r="K4" s="15">
        <v>193087</v>
      </c>
      <c r="L4" s="15" t="s">
        <v>27</v>
      </c>
    </row>
    <row r="5" spans="1:16" ht="15.75" thickBot="1">
      <c r="A5" s="15" t="s">
        <v>28</v>
      </c>
      <c r="B5" s="15" t="s">
        <v>13</v>
      </c>
      <c r="C5" s="24">
        <v>45516</v>
      </c>
      <c r="D5" s="15" t="s">
        <v>30</v>
      </c>
      <c r="E5" s="15" t="s">
        <v>31</v>
      </c>
      <c r="F5" s="15">
        <v>3581</v>
      </c>
      <c r="G5" s="15">
        <v>517</v>
      </c>
      <c r="H5" s="15">
        <v>880</v>
      </c>
      <c r="I5" s="15">
        <v>1925</v>
      </c>
      <c r="J5" s="17">
        <v>18636</v>
      </c>
      <c r="K5" s="15">
        <v>248611</v>
      </c>
      <c r="L5" s="15" t="s">
        <v>32</v>
      </c>
      <c r="P5" s="26" t="s">
        <v>545</v>
      </c>
    </row>
    <row r="6" spans="1:16" ht="15.75" thickBot="1">
      <c r="A6" s="15" t="s">
        <v>33</v>
      </c>
      <c r="B6" s="15" t="s">
        <v>13</v>
      </c>
      <c r="C6" s="24">
        <v>45904</v>
      </c>
      <c r="D6" s="15" t="s">
        <v>30</v>
      </c>
      <c r="E6" s="15" t="s">
        <v>16</v>
      </c>
      <c r="F6" s="15">
        <v>21708</v>
      </c>
      <c r="G6" s="15">
        <v>435</v>
      </c>
      <c r="H6" s="15">
        <v>317</v>
      </c>
      <c r="I6" s="15">
        <v>1213</v>
      </c>
      <c r="J6" s="17">
        <v>70701</v>
      </c>
      <c r="K6" s="15">
        <v>83585</v>
      </c>
      <c r="L6" s="15" t="s">
        <v>21</v>
      </c>
      <c r="P6" s="21" t="s">
        <v>546</v>
      </c>
    </row>
    <row r="7" spans="1:16" ht="15.75" thickBot="1">
      <c r="A7" s="15" t="s">
        <v>34</v>
      </c>
      <c r="B7" s="15" t="s">
        <v>19</v>
      </c>
      <c r="C7" s="24">
        <v>45905</v>
      </c>
      <c r="D7" s="15" t="s">
        <v>15</v>
      </c>
      <c r="E7" s="15" t="s">
        <v>35</v>
      </c>
      <c r="F7" s="15">
        <v>14677</v>
      </c>
      <c r="G7" s="15">
        <v>533</v>
      </c>
      <c r="H7" s="15">
        <v>759</v>
      </c>
      <c r="I7" s="15">
        <v>753</v>
      </c>
      <c r="J7" s="17">
        <v>23275</v>
      </c>
      <c r="K7" s="15">
        <v>66958</v>
      </c>
      <c r="L7" s="15" t="s">
        <v>21</v>
      </c>
      <c r="P7" s="21" t="s">
        <v>547</v>
      </c>
    </row>
    <row r="8" spans="1:16" ht="15.75" thickBot="1">
      <c r="A8" s="15" t="s">
        <v>36</v>
      </c>
      <c r="B8" s="15" t="s">
        <v>23</v>
      </c>
      <c r="C8" s="24">
        <v>45467</v>
      </c>
      <c r="D8" s="15" t="s">
        <v>38</v>
      </c>
      <c r="E8" s="15" t="s">
        <v>39</v>
      </c>
      <c r="F8" s="15">
        <v>7713</v>
      </c>
      <c r="G8" s="15">
        <v>575</v>
      </c>
      <c r="H8" s="15">
        <v>417</v>
      </c>
      <c r="I8" s="15">
        <v>336</v>
      </c>
      <c r="J8" s="17">
        <v>61660</v>
      </c>
      <c r="K8" s="15">
        <v>66017</v>
      </c>
      <c r="L8" s="15" t="s">
        <v>32</v>
      </c>
      <c r="P8" s="21" t="s">
        <v>548</v>
      </c>
    </row>
    <row r="9" spans="1:16" ht="15.75" thickBot="1">
      <c r="A9" s="15" t="s">
        <v>40</v>
      </c>
      <c r="B9" s="15" t="s">
        <v>23</v>
      </c>
      <c r="C9" s="24">
        <v>45486</v>
      </c>
      <c r="D9" s="15" t="s">
        <v>30</v>
      </c>
      <c r="E9" s="15" t="s">
        <v>42</v>
      </c>
      <c r="F9" s="15">
        <v>18639</v>
      </c>
      <c r="G9" s="15">
        <v>1360</v>
      </c>
      <c r="H9" s="15">
        <v>898</v>
      </c>
      <c r="I9" s="15">
        <v>2011</v>
      </c>
      <c r="J9" s="17">
        <v>42841</v>
      </c>
      <c r="K9" s="15">
        <v>247779</v>
      </c>
      <c r="L9" s="15" t="s">
        <v>32</v>
      </c>
      <c r="P9" s="21" t="s">
        <v>549</v>
      </c>
    </row>
    <row r="10" spans="1:16" ht="15.75" thickBot="1">
      <c r="A10" s="15" t="s">
        <v>43</v>
      </c>
      <c r="B10" s="15" t="s">
        <v>13</v>
      </c>
      <c r="C10" s="24">
        <v>45534</v>
      </c>
      <c r="D10" s="15" t="s">
        <v>38</v>
      </c>
      <c r="E10" s="15" t="s">
        <v>20</v>
      </c>
      <c r="F10" s="15">
        <v>6804</v>
      </c>
      <c r="G10" s="15">
        <v>787</v>
      </c>
      <c r="H10" s="15">
        <v>970</v>
      </c>
      <c r="I10" s="15">
        <v>1095</v>
      </c>
      <c r="J10" s="17">
        <v>56343</v>
      </c>
      <c r="K10" s="15">
        <v>164677</v>
      </c>
      <c r="L10" s="15" t="s">
        <v>17</v>
      </c>
      <c r="P10" s="21" t="s">
        <v>550</v>
      </c>
    </row>
    <row r="11" spans="1:16" ht="15.75" thickBot="1">
      <c r="A11" s="15" t="s">
        <v>45</v>
      </c>
      <c r="B11" s="15" t="s">
        <v>46</v>
      </c>
      <c r="C11" s="24">
        <v>45727</v>
      </c>
      <c r="D11" s="15" t="s">
        <v>30</v>
      </c>
      <c r="E11" s="15" t="s">
        <v>48</v>
      </c>
      <c r="F11" s="15">
        <v>20222</v>
      </c>
      <c r="G11" s="15">
        <v>712</v>
      </c>
      <c r="H11" s="15">
        <v>604</v>
      </c>
      <c r="I11" s="15">
        <v>1272</v>
      </c>
      <c r="J11" s="17">
        <v>71598</v>
      </c>
      <c r="K11" s="15">
        <v>216422</v>
      </c>
      <c r="L11" s="15" t="s">
        <v>27</v>
      </c>
      <c r="P11" s="21" t="s">
        <v>551</v>
      </c>
    </row>
    <row r="12" spans="1:16" ht="15.75" thickBot="1">
      <c r="A12" s="15" t="s">
        <v>49</v>
      </c>
      <c r="B12" s="15" t="s">
        <v>13</v>
      </c>
      <c r="C12" s="24">
        <v>45690</v>
      </c>
      <c r="D12" s="15" t="s">
        <v>38</v>
      </c>
      <c r="E12" s="15" t="s">
        <v>31</v>
      </c>
      <c r="F12" s="15">
        <v>12136</v>
      </c>
      <c r="G12" s="15">
        <v>1117</v>
      </c>
      <c r="H12" s="15">
        <v>834</v>
      </c>
      <c r="I12" s="15">
        <v>892</v>
      </c>
      <c r="J12" s="17">
        <v>24675</v>
      </c>
      <c r="K12" s="15">
        <v>183273</v>
      </c>
      <c r="L12" s="15" t="s">
        <v>27</v>
      </c>
    </row>
    <row r="13" spans="1:16" ht="15.75" thickBot="1">
      <c r="A13" s="15" t="s">
        <v>51</v>
      </c>
      <c r="B13" s="15" t="s">
        <v>13</v>
      </c>
      <c r="C13" s="24">
        <v>45494</v>
      </c>
      <c r="D13" s="15" t="s">
        <v>25</v>
      </c>
      <c r="E13" s="15" t="s">
        <v>20</v>
      </c>
      <c r="F13" s="15">
        <v>2009</v>
      </c>
      <c r="G13" s="15">
        <v>1072</v>
      </c>
      <c r="H13" s="15">
        <v>550</v>
      </c>
      <c r="I13" s="15">
        <v>1437</v>
      </c>
      <c r="J13" s="17">
        <v>22982</v>
      </c>
      <c r="K13" s="15">
        <v>69426</v>
      </c>
      <c r="L13" s="15" t="s">
        <v>32</v>
      </c>
    </row>
    <row r="14" spans="1:16" ht="15.75" thickBot="1">
      <c r="A14" s="15" t="s">
        <v>53</v>
      </c>
      <c r="B14" s="15" t="s">
        <v>13</v>
      </c>
      <c r="C14" s="24">
        <v>45614</v>
      </c>
      <c r="D14" s="15" t="s">
        <v>38</v>
      </c>
      <c r="E14" s="15" t="s">
        <v>39</v>
      </c>
      <c r="F14" s="15">
        <v>21255</v>
      </c>
      <c r="G14" s="15">
        <v>1452</v>
      </c>
      <c r="H14" s="15">
        <v>625</v>
      </c>
      <c r="I14" s="15">
        <v>1624</v>
      </c>
      <c r="J14" s="17">
        <v>21282</v>
      </c>
      <c r="K14" s="15">
        <v>57778</v>
      </c>
      <c r="L14" s="15" t="s">
        <v>55</v>
      </c>
    </row>
    <row r="15" spans="1:16" ht="15.75" thickBot="1">
      <c r="A15" s="15" t="s">
        <v>56</v>
      </c>
      <c r="B15" s="15" t="s">
        <v>13</v>
      </c>
      <c r="C15" s="24">
        <v>45906</v>
      </c>
      <c r="D15" s="15" t="s">
        <v>25</v>
      </c>
      <c r="E15" s="15" t="s">
        <v>42</v>
      </c>
      <c r="F15" s="15">
        <v>7124</v>
      </c>
      <c r="G15" s="15">
        <v>469</v>
      </c>
      <c r="H15" s="15">
        <v>851</v>
      </c>
      <c r="I15" s="15">
        <v>2571</v>
      </c>
      <c r="J15" s="17">
        <v>33802</v>
      </c>
      <c r="K15" s="15">
        <v>216313</v>
      </c>
      <c r="L15" s="15" t="s">
        <v>21</v>
      </c>
    </row>
    <row r="16" spans="1:16" ht="15.75" thickBot="1">
      <c r="A16" s="15" t="s">
        <v>57</v>
      </c>
      <c r="B16" s="15" t="s">
        <v>19</v>
      </c>
      <c r="C16" s="24">
        <v>45907</v>
      </c>
      <c r="D16" s="15" t="s">
        <v>25</v>
      </c>
      <c r="E16" s="15" t="s">
        <v>26</v>
      </c>
      <c r="F16" s="15">
        <v>3015</v>
      </c>
      <c r="G16" s="15">
        <v>997</v>
      </c>
      <c r="H16" s="15">
        <v>783</v>
      </c>
      <c r="I16" s="15">
        <v>617</v>
      </c>
      <c r="J16" s="17">
        <v>77167</v>
      </c>
      <c r="K16" s="15">
        <v>82229</v>
      </c>
      <c r="L16" s="15" t="s">
        <v>21</v>
      </c>
    </row>
    <row r="17" spans="1:12" ht="15.75" thickBot="1">
      <c r="A17" s="15" t="s">
        <v>58</v>
      </c>
      <c r="B17" s="15" t="s">
        <v>23</v>
      </c>
      <c r="C17" s="24">
        <v>45530</v>
      </c>
      <c r="D17" s="15" t="s">
        <v>38</v>
      </c>
      <c r="E17" s="15" t="s">
        <v>42</v>
      </c>
      <c r="F17" s="15">
        <v>4193</v>
      </c>
      <c r="G17" s="15">
        <v>924</v>
      </c>
      <c r="H17" s="15">
        <v>707</v>
      </c>
      <c r="I17" s="15">
        <v>2696</v>
      </c>
      <c r="J17" s="17">
        <v>55075</v>
      </c>
      <c r="K17" s="15">
        <v>126652</v>
      </c>
      <c r="L17" s="15" t="s">
        <v>32</v>
      </c>
    </row>
    <row r="18" spans="1:12" ht="15.75" thickBot="1">
      <c r="A18" s="15" t="s">
        <v>60</v>
      </c>
      <c r="B18" s="15" t="s">
        <v>19</v>
      </c>
      <c r="C18" s="24">
        <v>45782</v>
      </c>
      <c r="D18" s="15" t="s">
        <v>25</v>
      </c>
      <c r="E18" s="15" t="s">
        <v>62</v>
      </c>
      <c r="F18" s="15">
        <v>10415</v>
      </c>
      <c r="G18" s="15">
        <v>1388</v>
      </c>
      <c r="H18" s="15">
        <v>725</v>
      </c>
      <c r="I18" s="15">
        <v>2462</v>
      </c>
      <c r="J18" s="17">
        <v>53082</v>
      </c>
      <c r="K18" s="15">
        <v>168267</v>
      </c>
      <c r="L18" s="15" t="s">
        <v>55</v>
      </c>
    </row>
    <row r="19" spans="1:12" ht="15.75" thickBot="1">
      <c r="A19" s="15" t="s">
        <v>63</v>
      </c>
      <c r="B19" s="15" t="s">
        <v>19</v>
      </c>
      <c r="C19" s="24">
        <v>45523</v>
      </c>
      <c r="D19" s="15" t="s">
        <v>15</v>
      </c>
      <c r="E19" s="15" t="s">
        <v>42</v>
      </c>
      <c r="F19" s="15">
        <v>15550</v>
      </c>
      <c r="G19" s="15">
        <v>204</v>
      </c>
      <c r="H19" s="15">
        <v>279</v>
      </c>
      <c r="I19" s="15">
        <v>1646</v>
      </c>
      <c r="J19" s="17">
        <v>35819</v>
      </c>
      <c r="K19" s="15">
        <v>219436</v>
      </c>
      <c r="L19" s="15" t="s">
        <v>17</v>
      </c>
    </row>
    <row r="20" spans="1:12" ht="15.75" thickBot="1">
      <c r="A20" s="15" t="s">
        <v>65</v>
      </c>
      <c r="B20" s="15" t="s">
        <v>19</v>
      </c>
      <c r="C20" s="24">
        <v>45466</v>
      </c>
      <c r="D20" s="15" t="s">
        <v>25</v>
      </c>
      <c r="E20" s="15" t="s">
        <v>62</v>
      </c>
      <c r="F20" s="15">
        <v>16512</v>
      </c>
      <c r="G20" s="15">
        <v>1050</v>
      </c>
      <c r="H20" s="15">
        <v>971</v>
      </c>
      <c r="I20" s="15">
        <v>1891</v>
      </c>
      <c r="J20" s="17">
        <v>15865</v>
      </c>
      <c r="K20" s="15">
        <v>166503</v>
      </c>
      <c r="L20" s="15" t="s">
        <v>32</v>
      </c>
    </row>
    <row r="21" spans="1:12" ht="15.75" thickBot="1">
      <c r="A21" s="15" t="s">
        <v>67</v>
      </c>
      <c r="B21" s="15" t="s">
        <v>13</v>
      </c>
      <c r="C21" s="24">
        <v>45544</v>
      </c>
      <c r="D21" s="15" t="s">
        <v>30</v>
      </c>
      <c r="E21" s="15" t="s">
        <v>26</v>
      </c>
      <c r="F21" s="15">
        <v>6158</v>
      </c>
      <c r="G21" s="15">
        <v>277</v>
      </c>
      <c r="H21" s="15">
        <v>512</v>
      </c>
      <c r="I21" s="15">
        <v>2189</v>
      </c>
      <c r="J21" s="17">
        <v>76881</v>
      </c>
      <c r="K21" s="15">
        <v>124878</v>
      </c>
      <c r="L21" s="15" t="s">
        <v>32</v>
      </c>
    </row>
    <row r="22" spans="1:12" ht="15.75" thickBot="1">
      <c r="A22" s="15" t="s">
        <v>69</v>
      </c>
      <c r="B22" s="15" t="s">
        <v>46</v>
      </c>
      <c r="C22" s="24">
        <v>45908</v>
      </c>
      <c r="D22" s="15" t="s">
        <v>38</v>
      </c>
      <c r="E22" s="15" t="s">
        <v>70</v>
      </c>
      <c r="F22" s="15">
        <v>22309</v>
      </c>
      <c r="G22" s="15">
        <v>773</v>
      </c>
      <c r="H22" s="15">
        <v>854</v>
      </c>
      <c r="I22" s="15">
        <v>2387</v>
      </c>
      <c r="J22" s="17">
        <v>72396</v>
      </c>
      <c r="K22" s="15">
        <v>97056</v>
      </c>
      <c r="L22" s="15" t="s">
        <v>21</v>
      </c>
    </row>
    <row r="23" spans="1:12" ht="15.75" thickBot="1">
      <c r="A23" s="15" t="s">
        <v>71</v>
      </c>
      <c r="B23" s="15" t="s">
        <v>23</v>
      </c>
      <c r="C23" s="24">
        <v>45715</v>
      </c>
      <c r="D23" s="15" t="s">
        <v>15</v>
      </c>
      <c r="E23" s="15" t="s">
        <v>39</v>
      </c>
      <c r="F23" s="15">
        <v>8970</v>
      </c>
      <c r="G23" s="15">
        <v>331</v>
      </c>
      <c r="H23" s="15">
        <v>968</v>
      </c>
      <c r="I23" s="15">
        <v>2296</v>
      </c>
      <c r="J23" s="17">
        <v>24613</v>
      </c>
      <c r="K23" s="15">
        <v>198562</v>
      </c>
      <c r="L23" s="15" t="s">
        <v>32</v>
      </c>
    </row>
    <row r="24" spans="1:12" ht="15.75" thickBot="1">
      <c r="A24" s="15" t="s">
        <v>73</v>
      </c>
      <c r="B24" s="15" t="s">
        <v>46</v>
      </c>
      <c r="C24" s="24">
        <v>45602</v>
      </c>
      <c r="D24" s="15" t="s">
        <v>38</v>
      </c>
      <c r="E24" s="15" t="s">
        <v>62</v>
      </c>
      <c r="F24" s="15">
        <v>8938</v>
      </c>
      <c r="G24" s="15">
        <v>800</v>
      </c>
      <c r="H24" s="15">
        <v>842</v>
      </c>
      <c r="I24" s="15">
        <v>2072</v>
      </c>
      <c r="J24" s="17">
        <v>31736</v>
      </c>
      <c r="K24" s="15">
        <v>59975</v>
      </c>
      <c r="L24" s="15" t="s">
        <v>32</v>
      </c>
    </row>
    <row r="25" spans="1:12" ht="15.75" thickBot="1">
      <c r="A25" s="15" t="s">
        <v>75</v>
      </c>
      <c r="B25" s="15" t="s">
        <v>19</v>
      </c>
      <c r="C25" s="24">
        <v>45680</v>
      </c>
      <c r="D25" s="15" t="s">
        <v>30</v>
      </c>
      <c r="E25" s="15" t="s">
        <v>48</v>
      </c>
      <c r="F25" s="15">
        <v>23168</v>
      </c>
      <c r="G25" s="15">
        <v>1265</v>
      </c>
      <c r="H25" s="15">
        <v>441</v>
      </c>
      <c r="I25" s="15">
        <v>1612</v>
      </c>
      <c r="J25" s="17">
        <v>66615</v>
      </c>
      <c r="K25" s="15">
        <v>197795</v>
      </c>
      <c r="L25" s="15" t="s">
        <v>32</v>
      </c>
    </row>
    <row r="26" spans="1:12" ht="15.75" thickBot="1">
      <c r="A26" s="15" t="s">
        <v>77</v>
      </c>
      <c r="B26" s="15" t="s">
        <v>19</v>
      </c>
      <c r="C26" s="24">
        <v>45909</v>
      </c>
      <c r="D26" s="15" t="s">
        <v>30</v>
      </c>
      <c r="E26" s="15" t="s">
        <v>42</v>
      </c>
      <c r="F26" s="15">
        <v>15772</v>
      </c>
      <c r="G26" s="15">
        <v>288</v>
      </c>
      <c r="H26" s="15">
        <v>520</v>
      </c>
      <c r="I26" s="15">
        <v>1585</v>
      </c>
      <c r="J26" s="17">
        <v>59182</v>
      </c>
      <c r="K26" s="15">
        <v>194351</v>
      </c>
      <c r="L26" s="15" t="s">
        <v>21</v>
      </c>
    </row>
    <row r="27" spans="1:12" ht="15.75" thickBot="1">
      <c r="A27" s="15" t="s">
        <v>78</v>
      </c>
      <c r="B27" s="15" t="s">
        <v>46</v>
      </c>
      <c r="C27" s="24">
        <v>45752</v>
      </c>
      <c r="D27" s="15" t="s">
        <v>30</v>
      </c>
      <c r="E27" s="15" t="s">
        <v>42</v>
      </c>
      <c r="F27" s="15">
        <v>22384</v>
      </c>
      <c r="G27" s="15">
        <v>601</v>
      </c>
      <c r="H27" s="15">
        <v>943</v>
      </c>
      <c r="I27" s="15">
        <v>515</v>
      </c>
      <c r="J27" s="17">
        <v>41309</v>
      </c>
      <c r="K27" s="15">
        <v>249373</v>
      </c>
      <c r="L27" s="15" t="s">
        <v>17</v>
      </c>
    </row>
    <row r="28" spans="1:12" ht="15.75" thickBot="1">
      <c r="A28" s="15" t="s">
        <v>80</v>
      </c>
      <c r="B28" s="15" t="s">
        <v>46</v>
      </c>
      <c r="C28" s="24">
        <v>45552</v>
      </c>
      <c r="D28" s="15" t="s">
        <v>25</v>
      </c>
      <c r="E28" s="15" t="s">
        <v>48</v>
      </c>
      <c r="F28" s="15">
        <v>20017</v>
      </c>
      <c r="G28" s="15">
        <v>495</v>
      </c>
      <c r="H28" s="15">
        <v>178</v>
      </c>
      <c r="I28" s="15">
        <v>2683</v>
      </c>
      <c r="J28" s="17">
        <v>32244</v>
      </c>
      <c r="K28" s="15">
        <v>182633</v>
      </c>
      <c r="L28" s="15" t="s">
        <v>17</v>
      </c>
    </row>
    <row r="29" spans="1:12" ht="15.75" thickBot="1">
      <c r="A29" s="15" t="s">
        <v>82</v>
      </c>
      <c r="B29" s="15" t="s">
        <v>46</v>
      </c>
      <c r="C29" s="24">
        <v>45720</v>
      </c>
      <c r="D29" s="15" t="s">
        <v>25</v>
      </c>
      <c r="E29" s="15" t="s">
        <v>35</v>
      </c>
      <c r="F29" s="15">
        <v>12344</v>
      </c>
      <c r="G29" s="15">
        <v>815</v>
      </c>
      <c r="H29" s="15">
        <v>298</v>
      </c>
      <c r="I29" s="15">
        <v>2439</v>
      </c>
      <c r="J29" s="17">
        <v>6259</v>
      </c>
      <c r="K29" s="15">
        <v>237133</v>
      </c>
      <c r="L29" s="15" t="s">
        <v>32</v>
      </c>
    </row>
    <row r="30" spans="1:12" ht="15.75" thickBot="1">
      <c r="A30" s="15" t="s">
        <v>84</v>
      </c>
      <c r="B30" s="15" t="s">
        <v>19</v>
      </c>
      <c r="C30" s="24">
        <v>45910</v>
      </c>
      <c r="D30" s="15" t="s">
        <v>38</v>
      </c>
      <c r="E30" s="15" t="s">
        <v>85</v>
      </c>
      <c r="F30" s="15">
        <v>9266</v>
      </c>
      <c r="G30" s="15">
        <v>999</v>
      </c>
      <c r="H30" s="15">
        <v>928</v>
      </c>
      <c r="I30" s="15">
        <v>2700</v>
      </c>
      <c r="J30" s="17">
        <v>12264</v>
      </c>
      <c r="K30" s="15">
        <v>128397</v>
      </c>
      <c r="L30" s="15" t="s">
        <v>21</v>
      </c>
    </row>
    <row r="31" spans="1:12" ht="15.75" thickBot="1">
      <c r="A31" s="15" t="s">
        <v>86</v>
      </c>
      <c r="B31" s="15" t="s">
        <v>19</v>
      </c>
      <c r="C31" s="24">
        <v>45713</v>
      </c>
      <c r="D31" s="15" t="s">
        <v>38</v>
      </c>
      <c r="E31" s="15" t="s">
        <v>70</v>
      </c>
      <c r="F31" s="15">
        <v>10702</v>
      </c>
      <c r="G31" s="15">
        <v>621</v>
      </c>
      <c r="H31" s="15">
        <v>445</v>
      </c>
      <c r="I31" s="15">
        <v>2918</v>
      </c>
      <c r="J31" s="17">
        <v>54808</v>
      </c>
      <c r="K31" s="15">
        <v>220225</v>
      </c>
      <c r="L31" s="15" t="s">
        <v>17</v>
      </c>
    </row>
    <row r="32" spans="1:12" ht="15.75" thickBot="1">
      <c r="A32" s="15" t="s">
        <v>88</v>
      </c>
      <c r="B32" s="15" t="s">
        <v>23</v>
      </c>
      <c r="C32" s="24">
        <v>45642</v>
      </c>
      <c r="D32" s="15" t="s">
        <v>15</v>
      </c>
      <c r="E32" s="15" t="s">
        <v>31</v>
      </c>
      <c r="F32" s="15">
        <v>2384</v>
      </c>
      <c r="G32" s="15">
        <v>1246</v>
      </c>
      <c r="H32" s="15">
        <v>160</v>
      </c>
      <c r="I32" s="15">
        <v>2004</v>
      </c>
      <c r="J32" s="17">
        <v>2701</v>
      </c>
      <c r="K32" s="15">
        <v>73142</v>
      </c>
      <c r="L32" s="15" t="s">
        <v>17</v>
      </c>
    </row>
    <row r="33" spans="1:12" ht="15.75" thickBot="1">
      <c r="A33" s="15" t="s">
        <v>90</v>
      </c>
      <c r="B33" s="15" t="s">
        <v>23</v>
      </c>
      <c r="C33" s="24">
        <v>45504</v>
      </c>
      <c r="D33" s="15" t="s">
        <v>15</v>
      </c>
      <c r="E33" s="15" t="s">
        <v>62</v>
      </c>
      <c r="F33" s="15">
        <v>2404</v>
      </c>
      <c r="G33" s="15">
        <v>774</v>
      </c>
      <c r="H33" s="15">
        <v>661</v>
      </c>
      <c r="I33" s="15">
        <v>662</v>
      </c>
      <c r="J33" s="17">
        <v>12676</v>
      </c>
      <c r="K33" s="15">
        <v>66916</v>
      </c>
      <c r="L33" s="15" t="s">
        <v>17</v>
      </c>
    </row>
    <row r="34" spans="1:12" ht="15.75" thickBot="1">
      <c r="A34" s="15" t="s">
        <v>92</v>
      </c>
      <c r="B34" s="15" t="s">
        <v>19</v>
      </c>
      <c r="C34" s="24">
        <v>45911</v>
      </c>
      <c r="D34" s="15" t="s">
        <v>38</v>
      </c>
      <c r="E34" s="15" t="s">
        <v>48</v>
      </c>
      <c r="F34" s="15">
        <v>10175</v>
      </c>
      <c r="G34" s="15">
        <v>342</v>
      </c>
      <c r="H34" s="15">
        <v>825</v>
      </c>
      <c r="I34" s="15">
        <v>2904</v>
      </c>
      <c r="J34" s="17">
        <v>15954</v>
      </c>
      <c r="K34" s="15">
        <v>104324</v>
      </c>
      <c r="L34" s="15" t="s">
        <v>21</v>
      </c>
    </row>
    <row r="35" spans="1:12" ht="15.75" thickBot="1">
      <c r="A35" s="15" t="s">
        <v>93</v>
      </c>
      <c r="B35" s="15" t="s">
        <v>46</v>
      </c>
      <c r="C35" s="24">
        <v>45912</v>
      </c>
      <c r="D35" s="15" t="s">
        <v>25</v>
      </c>
      <c r="E35" s="15" t="s">
        <v>26</v>
      </c>
      <c r="F35" s="15">
        <v>17158</v>
      </c>
      <c r="G35" s="15">
        <v>1192</v>
      </c>
      <c r="H35" s="15">
        <v>262</v>
      </c>
      <c r="I35" s="15">
        <v>2016</v>
      </c>
      <c r="J35" s="17">
        <v>28771</v>
      </c>
      <c r="K35" s="15">
        <v>216037</v>
      </c>
      <c r="L35" s="15" t="s">
        <v>21</v>
      </c>
    </row>
    <row r="36" spans="1:12" ht="15.75" thickBot="1">
      <c r="A36" s="15" t="s">
        <v>94</v>
      </c>
      <c r="B36" s="15" t="s">
        <v>46</v>
      </c>
      <c r="C36" s="24">
        <v>45626</v>
      </c>
      <c r="D36" s="15" t="s">
        <v>30</v>
      </c>
      <c r="E36" s="15" t="s">
        <v>62</v>
      </c>
      <c r="F36" s="15">
        <v>14763</v>
      </c>
      <c r="G36" s="15">
        <v>864</v>
      </c>
      <c r="H36" s="15">
        <v>336</v>
      </c>
      <c r="I36" s="15">
        <v>1493</v>
      </c>
      <c r="J36" s="17">
        <v>33310</v>
      </c>
      <c r="K36" s="15">
        <v>165932</v>
      </c>
      <c r="L36" s="15" t="s">
        <v>32</v>
      </c>
    </row>
    <row r="37" spans="1:12" ht="15.75" thickBot="1">
      <c r="A37" s="15" t="s">
        <v>96</v>
      </c>
      <c r="B37" s="15" t="s">
        <v>23</v>
      </c>
      <c r="C37" s="24">
        <v>45766</v>
      </c>
      <c r="D37" s="15" t="s">
        <v>38</v>
      </c>
      <c r="E37" s="15" t="s">
        <v>85</v>
      </c>
      <c r="F37" s="15">
        <v>20384</v>
      </c>
      <c r="G37" s="15">
        <v>344</v>
      </c>
      <c r="H37" s="15">
        <v>956</v>
      </c>
      <c r="I37" s="15">
        <v>655</v>
      </c>
      <c r="J37" s="17">
        <v>67621</v>
      </c>
      <c r="K37" s="15">
        <v>175720</v>
      </c>
      <c r="L37" s="15" t="s">
        <v>27</v>
      </c>
    </row>
    <row r="38" spans="1:12" ht="15.75" thickBot="1">
      <c r="A38" s="15" t="s">
        <v>98</v>
      </c>
      <c r="B38" s="15" t="s">
        <v>19</v>
      </c>
      <c r="C38" s="24">
        <v>45663</v>
      </c>
      <c r="D38" s="15" t="s">
        <v>15</v>
      </c>
      <c r="E38" s="15" t="s">
        <v>26</v>
      </c>
      <c r="F38" s="15">
        <v>11860</v>
      </c>
      <c r="G38" s="15">
        <v>1448</v>
      </c>
      <c r="H38" s="15">
        <v>893</v>
      </c>
      <c r="I38" s="15">
        <v>490</v>
      </c>
      <c r="J38" s="17">
        <v>23518</v>
      </c>
      <c r="K38" s="15">
        <v>206205</v>
      </c>
      <c r="L38" s="15" t="s">
        <v>17</v>
      </c>
    </row>
    <row r="39" spans="1:12" ht="15.75" thickBot="1">
      <c r="A39" s="15" t="s">
        <v>100</v>
      </c>
      <c r="B39" s="15" t="s">
        <v>23</v>
      </c>
      <c r="C39" s="24">
        <v>45705</v>
      </c>
      <c r="D39" s="15" t="s">
        <v>25</v>
      </c>
      <c r="E39" s="15" t="s">
        <v>20</v>
      </c>
      <c r="F39" s="15">
        <v>7989</v>
      </c>
      <c r="G39" s="15">
        <v>1206</v>
      </c>
      <c r="H39" s="15">
        <v>376</v>
      </c>
      <c r="I39" s="15">
        <v>2769</v>
      </c>
      <c r="J39" s="17">
        <v>27550</v>
      </c>
      <c r="K39" s="15">
        <v>221749</v>
      </c>
      <c r="L39" s="15" t="s">
        <v>27</v>
      </c>
    </row>
    <row r="40" spans="1:12" ht="15.75" thickBot="1">
      <c r="A40" s="15" t="s">
        <v>102</v>
      </c>
      <c r="B40" s="15" t="s">
        <v>23</v>
      </c>
      <c r="C40" s="24">
        <v>45913</v>
      </c>
      <c r="D40" s="15" t="s">
        <v>38</v>
      </c>
      <c r="E40" s="15" t="s">
        <v>39</v>
      </c>
      <c r="F40" s="15">
        <v>17106</v>
      </c>
      <c r="G40" s="15">
        <v>702</v>
      </c>
      <c r="H40" s="15">
        <v>459</v>
      </c>
      <c r="I40" s="15">
        <v>999</v>
      </c>
      <c r="J40" s="17">
        <v>59627</v>
      </c>
      <c r="K40" s="15">
        <v>136059</v>
      </c>
      <c r="L40" s="15" t="s">
        <v>21</v>
      </c>
    </row>
    <row r="41" spans="1:12" ht="15.75" thickBot="1">
      <c r="A41" s="15" t="s">
        <v>103</v>
      </c>
      <c r="B41" s="15" t="s">
        <v>13</v>
      </c>
      <c r="C41" s="24">
        <v>45914</v>
      </c>
      <c r="D41" s="15" t="s">
        <v>38</v>
      </c>
      <c r="E41" s="15" t="s">
        <v>42</v>
      </c>
      <c r="F41" s="15">
        <v>19844</v>
      </c>
      <c r="G41" s="15">
        <v>1020</v>
      </c>
      <c r="H41" s="15">
        <v>247</v>
      </c>
      <c r="I41" s="15">
        <v>2354</v>
      </c>
      <c r="J41" s="17">
        <v>37792</v>
      </c>
      <c r="K41" s="15">
        <v>138317</v>
      </c>
      <c r="L41" s="15" t="s">
        <v>21</v>
      </c>
    </row>
    <row r="42" spans="1:12" ht="15.75" thickBot="1">
      <c r="A42" s="15" t="s">
        <v>104</v>
      </c>
      <c r="B42" s="15" t="s">
        <v>13</v>
      </c>
      <c r="C42" s="24">
        <v>45915</v>
      </c>
      <c r="D42" s="15" t="s">
        <v>25</v>
      </c>
      <c r="E42" s="15" t="s">
        <v>20</v>
      </c>
      <c r="F42" s="15">
        <v>5636</v>
      </c>
      <c r="G42" s="15">
        <v>303</v>
      </c>
      <c r="H42" s="15">
        <v>204</v>
      </c>
      <c r="I42" s="15">
        <v>2480</v>
      </c>
      <c r="J42" s="17">
        <v>7377</v>
      </c>
      <c r="K42" s="15">
        <v>241207</v>
      </c>
      <c r="L42" s="15" t="s">
        <v>21</v>
      </c>
    </row>
    <row r="43" spans="1:12" ht="15.75" thickBot="1">
      <c r="A43" s="15" t="s">
        <v>105</v>
      </c>
      <c r="B43" s="15" t="s">
        <v>13</v>
      </c>
      <c r="C43" s="24">
        <v>45721</v>
      </c>
      <c r="D43" s="15" t="s">
        <v>38</v>
      </c>
      <c r="E43" s="15" t="s">
        <v>62</v>
      </c>
      <c r="F43" s="15">
        <v>12916</v>
      </c>
      <c r="G43" s="15">
        <v>1262</v>
      </c>
      <c r="H43" s="15">
        <v>772</v>
      </c>
      <c r="I43" s="15">
        <v>856</v>
      </c>
      <c r="J43" s="17">
        <v>11496</v>
      </c>
      <c r="K43" s="15">
        <v>75046</v>
      </c>
      <c r="L43" s="15" t="s">
        <v>27</v>
      </c>
    </row>
    <row r="44" spans="1:12" ht="15.75" thickBot="1">
      <c r="A44" s="15" t="s">
        <v>107</v>
      </c>
      <c r="B44" s="15" t="s">
        <v>46</v>
      </c>
      <c r="C44" s="24">
        <v>45916</v>
      </c>
      <c r="D44" s="15" t="s">
        <v>25</v>
      </c>
      <c r="E44" s="15" t="s">
        <v>85</v>
      </c>
      <c r="F44" s="15">
        <v>6809</v>
      </c>
      <c r="G44" s="15">
        <v>397</v>
      </c>
      <c r="H44" s="15">
        <v>813</v>
      </c>
      <c r="I44" s="15">
        <v>1125</v>
      </c>
      <c r="J44" s="17">
        <v>12206</v>
      </c>
      <c r="K44" s="15">
        <v>218136</v>
      </c>
      <c r="L44" s="15" t="s">
        <v>21</v>
      </c>
    </row>
    <row r="45" spans="1:12" ht="15.75" thickBot="1">
      <c r="A45" s="15" t="s">
        <v>108</v>
      </c>
      <c r="B45" s="15" t="s">
        <v>19</v>
      </c>
      <c r="C45" s="24">
        <v>45718</v>
      </c>
      <c r="D45" s="15" t="s">
        <v>30</v>
      </c>
      <c r="E45" s="15" t="s">
        <v>70</v>
      </c>
      <c r="F45" s="15">
        <v>22562</v>
      </c>
      <c r="G45" s="15">
        <v>778</v>
      </c>
      <c r="H45" s="15">
        <v>907</v>
      </c>
      <c r="I45" s="15">
        <v>1354</v>
      </c>
      <c r="J45" s="17">
        <v>34475</v>
      </c>
      <c r="K45" s="15">
        <v>141459</v>
      </c>
      <c r="L45" s="15" t="s">
        <v>32</v>
      </c>
    </row>
    <row r="46" spans="1:12" ht="15.75" thickBot="1">
      <c r="A46" s="15" t="s">
        <v>110</v>
      </c>
      <c r="B46" s="15" t="s">
        <v>19</v>
      </c>
      <c r="C46" s="24">
        <v>45917</v>
      </c>
      <c r="D46" s="15" t="s">
        <v>25</v>
      </c>
      <c r="E46" s="15" t="s">
        <v>39</v>
      </c>
      <c r="F46" s="15">
        <v>15456</v>
      </c>
      <c r="G46" s="15">
        <v>590</v>
      </c>
      <c r="H46" s="15">
        <v>555</v>
      </c>
      <c r="I46" s="15">
        <v>2882</v>
      </c>
      <c r="J46" s="17">
        <v>49816</v>
      </c>
      <c r="K46" s="15">
        <v>240422</v>
      </c>
      <c r="L46" s="15" t="s">
        <v>21</v>
      </c>
    </row>
    <row r="47" spans="1:12" ht="15.75" thickBot="1">
      <c r="A47" s="15" t="s">
        <v>111</v>
      </c>
      <c r="B47" s="15" t="s">
        <v>19</v>
      </c>
      <c r="C47" s="24">
        <v>45779</v>
      </c>
      <c r="D47" s="15" t="s">
        <v>25</v>
      </c>
      <c r="E47" s="15" t="s">
        <v>62</v>
      </c>
      <c r="F47" s="15">
        <v>17444</v>
      </c>
      <c r="G47" s="15">
        <v>1402</v>
      </c>
      <c r="H47" s="15">
        <v>218</v>
      </c>
      <c r="I47" s="15">
        <v>725</v>
      </c>
      <c r="J47" s="17">
        <v>8710</v>
      </c>
      <c r="K47" s="15">
        <v>85893</v>
      </c>
      <c r="L47" s="15" t="s">
        <v>55</v>
      </c>
    </row>
    <row r="48" spans="1:12" ht="15.75" thickBot="1">
      <c r="A48" s="15" t="s">
        <v>113</v>
      </c>
      <c r="B48" s="15" t="s">
        <v>19</v>
      </c>
      <c r="C48" s="24">
        <v>45712</v>
      </c>
      <c r="D48" s="15" t="s">
        <v>25</v>
      </c>
      <c r="E48" s="15" t="s">
        <v>48</v>
      </c>
      <c r="F48" s="15">
        <v>24984</v>
      </c>
      <c r="G48" s="15">
        <v>753</v>
      </c>
      <c r="H48" s="15">
        <v>461</v>
      </c>
      <c r="I48" s="15">
        <v>2710</v>
      </c>
      <c r="J48" s="17">
        <v>20792</v>
      </c>
      <c r="K48" s="15">
        <v>141520</v>
      </c>
      <c r="L48" s="15" t="s">
        <v>27</v>
      </c>
    </row>
    <row r="49" spans="1:12" ht="15.75" thickBot="1">
      <c r="A49" s="15" t="s">
        <v>115</v>
      </c>
      <c r="B49" s="15" t="s">
        <v>13</v>
      </c>
      <c r="C49" s="24">
        <v>45727</v>
      </c>
      <c r="D49" s="15" t="s">
        <v>38</v>
      </c>
      <c r="E49" s="15" t="s">
        <v>16</v>
      </c>
      <c r="F49" s="15">
        <v>7997</v>
      </c>
      <c r="G49" s="15">
        <v>1238</v>
      </c>
      <c r="H49" s="15">
        <v>438</v>
      </c>
      <c r="I49" s="15">
        <v>1874</v>
      </c>
      <c r="J49" s="17">
        <v>36272</v>
      </c>
      <c r="K49" s="15">
        <v>165818</v>
      </c>
      <c r="L49" s="15" t="s">
        <v>55</v>
      </c>
    </row>
    <row r="50" spans="1:12" ht="15.75" thickBot="1">
      <c r="A50" s="15" t="s">
        <v>116</v>
      </c>
      <c r="B50" s="15" t="s">
        <v>46</v>
      </c>
      <c r="C50" s="24">
        <v>45918</v>
      </c>
      <c r="D50" s="15" t="s">
        <v>38</v>
      </c>
      <c r="E50" s="15" t="s">
        <v>62</v>
      </c>
      <c r="F50" s="15">
        <v>4048</v>
      </c>
      <c r="G50" s="15">
        <v>677</v>
      </c>
      <c r="H50" s="15">
        <v>911</v>
      </c>
      <c r="I50" s="15">
        <v>2429</v>
      </c>
      <c r="J50" s="17">
        <v>27361</v>
      </c>
      <c r="K50" s="15">
        <v>101272</v>
      </c>
      <c r="L50" s="15" t="s">
        <v>21</v>
      </c>
    </row>
    <row r="51" spans="1:12" ht="15.75" thickBot="1">
      <c r="A51" s="15" t="s">
        <v>117</v>
      </c>
      <c r="B51" s="15" t="s">
        <v>46</v>
      </c>
      <c r="C51" s="24">
        <v>45476</v>
      </c>
      <c r="D51" s="15" t="s">
        <v>25</v>
      </c>
      <c r="E51" s="15" t="s">
        <v>39</v>
      </c>
      <c r="F51" s="15">
        <v>14338</v>
      </c>
      <c r="G51" s="15">
        <v>1454</v>
      </c>
      <c r="H51" s="15">
        <v>697</v>
      </c>
      <c r="I51" s="15">
        <v>2703</v>
      </c>
      <c r="J51" s="17">
        <v>21288</v>
      </c>
      <c r="K51" s="15">
        <v>107649</v>
      </c>
      <c r="L51" s="15" t="s">
        <v>32</v>
      </c>
    </row>
    <row r="52" spans="1:12" ht="15.75" thickBot="1">
      <c r="A52" s="15" t="s">
        <v>119</v>
      </c>
      <c r="B52" s="15" t="s">
        <v>13</v>
      </c>
      <c r="C52" s="24">
        <v>45456</v>
      </c>
      <c r="D52" s="15" t="s">
        <v>38</v>
      </c>
      <c r="E52" s="15" t="s">
        <v>42</v>
      </c>
      <c r="F52" s="15">
        <v>23164</v>
      </c>
      <c r="G52" s="15">
        <v>1122</v>
      </c>
      <c r="H52" s="15">
        <v>900</v>
      </c>
      <c r="I52" s="15">
        <v>888</v>
      </c>
      <c r="J52" s="17">
        <v>36938</v>
      </c>
      <c r="K52" s="15">
        <v>104674</v>
      </c>
      <c r="L52" s="15" t="s">
        <v>17</v>
      </c>
    </row>
    <row r="53" spans="1:12" ht="15.75" thickBot="1">
      <c r="A53" s="15" t="s">
        <v>121</v>
      </c>
      <c r="B53" s="15" t="s">
        <v>46</v>
      </c>
      <c r="C53" s="24">
        <v>45919</v>
      </c>
      <c r="D53" s="15" t="s">
        <v>15</v>
      </c>
      <c r="E53" s="15" t="s">
        <v>42</v>
      </c>
      <c r="F53" s="15">
        <v>19100</v>
      </c>
      <c r="G53" s="15">
        <v>619</v>
      </c>
      <c r="H53" s="15">
        <v>297</v>
      </c>
      <c r="I53" s="15">
        <v>2312</v>
      </c>
      <c r="J53" s="17">
        <v>9730</v>
      </c>
      <c r="K53" s="15">
        <v>184832</v>
      </c>
      <c r="L53" s="15" t="s">
        <v>21</v>
      </c>
    </row>
    <row r="54" spans="1:12" ht="15.75" thickBot="1">
      <c r="A54" s="15" t="s">
        <v>122</v>
      </c>
      <c r="B54" s="15" t="s">
        <v>13</v>
      </c>
      <c r="C54" s="24">
        <v>45712</v>
      </c>
      <c r="D54" s="15" t="s">
        <v>15</v>
      </c>
      <c r="E54" s="15" t="s">
        <v>62</v>
      </c>
      <c r="F54" s="15">
        <v>23949</v>
      </c>
      <c r="G54" s="15">
        <v>356</v>
      </c>
      <c r="H54" s="15">
        <v>616</v>
      </c>
      <c r="I54" s="15">
        <v>1847</v>
      </c>
      <c r="J54" s="17">
        <v>3144</v>
      </c>
      <c r="K54" s="15">
        <v>192999</v>
      </c>
      <c r="L54" s="15" t="s">
        <v>32</v>
      </c>
    </row>
    <row r="55" spans="1:12" ht="15.75" thickBot="1">
      <c r="A55" s="15" t="s">
        <v>123</v>
      </c>
      <c r="B55" s="15" t="s">
        <v>19</v>
      </c>
      <c r="C55" s="24">
        <v>45729</v>
      </c>
      <c r="D55" s="15" t="s">
        <v>38</v>
      </c>
      <c r="E55" s="15" t="s">
        <v>26</v>
      </c>
      <c r="F55" s="15">
        <v>6544</v>
      </c>
      <c r="G55" s="15">
        <v>749</v>
      </c>
      <c r="H55" s="15">
        <v>888</v>
      </c>
      <c r="I55" s="15">
        <v>594</v>
      </c>
      <c r="J55" s="17">
        <v>18171</v>
      </c>
      <c r="K55" s="15">
        <v>126475</v>
      </c>
      <c r="L55" s="15" t="s">
        <v>27</v>
      </c>
    </row>
    <row r="56" spans="1:12" ht="15.75" thickBot="1">
      <c r="A56" s="15" t="s">
        <v>125</v>
      </c>
      <c r="B56" s="15" t="s">
        <v>13</v>
      </c>
      <c r="C56" s="24">
        <v>45460</v>
      </c>
      <c r="D56" s="15" t="s">
        <v>38</v>
      </c>
      <c r="E56" s="15" t="s">
        <v>16</v>
      </c>
      <c r="F56" s="15">
        <v>6976</v>
      </c>
      <c r="G56" s="15">
        <v>1320</v>
      </c>
      <c r="H56" s="15">
        <v>393</v>
      </c>
      <c r="I56" s="15">
        <v>2285</v>
      </c>
      <c r="J56" s="17">
        <v>14049</v>
      </c>
      <c r="K56" s="15">
        <v>101367</v>
      </c>
      <c r="L56" s="15" t="s">
        <v>55</v>
      </c>
    </row>
    <row r="57" spans="1:12" ht="15.75" thickBot="1">
      <c r="A57" s="15" t="s">
        <v>127</v>
      </c>
      <c r="B57" s="15" t="s">
        <v>19</v>
      </c>
      <c r="C57" s="24">
        <v>45644</v>
      </c>
      <c r="D57" s="15" t="s">
        <v>25</v>
      </c>
      <c r="E57" s="15" t="s">
        <v>48</v>
      </c>
      <c r="F57" s="15">
        <v>14775</v>
      </c>
      <c r="G57" s="15">
        <v>1220</v>
      </c>
      <c r="H57" s="15">
        <v>640</v>
      </c>
      <c r="I57" s="15">
        <v>1547</v>
      </c>
      <c r="J57" s="17">
        <v>28527</v>
      </c>
      <c r="K57" s="15">
        <v>183660</v>
      </c>
      <c r="L57" s="15" t="s">
        <v>55</v>
      </c>
    </row>
    <row r="58" spans="1:12" ht="15.75" thickBot="1">
      <c r="A58" s="15" t="s">
        <v>129</v>
      </c>
      <c r="B58" s="15" t="s">
        <v>19</v>
      </c>
      <c r="C58" s="24">
        <v>45586</v>
      </c>
      <c r="D58" s="15" t="s">
        <v>30</v>
      </c>
      <c r="E58" s="15" t="s">
        <v>62</v>
      </c>
      <c r="F58" s="15">
        <v>12015</v>
      </c>
      <c r="G58" s="15">
        <v>1196</v>
      </c>
      <c r="H58" s="15">
        <v>998</v>
      </c>
      <c r="I58" s="15">
        <v>1848</v>
      </c>
      <c r="J58" s="17">
        <v>44739</v>
      </c>
      <c r="K58" s="15">
        <v>161750</v>
      </c>
      <c r="L58" s="15" t="s">
        <v>55</v>
      </c>
    </row>
    <row r="59" spans="1:12" ht="15.75" thickBot="1">
      <c r="A59" s="15" t="s">
        <v>131</v>
      </c>
      <c r="B59" s="15" t="s">
        <v>23</v>
      </c>
      <c r="C59" s="24">
        <v>45762</v>
      </c>
      <c r="D59" s="15" t="s">
        <v>38</v>
      </c>
      <c r="E59" s="15" t="s">
        <v>26</v>
      </c>
      <c r="F59" s="15">
        <v>5419</v>
      </c>
      <c r="G59" s="15">
        <v>1150</v>
      </c>
      <c r="H59" s="15">
        <v>656</v>
      </c>
      <c r="I59" s="15">
        <v>1990</v>
      </c>
      <c r="J59" s="17">
        <v>410</v>
      </c>
      <c r="K59" s="15">
        <v>158154</v>
      </c>
      <c r="L59" s="15" t="s">
        <v>27</v>
      </c>
    </row>
    <row r="60" spans="1:12" ht="15.75" thickBot="1">
      <c r="A60" s="15" t="s">
        <v>133</v>
      </c>
      <c r="B60" s="15" t="s">
        <v>13</v>
      </c>
      <c r="C60" s="24">
        <v>45465</v>
      </c>
      <c r="D60" s="15" t="s">
        <v>15</v>
      </c>
      <c r="E60" s="15" t="s">
        <v>42</v>
      </c>
      <c r="F60" s="15">
        <v>16430</v>
      </c>
      <c r="G60" s="15">
        <v>488</v>
      </c>
      <c r="H60" s="15">
        <v>514</v>
      </c>
      <c r="I60" s="15">
        <v>1436</v>
      </c>
      <c r="J60" s="17">
        <v>30059</v>
      </c>
      <c r="K60" s="15">
        <v>223305</v>
      </c>
      <c r="L60" s="15" t="s">
        <v>32</v>
      </c>
    </row>
    <row r="61" spans="1:12" ht="15.75" thickBot="1">
      <c r="A61" s="15" t="s">
        <v>135</v>
      </c>
      <c r="B61" s="15" t="s">
        <v>23</v>
      </c>
      <c r="C61" s="24">
        <v>45685</v>
      </c>
      <c r="D61" s="15" t="s">
        <v>25</v>
      </c>
      <c r="E61" s="15" t="s">
        <v>42</v>
      </c>
      <c r="F61" s="15">
        <v>9239</v>
      </c>
      <c r="G61" s="15">
        <v>1477</v>
      </c>
      <c r="H61" s="15">
        <v>631</v>
      </c>
      <c r="I61" s="15">
        <v>1556</v>
      </c>
      <c r="J61" s="17">
        <v>11580</v>
      </c>
      <c r="K61" s="15">
        <v>84738</v>
      </c>
      <c r="L61" s="15" t="s">
        <v>27</v>
      </c>
    </row>
    <row r="62" spans="1:12" ht="15.75" thickBot="1">
      <c r="A62" s="15" t="s">
        <v>137</v>
      </c>
      <c r="B62" s="15" t="s">
        <v>13</v>
      </c>
      <c r="C62" s="24">
        <v>45540</v>
      </c>
      <c r="D62" s="15" t="s">
        <v>38</v>
      </c>
      <c r="E62" s="15" t="s">
        <v>85</v>
      </c>
      <c r="F62" s="15">
        <v>16489</v>
      </c>
      <c r="G62" s="15">
        <v>395</v>
      </c>
      <c r="H62" s="15">
        <v>350</v>
      </c>
      <c r="I62" s="15">
        <v>2364</v>
      </c>
      <c r="J62" s="17">
        <v>43239</v>
      </c>
      <c r="K62" s="15">
        <v>73397</v>
      </c>
      <c r="L62" s="15" t="s">
        <v>55</v>
      </c>
    </row>
    <row r="63" spans="1:12" ht="15.75" thickBot="1">
      <c r="A63" s="15" t="s">
        <v>139</v>
      </c>
      <c r="B63" s="15" t="s">
        <v>13</v>
      </c>
      <c r="C63" s="24">
        <v>45920</v>
      </c>
      <c r="D63" s="15" t="s">
        <v>15</v>
      </c>
      <c r="E63" s="15" t="s">
        <v>62</v>
      </c>
      <c r="F63" s="15">
        <v>18633</v>
      </c>
      <c r="G63" s="15">
        <v>797</v>
      </c>
      <c r="H63" s="15">
        <v>303</v>
      </c>
      <c r="I63" s="15">
        <v>659</v>
      </c>
      <c r="J63" s="17">
        <v>7</v>
      </c>
      <c r="K63" s="15">
        <v>122189</v>
      </c>
      <c r="L63" s="15" t="s">
        <v>21</v>
      </c>
    </row>
    <row r="64" spans="1:12" ht="15.75" thickBot="1">
      <c r="A64" s="15" t="s">
        <v>140</v>
      </c>
      <c r="B64" s="15" t="s">
        <v>23</v>
      </c>
      <c r="C64" s="24">
        <v>45504</v>
      </c>
      <c r="D64" s="15" t="s">
        <v>15</v>
      </c>
      <c r="E64" s="15" t="s">
        <v>16</v>
      </c>
      <c r="F64" s="15">
        <v>12357</v>
      </c>
      <c r="G64" s="15">
        <v>716</v>
      </c>
      <c r="H64" s="15">
        <v>599</v>
      </c>
      <c r="I64" s="15">
        <v>999</v>
      </c>
      <c r="J64" s="17">
        <v>89591</v>
      </c>
      <c r="K64" s="15">
        <v>116367</v>
      </c>
      <c r="L64" s="15" t="s">
        <v>17</v>
      </c>
    </row>
    <row r="65" spans="1:12" ht="15.75" thickBot="1">
      <c r="A65" s="15" t="s">
        <v>141</v>
      </c>
      <c r="B65" s="15" t="s">
        <v>23</v>
      </c>
      <c r="C65" s="24">
        <v>45521</v>
      </c>
      <c r="D65" s="15" t="s">
        <v>30</v>
      </c>
      <c r="E65" s="15" t="s">
        <v>35</v>
      </c>
      <c r="F65" s="15">
        <v>19154</v>
      </c>
      <c r="G65" s="15">
        <v>1064</v>
      </c>
      <c r="H65" s="15">
        <v>650</v>
      </c>
      <c r="I65" s="15">
        <v>747</v>
      </c>
      <c r="J65" s="17">
        <v>42667</v>
      </c>
      <c r="K65" s="15">
        <v>242332</v>
      </c>
      <c r="L65" s="15" t="s">
        <v>27</v>
      </c>
    </row>
    <row r="66" spans="1:12" ht="15.75" thickBot="1">
      <c r="A66" s="15" t="s">
        <v>143</v>
      </c>
      <c r="B66" s="15" t="s">
        <v>13</v>
      </c>
      <c r="C66" s="24">
        <v>45744</v>
      </c>
      <c r="D66" s="15" t="s">
        <v>25</v>
      </c>
      <c r="E66" s="15" t="s">
        <v>16</v>
      </c>
      <c r="F66" s="15">
        <v>6363</v>
      </c>
      <c r="G66" s="15">
        <v>1341</v>
      </c>
      <c r="H66" s="15">
        <v>222</v>
      </c>
      <c r="I66" s="15">
        <v>2712</v>
      </c>
      <c r="J66" s="17">
        <v>19987</v>
      </c>
      <c r="K66" s="15">
        <v>160585</v>
      </c>
      <c r="L66" s="15" t="s">
        <v>27</v>
      </c>
    </row>
    <row r="67" spans="1:12" ht="15.75" thickBot="1">
      <c r="A67" s="15" t="s">
        <v>145</v>
      </c>
      <c r="B67" s="15" t="s">
        <v>46</v>
      </c>
      <c r="C67" s="24">
        <v>45499</v>
      </c>
      <c r="D67" s="15" t="s">
        <v>25</v>
      </c>
      <c r="E67" s="15" t="s">
        <v>42</v>
      </c>
      <c r="F67" s="15">
        <v>12176</v>
      </c>
      <c r="G67" s="15">
        <v>1005</v>
      </c>
      <c r="H67" s="15">
        <v>862</v>
      </c>
      <c r="I67" s="15">
        <v>974</v>
      </c>
      <c r="J67" s="17">
        <v>2285</v>
      </c>
      <c r="K67" s="15">
        <v>116619</v>
      </c>
      <c r="L67" s="15" t="s">
        <v>32</v>
      </c>
    </row>
    <row r="68" spans="1:12" ht="15.75" thickBot="1">
      <c r="A68" s="15" t="s">
        <v>147</v>
      </c>
      <c r="B68" s="15" t="s">
        <v>19</v>
      </c>
      <c r="C68" s="24">
        <v>45745</v>
      </c>
      <c r="D68" s="15" t="s">
        <v>30</v>
      </c>
      <c r="E68" s="15" t="s">
        <v>42</v>
      </c>
      <c r="F68" s="15">
        <v>19461</v>
      </c>
      <c r="G68" s="15">
        <v>1382</v>
      </c>
      <c r="H68" s="15">
        <v>445</v>
      </c>
      <c r="I68" s="15">
        <v>1307</v>
      </c>
      <c r="J68" s="17">
        <v>84691</v>
      </c>
      <c r="K68" s="15">
        <v>151453</v>
      </c>
      <c r="L68" s="15" t="s">
        <v>32</v>
      </c>
    </row>
    <row r="69" spans="1:12" ht="15.75" thickBot="1">
      <c r="A69" s="15" t="s">
        <v>149</v>
      </c>
      <c r="B69" s="15" t="s">
        <v>23</v>
      </c>
      <c r="C69" s="24">
        <v>45634</v>
      </c>
      <c r="D69" s="15" t="s">
        <v>30</v>
      </c>
      <c r="E69" s="15" t="s">
        <v>20</v>
      </c>
      <c r="F69" s="15">
        <v>10427</v>
      </c>
      <c r="G69" s="15">
        <v>1014</v>
      </c>
      <c r="H69" s="15">
        <v>166</v>
      </c>
      <c r="I69" s="15">
        <v>1649</v>
      </c>
      <c r="J69" s="17">
        <v>15145</v>
      </c>
      <c r="K69" s="15">
        <v>59816</v>
      </c>
      <c r="L69" s="15" t="s">
        <v>27</v>
      </c>
    </row>
    <row r="70" spans="1:12" ht="15.75" thickBot="1">
      <c r="A70" s="15" t="s">
        <v>151</v>
      </c>
      <c r="B70" s="15" t="s">
        <v>19</v>
      </c>
      <c r="C70" s="24">
        <v>45724</v>
      </c>
      <c r="D70" s="15" t="s">
        <v>25</v>
      </c>
      <c r="E70" s="15" t="s">
        <v>42</v>
      </c>
      <c r="F70" s="15">
        <v>10580</v>
      </c>
      <c r="G70" s="15">
        <v>427</v>
      </c>
      <c r="H70" s="15">
        <v>790</v>
      </c>
      <c r="I70" s="15">
        <v>2814</v>
      </c>
      <c r="J70" s="17">
        <v>24916</v>
      </c>
      <c r="K70" s="15">
        <v>213312</v>
      </c>
      <c r="L70" s="15" t="s">
        <v>55</v>
      </c>
    </row>
    <row r="71" spans="1:12" ht="15.75" thickBot="1">
      <c r="A71" s="15" t="s">
        <v>153</v>
      </c>
      <c r="B71" s="15" t="s">
        <v>46</v>
      </c>
      <c r="C71" s="24">
        <v>45749</v>
      </c>
      <c r="D71" s="15" t="s">
        <v>25</v>
      </c>
      <c r="E71" s="15" t="s">
        <v>48</v>
      </c>
      <c r="F71" s="15">
        <v>6858</v>
      </c>
      <c r="G71" s="15">
        <v>415</v>
      </c>
      <c r="H71" s="15">
        <v>366</v>
      </c>
      <c r="I71" s="15">
        <v>2761</v>
      </c>
      <c r="J71" s="17">
        <v>2988</v>
      </c>
      <c r="K71" s="15">
        <v>177348</v>
      </c>
      <c r="L71" s="15" t="s">
        <v>17</v>
      </c>
    </row>
    <row r="72" spans="1:12" ht="15.75" thickBot="1">
      <c r="A72" s="15" t="s">
        <v>155</v>
      </c>
      <c r="B72" s="15" t="s">
        <v>46</v>
      </c>
      <c r="C72" s="24">
        <v>45537</v>
      </c>
      <c r="D72" s="15" t="s">
        <v>38</v>
      </c>
      <c r="E72" s="15" t="s">
        <v>31</v>
      </c>
      <c r="F72" s="15">
        <v>12040</v>
      </c>
      <c r="G72" s="15">
        <v>1147</v>
      </c>
      <c r="H72" s="15">
        <v>210</v>
      </c>
      <c r="I72" s="15">
        <v>885</v>
      </c>
      <c r="J72" s="17">
        <v>30360</v>
      </c>
      <c r="K72" s="15">
        <v>119530</v>
      </c>
      <c r="L72" s="15" t="s">
        <v>32</v>
      </c>
    </row>
    <row r="73" spans="1:12" ht="15.75" thickBot="1">
      <c r="A73" s="15" t="s">
        <v>157</v>
      </c>
      <c r="B73" s="15" t="s">
        <v>46</v>
      </c>
      <c r="C73" s="24">
        <v>45719</v>
      </c>
      <c r="D73" s="15" t="s">
        <v>38</v>
      </c>
      <c r="E73" s="15" t="s">
        <v>62</v>
      </c>
      <c r="F73" s="15">
        <v>24928</v>
      </c>
      <c r="G73" s="15">
        <v>214</v>
      </c>
      <c r="H73" s="15">
        <v>765</v>
      </c>
      <c r="I73" s="15">
        <v>1556</v>
      </c>
      <c r="J73" s="17">
        <v>5239</v>
      </c>
      <c r="K73" s="15">
        <v>194571</v>
      </c>
      <c r="L73" s="15" t="s">
        <v>55</v>
      </c>
    </row>
    <row r="74" spans="1:12" ht="15.75" thickBot="1">
      <c r="A74" s="15" t="s">
        <v>159</v>
      </c>
      <c r="B74" s="15" t="s">
        <v>23</v>
      </c>
      <c r="C74" s="24">
        <v>45921</v>
      </c>
      <c r="D74" s="15" t="s">
        <v>30</v>
      </c>
      <c r="E74" s="15" t="s">
        <v>16</v>
      </c>
      <c r="F74" s="15">
        <v>23103</v>
      </c>
      <c r="G74" s="15">
        <v>1380</v>
      </c>
      <c r="H74" s="15">
        <v>191</v>
      </c>
      <c r="I74" s="15">
        <v>1547</v>
      </c>
      <c r="J74" s="17">
        <v>77798</v>
      </c>
      <c r="K74" s="15">
        <v>148856</v>
      </c>
      <c r="L74" s="15" t="s">
        <v>21</v>
      </c>
    </row>
    <row r="75" spans="1:12" ht="15.75" thickBot="1">
      <c r="A75" s="15" t="s">
        <v>160</v>
      </c>
      <c r="B75" s="15" t="s">
        <v>46</v>
      </c>
      <c r="C75" s="24">
        <v>45593</v>
      </c>
      <c r="D75" s="15" t="s">
        <v>38</v>
      </c>
      <c r="E75" s="15" t="s">
        <v>31</v>
      </c>
      <c r="F75" s="15">
        <v>21198</v>
      </c>
      <c r="G75" s="15">
        <v>1484</v>
      </c>
      <c r="H75" s="15">
        <v>174</v>
      </c>
      <c r="I75" s="15">
        <v>1293</v>
      </c>
      <c r="J75" s="17">
        <v>16330</v>
      </c>
      <c r="K75" s="15">
        <v>111635</v>
      </c>
      <c r="L75" s="15" t="s">
        <v>32</v>
      </c>
    </row>
    <row r="76" spans="1:12" ht="15.75" thickBot="1">
      <c r="A76" s="15" t="s">
        <v>162</v>
      </c>
      <c r="B76" s="15" t="s">
        <v>23</v>
      </c>
      <c r="C76" s="24">
        <v>45505</v>
      </c>
      <c r="D76" s="15" t="s">
        <v>15</v>
      </c>
      <c r="E76" s="15" t="s">
        <v>26</v>
      </c>
      <c r="F76" s="15">
        <v>21758</v>
      </c>
      <c r="G76" s="15">
        <v>1380</v>
      </c>
      <c r="H76" s="15">
        <v>188</v>
      </c>
      <c r="I76" s="15">
        <v>1735</v>
      </c>
      <c r="J76" s="17">
        <v>20998</v>
      </c>
      <c r="K76" s="15">
        <v>147803</v>
      </c>
      <c r="L76" s="15" t="s">
        <v>55</v>
      </c>
    </row>
    <row r="77" spans="1:12" ht="15.75" thickBot="1">
      <c r="A77" s="15" t="s">
        <v>164</v>
      </c>
      <c r="B77" s="15" t="s">
        <v>46</v>
      </c>
      <c r="C77" s="24">
        <v>45603</v>
      </c>
      <c r="D77" s="15" t="s">
        <v>38</v>
      </c>
      <c r="E77" s="15" t="s">
        <v>35</v>
      </c>
      <c r="F77" s="15">
        <v>17254</v>
      </c>
      <c r="G77" s="15">
        <v>246</v>
      </c>
      <c r="H77" s="15">
        <v>952</v>
      </c>
      <c r="I77" s="15">
        <v>871</v>
      </c>
      <c r="J77" s="17">
        <v>14957</v>
      </c>
      <c r="K77" s="15">
        <v>75946</v>
      </c>
      <c r="L77" s="15" t="s">
        <v>55</v>
      </c>
    </row>
    <row r="78" spans="1:12" ht="15.75" thickBot="1">
      <c r="A78" s="15" t="s">
        <v>166</v>
      </c>
      <c r="B78" s="15" t="s">
        <v>19</v>
      </c>
      <c r="C78" s="24">
        <v>45720</v>
      </c>
      <c r="D78" s="15" t="s">
        <v>38</v>
      </c>
      <c r="E78" s="15" t="s">
        <v>48</v>
      </c>
      <c r="F78" s="15">
        <v>13470</v>
      </c>
      <c r="G78" s="15">
        <v>523</v>
      </c>
      <c r="H78" s="15">
        <v>280</v>
      </c>
      <c r="I78" s="15">
        <v>2682</v>
      </c>
      <c r="J78" s="17">
        <v>8538</v>
      </c>
      <c r="K78" s="15">
        <v>95204</v>
      </c>
      <c r="L78" s="15" t="s">
        <v>17</v>
      </c>
    </row>
    <row r="79" spans="1:12" ht="15.75" thickBot="1">
      <c r="A79" s="15" t="s">
        <v>167</v>
      </c>
      <c r="B79" s="15" t="s">
        <v>19</v>
      </c>
      <c r="C79" s="24">
        <v>45460</v>
      </c>
      <c r="D79" s="15" t="s">
        <v>15</v>
      </c>
      <c r="E79" s="15" t="s">
        <v>39</v>
      </c>
      <c r="F79" s="15">
        <v>3252</v>
      </c>
      <c r="G79" s="15">
        <v>1043</v>
      </c>
      <c r="H79" s="15">
        <v>647</v>
      </c>
      <c r="I79" s="15">
        <v>1545</v>
      </c>
      <c r="J79" s="17">
        <v>18859</v>
      </c>
      <c r="K79" s="15">
        <v>222958</v>
      </c>
      <c r="L79" s="15" t="s">
        <v>17</v>
      </c>
    </row>
    <row r="80" spans="1:12" ht="15.75" thickBot="1">
      <c r="A80" s="15" t="s">
        <v>168</v>
      </c>
      <c r="B80" s="15" t="s">
        <v>13</v>
      </c>
      <c r="C80" s="24">
        <v>45922</v>
      </c>
      <c r="D80" s="15" t="s">
        <v>30</v>
      </c>
      <c r="E80" s="15" t="s">
        <v>169</v>
      </c>
      <c r="F80" s="15">
        <v>8996</v>
      </c>
      <c r="G80" s="15">
        <v>329</v>
      </c>
      <c r="H80" s="15">
        <v>378</v>
      </c>
      <c r="I80" s="15">
        <v>2384</v>
      </c>
      <c r="J80" s="17">
        <v>39404</v>
      </c>
      <c r="K80" s="15">
        <v>242724</v>
      </c>
      <c r="L80" s="15" t="s">
        <v>21</v>
      </c>
    </row>
    <row r="81" spans="1:12" ht="15.75" thickBot="1">
      <c r="A81" s="15" t="s">
        <v>170</v>
      </c>
      <c r="B81" s="15" t="s">
        <v>19</v>
      </c>
      <c r="C81" s="24">
        <v>45456</v>
      </c>
      <c r="D81" s="15" t="s">
        <v>15</v>
      </c>
      <c r="E81" s="15" t="s">
        <v>16</v>
      </c>
      <c r="F81" s="15">
        <v>14173</v>
      </c>
      <c r="G81" s="15">
        <v>294</v>
      </c>
      <c r="H81" s="15">
        <v>257</v>
      </c>
      <c r="I81" s="15">
        <v>1288</v>
      </c>
      <c r="J81" s="17">
        <v>39466</v>
      </c>
      <c r="K81" s="15">
        <v>55563</v>
      </c>
      <c r="L81" s="15" t="s">
        <v>55</v>
      </c>
    </row>
    <row r="82" spans="1:12" ht="15.75" thickBot="1">
      <c r="A82" s="15" t="s">
        <v>171</v>
      </c>
      <c r="B82" s="15" t="s">
        <v>13</v>
      </c>
      <c r="C82" s="24">
        <v>45584</v>
      </c>
      <c r="D82" s="15" t="s">
        <v>38</v>
      </c>
      <c r="E82" s="15" t="s">
        <v>31</v>
      </c>
      <c r="F82" s="15">
        <v>6673</v>
      </c>
      <c r="G82" s="15">
        <v>826</v>
      </c>
      <c r="H82" s="15">
        <v>321</v>
      </c>
      <c r="I82" s="15">
        <v>577</v>
      </c>
      <c r="J82" s="17">
        <v>19262</v>
      </c>
      <c r="K82" s="15">
        <v>132324</v>
      </c>
      <c r="L82" s="15" t="s">
        <v>55</v>
      </c>
    </row>
    <row r="83" spans="1:12" ht="15.75" thickBot="1">
      <c r="A83" s="15" t="s">
        <v>173</v>
      </c>
      <c r="B83" s="15" t="s">
        <v>19</v>
      </c>
      <c r="C83" s="24">
        <v>45497</v>
      </c>
      <c r="D83" s="15" t="s">
        <v>30</v>
      </c>
      <c r="E83" s="15" t="s">
        <v>39</v>
      </c>
      <c r="F83" s="15">
        <v>22914</v>
      </c>
      <c r="G83" s="15">
        <v>954</v>
      </c>
      <c r="H83" s="15">
        <v>584</v>
      </c>
      <c r="I83" s="15">
        <v>1519</v>
      </c>
      <c r="J83" s="17">
        <v>13637</v>
      </c>
      <c r="K83" s="15">
        <v>49847</v>
      </c>
      <c r="L83" s="15" t="s">
        <v>17</v>
      </c>
    </row>
    <row r="84" spans="1:12" ht="15.75" thickBot="1">
      <c r="A84" s="15" t="s">
        <v>175</v>
      </c>
      <c r="B84" s="15" t="s">
        <v>23</v>
      </c>
      <c r="C84" s="24">
        <v>45580</v>
      </c>
      <c r="D84" s="15" t="s">
        <v>38</v>
      </c>
      <c r="E84" s="15" t="s">
        <v>35</v>
      </c>
      <c r="F84" s="15">
        <v>17781</v>
      </c>
      <c r="G84" s="15">
        <v>993</v>
      </c>
      <c r="H84" s="15">
        <v>627</v>
      </c>
      <c r="I84" s="15">
        <v>2187</v>
      </c>
      <c r="J84" s="17">
        <v>9609</v>
      </c>
      <c r="K84" s="15">
        <v>66155</v>
      </c>
      <c r="L84" s="15" t="s">
        <v>32</v>
      </c>
    </row>
    <row r="85" spans="1:12" ht="15.75" thickBot="1">
      <c r="A85" s="15" t="s">
        <v>177</v>
      </c>
      <c r="B85" s="15" t="s">
        <v>19</v>
      </c>
      <c r="C85" s="24">
        <v>45635</v>
      </c>
      <c r="D85" s="15" t="s">
        <v>15</v>
      </c>
      <c r="E85" s="15" t="s">
        <v>20</v>
      </c>
      <c r="F85" s="15">
        <v>15051</v>
      </c>
      <c r="G85" s="15">
        <v>268</v>
      </c>
      <c r="H85" s="15">
        <v>251</v>
      </c>
      <c r="I85" s="15">
        <v>783</v>
      </c>
      <c r="J85" s="17">
        <v>34154</v>
      </c>
      <c r="K85" s="15">
        <v>119671</v>
      </c>
      <c r="L85" s="15" t="s">
        <v>32</v>
      </c>
    </row>
    <row r="86" spans="1:12" ht="15.75" thickBot="1">
      <c r="A86" s="15" t="s">
        <v>179</v>
      </c>
      <c r="B86" s="15" t="s">
        <v>13</v>
      </c>
      <c r="C86" s="24">
        <v>45766</v>
      </c>
      <c r="D86" s="15" t="s">
        <v>15</v>
      </c>
      <c r="E86" s="15" t="s">
        <v>39</v>
      </c>
      <c r="F86" s="15">
        <v>8881</v>
      </c>
      <c r="G86" s="15">
        <v>210</v>
      </c>
      <c r="H86" s="15">
        <v>673</v>
      </c>
      <c r="I86" s="15">
        <v>1565</v>
      </c>
      <c r="J86" s="17">
        <v>24847</v>
      </c>
      <c r="K86" s="15">
        <v>156891</v>
      </c>
      <c r="L86" s="15" t="s">
        <v>27</v>
      </c>
    </row>
    <row r="87" spans="1:12" ht="15.75" thickBot="1">
      <c r="A87" s="15" t="s">
        <v>180</v>
      </c>
      <c r="B87" s="15" t="s">
        <v>13</v>
      </c>
      <c r="C87" s="24">
        <v>45684</v>
      </c>
      <c r="D87" s="15" t="s">
        <v>38</v>
      </c>
      <c r="E87" s="15" t="s">
        <v>48</v>
      </c>
      <c r="F87" s="15">
        <v>8949</v>
      </c>
      <c r="G87" s="15">
        <v>1477</v>
      </c>
      <c r="H87" s="15">
        <v>424</v>
      </c>
      <c r="I87" s="15">
        <v>1030</v>
      </c>
      <c r="J87" s="17">
        <v>58052</v>
      </c>
      <c r="K87" s="15">
        <v>123310</v>
      </c>
      <c r="L87" s="15" t="s">
        <v>17</v>
      </c>
    </row>
    <row r="88" spans="1:12" ht="15.75" thickBot="1">
      <c r="A88" s="15" t="s">
        <v>182</v>
      </c>
      <c r="B88" s="15" t="s">
        <v>46</v>
      </c>
      <c r="C88" s="24">
        <v>45449</v>
      </c>
      <c r="D88" s="15" t="s">
        <v>25</v>
      </c>
      <c r="E88" s="15" t="s">
        <v>48</v>
      </c>
      <c r="F88" s="15">
        <v>11521</v>
      </c>
      <c r="G88" s="15">
        <v>1071</v>
      </c>
      <c r="H88" s="15">
        <v>762</v>
      </c>
      <c r="I88" s="15">
        <v>2539</v>
      </c>
      <c r="J88" s="17">
        <v>12701</v>
      </c>
      <c r="K88" s="15">
        <v>238350</v>
      </c>
      <c r="L88" s="15" t="s">
        <v>27</v>
      </c>
    </row>
    <row r="89" spans="1:12" ht="15.75" thickBot="1">
      <c r="A89" s="15" t="s">
        <v>184</v>
      </c>
      <c r="B89" s="15" t="s">
        <v>23</v>
      </c>
      <c r="C89" s="24">
        <v>45480</v>
      </c>
      <c r="D89" s="15" t="s">
        <v>25</v>
      </c>
      <c r="E89" s="15" t="s">
        <v>20</v>
      </c>
      <c r="F89" s="15">
        <v>24625</v>
      </c>
      <c r="G89" s="15">
        <v>749</v>
      </c>
      <c r="H89" s="15">
        <v>193</v>
      </c>
      <c r="I89" s="15">
        <v>1340</v>
      </c>
      <c r="J89" s="17">
        <v>4890</v>
      </c>
      <c r="K89" s="15">
        <v>189381</v>
      </c>
      <c r="L89" s="15" t="s">
        <v>17</v>
      </c>
    </row>
    <row r="90" spans="1:12" ht="15.75" thickBot="1">
      <c r="A90" s="15" t="s">
        <v>186</v>
      </c>
      <c r="B90" s="15" t="s">
        <v>19</v>
      </c>
      <c r="C90" s="24">
        <v>45923</v>
      </c>
      <c r="D90" s="15" t="s">
        <v>15</v>
      </c>
      <c r="E90" s="15" t="s">
        <v>169</v>
      </c>
      <c r="F90" s="15">
        <v>10017</v>
      </c>
      <c r="G90" s="15">
        <v>1357</v>
      </c>
      <c r="H90" s="15">
        <v>966</v>
      </c>
      <c r="I90" s="15">
        <v>2871</v>
      </c>
      <c r="J90" s="17">
        <v>14800</v>
      </c>
      <c r="K90" s="15">
        <v>171691</v>
      </c>
      <c r="L90" s="15" t="s">
        <v>21</v>
      </c>
    </row>
    <row r="91" spans="1:12" ht="15.75" thickBot="1">
      <c r="A91" s="15" t="s">
        <v>187</v>
      </c>
      <c r="B91" s="15" t="s">
        <v>46</v>
      </c>
      <c r="C91" s="24">
        <v>45446</v>
      </c>
      <c r="D91" s="15" t="s">
        <v>15</v>
      </c>
      <c r="E91" s="15" t="s">
        <v>62</v>
      </c>
      <c r="F91" s="15">
        <v>8941</v>
      </c>
      <c r="G91" s="15">
        <v>911</v>
      </c>
      <c r="H91" s="15">
        <v>166</v>
      </c>
      <c r="I91" s="15">
        <v>1217</v>
      </c>
      <c r="J91" s="17">
        <v>68817</v>
      </c>
      <c r="K91" s="15">
        <v>221180</v>
      </c>
      <c r="L91" s="15" t="s">
        <v>55</v>
      </c>
    </row>
    <row r="92" spans="1:12" ht="15.75" thickBot="1">
      <c r="A92" s="15" t="s">
        <v>189</v>
      </c>
      <c r="B92" s="15" t="s">
        <v>19</v>
      </c>
      <c r="C92" s="24">
        <v>45924</v>
      </c>
      <c r="D92" s="15" t="s">
        <v>25</v>
      </c>
      <c r="E92" s="15" t="s">
        <v>39</v>
      </c>
      <c r="F92" s="15">
        <v>12209</v>
      </c>
      <c r="G92" s="15">
        <v>222</v>
      </c>
      <c r="H92" s="15">
        <v>479</v>
      </c>
      <c r="I92" s="15">
        <v>2748</v>
      </c>
      <c r="J92" s="17">
        <v>24615</v>
      </c>
      <c r="K92" s="15">
        <v>74707</v>
      </c>
      <c r="L92" s="15" t="s">
        <v>21</v>
      </c>
    </row>
    <row r="93" spans="1:12" ht="15.75" thickBot="1">
      <c r="A93" s="15" t="s">
        <v>190</v>
      </c>
      <c r="B93" s="15" t="s">
        <v>19</v>
      </c>
      <c r="C93" s="24">
        <v>45586</v>
      </c>
      <c r="D93" s="15" t="s">
        <v>25</v>
      </c>
      <c r="E93" s="15" t="s">
        <v>20</v>
      </c>
      <c r="F93" s="15">
        <v>19715</v>
      </c>
      <c r="G93" s="15">
        <v>1014</v>
      </c>
      <c r="H93" s="15">
        <v>718</v>
      </c>
      <c r="I93" s="15">
        <v>1185</v>
      </c>
      <c r="J93" s="17">
        <v>37625</v>
      </c>
      <c r="K93" s="15">
        <v>191409</v>
      </c>
      <c r="L93" s="15" t="s">
        <v>17</v>
      </c>
    </row>
    <row r="94" spans="1:12" ht="15.75" thickBot="1">
      <c r="A94" s="15" t="s">
        <v>191</v>
      </c>
      <c r="B94" s="15" t="s">
        <v>46</v>
      </c>
      <c r="C94" s="24">
        <v>45637</v>
      </c>
      <c r="D94" s="15" t="s">
        <v>38</v>
      </c>
      <c r="E94" s="15" t="s">
        <v>48</v>
      </c>
      <c r="F94" s="15">
        <v>22645</v>
      </c>
      <c r="G94" s="15">
        <v>545</v>
      </c>
      <c r="H94" s="15">
        <v>972</v>
      </c>
      <c r="I94" s="15">
        <v>321</v>
      </c>
      <c r="J94" s="17">
        <v>8396</v>
      </c>
      <c r="K94" s="15">
        <v>121537</v>
      </c>
      <c r="L94" s="15" t="s">
        <v>55</v>
      </c>
    </row>
    <row r="95" spans="1:12" ht="15.75" thickBot="1">
      <c r="A95" s="15" t="s">
        <v>193</v>
      </c>
      <c r="B95" s="15" t="s">
        <v>46</v>
      </c>
      <c r="C95" s="24">
        <v>45603</v>
      </c>
      <c r="D95" s="15" t="s">
        <v>38</v>
      </c>
      <c r="E95" s="15" t="s">
        <v>48</v>
      </c>
      <c r="F95" s="15">
        <v>11550</v>
      </c>
      <c r="G95" s="15">
        <v>501</v>
      </c>
      <c r="H95" s="15">
        <v>646</v>
      </c>
      <c r="I95" s="15">
        <v>773</v>
      </c>
      <c r="J95" s="17">
        <v>17841</v>
      </c>
      <c r="K95" s="15">
        <v>237576</v>
      </c>
      <c r="L95" s="15" t="s">
        <v>32</v>
      </c>
    </row>
    <row r="96" spans="1:12" ht="15.75" thickBot="1">
      <c r="A96" s="15" t="s">
        <v>194</v>
      </c>
      <c r="B96" s="15" t="s">
        <v>46</v>
      </c>
      <c r="C96" s="24">
        <v>45604</v>
      </c>
      <c r="D96" s="15" t="s">
        <v>25</v>
      </c>
      <c r="E96" s="15" t="s">
        <v>31</v>
      </c>
      <c r="F96" s="15">
        <v>23499</v>
      </c>
      <c r="G96" s="15">
        <v>562</v>
      </c>
      <c r="H96" s="15">
        <v>964</v>
      </c>
      <c r="I96" s="15">
        <v>2557</v>
      </c>
      <c r="J96" s="17">
        <v>56890</v>
      </c>
      <c r="K96" s="15">
        <v>218686</v>
      </c>
      <c r="L96" s="15" t="s">
        <v>32</v>
      </c>
    </row>
    <row r="97" spans="1:12" ht="15.75" thickBot="1">
      <c r="A97" s="15" t="s">
        <v>196</v>
      </c>
      <c r="B97" s="15" t="s">
        <v>46</v>
      </c>
      <c r="C97" s="24">
        <v>45545</v>
      </c>
      <c r="D97" s="15" t="s">
        <v>38</v>
      </c>
      <c r="E97" s="15" t="s">
        <v>42</v>
      </c>
      <c r="F97" s="15">
        <v>6637</v>
      </c>
      <c r="G97" s="15">
        <v>595</v>
      </c>
      <c r="H97" s="15">
        <v>161</v>
      </c>
      <c r="I97" s="15">
        <v>2653</v>
      </c>
      <c r="J97" s="17">
        <v>19334</v>
      </c>
      <c r="K97" s="15">
        <v>131155</v>
      </c>
      <c r="L97" s="15" t="s">
        <v>27</v>
      </c>
    </row>
    <row r="98" spans="1:12" ht="15.75" thickBot="1">
      <c r="A98" s="15" t="s">
        <v>198</v>
      </c>
      <c r="B98" s="15" t="s">
        <v>46</v>
      </c>
      <c r="C98" s="24">
        <v>45517</v>
      </c>
      <c r="D98" s="15" t="s">
        <v>38</v>
      </c>
      <c r="E98" s="15" t="s">
        <v>169</v>
      </c>
      <c r="F98" s="15">
        <v>6854</v>
      </c>
      <c r="G98" s="15">
        <v>417</v>
      </c>
      <c r="H98" s="15">
        <v>467</v>
      </c>
      <c r="I98" s="15">
        <v>1003</v>
      </c>
      <c r="J98" s="17">
        <v>61333</v>
      </c>
      <c r="K98" s="15">
        <v>40281</v>
      </c>
      <c r="L98" s="15" t="s">
        <v>17</v>
      </c>
    </row>
    <row r="99" spans="1:12" ht="15.75" thickBot="1">
      <c r="A99" s="15" t="s">
        <v>200</v>
      </c>
      <c r="B99" s="15" t="s">
        <v>19</v>
      </c>
      <c r="C99" s="24">
        <v>45453</v>
      </c>
      <c r="D99" s="15" t="s">
        <v>30</v>
      </c>
      <c r="E99" s="15" t="s">
        <v>39</v>
      </c>
      <c r="F99" s="15">
        <v>21561</v>
      </c>
      <c r="G99" s="15">
        <v>340</v>
      </c>
      <c r="H99" s="15">
        <v>741</v>
      </c>
      <c r="I99" s="15">
        <v>986</v>
      </c>
      <c r="J99" s="17">
        <v>24826</v>
      </c>
      <c r="K99" s="15">
        <v>198492</v>
      </c>
      <c r="L99" s="15" t="s">
        <v>17</v>
      </c>
    </row>
    <row r="100" spans="1:12" ht="15.75" thickBot="1">
      <c r="A100" s="15" t="s">
        <v>202</v>
      </c>
      <c r="B100" s="15" t="s">
        <v>46</v>
      </c>
      <c r="C100" s="24">
        <v>45475</v>
      </c>
      <c r="D100" s="15" t="s">
        <v>38</v>
      </c>
      <c r="E100" s="15" t="s">
        <v>39</v>
      </c>
      <c r="F100" s="15">
        <v>12320</v>
      </c>
      <c r="G100" s="15">
        <v>1157</v>
      </c>
      <c r="H100" s="15">
        <v>365</v>
      </c>
      <c r="I100" s="15">
        <v>584</v>
      </c>
      <c r="J100" s="17">
        <v>66634</v>
      </c>
      <c r="K100" s="15">
        <v>210102</v>
      </c>
      <c r="L100" s="15" t="s">
        <v>32</v>
      </c>
    </row>
    <row r="101" spans="1:12" ht="15.75" thickBot="1">
      <c r="A101" s="15" t="s">
        <v>204</v>
      </c>
      <c r="B101" s="15" t="s">
        <v>23</v>
      </c>
      <c r="C101" s="24">
        <v>45925</v>
      </c>
      <c r="D101" s="15" t="s">
        <v>15</v>
      </c>
      <c r="E101" s="15" t="s">
        <v>35</v>
      </c>
      <c r="F101" s="15">
        <v>20564</v>
      </c>
      <c r="G101" s="15">
        <v>1433</v>
      </c>
      <c r="H101" s="15">
        <v>488</v>
      </c>
      <c r="I101" s="15">
        <v>1015</v>
      </c>
      <c r="J101" s="17">
        <v>24333</v>
      </c>
      <c r="K101" s="15">
        <v>172130</v>
      </c>
      <c r="L101" s="15" t="s">
        <v>21</v>
      </c>
    </row>
    <row r="102" spans="1:12" ht="15.75" thickBot="1">
      <c r="A102" s="15" t="s">
        <v>205</v>
      </c>
      <c r="B102" s="15" t="s">
        <v>13</v>
      </c>
      <c r="C102" s="24">
        <v>45583</v>
      </c>
      <c r="D102" s="15" t="s">
        <v>38</v>
      </c>
      <c r="E102" s="15" t="s">
        <v>20</v>
      </c>
      <c r="F102" s="15">
        <v>6892</v>
      </c>
      <c r="G102" s="15">
        <v>1184</v>
      </c>
      <c r="H102" s="15">
        <v>925</v>
      </c>
      <c r="I102" s="15">
        <v>1062</v>
      </c>
      <c r="J102" s="17">
        <v>75008</v>
      </c>
      <c r="K102" s="15">
        <v>116260</v>
      </c>
      <c r="L102" s="15" t="s">
        <v>55</v>
      </c>
    </row>
    <row r="103" spans="1:12" ht="15.75" thickBot="1">
      <c r="A103" s="15" t="s">
        <v>207</v>
      </c>
      <c r="B103" s="15" t="s">
        <v>46</v>
      </c>
      <c r="C103" s="24">
        <v>45926</v>
      </c>
      <c r="D103" s="15" t="s">
        <v>38</v>
      </c>
      <c r="E103" s="15" t="s">
        <v>35</v>
      </c>
      <c r="F103" s="15">
        <v>9043</v>
      </c>
      <c r="G103" s="15">
        <v>1192</v>
      </c>
      <c r="H103" s="15">
        <v>810</v>
      </c>
      <c r="I103" s="15">
        <v>1550</v>
      </c>
      <c r="J103" s="17">
        <v>5221</v>
      </c>
      <c r="K103" s="15">
        <v>199476</v>
      </c>
      <c r="L103" s="15" t="s">
        <v>21</v>
      </c>
    </row>
    <row r="104" spans="1:12" ht="15.75" thickBot="1">
      <c r="A104" s="15" t="s">
        <v>208</v>
      </c>
      <c r="B104" s="15" t="s">
        <v>46</v>
      </c>
      <c r="C104" s="24">
        <v>45927</v>
      </c>
      <c r="D104" s="15" t="s">
        <v>25</v>
      </c>
      <c r="E104" s="15" t="s">
        <v>20</v>
      </c>
      <c r="F104" s="15">
        <v>18521</v>
      </c>
      <c r="G104" s="15">
        <v>1027</v>
      </c>
      <c r="H104" s="15">
        <v>230</v>
      </c>
      <c r="I104" s="15">
        <v>1247</v>
      </c>
      <c r="J104" s="17">
        <v>39588</v>
      </c>
      <c r="K104" s="15">
        <v>200928</v>
      </c>
      <c r="L104" s="15" t="s">
        <v>21</v>
      </c>
    </row>
    <row r="105" spans="1:12" ht="15.75" thickBot="1">
      <c r="A105" s="15" t="s">
        <v>209</v>
      </c>
      <c r="B105" s="15" t="s">
        <v>19</v>
      </c>
      <c r="C105" s="24">
        <v>45739</v>
      </c>
      <c r="D105" s="15" t="s">
        <v>15</v>
      </c>
      <c r="E105" s="15" t="s">
        <v>26</v>
      </c>
      <c r="F105" s="15">
        <v>24711</v>
      </c>
      <c r="G105" s="15">
        <v>882</v>
      </c>
      <c r="H105" s="15">
        <v>876</v>
      </c>
      <c r="I105" s="15">
        <v>2728</v>
      </c>
      <c r="J105" s="17">
        <v>32015</v>
      </c>
      <c r="K105" s="15">
        <v>180272</v>
      </c>
      <c r="L105" s="15" t="s">
        <v>32</v>
      </c>
    </row>
    <row r="106" spans="1:12" ht="15.75" thickBot="1">
      <c r="A106" s="15" t="s">
        <v>211</v>
      </c>
      <c r="B106" s="15" t="s">
        <v>46</v>
      </c>
      <c r="C106" s="24">
        <v>45457</v>
      </c>
      <c r="D106" s="15" t="s">
        <v>38</v>
      </c>
      <c r="E106" s="15" t="s">
        <v>48</v>
      </c>
      <c r="F106" s="15">
        <v>21856</v>
      </c>
      <c r="G106" s="15">
        <v>1203</v>
      </c>
      <c r="H106" s="15">
        <v>634</v>
      </c>
      <c r="I106" s="15">
        <v>2807</v>
      </c>
      <c r="J106" s="17">
        <v>3647</v>
      </c>
      <c r="K106" s="15">
        <v>104178</v>
      </c>
      <c r="L106" s="15" t="s">
        <v>32</v>
      </c>
    </row>
    <row r="107" spans="1:12" ht="15.75" thickBot="1">
      <c r="A107" s="15" t="s">
        <v>213</v>
      </c>
      <c r="B107" s="15" t="s">
        <v>46</v>
      </c>
      <c r="C107" s="24">
        <v>45692</v>
      </c>
      <c r="D107" s="15" t="s">
        <v>38</v>
      </c>
      <c r="E107" s="15" t="s">
        <v>42</v>
      </c>
      <c r="F107" s="15">
        <v>23833</v>
      </c>
      <c r="G107" s="15">
        <v>555</v>
      </c>
      <c r="H107" s="15">
        <v>523</v>
      </c>
      <c r="I107" s="15">
        <v>1330</v>
      </c>
      <c r="J107" s="17">
        <v>69141</v>
      </c>
      <c r="K107" s="15">
        <v>73997</v>
      </c>
      <c r="L107" s="15" t="s">
        <v>32</v>
      </c>
    </row>
    <row r="108" spans="1:12" ht="15.75" thickBot="1">
      <c r="A108" s="15" t="s">
        <v>215</v>
      </c>
      <c r="B108" s="15" t="s">
        <v>46</v>
      </c>
      <c r="C108" s="24">
        <v>45464</v>
      </c>
      <c r="D108" s="15" t="s">
        <v>30</v>
      </c>
      <c r="E108" s="15" t="s">
        <v>31</v>
      </c>
      <c r="F108" s="15">
        <v>21216</v>
      </c>
      <c r="G108" s="15">
        <v>1207</v>
      </c>
      <c r="H108" s="15">
        <v>859</v>
      </c>
      <c r="I108" s="15">
        <v>328</v>
      </c>
      <c r="J108" s="17">
        <v>91296</v>
      </c>
      <c r="K108" s="15">
        <v>196683</v>
      </c>
      <c r="L108" s="15" t="s">
        <v>27</v>
      </c>
    </row>
    <row r="109" spans="1:12" ht="15.75" thickBot="1">
      <c r="A109" s="15" t="s">
        <v>217</v>
      </c>
      <c r="B109" s="15" t="s">
        <v>19</v>
      </c>
      <c r="C109" s="24">
        <v>45928</v>
      </c>
      <c r="D109" s="15" t="s">
        <v>38</v>
      </c>
      <c r="E109" s="15" t="s">
        <v>42</v>
      </c>
      <c r="F109" s="15">
        <v>21963</v>
      </c>
      <c r="G109" s="15">
        <v>1356</v>
      </c>
      <c r="H109" s="15">
        <v>349</v>
      </c>
      <c r="I109" s="15">
        <v>1206</v>
      </c>
      <c r="J109" s="17">
        <v>51755</v>
      </c>
      <c r="K109" s="15">
        <v>159273</v>
      </c>
      <c r="L109" s="15" t="s">
        <v>21</v>
      </c>
    </row>
    <row r="110" spans="1:12" ht="15.75" thickBot="1">
      <c r="A110" s="15" t="s">
        <v>218</v>
      </c>
      <c r="B110" s="15" t="s">
        <v>46</v>
      </c>
      <c r="C110" s="24">
        <v>45512</v>
      </c>
      <c r="D110" s="15" t="s">
        <v>38</v>
      </c>
      <c r="E110" s="15" t="s">
        <v>42</v>
      </c>
      <c r="F110" s="15">
        <v>24355</v>
      </c>
      <c r="G110" s="15">
        <v>1087</v>
      </c>
      <c r="H110" s="15">
        <v>686</v>
      </c>
      <c r="I110" s="15">
        <v>2426</v>
      </c>
      <c r="J110" s="17">
        <v>24963</v>
      </c>
      <c r="K110" s="15">
        <v>212307</v>
      </c>
      <c r="L110" s="15" t="s">
        <v>17</v>
      </c>
    </row>
    <row r="111" spans="1:12" ht="15.75" thickBot="1">
      <c r="A111" s="15" t="s">
        <v>220</v>
      </c>
      <c r="B111" s="15" t="s">
        <v>13</v>
      </c>
      <c r="C111" s="24">
        <v>45502</v>
      </c>
      <c r="D111" s="15" t="s">
        <v>30</v>
      </c>
      <c r="E111" s="15" t="s">
        <v>42</v>
      </c>
      <c r="F111" s="15">
        <v>6164</v>
      </c>
      <c r="G111" s="15">
        <v>326</v>
      </c>
      <c r="H111" s="15">
        <v>615</v>
      </c>
      <c r="I111" s="15">
        <v>2806</v>
      </c>
      <c r="J111" s="17">
        <v>38579</v>
      </c>
      <c r="K111" s="15">
        <v>206129</v>
      </c>
      <c r="L111" s="15" t="s">
        <v>55</v>
      </c>
    </row>
    <row r="112" spans="1:12" ht="15.75" thickBot="1">
      <c r="A112" s="15" t="s">
        <v>222</v>
      </c>
      <c r="B112" s="15" t="s">
        <v>19</v>
      </c>
      <c r="C112" s="24">
        <v>45619</v>
      </c>
      <c r="D112" s="15" t="s">
        <v>25</v>
      </c>
      <c r="E112" s="15" t="s">
        <v>35</v>
      </c>
      <c r="F112" s="15">
        <v>9941</v>
      </c>
      <c r="G112" s="15">
        <v>1329</v>
      </c>
      <c r="H112" s="15">
        <v>238</v>
      </c>
      <c r="I112" s="15">
        <v>869</v>
      </c>
      <c r="J112" s="17">
        <v>40281</v>
      </c>
      <c r="K112" s="15">
        <v>172311</v>
      </c>
      <c r="L112" s="15" t="s">
        <v>27</v>
      </c>
    </row>
    <row r="113" spans="1:12" ht="15.75" thickBot="1">
      <c r="A113" s="15" t="s">
        <v>224</v>
      </c>
      <c r="B113" s="15" t="s">
        <v>13</v>
      </c>
      <c r="C113" s="24">
        <v>45570</v>
      </c>
      <c r="D113" s="15" t="s">
        <v>38</v>
      </c>
      <c r="E113" s="15" t="s">
        <v>20</v>
      </c>
      <c r="F113" s="15">
        <v>16388</v>
      </c>
      <c r="G113" s="15">
        <v>1208</v>
      </c>
      <c r="H113" s="15">
        <v>417</v>
      </c>
      <c r="I113" s="15">
        <v>2306</v>
      </c>
      <c r="J113" s="17">
        <v>16865</v>
      </c>
      <c r="K113" s="15">
        <v>236733</v>
      </c>
      <c r="L113" s="15" t="s">
        <v>17</v>
      </c>
    </row>
    <row r="114" spans="1:12" ht="15.75" thickBot="1">
      <c r="A114" s="15" t="s">
        <v>226</v>
      </c>
      <c r="B114" s="15" t="s">
        <v>19</v>
      </c>
      <c r="C114" s="24">
        <v>45929</v>
      </c>
      <c r="D114" s="15" t="s">
        <v>30</v>
      </c>
      <c r="E114" s="15" t="s">
        <v>70</v>
      </c>
      <c r="F114" s="15">
        <v>7569</v>
      </c>
      <c r="G114" s="15">
        <v>803</v>
      </c>
      <c r="H114" s="15">
        <v>804</v>
      </c>
      <c r="I114" s="15">
        <v>1753</v>
      </c>
      <c r="J114" s="17">
        <v>43582</v>
      </c>
      <c r="K114" s="15">
        <v>166945</v>
      </c>
      <c r="L114" s="15" t="s">
        <v>21</v>
      </c>
    </row>
    <row r="115" spans="1:12" ht="15.75" thickBot="1">
      <c r="A115" s="15" t="s">
        <v>227</v>
      </c>
      <c r="B115" s="15" t="s">
        <v>46</v>
      </c>
      <c r="C115" s="24">
        <v>45610</v>
      </c>
      <c r="D115" s="15" t="s">
        <v>15</v>
      </c>
      <c r="E115" s="15" t="s">
        <v>26</v>
      </c>
      <c r="F115" s="15">
        <v>6300</v>
      </c>
      <c r="G115" s="15">
        <v>1213</v>
      </c>
      <c r="H115" s="15">
        <v>720</v>
      </c>
      <c r="I115" s="15">
        <v>1037</v>
      </c>
      <c r="J115" s="17">
        <v>39569</v>
      </c>
      <c r="K115" s="15">
        <v>85272</v>
      </c>
      <c r="L115" s="15" t="s">
        <v>32</v>
      </c>
    </row>
    <row r="116" spans="1:12" ht="15.75" thickBot="1">
      <c r="A116" s="15" t="s">
        <v>229</v>
      </c>
      <c r="B116" s="15" t="s">
        <v>13</v>
      </c>
      <c r="C116" s="24">
        <v>45930</v>
      </c>
      <c r="D116" s="15" t="s">
        <v>25</v>
      </c>
      <c r="E116" s="15" t="s">
        <v>16</v>
      </c>
      <c r="F116" s="15">
        <v>8269</v>
      </c>
      <c r="G116" s="15">
        <v>250</v>
      </c>
      <c r="H116" s="15">
        <v>638</v>
      </c>
      <c r="I116" s="15">
        <v>815</v>
      </c>
      <c r="J116" s="17">
        <v>41991</v>
      </c>
      <c r="K116" s="15">
        <v>129393</v>
      </c>
      <c r="L116" s="15" t="s">
        <v>21</v>
      </c>
    </row>
    <row r="117" spans="1:12" ht="15.75" thickBot="1">
      <c r="A117" s="15" t="s">
        <v>230</v>
      </c>
      <c r="B117" s="15" t="s">
        <v>19</v>
      </c>
      <c r="C117" s="24">
        <v>45734</v>
      </c>
      <c r="D117" s="15" t="s">
        <v>15</v>
      </c>
      <c r="E117" s="15" t="s">
        <v>42</v>
      </c>
      <c r="F117" s="15">
        <v>5818</v>
      </c>
      <c r="G117" s="15">
        <v>1252</v>
      </c>
      <c r="H117" s="15">
        <v>687</v>
      </c>
      <c r="I117" s="15">
        <v>2300</v>
      </c>
      <c r="J117" s="17">
        <v>25081</v>
      </c>
      <c r="K117" s="15">
        <v>101212</v>
      </c>
      <c r="L117" s="15" t="s">
        <v>55</v>
      </c>
    </row>
    <row r="118" spans="1:12" ht="15.75" thickBot="1">
      <c r="A118" s="15" t="s">
        <v>232</v>
      </c>
      <c r="B118" s="15" t="s">
        <v>23</v>
      </c>
      <c r="C118" s="24">
        <v>45600</v>
      </c>
      <c r="D118" s="15" t="s">
        <v>15</v>
      </c>
      <c r="E118" s="15" t="s">
        <v>62</v>
      </c>
      <c r="F118" s="15">
        <v>14015</v>
      </c>
      <c r="G118" s="15">
        <v>978</v>
      </c>
      <c r="H118" s="15">
        <v>196</v>
      </c>
      <c r="I118" s="15">
        <v>2744</v>
      </c>
      <c r="J118" s="17">
        <v>20190</v>
      </c>
      <c r="K118" s="15">
        <v>186470</v>
      </c>
      <c r="L118" s="15" t="s">
        <v>27</v>
      </c>
    </row>
    <row r="119" spans="1:12" ht="15.75" thickBot="1">
      <c r="A119" s="15" t="s">
        <v>234</v>
      </c>
      <c r="B119" s="15" t="s">
        <v>46</v>
      </c>
      <c r="C119" s="24">
        <v>45600</v>
      </c>
      <c r="D119" s="15" t="s">
        <v>30</v>
      </c>
      <c r="E119" s="15" t="s">
        <v>35</v>
      </c>
      <c r="F119" s="15">
        <v>14234</v>
      </c>
      <c r="G119" s="15">
        <v>1013</v>
      </c>
      <c r="H119" s="15">
        <v>437</v>
      </c>
      <c r="I119" s="15">
        <v>338</v>
      </c>
      <c r="J119" s="17">
        <v>67754</v>
      </c>
      <c r="K119" s="15">
        <v>160030</v>
      </c>
      <c r="L119" s="15" t="s">
        <v>27</v>
      </c>
    </row>
    <row r="120" spans="1:12" ht="15.75" thickBot="1">
      <c r="A120" s="15" t="s">
        <v>235</v>
      </c>
      <c r="B120" s="15" t="s">
        <v>19</v>
      </c>
      <c r="C120" s="24">
        <v>45695</v>
      </c>
      <c r="D120" s="15" t="s">
        <v>38</v>
      </c>
      <c r="E120" s="15" t="s">
        <v>169</v>
      </c>
      <c r="F120" s="15">
        <v>20290</v>
      </c>
      <c r="G120" s="15">
        <v>619</v>
      </c>
      <c r="H120" s="15">
        <v>927</v>
      </c>
      <c r="I120" s="15">
        <v>1186</v>
      </c>
      <c r="J120" s="17">
        <v>8924</v>
      </c>
      <c r="K120" s="15">
        <v>96503</v>
      </c>
      <c r="L120" s="15" t="s">
        <v>55</v>
      </c>
    </row>
    <row r="121" spans="1:12" ht="15.75" thickBot="1">
      <c r="A121" s="15" t="s">
        <v>237</v>
      </c>
      <c r="B121" s="15" t="s">
        <v>23</v>
      </c>
      <c r="C121" s="24">
        <v>45586</v>
      </c>
      <c r="D121" s="15" t="s">
        <v>30</v>
      </c>
      <c r="E121" s="15" t="s">
        <v>31</v>
      </c>
      <c r="F121" s="15">
        <v>8254</v>
      </c>
      <c r="G121" s="15">
        <v>1405</v>
      </c>
      <c r="H121" s="15">
        <v>165</v>
      </c>
      <c r="I121" s="15">
        <v>2504</v>
      </c>
      <c r="J121" s="17">
        <v>8081</v>
      </c>
      <c r="K121" s="15">
        <v>177710</v>
      </c>
      <c r="L121" s="15" t="s">
        <v>17</v>
      </c>
    </row>
    <row r="122" spans="1:12" ht="15.75" thickBot="1">
      <c r="A122" s="15" t="s">
        <v>238</v>
      </c>
      <c r="B122" s="15" t="s">
        <v>19</v>
      </c>
      <c r="C122" s="24">
        <v>45502</v>
      </c>
      <c r="D122" s="15" t="s">
        <v>30</v>
      </c>
      <c r="E122" s="15" t="s">
        <v>16</v>
      </c>
      <c r="F122" s="15">
        <v>19144</v>
      </c>
      <c r="G122" s="15">
        <v>1182</v>
      </c>
      <c r="H122" s="15">
        <v>860</v>
      </c>
      <c r="I122" s="15">
        <v>1398</v>
      </c>
      <c r="J122" s="17">
        <v>4185</v>
      </c>
      <c r="K122" s="15">
        <v>46570</v>
      </c>
      <c r="L122" s="15" t="s">
        <v>17</v>
      </c>
    </row>
    <row r="123" spans="1:12" ht="15.75" thickBot="1">
      <c r="A123" s="15" t="s">
        <v>239</v>
      </c>
      <c r="B123" s="15" t="s">
        <v>23</v>
      </c>
      <c r="C123" s="24">
        <v>45567</v>
      </c>
      <c r="D123" s="15" t="s">
        <v>30</v>
      </c>
      <c r="E123" s="15" t="s">
        <v>70</v>
      </c>
      <c r="F123" s="15">
        <v>9350</v>
      </c>
      <c r="G123" s="15">
        <v>1024</v>
      </c>
      <c r="H123" s="15">
        <v>550</v>
      </c>
      <c r="I123" s="15">
        <v>2123</v>
      </c>
      <c r="J123" s="17">
        <v>53916</v>
      </c>
      <c r="K123" s="15">
        <v>108785</v>
      </c>
      <c r="L123" s="15" t="s">
        <v>27</v>
      </c>
    </row>
    <row r="124" spans="1:12" ht="15.75" thickBot="1">
      <c r="A124" s="15" t="s">
        <v>241</v>
      </c>
      <c r="B124" s="15" t="s">
        <v>46</v>
      </c>
      <c r="C124" s="24">
        <v>45457</v>
      </c>
      <c r="D124" s="15" t="s">
        <v>30</v>
      </c>
      <c r="E124" s="15" t="s">
        <v>62</v>
      </c>
      <c r="F124" s="15">
        <v>17183</v>
      </c>
      <c r="G124" s="15">
        <v>1224</v>
      </c>
      <c r="H124" s="15">
        <v>943</v>
      </c>
      <c r="I124" s="15">
        <v>2010</v>
      </c>
      <c r="J124" s="17">
        <v>21481</v>
      </c>
      <c r="K124" s="15">
        <v>49110</v>
      </c>
      <c r="L124" s="15" t="s">
        <v>27</v>
      </c>
    </row>
    <row r="125" spans="1:12" ht="15.75" thickBot="1">
      <c r="A125" s="15" t="s">
        <v>242</v>
      </c>
      <c r="B125" s="15" t="s">
        <v>13</v>
      </c>
      <c r="C125" s="24">
        <v>45753</v>
      </c>
      <c r="D125" s="15" t="s">
        <v>25</v>
      </c>
      <c r="E125" s="15" t="s">
        <v>70</v>
      </c>
      <c r="F125" s="15">
        <v>8238</v>
      </c>
      <c r="G125" s="15">
        <v>766</v>
      </c>
      <c r="H125" s="15">
        <v>235</v>
      </c>
      <c r="I125" s="15">
        <v>1273</v>
      </c>
      <c r="J125" s="17">
        <v>4706</v>
      </c>
      <c r="K125" s="15">
        <v>119141</v>
      </c>
      <c r="L125" s="15" t="s">
        <v>32</v>
      </c>
    </row>
    <row r="126" spans="1:12" ht="15.75" thickBot="1">
      <c r="A126" s="15" t="s">
        <v>244</v>
      </c>
      <c r="B126" s="15" t="s">
        <v>23</v>
      </c>
      <c r="C126" s="24">
        <v>45543</v>
      </c>
      <c r="D126" s="15" t="s">
        <v>38</v>
      </c>
      <c r="E126" s="15" t="s">
        <v>16</v>
      </c>
      <c r="F126" s="15">
        <v>8090</v>
      </c>
      <c r="G126" s="15">
        <v>570</v>
      </c>
      <c r="H126" s="15">
        <v>399</v>
      </c>
      <c r="I126" s="15">
        <v>1862</v>
      </c>
      <c r="J126" s="17">
        <v>34088</v>
      </c>
      <c r="K126" s="15">
        <v>52115</v>
      </c>
      <c r="L126" s="15" t="s">
        <v>17</v>
      </c>
    </row>
    <row r="127" spans="1:12" ht="15.75" thickBot="1">
      <c r="A127" s="15" t="s">
        <v>246</v>
      </c>
      <c r="B127" s="15" t="s">
        <v>19</v>
      </c>
      <c r="C127" s="24">
        <v>45744</v>
      </c>
      <c r="D127" s="15" t="s">
        <v>15</v>
      </c>
      <c r="E127" s="15" t="s">
        <v>42</v>
      </c>
      <c r="F127" s="15">
        <v>13637</v>
      </c>
      <c r="G127" s="15">
        <v>1135</v>
      </c>
      <c r="H127" s="15">
        <v>540</v>
      </c>
      <c r="I127" s="15">
        <v>1288</v>
      </c>
      <c r="J127" s="17">
        <v>45183</v>
      </c>
      <c r="K127" s="15">
        <v>79062</v>
      </c>
      <c r="L127" s="15" t="s">
        <v>55</v>
      </c>
    </row>
    <row r="128" spans="1:12" ht="15.75" thickBot="1">
      <c r="A128" s="15" t="s">
        <v>247</v>
      </c>
      <c r="B128" s="15" t="s">
        <v>46</v>
      </c>
      <c r="C128" s="24">
        <v>45684</v>
      </c>
      <c r="D128" s="15" t="s">
        <v>15</v>
      </c>
      <c r="E128" s="15" t="s">
        <v>62</v>
      </c>
      <c r="F128" s="15">
        <v>24415</v>
      </c>
      <c r="G128" s="15">
        <v>860</v>
      </c>
      <c r="H128" s="15">
        <v>931</v>
      </c>
      <c r="I128" s="15">
        <v>320</v>
      </c>
      <c r="J128" s="17">
        <v>65049</v>
      </c>
      <c r="K128" s="15">
        <v>62911</v>
      </c>
      <c r="L128" s="15" t="s">
        <v>17</v>
      </c>
    </row>
    <row r="129" spans="1:12" ht="15.75" thickBot="1">
      <c r="A129" s="15" t="s">
        <v>248</v>
      </c>
      <c r="B129" s="15" t="s">
        <v>23</v>
      </c>
      <c r="C129" s="24">
        <v>45667</v>
      </c>
      <c r="D129" s="15" t="s">
        <v>38</v>
      </c>
      <c r="E129" s="15" t="s">
        <v>70</v>
      </c>
      <c r="F129" s="15">
        <v>14647</v>
      </c>
      <c r="G129" s="15">
        <v>1168</v>
      </c>
      <c r="H129" s="15">
        <v>484</v>
      </c>
      <c r="I129" s="15">
        <v>2650</v>
      </c>
      <c r="J129" s="17">
        <v>27217</v>
      </c>
      <c r="K129" s="15">
        <v>144061</v>
      </c>
      <c r="L129" s="15" t="s">
        <v>32</v>
      </c>
    </row>
    <row r="130" spans="1:12" ht="15.75" thickBot="1">
      <c r="A130" s="15" t="s">
        <v>250</v>
      </c>
      <c r="B130" s="15" t="s">
        <v>19</v>
      </c>
      <c r="C130" s="24">
        <v>45494</v>
      </c>
      <c r="D130" s="15" t="s">
        <v>15</v>
      </c>
      <c r="E130" s="15" t="s">
        <v>31</v>
      </c>
      <c r="F130" s="15">
        <v>11911</v>
      </c>
      <c r="G130" s="15">
        <v>1360</v>
      </c>
      <c r="H130" s="15">
        <v>778</v>
      </c>
      <c r="I130" s="15">
        <v>1168</v>
      </c>
      <c r="J130" s="17">
        <v>16483</v>
      </c>
      <c r="K130" s="15">
        <v>72556</v>
      </c>
      <c r="L130" s="15" t="s">
        <v>27</v>
      </c>
    </row>
    <row r="131" spans="1:12" ht="15.75" thickBot="1">
      <c r="A131" s="15" t="s">
        <v>251</v>
      </c>
      <c r="B131" s="15" t="s">
        <v>19</v>
      </c>
      <c r="C131" s="24">
        <v>45564</v>
      </c>
      <c r="D131" s="15" t="s">
        <v>38</v>
      </c>
      <c r="E131" s="15" t="s">
        <v>20</v>
      </c>
      <c r="F131" s="15">
        <v>10472</v>
      </c>
      <c r="G131" s="15">
        <v>401</v>
      </c>
      <c r="H131" s="15">
        <v>668</v>
      </c>
      <c r="I131" s="15">
        <v>383</v>
      </c>
      <c r="J131" s="17">
        <v>37571</v>
      </c>
      <c r="K131" s="15">
        <v>249203</v>
      </c>
      <c r="L131" s="15" t="s">
        <v>27</v>
      </c>
    </row>
    <row r="132" spans="1:12" ht="15.75" thickBot="1">
      <c r="A132" s="15" t="s">
        <v>253</v>
      </c>
      <c r="B132" s="15" t="s">
        <v>19</v>
      </c>
      <c r="C132" s="24">
        <v>45586</v>
      </c>
      <c r="D132" s="15" t="s">
        <v>15</v>
      </c>
      <c r="E132" s="15" t="s">
        <v>48</v>
      </c>
      <c r="F132" s="15">
        <v>20271</v>
      </c>
      <c r="G132" s="15">
        <v>512</v>
      </c>
      <c r="H132" s="15">
        <v>286</v>
      </c>
      <c r="I132" s="15">
        <v>1982</v>
      </c>
      <c r="J132" s="17">
        <v>43225</v>
      </c>
      <c r="K132" s="15">
        <v>168335</v>
      </c>
      <c r="L132" s="15" t="s">
        <v>32</v>
      </c>
    </row>
    <row r="133" spans="1:12" ht="15.75" thickBot="1">
      <c r="A133" s="15" t="s">
        <v>254</v>
      </c>
      <c r="B133" s="15" t="s">
        <v>23</v>
      </c>
      <c r="C133" s="24">
        <v>45720</v>
      </c>
      <c r="D133" s="15" t="s">
        <v>30</v>
      </c>
      <c r="E133" s="15" t="s">
        <v>20</v>
      </c>
      <c r="F133" s="15">
        <v>5266</v>
      </c>
      <c r="G133" s="15">
        <v>316</v>
      </c>
      <c r="H133" s="15">
        <v>837</v>
      </c>
      <c r="I133" s="15">
        <v>2276</v>
      </c>
      <c r="J133" s="17">
        <v>20967</v>
      </c>
      <c r="K133" s="15">
        <v>41969</v>
      </c>
      <c r="L133" s="15" t="s">
        <v>55</v>
      </c>
    </row>
    <row r="134" spans="1:12" ht="15.75" thickBot="1">
      <c r="A134" s="15" t="s">
        <v>255</v>
      </c>
      <c r="B134" s="15" t="s">
        <v>23</v>
      </c>
      <c r="C134" s="24">
        <v>45694</v>
      </c>
      <c r="D134" s="15" t="s">
        <v>15</v>
      </c>
      <c r="E134" s="15" t="s">
        <v>16</v>
      </c>
      <c r="F134" s="15">
        <v>2666</v>
      </c>
      <c r="G134" s="15">
        <v>1136</v>
      </c>
      <c r="H134" s="15">
        <v>989</v>
      </c>
      <c r="I134" s="15">
        <v>1710</v>
      </c>
      <c r="J134" s="17">
        <v>36467</v>
      </c>
      <c r="K134" s="15">
        <v>83753</v>
      </c>
      <c r="L134" s="15" t="s">
        <v>27</v>
      </c>
    </row>
    <row r="135" spans="1:12" ht="15.75" thickBot="1">
      <c r="A135" s="15" t="s">
        <v>257</v>
      </c>
      <c r="B135" s="15" t="s">
        <v>23</v>
      </c>
      <c r="C135" s="24">
        <v>45931</v>
      </c>
      <c r="D135" s="15" t="s">
        <v>38</v>
      </c>
      <c r="E135" s="15" t="s">
        <v>35</v>
      </c>
      <c r="F135" s="15">
        <v>6188</v>
      </c>
      <c r="G135" s="15">
        <v>774</v>
      </c>
      <c r="H135" s="15">
        <v>647</v>
      </c>
      <c r="I135" s="15">
        <v>1830</v>
      </c>
      <c r="J135" s="17">
        <v>55436</v>
      </c>
      <c r="K135" s="15">
        <v>175542</v>
      </c>
      <c r="L135" s="15" t="s">
        <v>21</v>
      </c>
    </row>
    <row r="136" spans="1:12" ht="15.75" thickBot="1">
      <c r="A136" s="15" t="s">
        <v>258</v>
      </c>
      <c r="B136" s="15" t="s">
        <v>13</v>
      </c>
      <c r="C136" s="24">
        <v>45624</v>
      </c>
      <c r="D136" s="15" t="s">
        <v>38</v>
      </c>
      <c r="E136" s="15" t="s">
        <v>48</v>
      </c>
      <c r="F136" s="15">
        <v>19055</v>
      </c>
      <c r="G136" s="15">
        <v>443</v>
      </c>
      <c r="H136" s="15">
        <v>976</v>
      </c>
      <c r="I136" s="15">
        <v>869</v>
      </c>
      <c r="J136" s="17">
        <v>75437</v>
      </c>
      <c r="K136" s="15">
        <v>161863</v>
      </c>
      <c r="L136" s="15" t="s">
        <v>27</v>
      </c>
    </row>
    <row r="137" spans="1:12" ht="15.75" thickBot="1">
      <c r="A137" s="15" t="s">
        <v>260</v>
      </c>
      <c r="B137" s="15" t="s">
        <v>23</v>
      </c>
      <c r="C137" s="24">
        <v>45932</v>
      </c>
      <c r="D137" s="15" t="s">
        <v>38</v>
      </c>
      <c r="E137" s="15" t="s">
        <v>26</v>
      </c>
      <c r="F137" s="15">
        <v>12161</v>
      </c>
      <c r="G137" s="15">
        <v>736</v>
      </c>
      <c r="H137" s="15">
        <v>876</v>
      </c>
      <c r="I137" s="15">
        <v>1233</v>
      </c>
      <c r="J137" s="17">
        <v>21337</v>
      </c>
      <c r="K137" s="15">
        <v>50225</v>
      </c>
      <c r="L137" s="15" t="s">
        <v>21</v>
      </c>
    </row>
    <row r="138" spans="1:12" ht="15.75" thickBot="1">
      <c r="A138" s="15" t="s">
        <v>261</v>
      </c>
      <c r="B138" s="15" t="s">
        <v>23</v>
      </c>
      <c r="C138" s="24">
        <v>45504</v>
      </c>
      <c r="D138" s="15" t="s">
        <v>38</v>
      </c>
      <c r="E138" s="15" t="s">
        <v>31</v>
      </c>
      <c r="F138" s="15">
        <v>13314</v>
      </c>
      <c r="G138" s="15">
        <v>274</v>
      </c>
      <c r="H138" s="15">
        <v>626</v>
      </c>
      <c r="I138" s="15">
        <v>2280</v>
      </c>
      <c r="J138" s="17">
        <v>14639</v>
      </c>
      <c r="K138" s="15">
        <v>163008</v>
      </c>
      <c r="L138" s="15" t="s">
        <v>32</v>
      </c>
    </row>
    <row r="139" spans="1:12" ht="15.75" thickBot="1">
      <c r="A139" s="15" t="s">
        <v>262</v>
      </c>
      <c r="B139" s="15" t="s">
        <v>23</v>
      </c>
      <c r="C139" s="24">
        <v>45745</v>
      </c>
      <c r="D139" s="15" t="s">
        <v>38</v>
      </c>
      <c r="E139" s="15" t="s">
        <v>26</v>
      </c>
      <c r="F139" s="15">
        <v>23508</v>
      </c>
      <c r="G139" s="15">
        <v>585</v>
      </c>
      <c r="H139" s="15">
        <v>743</v>
      </c>
      <c r="I139" s="15">
        <v>2155</v>
      </c>
      <c r="J139" s="17">
        <v>3704</v>
      </c>
      <c r="K139" s="15">
        <v>194268</v>
      </c>
      <c r="L139" s="15" t="s">
        <v>32</v>
      </c>
    </row>
    <row r="140" spans="1:12" ht="15.75" thickBot="1">
      <c r="A140" s="15" t="s">
        <v>263</v>
      </c>
      <c r="B140" s="15" t="s">
        <v>13</v>
      </c>
      <c r="C140" s="24">
        <v>45594</v>
      </c>
      <c r="D140" s="15" t="s">
        <v>25</v>
      </c>
      <c r="E140" s="15" t="s">
        <v>62</v>
      </c>
      <c r="F140" s="15">
        <v>23969</v>
      </c>
      <c r="G140" s="15">
        <v>1433</v>
      </c>
      <c r="H140" s="15">
        <v>372</v>
      </c>
      <c r="I140" s="15">
        <v>1092</v>
      </c>
      <c r="J140" s="17">
        <v>32147</v>
      </c>
      <c r="K140" s="15">
        <v>145823</v>
      </c>
      <c r="L140" s="15" t="s">
        <v>27</v>
      </c>
    </row>
    <row r="141" spans="1:12" ht="15.75" thickBot="1">
      <c r="A141" s="15" t="s">
        <v>265</v>
      </c>
      <c r="B141" s="15" t="s">
        <v>23</v>
      </c>
      <c r="C141" s="24">
        <v>45488</v>
      </c>
      <c r="D141" s="15" t="s">
        <v>25</v>
      </c>
      <c r="E141" s="15" t="s">
        <v>39</v>
      </c>
      <c r="F141" s="15">
        <v>14891</v>
      </c>
      <c r="G141" s="15">
        <v>674</v>
      </c>
      <c r="H141" s="15">
        <v>521</v>
      </c>
      <c r="I141" s="15">
        <v>1091</v>
      </c>
      <c r="J141" s="17">
        <v>18101</v>
      </c>
      <c r="K141" s="15">
        <v>53669</v>
      </c>
      <c r="L141" s="15" t="s">
        <v>17</v>
      </c>
    </row>
    <row r="142" spans="1:12" ht="15.75" thickBot="1">
      <c r="A142" s="15" t="s">
        <v>267</v>
      </c>
      <c r="B142" s="15" t="s">
        <v>19</v>
      </c>
      <c r="C142" s="24">
        <v>45933</v>
      </c>
      <c r="D142" s="15" t="s">
        <v>15</v>
      </c>
      <c r="E142" s="15" t="s">
        <v>48</v>
      </c>
      <c r="F142" s="15">
        <v>6777</v>
      </c>
      <c r="G142" s="15">
        <v>617</v>
      </c>
      <c r="H142" s="15">
        <v>551</v>
      </c>
      <c r="I142" s="15">
        <v>2109</v>
      </c>
      <c r="J142" s="17">
        <v>18559</v>
      </c>
      <c r="K142" s="15">
        <v>208452</v>
      </c>
      <c r="L142" s="15" t="s">
        <v>21</v>
      </c>
    </row>
    <row r="143" spans="1:12" ht="15.75" thickBot="1">
      <c r="A143" s="15" t="s">
        <v>268</v>
      </c>
      <c r="B143" s="15" t="s">
        <v>23</v>
      </c>
      <c r="C143" s="24">
        <v>45741</v>
      </c>
      <c r="D143" s="15" t="s">
        <v>38</v>
      </c>
      <c r="E143" s="15" t="s">
        <v>26</v>
      </c>
      <c r="F143" s="15">
        <v>5900</v>
      </c>
      <c r="G143" s="15">
        <v>546</v>
      </c>
      <c r="H143" s="15">
        <v>592</v>
      </c>
      <c r="I143" s="15">
        <v>1594</v>
      </c>
      <c r="J143" s="17">
        <v>38627</v>
      </c>
      <c r="K143" s="15">
        <v>164398</v>
      </c>
      <c r="L143" s="15" t="s">
        <v>55</v>
      </c>
    </row>
    <row r="144" spans="1:12" ht="15.75" thickBot="1">
      <c r="A144" s="15" t="s">
        <v>270</v>
      </c>
      <c r="B144" s="15" t="s">
        <v>19</v>
      </c>
      <c r="C144" s="24">
        <v>45567</v>
      </c>
      <c r="D144" s="15" t="s">
        <v>15</v>
      </c>
      <c r="E144" s="15" t="s">
        <v>26</v>
      </c>
      <c r="F144" s="15">
        <v>15716</v>
      </c>
      <c r="G144" s="15">
        <v>839</v>
      </c>
      <c r="H144" s="15">
        <v>639</v>
      </c>
      <c r="I144" s="15">
        <v>2839</v>
      </c>
      <c r="J144" s="17">
        <v>349</v>
      </c>
      <c r="K144" s="15">
        <v>150677</v>
      </c>
      <c r="L144" s="15" t="s">
        <v>27</v>
      </c>
    </row>
    <row r="145" spans="1:12" ht="15.75" thickBot="1">
      <c r="A145" s="15" t="s">
        <v>271</v>
      </c>
      <c r="B145" s="15" t="s">
        <v>19</v>
      </c>
      <c r="C145" s="24">
        <v>45593</v>
      </c>
      <c r="D145" s="15" t="s">
        <v>38</v>
      </c>
      <c r="E145" s="15" t="s">
        <v>70</v>
      </c>
      <c r="F145" s="15">
        <v>8981</v>
      </c>
      <c r="G145" s="15">
        <v>1138</v>
      </c>
      <c r="H145" s="15">
        <v>764</v>
      </c>
      <c r="I145" s="15">
        <v>2555</v>
      </c>
      <c r="J145" s="17">
        <v>92810</v>
      </c>
      <c r="K145" s="15">
        <v>88320</v>
      </c>
      <c r="L145" s="15" t="s">
        <v>55</v>
      </c>
    </row>
    <row r="146" spans="1:12" ht="15.75" thickBot="1">
      <c r="A146" s="15" t="s">
        <v>272</v>
      </c>
      <c r="B146" s="15" t="s">
        <v>19</v>
      </c>
      <c r="C146" s="24">
        <v>45516</v>
      </c>
      <c r="D146" s="15" t="s">
        <v>38</v>
      </c>
      <c r="E146" s="15" t="s">
        <v>20</v>
      </c>
      <c r="F146" s="15">
        <v>8376</v>
      </c>
      <c r="G146" s="15">
        <v>1154</v>
      </c>
      <c r="H146" s="15">
        <v>422</v>
      </c>
      <c r="I146" s="15">
        <v>1907</v>
      </c>
      <c r="J146" s="17">
        <v>36874</v>
      </c>
      <c r="K146" s="15">
        <v>218486</v>
      </c>
      <c r="L146" s="15" t="s">
        <v>27</v>
      </c>
    </row>
    <row r="147" spans="1:12" ht="15.75" thickBot="1">
      <c r="A147" s="15" t="s">
        <v>273</v>
      </c>
      <c r="B147" s="15" t="s">
        <v>13</v>
      </c>
      <c r="C147" s="24">
        <v>45448</v>
      </c>
      <c r="D147" s="15" t="s">
        <v>25</v>
      </c>
      <c r="E147" s="15" t="s">
        <v>70</v>
      </c>
      <c r="F147" s="15">
        <v>18907</v>
      </c>
      <c r="G147" s="15">
        <v>1075</v>
      </c>
      <c r="H147" s="15">
        <v>675</v>
      </c>
      <c r="I147" s="15">
        <v>1383</v>
      </c>
      <c r="J147" s="17">
        <v>17875</v>
      </c>
      <c r="K147" s="15">
        <v>186649</v>
      </c>
      <c r="L147" s="15" t="s">
        <v>17</v>
      </c>
    </row>
    <row r="148" spans="1:12" ht="15.75" thickBot="1">
      <c r="A148" s="15" t="s">
        <v>275</v>
      </c>
      <c r="B148" s="15" t="s">
        <v>13</v>
      </c>
      <c r="C148" s="24">
        <v>45586</v>
      </c>
      <c r="D148" s="15" t="s">
        <v>25</v>
      </c>
      <c r="E148" s="15" t="s">
        <v>48</v>
      </c>
      <c r="F148" s="15">
        <v>20777</v>
      </c>
      <c r="G148" s="15">
        <v>962</v>
      </c>
      <c r="H148" s="15">
        <v>308</v>
      </c>
      <c r="I148" s="15">
        <v>2777</v>
      </c>
      <c r="J148" s="17">
        <v>25529</v>
      </c>
      <c r="K148" s="15">
        <v>165354</v>
      </c>
      <c r="L148" s="15" t="s">
        <v>17</v>
      </c>
    </row>
    <row r="149" spans="1:12" ht="15.75" thickBot="1">
      <c r="A149" s="15" t="s">
        <v>276</v>
      </c>
      <c r="B149" s="15" t="s">
        <v>13</v>
      </c>
      <c r="C149" s="24">
        <v>45762</v>
      </c>
      <c r="D149" s="15" t="s">
        <v>30</v>
      </c>
      <c r="E149" s="15" t="s">
        <v>48</v>
      </c>
      <c r="F149" s="15">
        <v>20977</v>
      </c>
      <c r="G149" s="15">
        <v>1402</v>
      </c>
      <c r="H149" s="15">
        <v>301</v>
      </c>
      <c r="I149" s="15">
        <v>1284</v>
      </c>
      <c r="J149" s="17">
        <v>24620</v>
      </c>
      <c r="K149" s="15">
        <v>128009</v>
      </c>
      <c r="L149" s="15" t="s">
        <v>17</v>
      </c>
    </row>
    <row r="150" spans="1:12" ht="15.75" thickBot="1">
      <c r="A150" s="15" t="s">
        <v>277</v>
      </c>
      <c r="B150" s="15" t="s">
        <v>23</v>
      </c>
      <c r="C150" s="24">
        <v>45459</v>
      </c>
      <c r="D150" s="15" t="s">
        <v>25</v>
      </c>
      <c r="E150" s="15" t="s">
        <v>16</v>
      </c>
      <c r="F150" s="15">
        <v>12160</v>
      </c>
      <c r="G150" s="15">
        <v>1405</v>
      </c>
      <c r="H150" s="15">
        <v>769</v>
      </c>
      <c r="I150" s="15">
        <v>1980</v>
      </c>
      <c r="J150" s="17">
        <v>33174</v>
      </c>
      <c r="K150" s="15">
        <v>226481</v>
      </c>
      <c r="L150" s="15" t="s">
        <v>17</v>
      </c>
    </row>
    <row r="151" spans="1:12" ht="15.75" thickBot="1">
      <c r="A151" s="15" t="s">
        <v>279</v>
      </c>
      <c r="B151" s="15" t="s">
        <v>19</v>
      </c>
      <c r="C151" s="24">
        <v>45526</v>
      </c>
      <c r="D151" s="15" t="s">
        <v>30</v>
      </c>
      <c r="E151" s="15" t="s">
        <v>70</v>
      </c>
      <c r="F151" s="15">
        <v>16124</v>
      </c>
      <c r="G151" s="15">
        <v>863</v>
      </c>
      <c r="H151" s="15">
        <v>337</v>
      </c>
      <c r="I151" s="15">
        <v>819</v>
      </c>
      <c r="J151" s="17">
        <v>85788</v>
      </c>
      <c r="K151" s="15">
        <v>68625</v>
      </c>
      <c r="L151" s="15" t="s">
        <v>32</v>
      </c>
    </row>
    <row r="152" spans="1:12" ht="15.75" thickBot="1">
      <c r="A152" s="15" t="s">
        <v>281</v>
      </c>
      <c r="B152" s="15" t="s">
        <v>13</v>
      </c>
      <c r="C152" s="24">
        <v>45499</v>
      </c>
      <c r="D152" s="15" t="s">
        <v>30</v>
      </c>
      <c r="E152" s="15" t="s">
        <v>85</v>
      </c>
      <c r="F152" s="15">
        <v>18282</v>
      </c>
      <c r="G152" s="15">
        <v>224</v>
      </c>
      <c r="H152" s="15">
        <v>962</v>
      </c>
      <c r="I152" s="15">
        <v>890</v>
      </c>
      <c r="J152" s="17">
        <v>35105</v>
      </c>
      <c r="K152" s="15">
        <v>64089</v>
      </c>
      <c r="L152" s="15" t="s">
        <v>32</v>
      </c>
    </row>
    <row r="153" spans="1:12" ht="15.75" thickBot="1">
      <c r="A153" s="15" t="s">
        <v>282</v>
      </c>
      <c r="B153" s="15" t="s">
        <v>13</v>
      </c>
      <c r="C153" s="24">
        <v>45934</v>
      </c>
      <c r="D153" s="15" t="s">
        <v>30</v>
      </c>
      <c r="E153" s="15" t="s">
        <v>169</v>
      </c>
      <c r="F153" s="15">
        <v>12488</v>
      </c>
      <c r="G153" s="15">
        <v>1403</v>
      </c>
      <c r="H153" s="15">
        <v>247</v>
      </c>
      <c r="I153" s="15">
        <v>1350</v>
      </c>
      <c r="J153" s="17">
        <v>28370</v>
      </c>
      <c r="K153" s="15">
        <v>76487</v>
      </c>
      <c r="L153" s="15" t="s">
        <v>21</v>
      </c>
    </row>
    <row r="154" spans="1:12" ht="15.75" thickBot="1">
      <c r="A154" s="15" t="s">
        <v>283</v>
      </c>
      <c r="B154" s="15" t="s">
        <v>23</v>
      </c>
      <c r="C154" s="24">
        <v>45658</v>
      </c>
      <c r="D154" s="15" t="s">
        <v>30</v>
      </c>
      <c r="E154" s="15" t="s">
        <v>20</v>
      </c>
      <c r="F154" s="15">
        <v>24574</v>
      </c>
      <c r="G154" s="15">
        <v>909</v>
      </c>
      <c r="H154" s="15">
        <v>280</v>
      </c>
      <c r="I154" s="15">
        <v>2009</v>
      </c>
      <c r="J154" s="17">
        <v>6221</v>
      </c>
      <c r="K154" s="15">
        <v>236910</v>
      </c>
      <c r="L154" s="15" t="s">
        <v>55</v>
      </c>
    </row>
    <row r="155" spans="1:12" ht="15.75" thickBot="1">
      <c r="A155" s="15" t="s">
        <v>285</v>
      </c>
      <c r="B155" s="15" t="s">
        <v>13</v>
      </c>
      <c r="C155" s="24">
        <v>45574</v>
      </c>
      <c r="D155" s="15" t="s">
        <v>30</v>
      </c>
      <c r="E155" s="15" t="s">
        <v>48</v>
      </c>
      <c r="F155" s="15">
        <v>7240</v>
      </c>
      <c r="G155" s="15">
        <v>1384</v>
      </c>
      <c r="H155" s="15">
        <v>954</v>
      </c>
      <c r="I155" s="15">
        <v>2335</v>
      </c>
      <c r="J155" s="17">
        <v>6757</v>
      </c>
      <c r="K155" s="15">
        <v>150448</v>
      </c>
      <c r="L155" s="15" t="s">
        <v>27</v>
      </c>
    </row>
    <row r="156" spans="1:12" ht="15.75" thickBot="1">
      <c r="A156" s="15" t="s">
        <v>287</v>
      </c>
      <c r="B156" s="15" t="s">
        <v>23</v>
      </c>
      <c r="C156" s="24">
        <v>45647</v>
      </c>
      <c r="D156" s="15" t="s">
        <v>15</v>
      </c>
      <c r="E156" s="15" t="s">
        <v>16</v>
      </c>
      <c r="F156" s="15">
        <v>12453</v>
      </c>
      <c r="G156" s="15">
        <v>376</v>
      </c>
      <c r="H156" s="15">
        <v>320</v>
      </c>
      <c r="I156" s="15">
        <v>2546</v>
      </c>
      <c r="J156" s="17">
        <v>22617</v>
      </c>
      <c r="K156" s="15">
        <v>90138</v>
      </c>
      <c r="L156" s="15" t="s">
        <v>27</v>
      </c>
    </row>
    <row r="157" spans="1:12" ht="15.75" thickBot="1">
      <c r="A157" s="15" t="s">
        <v>289</v>
      </c>
      <c r="B157" s="15" t="s">
        <v>46</v>
      </c>
      <c r="C157" s="24">
        <v>45587</v>
      </c>
      <c r="D157" s="15" t="s">
        <v>25</v>
      </c>
      <c r="E157" s="15" t="s">
        <v>39</v>
      </c>
      <c r="F157" s="15">
        <v>12478</v>
      </c>
      <c r="G157" s="15">
        <v>484</v>
      </c>
      <c r="H157" s="15">
        <v>332</v>
      </c>
      <c r="I157" s="15">
        <v>2734</v>
      </c>
      <c r="J157" s="17">
        <v>43338</v>
      </c>
      <c r="K157" s="15">
        <v>213895</v>
      </c>
      <c r="L157" s="15" t="s">
        <v>32</v>
      </c>
    </row>
    <row r="158" spans="1:12" ht="15.75" thickBot="1">
      <c r="A158" s="15" t="s">
        <v>291</v>
      </c>
      <c r="B158" s="15" t="s">
        <v>13</v>
      </c>
      <c r="C158" s="24">
        <v>45496</v>
      </c>
      <c r="D158" s="15" t="s">
        <v>30</v>
      </c>
      <c r="E158" s="15" t="s">
        <v>70</v>
      </c>
      <c r="F158" s="15">
        <v>24877</v>
      </c>
      <c r="G158" s="15">
        <v>262</v>
      </c>
      <c r="H158" s="15">
        <v>513</v>
      </c>
      <c r="I158" s="15">
        <v>648</v>
      </c>
      <c r="J158" s="17">
        <v>47544</v>
      </c>
      <c r="K158" s="15">
        <v>208280</v>
      </c>
      <c r="L158" s="15" t="s">
        <v>27</v>
      </c>
    </row>
    <row r="159" spans="1:12" ht="15.75" thickBot="1">
      <c r="A159" s="15" t="s">
        <v>293</v>
      </c>
      <c r="B159" s="15" t="s">
        <v>46</v>
      </c>
      <c r="C159" s="24">
        <v>45515</v>
      </c>
      <c r="D159" s="15" t="s">
        <v>38</v>
      </c>
      <c r="E159" s="15" t="s">
        <v>20</v>
      </c>
      <c r="F159" s="15">
        <v>14394</v>
      </c>
      <c r="G159" s="15">
        <v>1202</v>
      </c>
      <c r="H159" s="15">
        <v>188</v>
      </c>
      <c r="I159" s="15">
        <v>1259</v>
      </c>
      <c r="J159" s="17">
        <v>21925</v>
      </c>
      <c r="K159" s="15">
        <v>94061</v>
      </c>
      <c r="L159" s="15" t="s">
        <v>32</v>
      </c>
    </row>
    <row r="160" spans="1:12" ht="15.75" thickBot="1">
      <c r="A160" s="15" t="s">
        <v>295</v>
      </c>
      <c r="B160" s="15" t="s">
        <v>23</v>
      </c>
      <c r="C160" s="24">
        <v>45935</v>
      </c>
      <c r="D160" s="15" t="s">
        <v>25</v>
      </c>
      <c r="E160" s="15" t="s">
        <v>39</v>
      </c>
      <c r="F160" s="15">
        <v>21262</v>
      </c>
      <c r="G160" s="15">
        <v>861</v>
      </c>
      <c r="H160" s="15">
        <v>676</v>
      </c>
      <c r="I160" s="15">
        <v>2263</v>
      </c>
      <c r="J160" s="17">
        <v>12085</v>
      </c>
      <c r="K160" s="15">
        <v>201731</v>
      </c>
      <c r="L160" s="15" t="s">
        <v>21</v>
      </c>
    </row>
    <row r="161" spans="1:12" ht="15.75" thickBot="1">
      <c r="A161" s="15" t="s">
        <v>296</v>
      </c>
      <c r="B161" s="15" t="s">
        <v>19</v>
      </c>
      <c r="C161" s="24">
        <v>45528</v>
      </c>
      <c r="D161" s="15" t="s">
        <v>25</v>
      </c>
      <c r="E161" s="15" t="s">
        <v>70</v>
      </c>
      <c r="F161" s="15">
        <v>22527</v>
      </c>
      <c r="G161" s="15">
        <v>865</v>
      </c>
      <c r="H161" s="15">
        <v>646</v>
      </c>
      <c r="I161" s="15">
        <v>992</v>
      </c>
      <c r="J161" s="17">
        <v>18654</v>
      </c>
      <c r="K161" s="15">
        <v>141376</v>
      </c>
      <c r="L161" s="15" t="s">
        <v>55</v>
      </c>
    </row>
    <row r="162" spans="1:12" ht="15.75" thickBot="1">
      <c r="A162" s="15" t="s">
        <v>298</v>
      </c>
      <c r="B162" s="15" t="s">
        <v>13</v>
      </c>
      <c r="C162" s="24">
        <v>45936</v>
      </c>
      <c r="D162" s="15" t="s">
        <v>30</v>
      </c>
      <c r="E162" s="15" t="s">
        <v>26</v>
      </c>
      <c r="F162" s="15">
        <v>22028</v>
      </c>
      <c r="G162" s="15">
        <v>355</v>
      </c>
      <c r="H162" s="15">
        <v>665</v>
      </c>
      <c r="I162" s="15">
        <v>1859</v>
      </c>
      <c r="J162" s="17">
        <v>50565</v>
      </c>
      <c r="K162" s="15">
        <v>202962</v>
      </c>
      <c r="L162" s="15" t="s">
        <v>21</v>
      </c>
    </row>
    <row r="163" spans="1:12" ht="15.75" thickBot="1">
      <c r="A163" s="15" t="s">
        <v>299</v>
      </c>
      <c r="B163" s="15" t="s">
        <v>23</v>
      </c>
      <c r="C163" s="24">
        <v>45748</v>
      </c>
      <c r="D163" s="15" t="s">
        <v>15</v>
      </c>
      <c r="E163" s="15" t="s">
        <v>39</v>
      </c>
      <c r="F163" s="15">
        <v>6432</v>
      </c>
      <c r="G163" s="15">
        <v>1272</v>
      </c>
      <c r="H163" s="15">
        <v>498</v>
      </c>
      <c r="I163" s="15">
        <v>677</v>
      </c>
      <c r="J163" s="17">
        <v>47305</v>
      </c>
      <c r="K163" s="15">
        <v>119134</v>
      </c>
      <c r="L163" s="15" t="s">
        <v>17</v>
      </c>
    </row>
    <row r="164" spans="1:12" ht="15.75" thickBot="1">
      <c r="A164" s="15" t="s">
        <v>301</v>
      </c>
      <c r="B164" s="15" t="s">
        <v>19</v>
      </c>
      <c r="C164" s="24">
        <v>45755</v>
      </c>
      <c r="D164" s="15" t="s">
        <v>30</v>
      </c>
      <c r="E164" s="15" t="s">
        <v>16</v>
      </c>
      <c r="F164" s="15">
        <v>15568</v>
      </c>
      <c r="G164" s="15">
        <v>1166</v>
      </c>
      <c r="H164" s="15">
        <v>546</v>
      </c>
      <c r="I164" s="15">
        <v>826</v>
      </c>
      <c r="J164" s="17">
        <v>21836</v>
      </c>
      <c r="K164" s="15">
        <v>87055</v>
      </c>
      <c r="L164" s="15" t="s">
        <v>17</v>
      </c>
    </row>
    <row r="165" spans="1:12" ht="15.75" thickBot="1">
      <c r="A165" s="15" t="s">
        <v>303</v>
      </c>
      <c r="B165" s="15" t="s">
        <v>19</v>
      </c>
      <c r="C165" s="24">
        <v>45715</v>
      </c>
      <c r="D165" s="15" t="s">
        <v>15</v>
      </c>
      <c r="E165" s="15" t="s">
        <v>20</v>
      </c>
      <c r="F165" s="15">
        <v>16178</v>
      </c>
      <c r="G165" s="15">
        <v>1048</v>
      </c>
      <c r="H165" s="15">
        <v>871</v>
      </c>
      <c r="I165" s="15">
        <v>2553</v>
      </c>
      <c r="J165" s="17">
        <v>39025</v>
      </c>
      <c r="K165" s="15">
        <v>59508</v>
      </c>
      <c r="L165" s="15" t="s">
        <v>17</v>
      </c>
    </row>
    <row r="166" spans="1:12" ht="15.75" thickBot="1">
      <c r="A166" s="15" t="s">
        <v>304</v>
      </c>
      <c r="B166" s="15" t="s">
        <v>46</v>
      </c>
      <c r="C166" s="24">
        <v>45937</v>
      </c>
      <c r="D166" s="15" t="s">
        <v>38</v>
      </c>
      <c r="E166" s="15" t="s">
        <v>42</v>
      </c>
      <c r="F166" s="15">
        <v>19660</v>
      </c>
      <c r="G166" s="15">
        <v>1307</v>
      </c>
      <c r="H166" s="15">
        <v>310</v>
      </c>
      <c r="I166" s="15">
        <v>2802</v>
      </c>
      <c r="J166" s="17">
        <v>22171</v>
      </c>
      <c r="K166" s="15">
        <v>213359</v>
      </c>
      <c r="L166" s="15" t="s">
        <v>21</v>
      </c>
    </row>
    <row r="167" spans="1:12" ht="15.75" thickBot="1">
      <c r="A167" s="15" t="s">
        <v>305</v>
      </c>
      <c r="B167" s="15" t="s">
        <v>23</v>
      </c>
      <c r="C167" s="24">
        <v>45704</v>
      </c>
      <c r="D167" s="15" t="s">
        <v>25</v>
      </c>
      <c r="E167" s="15" t="s">
        <v>62</v>
      </c>
      <c r="F167" s="15">
        <v>24195</v>
      </c>
      <c r="G167" s="15">
        <v>888</v>
      </c>
      <c r="H167" s="15">
        <v>165</v>
      </c>
      <c r="I167" s="15">
        <v>1559</v>
      </c>
      <c r="J167" s="17">
        <v>11596</v>
      </c>
      <c r="K167" s="15">
        <v>249988</v>
      </c>
      <c r="L167" s="15" t="s">
        <v>27</v>
      </c>
    </row>
    <row r="168" spans="1:12" ht="15.75" thickBot="1">
      <c r="A168" s="15" t="s">
        <v>307</v>
      </c>
      <c r="B168" s="15" t="s">
        <v>19</v>
      </c>
      <c r="C168" s="24">
        <v>45624</v>
      </c>
      <c r="D168" s="15" t="s">
        <v>38</v>
      </c>
      <c r="E168" s="15" t="s">
        <v>62</v>
      </c>
      <c r="F168" s="15">
        <v>2302</v>
      </c>
      <c r="G168" s="15">
        <v>347</v>
      </c>
      <c r="H168" s="15">
        <v>642</v>
      </c>
      <c r="I168" s="15">
        <v>2175</v>
      </c>
      <c r="J168" s="17">
        <v>56378</v>
      </c>
      <c r="K168" s="15">
        <v>198056</v>
      </c>
      <c r="L168" s="15" t="s">
        <v>55</v>
      </c>
    </row>
    <row r="169" spans="1:12" ht="15.75" thickBot="1">
      <c r="A169" s="15" t="s">
        <v>308</v>
      </c>
      <c r="B169" s="15" t="s">
        <v>13</v>
      </c>
      <c r="C169" s="24">
        <v>45608</v>
      </c>
      <c r="D169" s="15" t="s">
        <v>15</v>
      </c>
      <c r="E169" s="15" t="s">
        <v>20</v>
      </c>
      <c r="F169" s="15">
        <v>19022</v>
      </c>
      <c r="G169" s="15">
        <v>541</v>
      </c>
      <c r="H169" s="15">
        <v>575</v>
      </c>
      <c r="I169" s="15">
        <v>2063</v>
      </c>
      <c r="J169" s="17">
        <v>42743</v>
      </c>
      <c r="K169" s="15">
        <v>150169</v>
      </c>
      <c r="L169" s="15" t="s">
        <v>17</v>
      </c>
    </row>
    <row r="170" spans="1:12" ht="15.75" thickBot="1">
      <c r="A170" s="15" t="s">
        <v>310</v>
      </c>
      <c r="B170" s="15" t="s">
        <v>13</v>
      </c>
      <c r="C170" s="24">
        <v>45629</v>
      </c>
      <c r="D170" s="15" t="s">
        <v>15</v>
      </c>
      <c r="E170" s="15" t="s">
        <v>39</v>
      </c>
      <c r="F170" s="15">
        <v>2055</v>
      </c>
      <c r="G170" s="15">
        <v>675</v>
      </c>
      <c r="H170" s="15">
        <v>257</v>
      </c>
      <c r="I170" s="15">
        <v>820</v>
      </c>
      <c r="J170" s="17">
        <v>33534</v>
      </c>
      <c r="K170" s="15">
        <v>48125</v>
      </c>
      <c r="L170" s="15" t="s">
        <v>17</v>
      </c>
    </row>
    <row r="171" spans="1:12" ht="15.75" thickBot="1">
      <c r="A171" s="15" t="s">
        <v>312</v>
      </c>
      <c r="B171" s="15" t="s">
        <v>46</v>
      </c>
      <c r="C171" s="24">
        <v>45775</v>
      </c>
      <c r="D171" s="15" t="s">
        <v>38</v>
      </c>
      <c r="E171" s="15" t="s">
        <v>70</v>
      </c>
      <c r="F171" s="15">
        <v>15013</v>
      </c>
      <c r="G171" s="15">
        <v>1286</v>
      </c>
      <c r="H171" s="15">
        <v>599</v>
      </c>
      <c r="I171" s="15">
        <v>2001</v>
      </c>
      <c r="J171" s="17">
        <v>67839</v>
      </c>
      <c r="K171" s="15">
        <v>76059</v>
      </c>
      <c r="L171" s="15" t="s">
        <v>17</v>
      </c>
    </row>
    <row r="172" spans="1:12" ht="15.75" thickBot="1">
      <c r="A172" s="15" t="s">
        <v>314</v>
      </c>
      <c r="B172" s="15" t="s">
        <v>19</v>
      </c>
      <c r="C172" s="24">
        <v>45657</v>
      </c>
      <c r="D172" s="15" t="s">
        <v>15</v>
      </c>
      <c r="E172" s="15" t="s">
        <v>16</v>
      </c>
      <c r="F172" s="15">
        <v>10717</v>
      </c>
      <c r="G172" s="15">
        <v>760</v>
      </c>
      <c r="H172" s="15">
        <v>460</v>
      </c>
      <c r="I172" s="15">
        <v>1316</v>
      </c>
      <c r="J172" s="17">
        <v>18164</v>
      </c>
      <c r="K172" s="15">
        <v>240641</v>
      </c>
      <c r="L172" s="15" t="s">
        <v>55</v>
      </c>
    </row>
    <row r="173" spans="1:12" ht="15.75" thickBot="1">
      <c r="A173" s="15" t="s">
        <v>316</v>
      </c>
      <c r="B173" s="15" t="s">
        <v>23</v>
      </c>
      <c r="C173" s="24">
        <v>45518</v>
      </c>
      <c r="D173" s="15" t="s">
        <v>38</v>
      </c>
      <c r="E173" s="15" t="s">
        <v>169</v>
      </c>
      <c r="F173" s="15">
        <v>10150</v>
      </c>
      <c r="G173" s="15">
        <v>526</v>
      </c>
      <c r="H173" s="15">
        <v>888</v>
      </c>
      <c r="I173" s="15">
        <v>1313</v>
      </c>
      <c r="J173" s="17">
        <v>51605</v>
      </c>
      <c r="K173" s="15">
        <v>143409</v>
      </c>
      <c r="L173" s="15" t="s">
        <v>17</v>
      </c>
    </row>
    <row r="174" spans="1:12" ht="15.75" thickBot="1">
      <c r="A174" s="15" t="s">
        <v>318</v>
      </c>
      <c r="B174" s="15" t="s">
        <v>13</v>
      </c>
      <c r="C174" s="24">
        <v>45631</v>
      </c>
      <c r="D174" s="15" t="s">
        <v>25</v>
      </c>
      <c r="E174" s="15" t="s">
        <v>62</v>
      </c>
      <c r="F174" s="15">
        <v>4125</v>
      </c>
      <c r="G174" s="15">
        <v>1364</v>
      </c>
      <c r="H174" s="15">
        <v>319</v>
      </c>
      <c r="I174" s="15">
        <v>2848</v>
      </c>
      <c r="J174" s="17">
        <v>15379</v>
      </c>
      <c r="K174" s="15">
        <v>188159</v>
      </c>
      <c r="L174" s="15" t="s">
        <v>55</v>
      </c>
    </row>
    <row r="175" spans="1:12" ht="15.75" thickBot="1">
      <c r="A175" s="15" t="s">
        <v>320</v>
      </c>
      <c r="B175" s="15" t="s">
        <v>19</v>
      </c>
      <c r="C175" s="24">
        <v>45465</v>
      </c>
      <c r="D175" s="15" t="s">
        <v>38</v>
      </c>
      <c r="E175" s="15" t="s">
        <v>16</v>
      </c>
      <c r="F175" s="15">
        <v>13479</v>
      </c>
      <c r="G175" s="15">
        <v>1189</v>
      </c>
      <c r="H175" s="15">
        <v>695</v>
      </c>
      <c r="I175" s="15">
        <v>416</v>
      </c>
      <c r="J175" s="17">
        <v>30229</v>
      </c>
      <c r="K175" s="15">
        <v>45704</v>
      </c>
      <c r="L175" s="15" t="s">
        <v>17</v>
      </c>
    </row>
    <row r="176" spans="1:12" ht="15.75" thickBot="1">
      <c r="A176" s="15" t="s">
        <v>321</v>
      </c>
      <c r="B176" s="15" t="s">
        <v>19</v>
      </c>
      <c r="C176" s="24">
        <v>45938</v>
      </c>
      <c r="D176" s="15" t="s">
        <v>25</v>
      </c>
      <c r="E176" s="15" t="s">
        <v>62</v>
      </c>
      <c r="F176" s="15">
        <v>17745</v>
      </c>
      <c r="G176" s="15">
        <v>414</v>
      </c>
      <c r="H176" s="15">
        <v>563</v>
      </c>
      <c r="I176" s="15">
        <v>2733</v>
      </c>
      <c r="J176" s="17">
        <v>995</v>
      </c>
      <c r="K176" s="15">
        <v>231648</v>
      </c>
      <c r="L176" s="15" t="s">
        <v>21</v>
      </c>
    </row>
    <row r="177" spans="1:12" ht="15.75" thickBot="1">
      <c r="A177" s="15" t="s">
        <v>322</v>
      </c>
      <c r="B177" s="15" t="s">
        <v>46</v>
      </c>
      <c r="C177" s="24">
        <v>45939</v>
      </c>
      <c r="D177" s="15" t="s">
        <v>38</v>
      </c>
      <c r="E177" s="15" t="s">
        <v>26</v>
      </c>
      <c r="F177" s="15">
        <v>18748</v>
      </c>
      <c r="G177" s="15">
        <v>634</v>
      </c>
      <c r="H177" s="15">
        <v>400</v>
      </c>
      <c r="I177" s="15">
        <v>1667</v>
      </c>
      <c r="J177" s="17">
        <v>75813</v>
      </c>
      <c r="K177" s="15">
        <v>244456</v>
      </c>
      <c r="L177" s="15" t="s">
        <v>21</v>
      </c>
    </row>
    <row r="178" spans="1:12" ht="15.75" thickBot="1">
      <c r="A178" s="15" t="s">
        <v>323</v>
      </c>
      <c r="B178" s="15" t="s">
        <v>13</v>
      </c>
      <c r="C178" s="24">
        <v>45483</v>
      </c>
      <c r="D178" s="15" t="s">
        <v>15</v>
      </c>
      <c r="E178" s="15" t="s">
        <v>70</v>
      </c>
      <c r="F178" s="15">
        <v>8809</v>
      </c>
      <c r="G178" s="15">
        <v>1151</v>
      </c>
      <c r="H178" s="15">
        <v>908</v>
      </c>
      <c r="I178" s="15">
        <v>883</v>
      </c>
      <c r="J178" s="17">
        <v>42921</v>
      </c>
      <c r="K178" s="15">
        <v>151279</v>
      </c>
      <c r="L178" s="15" t="s">
        <v>55</v>
      </c>
    </row>
    <row r="179" spans="1:12" ht="15.75" thickBot="1">
      <c r="A179" s="15" t="s">
        <v>325</v>
      </c>
      <c r="B179" s="15" t="s">
        <v>13</v>
      </c>
      <c r="C179" s="24">
        <v>45940</v>
      </c>
      <c r="D179" s="15" t="s">
        <v>38</v>
      </c>
      <c r="E179" s="15" t="s">
        <v>26</v>
      </c>
      <c r="F179" s="15">
        <v>6621</v>
      </c>
      <c r="G179" s="15">
        <v>922</v>
      </c>
      <c r="H179" s="15">
        <v>930</v>
      </c>
      <c r="I179" s="15">
        <v>694</v>
      </c>
      <c r="J179" s="17">
        <v>839</v>
      </c>
      <c r="K179" s="15">
        <v>243532</v>
      </c>
      <c r="L179" s="15" t="s">
        <v>21</v>
      </c>
    </row>
    <row r="180" spans="1:12" ht="15.75" thickBot="1">
      <c r="A180" s="15" t="s">
        <v>326</v>
      </c>
      <c r="B180" s="15" t="s">
        <v>23</v>
      </c>
      <c r="C180" s="24">
        <v>45488</v>
      </c>
      <c r="D180" s="15" t="s">
        <v>15</v>
      </c>
      <c r="E180" s="15" t="s">
        <v>62</v>
      </c>
      <c r="F180" s="15">
        <v>17034</v>
      </c>
      <c r="G180" s="15">
        <v>231</v>
      </c>
      <c r="H180" s="15">
        <v>290</v>
      </c>
      <c r="I180" s="15">
        <v>1387</v>
      </c>
      <c r="J180" s="17">
        <v>63550</v>
      </c>
      <c r="K180" s="15">
        <v>198280</v>
      </c>
      <c r="L180" s="15" t="s">
        <v>55</v>
      </c>
    </row>
    <row r="181" spans="1:12" ht="15.75" thickBot="1">
      <c r="A181" s="15" t="s">
        <v>327</v>
      </c>
      <c r="B181" s="15" t="s">
        <v>13</v>
      </c>
      <c r="C181" s="24">
        <v>45941</v>
      </c>
      <c r="D181" s="15" t="s">
        <v>38</v>
      </c>
      <c r="E181" s="15" t="s">
        <v>42</v>
      </c>
      <c r="F181" s="15">
        <v>15623</v>
      </c>
      <c r="G181" s="15">
        <v>869</v>
      </c>
      <c r="H181" s="15">
        <v>423</v>
      </c>
      <c r="I181" s="15">
        <v>371</v>
      </c>
      <c r="J181" s="17">
        <v>47579</v>
      </c>
      <c r="K181" s="15">
        <v>158516</v>
      </c>
      <c r="L181" s="15" t="s">
        <v>21</v>
      </c>
    </row>
    <row r="182" spans="1:12" ht="15.75" thickBot="1">
      <c r="A182" s="15" t="s">
        <v>328</v>
      </c>
      <c r="B182" s="15" t="s">
        <v>23</v>
      </c>
      <c r="C182" s="24">
        <v>45942</v>
      </c>
      <c r="D182" s="15" t="s">
        <v>38</v>
      </c>
      <c r="E182" s="15" t="s">
        <v>42</v>
      </c>
      <c r="F182" s="15">
        <v>7126</v>
      </c>
      <c r="G182" s="15">
        <v>484</v>
      </c>
      <c r="H182" s="15">
        <v>565</v>
      </c>
      <c r="I182" s="15">
        <v>573</v>
      </c>
      <c r="J182" s="17">
        <v>7389</v>
      </c>
      <c r="K182" s="15">
        <v>237096</v>
      </c>
      <c r="L182" s="15" t="s">
        <v>21</v>
      </c>
    </row>
    <row r="183" spans="1:12" ht="15.75" thickBot="1">
      <c r="A183" s="15" t="s">
        <v>329</v>
      </c>
      <c r="B183" s="15" t="s">
        <v>13</v>
      </c>
      <c r="C183" s="24">
        <v>45504</v>
      </c>
      <c r="D183" s="15" t="s">
        <v>30</v>
      </c>
      <c r="E183" s="15" t="s">
        <v>26</v>
      </c>
      <c r="F183" s="15">
        <v>7122</v>
      </c>
      <c r="G183" s="15">
        <v>628</v>
      </c>
      <c r="H183" s="15">
        <v>757</v>
      </c>
      <c r="I183" s="15">
        <v>2313</v>
      </c>
      <c r="J183" s="17">
        <v>50924</v>
      </c>
      <c r="K183" s="15">
        <v>210954</v>
      </c>
      <c r="L183" s="15" t="s">
        <v>55</v>
      </c>
    </row>
    <row r="184" spans="1:12" ht="15.75" thickBot="1">
      <c r="A184" s="15" t="s">
        <v>330</v>
      </c>
      <c r="B184" s="15" t="s">
        <v>46</v>
      </c>
      <c r="C184" s="24">
        <v>45643</v>
      </c>
      <c r="D184" s="15" t="s">
        <v>15</v>
      </c>
      <c r="E184" s="15" t="s">
        <v>42</v>
      </c>
      <c r="F184" s="15">
        <v>20030</v>
      </c>
      <c r="G184" s="15">
        <v>485</v>
      </c>
      <c r="H184" s="15">
        <v>888</v>
      </c>
      <c r="I184" s="15">
        <v>1643</v>
      </c>
      <c r="J184" s="17">
        <v>4322</v>
      </c>
      <c r="K184" s="15">
        <v>196995</v>
      </c>
      <c r="L184" s="15" t="s">
        <v>27</v>
      </c>
    </row>
    <row r="185" spans="1:12" ht="15.75" thickBot="1">
      <c r="A185" s="15" t="s">
        <v>332</v>
      </c>
      <c r="B185" s="15" t="s">
        <v>13</v>
      </c>
      <c r="C185" s="24">
        <v>45943</v>
      </c>
      <c r="D185" s="15" t="s">
        <v>30</v>
      </c>
      <c r="E185" s="15" t="s">
        <v>62</v>
      </c>
      <c r="F185" s="15">
        <v>19302</v>
      </c>
      <c r="G185" s="15">
        <v>1367</v>
      </c>
      <c r="H185" s="15">
        <v>188</v>
      </c>
      <c r="I185" s="15">
        <v>637</v>
      </c>
      <c r="J185" s="17">
        <v>31404</v>
      </c>
      <c r="K185" s="15">
        <v>154044</v>
      </c>
      <c r="L185" s="15" t="s">
        <v>21</v>
      </c>
    </row>
    <row r="186" spans="1:12" ht="15.75" thickBot="1">
      <c r="A186" s="15" t="s">
        <v>333</v>
      </c>
      <c r="B186" s="15" t="s">
        <v>23</v>
      </c>
      <c r="C186" s="24">
        <v>45668</v>
      </c>
      <c r="D186" s="15" t="s">
        <v>15</v>
      </c>
      <c r="E186" s="15" t="s">
        <v>20</v>
      </c>
      <c r="F186" s="15">
        <v>21181</v>
      </c>
      <c r="G186" s="15">
        <v>1242</v>
      </c>
      <c r="H186" s="15">
        <v>963</v>
      </c>
      <c r="I186" s="15">
        <v>1689</v>
      </c>
      <c r="J186" s="17">
        <v>49329</v>
      </c>
      <c r="K186" s="15">
        <v>69165</v>
      </c>
      <c r="L186" s="15" t="s">
        <v>17</v>
      </c>
    </row>
    <row r="187" spans="1:12" ht="15.75" thickBot="1">
      <c r="A187" s="15" t="s">
        <v>335</v>
      </c>
      <c r="B187" s="15" t="s">
        <v>23</v>
      </c>
      <c r="C187" s="24">
        <v>45528</v>
      </c>
      <c r="D187" s="15" t="s">
        <v>30</v>
      </c>
      <c r="E187" s="15" t="s">
        <v>26</v>
      </c>
      <c r="F187" s="15">
        <v>24890</v>
      </c>
      <c r="G187" s="15">
        <v>217</v>
      </c>
      <c r="H187" s="15">
        <v>178</v>
      </c>
      <c r="I187" s="15">
        <v>906</v>
      </c>
      <c r="J187" s="17">
        <v>54826</v>
      </c>
      <c r="K187" s="15">
        <v>107203</v>
      </c>
      <c r="L187" s="15" t="s">
        <v>27</v>
      </c>
    </row>
    <row r="188" spans="1:12" ht="15.75" thickBot="1">
      <c r="A188" s="15" t="s">
        <v>336</v>
      </c>
      <c r="B188" s="15" t="s">
        <v>46</v>
      </c>
      <c r="C188" s="24">
        <v>45648</v>
      </c>
      <c r="D188" s="15" t="s">
        <v>25</v>
      </c>
      <c r="E188" s="15" t="s">
        <v>169</v>
      </c>
      <c r="F188" s="15">
        <v>7870</v>
      </c>
      <c r="G188" s="15">
        <v>968</v>
      </c>
      <c r="H188" s="15">
        <v>626</v>
      </c>
      <c r="I188" s="15">
        <v>465</v>
      </c>
      <c r="J188" s="17">
        <v>27184</v>
      </c>
      <c r="K188" s="15">
        <v>44114</v>
      </c>
      <c r="L188" s="15" t="s">
        <v>55</v>
      </c>
    </row>
    <row r="189" spans="1:12" ht="15.75" thickBot="1">
      <c r="A189" s="15" t="s">
        <v>338</v>
      </c>
      <c r="B189" s="15" t="s">
        <v>13</v>
      </c>
      <c r="C189" s="24">
        <v>45449</v>
      </c>
      <c r="D189" s="15" t="s">
        <v>38</v>
      </c>
      <c r="E189" s="15" t="s">
        <v>169</v>
      </c>
      <c r="F189" s="15">
        <v>3531</v>
      </c>
      <c r="G189" s="15">
        <v>789</v>
      </c>
      <c r="H189" s="15">
        <v>467</v>
      </c>
      <c r="I189" s="15">
        <v>1867</v>
      </c>
      <c r="J189" s="17">
        <v>40816</v>
      </c>
      <c r="K189" s="15">
        <v>236037</v>
      </c>
      <c r="L189" s="15" t="s">
        <v>27</v>
      </c>
    </row>
    <row r="190" spans="1:12" ht="15.75" thickBot="1">
      <c r="A190" s="15" t="s">
        <v>339</v>
      </c>
      <c r="B190" s="15" t="s">
        <v>13</v>
      </c>
      <c r="C190" s="24">
        <v>45740</v>
      </c>
      <c r="D190" s="15" t="s">
        <v>15</v>
      </c>
      <c r="E190" s="15" t="s">
        <v>35</v>
      </c>
      <c r="F190" s="15">
        <v>10172</v>
      </c>
      <c r="G190" s="15">
        <v>1398</v>
      </c>
      <c r="H190" s="15">
        <v>394</v>
      </c>
      <c r="I190" s="15">
        <v>2358</v>
      </c>
      <c r="J190" s="17">
        <v>59610</v>
      </c>
      <c r="K190" s="15">
        <v>76321</v>
      </c>
      <c r="L190" s="15" t="s">
        <v>32</v>
      </c>
    </row>
    <row r="191" spans="1:12" ht="15.75" thickBot="1">
      <c r="A191" s="15" t="s">
        <v>341</v>
      </c>
      <c r="B191" s="15" t="s">
        <v>46</v>
      </c>
      <c r="C191" s="24">
        <v>45569</v>
      </c>
      <c r="D191" s="15" t="s">
        <v>15</v>
      </c>
      <c r="E191" s="15" t="s">
        <v>39</v>
      </c>
      <c r="F191" s="15">
        <v>21729</v>
      </c>
      <c r="G191" s="15">
        <v>1209</v>
      </c>
      <c r="H191" s="15">
        <v>897</v>
      </c>
      <c r="I191" s="15">
        <v>1624</v>
      </c>
      <c r="J191" s="17">
        <v>38771</v>
      </c>
      <c r="K191" s="15">
        <v>113297</v>
      </c>
      <c r="L191" s="15" t="s">
        <v>32</v>
      </c>
    </row>
    <row r="192" spans="1:12" ht="15.75" thickBot="1">
      <c r="A192" s="15" t="s">
        <v>343</v>
      </c>
      <c r="B192" s="15" t="s">
        <v>13</v>
      </c>
      <c r="C192" s="24">
        <v>45944</v>
      </c>
      <c r="D192" s="15" t="s">
        <v>38</v>
      </c>
      <c r="E192" s="15" t="s">
        <v>70</v>
      </c>
      <c r="F192" s="15">
        <v>9673</v>
      </c>
      <c r="G192" s="15">
        <v>393</v>
      </c>
      <c r="H192" s="15">
        <v>846</v>
      </c>
      <c r="I192" s="15">
        <v>1028</v>
      </c>
      <c r="J192" s="17">
        <v>55556</v>
      </c>
      <c r="K192" s="15">
        <v>136652</v>
      </c>
      <c r="L192" s="15" t="s">
        <v>21</v>
      </c>
    </row>
    <row r="193" spans="1:12" ht="15.75" thickBot="1">
      <c r="A193" s="15" t="s">
        <v>344</v>
      </c>
      <c r="B193" s="15" t="s">
        <v>13</v>
      </c>
      <c r="C193" s="24">
        <v>45945</v>
      </c>
      <c r="D193" s="15" t="s">
        <v>15</v>
      </c>
      <c r="E193" s="15" t="s">
        <v>42</v>
      </c>
      <c r="F193" s="15">
        <v>8882</v>
      </c>
      <c r="G193" s="15">
        <v>701</v>
      </c>
      <c r="H193" s="15">
        <v>421</v>
      </c>
      <c r="I193" s="15">
        <v>2343</v>
      </c>
      <c r="J193" s="17">
        <v>13588</v>
      </c>
      <c r="K193" s="15">
        <v>139304</v>
      </c>
      <c r="L193" s="15" t="s">
        <v>21</v>
      </c>
    </row>
    <row r="194" spans="1:12" ht="15.75" thickBot="1">
      <c r="A194" s="15" t="s">
        <v>345</v>
      </c>
      <c r="B194" s="15" t="s">
        <v>23</v>
      </c>
      <c r="C194" s="24">
        <v>45546</v>
      </c>
      <c r="D194" s="15" t="s">
        <v>15</v>
      </c>
      <c r="E194" s="15" t="s">
        <v>42</v>
      </c>
      <c r="F194" s="15">
        <v>3906</v>
      </c>
      <c r="G194" s="15">
        <v>1187</v>
      </c>
      <c r="H194" s="15">
        <v>589</v>
      </c>
      <c r="I194" s="15">
        <v>401</v>
      </c>
      <c r="J194" s="17">
        <v>52687</v>
      </c>
      <c r="K194" s="15">
        <v>196498</v>
      </c>
      <c r="L194" s="15" t="s">
        <v>17</v>
      </c>
    </row>
    <row r="195" spans="1:12" ht="15.75" thickBot="1">
      <c r="A195" s="15" t="s">
        <v>347</v>
      </c>
      <c r="B195" s="15" t="s">
        <v>13</v>
      </c>
      <c r="C195" s="24">
        <v>45567</v>
      </c>
      <c r="D195" s="15" t="s">
        <v>30</v>
      </c>
      <c r="E195" s="15" t="s">
        <v>39</v>
      </c>
      <c r="F195" s="15">
        <v>5086</v>
      </c>
      <c r="G195" s="15">
        <v>1336</v>
      </c>
      <c r="H195" s="15">
        <v>897</v>
      </c>
      <c r="I195" s="15">
        <v>1715</v>
      </c>
      <c r="J195" s="17">
        <v>60592</v>
      </c>
      <c r="K195" s="15">
        <v>57772</v>
      </c>
      <c r="L195" s="15" t="s">
        <v>27</v>
      </c>
    </row>
    <row r="196" spans="1:12" ht="15.75" thickBot="1">
      <c r="A196" s="15" t="s">
        <v>348</v>
      </c>
      <c r="B196" s="15" t="s">
        <v>13</v>
      </c>
      <c r="C196" s="24">
        <v>45519</v>
      </c>
      <c r="D196" s="15" t="s">
        <v>15</v>
      </c>
      <c r="E196" s="15" t="s">
        <v>48</v>
      </c>
      <c r="F196" s="15">
        <v>15503</v>
      </c>
      <c r="G196" s="15">
        <v>313</v>
      </c>
      <c r="H196" s="15">
        <v>388</v>
      </c>
      <c r="I196" s="15">
        <v>1078</v>
      </c>
      <c r="J196" s="17">
        <v>11500</v>
      </c>
      <c r="K196" s="15">
        <v>143754</v>
      </c>
      <c r="L196" s="15" t="s">
        <v>32</v>
      </c>
    </row>
    <row r="197" spans="1:12" ht="15.75" thickBot="1">
      <c r="A197" s="15" t="s">
        <v>350</v>
      </c>
      <c r="B197" s="15" t="s">
        <v>46</v>
      </c>
      <c r="C197" s="24">
        <v>45918</v>
      </c>
      <c r="D197" s="15" t="s">
        <v>25</v>
      </c>
      <c r="E197" s="15" t="s">
        <v>85</v>
      </c>
      <c r="F197" s="15">
        <v>10152</v>
      </c>
      <c r="G197" s="15">
        <v>1445</v>
      </c>
      <c r="H197" s="15">
        <v>526</v>
      </c>
      <c r="I197" s="15">
        <v>513</v>
      </c>
      <c r="J197" s="17">
        <v>18959</v>
      </c>
      <c r="K197" s="15">
        <v>43712</v>
      </c>
      <c r="L197" s="15" t="s">
        <v>21</v>
      </c>
    </row>
    <row r="198" spans="1:12" ht="15.75" thickBot="1">
      <c r="A198" s="15" t="s">
        <v>351</v>
      </c>
      <c r="B198" s="15" t="s">
        <v>46</v>
      </c>
      <c r="C198" s="24">
        <v>45587</v>
      </c>
      <c r="D198" s="15" t="s">
        <v>25</v>
      </c>
      <c r="E198" s="15" t="s">
        <v>26</v>
      </c>
      <c r="F198" s="15">
        <v>7750</v>
      </c>
      <c r="G198" s="15">
        <v>1146</v>
      </c>
      <c r="H198" s="15">
        <v>415</v>
      </c>
      <c r="I198" s="15">
        <v>1411</v>
      </c>
      <c r="J198" s="17">
        <v>85339</v>
      </c>
      <c r="K198" s="15">
        <v>172439</v>
      </c>
      <c r="L198" s="15" t="s">
        <v>27</v>
      </c>
    </row>
    <row r="199" spans="1:12" ht="15.75" thickBot="1">
      <c r="A199" s="15" t="s">
        <v>352</v>
      </c>
      <c r="B199" s="15" t="s">
        <v>19</v>
      </c>
      <c r="C199" s="24">
        <v>45919</v>
      </c>
      <c r="D199" s="15" t="s">
        <v>38</v>
      </c>
      <c r="E199" s="15" t="s">
        <v>31</v>
      </c>
      <c r="F199" s="15">
        <v>14772</v>
      </c>
      <c r="G199" s="15">
        <v>1030</v>
      </c>
      <c r="H199" s="15">
        <v>508</v>
      </c>
      <c r="I199" s="15">
        <v>1876</v>
      </c>
      <c r="J199" s="17">
        <v>8882</v>
      </c>
      <c r="K199" s="15">
        <v>155142</v>
      </c>
      <c r="L199" s="15" t="s">
        <v>21</v>
      </c>
    </row>
    <row r="200" spans="1:12" ht="15.75" thickBot="1">
      <c r="A200" s="15" t="s">
        <v>353</v>
      </c>
      <c r="B200" s="15" t="s">
        <v>23</v>
      </c>
      <c r="C200" s="24">
        <v>45920</v>
      </c>
      <c r="D200" s="15" t="s">
        <v>15</v>
      </c>
      <c r="E200" s="15" t="s">
        <v>42</v>
      </c>
      <c r="F200" s="15">
        <v>12267</v>
      </c>
      <c r="G200" s="15">
        <v>1487</v>
      </c>
      <c r="H200" s="15">
        <v>489</v>
      </c>
      <c r="I200" s="15">
        <v>2748</v>
      </c>
      <c r="J200" s="17">
        <v>34685</v>
      </c>
      <c r="K200" s="15">
        <v>131736</v>
      </c>
      <c r="L200" s="15" t="s">
        <v>21</v>
      </c>
    </row>
    <row r="201" spans="1:12" ht="15.75" thickBot="1">
      <c r="A201" s="15" t="s">
        <v>354</v>
      </c>
      <c r="B201" s="15" t="s">
        <v>13</v>
      </c>
      <c r="C201" s="24">
        <v>45754</v>
      </c>
      <c r="D201" s="15" t="s">
        <v>38</v>
      </c>
      <c r="E201" s="15" t="s">
        <v>70</v>
      </c>
      <c r="F201" s="15">
        <v>3062</v>
      </c>
      <c r="G201" s="15">
        <v>1124</v>
      </c>
      <c r="H201" s="15">
        <v>538</v>
      </c>
      <c r="I201" s="15">
        <v>2935</v>
      </c>
      <c r="J201" s="17">
        <v>69749</v>
      </c>
      <c r="K201" s="15">
        <v>91924</v>
      </c>
      <c r="L201" s="15" t="s">
        <v>32</v>
      </c>
    </row>
    <row r="202" spans="1:12" ht="15.75" thickBot="1">
      <c r="A202" s="15" t="s">
        <v>356</v>
      </c>
      <c r="B202" s="15" t="s">
        <v>13</v>
      </c>
      <c r="C202" s="24">
        <v>45672</v>
      </c>
      <c r="D202" s="15" t="s">
        <v>25</v>
      </c>
      <c r="E202" s="15" t="s">
        <v>35</v>
      </c>
      <c r="F202" s="15">
        <v>20360</v>
      </c>
      <c r="G202" s="15">
        <v>254</v>
      </c>
      <c r="H202" s="15">
        <v>726</v>
      </c>
      <c r="I202" s="15">
        <v>1995</v>
      </c>
      <c r="J202" s="17">
        <v>14280</v>
      </c>
      <c r="K202" s="15">
        <v>43726</v>
      </c>
      <c r="L202" s="15" t="s">
        <v>32</v>
      </c>
    </row>
    <row r="203" spans="1:12" ht="15.75" thickBot="1">
      <c r="A203" s="15" t="s">
        <v>358</v>
      </c>
      <c r="B203" s="15" t="s">
        <v>19</v>
      </c>
      <c r="C203" s="24">
        <v>45921</v>
      </c>
      <c r="D203" s="15" t="s">
        <v>15</v>
      </c>
      <c r="E203" s="15" t="s">
        <v>169</v>
      </c>
      <c r="F203" s="15">
        <v>19680</v>
      </c>
      <c r="G203" s="15">
        <v>999</v>
      </c>
      <c r="H203" s="15">
        <v>838</v>
      </c>
      <c r="I203" s="15">
        <v>891</v>
      </c>
      <c r="J203" s="17">
        <v>29576</v>
      </c>
      <c r="K203" s="15">
        <v>129152</v>
      </c>
      <c r="L203" s="15" t="s">
        <v>21</v>
      </c>
    </row>
    <row r="204" spans="1:12" ht="15.75" thickBot="1">
      <c r="A204" s="15" t="s">
        <v>359</v>
      </c>
      <c r="B204" s="15" t="s">
        <v>13</v>
      </c>
      <c r="C204" s="24">
        <v>45617</v>
      </c>
      <c r="D204" s="15" t="s">
        <v>15</v>
      </c>
      <c r="E204" s="15" t="s">
        <v>42</v>
      </c>
      <c r="F204" s="15">
        <v>8229</v>
      </c>
      <c r="G204" s="15">
        <v>977</v>
      </c>
      <c r="H204" s="15">
        <v>152</v>
      </c>
      <c r="I204" s="15">
        <v>1633</v>
      </c>
      <c r="J204" s="17">
        <v>71447</v>
      </c>
      <c r="K204" s="15">
        <v>67723</v>
      </c>
      <c r="L204" s="15" t="s">
        <v>55</v>
      </c>
    </row>
    <row r="205" spans="1:12" ht="15.75" thickBot="1">
      <c r="A205" s="15" t="s">
        <v>361</v>
      </c>
      <c r="B205" s="15" t="s">
        <v>23</v>
      </c>
      <c r="C205" s="24">
        <v>45922</v>
      </c>
      <c r="D205" s="15" t="s">
        <v>38</v>
      </c>
      <c r="E205" s="15" t="s">
        <v>35</v>
      </c>
      <c r="F205" s="15">
        <v>18509</v>
      </c>
      <c r="G205" s="15">
        <v>361</v>
      </c>
      <c r="H205" s="15">
        <v>578</v>
      </c>
      <c r="I205" s="15">
        <v>1409</v>
      </c>
      <c r="J205" s="17">
        <v>10569</v>
      </c>
      <c r="K205" s="15">
        <v>166969</v>
      </c>
      <c r="L205" s="15" t="s">
        <v>21</v>
      </c>
    </row>
    <row r="206" spans="1:12" ht="15.75" thickBot="1">
      <c r="A206" s="15" t="s">
        <v>362</v>
      </c>
      <c r="B206" s="15" t="s">
        <v>19</v>
      </c>
      <c r="C206" s="24">
        <v>45923</v>
      </c>
      <c r="D206" s="15" t="s">
        <v>25</v>
      </c>
      <c r="E206" s="15" t="s">
        <v>62</v>
      </c>
      <c r="F206" s="15">
        <v>17147</v>
      </c>
      <c r="G206" s="15">
        <v>286</v>
      </c>
      <c r="H206" s="15">
        <v>291</v>
      </c>
      <c r="I206" s="15">
        <v>2439</v>
      </c>
      <c r="J206" s="17">
        <v>45631</v>
      </c>
      <c r="K206" s="15">
        <v>140494</v>
      </c>
      <c r="L206" s="15" t="s">
        <v>21</v>
      </c>
    </row>
    <row r="207" spans="1:12" ht="15.75" thickBot="1">
      <c r="A207" s="15" t="s">
        <v>363</v>
      </c>
      <c r="B207" s="15" t="s">
        <v>23</v>
      </c>
      <c r="C207" s="24">
        <v>45467</v>
      </c>
      <c r="D207" s="15" t="s">
        <v>15</v>
      </c>
      <c r="E207" s="15" t="s">
        <v>62</v>
      </c>
      <c r="F207" s="15">
        <v>6632</v>
      </c>
      <c r="G207" s="15">
        <v>254</v>
      </c>
      <c r="H207" s="15">
        <v>525</v>
      </c>
      <c r="I207" s="15">
        <v>1013</v>
      </c>
      <c r="J207" s="17">
        <v>13838</v>
      </c>
      <c r="K207" s="15">
        <v>180180</v>
      </c>
      <c r="L207" s="15" t="s">
        <v>17</v>
      </c>
    </row>
    <row r="208" spans="1:12" ht="15.75" thickBot="1">
      <c r="A208" s="15" t="s">
        <v>364</v>
      </c>
      <c r="B208" s="15" t="s">
        <v>19</v>
      </c>
      <c r="C208" s="24">
        <v>45655</v>
      </c>
      <c r="D208" s="15" t="s">
        <v>38</v>
      </c>
      <c r="E208" s="15" t="s">
        <v>85</v>
      </c>
      <c r="F208" s="15">
        <v>8288</v>
      </c>
      <c r="G208" s="15">
        <v>1401</v>
      </c>
      <c r="H208" s="15">
        <v>819</v>
      </c>
      <c r="I208" s="15">
        <v>1235</v>
      </c>
      <c r="J208" s="17">
        <v>33446</v>
      </c>
      <c r="K208" s="15">
        <v>248786</v>
      </c>
      <c r="L208" s="15" t="s">
        <v>17</v>
      </c>
    </row>
    <row r="209" spans="1:12" ht="15.75" thickBot="1">
      <c r="A209" s="15" t="s">
        <v>366</v>
      </c>
      <c r="B209" s="15" t="s">
        <v>19</v>
      </c>
      <c r="C209" s="24">
        <v>45467</v>
      </c>
      <c r="D209" s="15" t="s">
        <v>25</v>
      </c>
      <c r="E209" s="15" t="s">
        <v>20</v>
      </c>
      <c r="F209" s="15">
        <v>5596</v>
      </c>
      <c r="G209" s="15">
        <v>1231</v>
      </c>
      <c r="H209" s="15">
        <v>473</v>
      </c>
      <c r="I209" s="15">
        <v>2251</v>
      </c>
      <c r="J209" s="17">
        <v>43705</v>
      </c>
      <c r="K209" s="15">
        <v>75643</v>
      </c>
      <c r="L209" s="15" t="s">
        <v>17</v>
      </c>
    </row>
    <row r="210" spans="1:12" ht="15.75" thickBot="1">
      <c r="A210" s="15" t="s">
        <v>367</v>
      </c>
      <c r="B210" s="15" t="s">
        <v>46</v>
      </c>
      <c r="C210" s="24">
        <v>45735</v>
      </c>
      <c r="D210" s="15" t="s">
        <v>38</v>
      </c>
      <c r="E210" s="15" t="s">
        <v>31</v>
      </c>
      <c r="F210" s="15">
        <v>13475</v>
      </c>
      <c r="G210" s="15">
        <v>1032</v>
      </c>
      <c r="H210" s="15">
        <v>295</v>
      </c>
      <c r="I210" s="15">
        <v>541</v>
      </c>
      <c r="J210" s="17">
        <v>43666</v>
      </c>
      <c r="K210" s="15">
        <v>202396</v>
      </c>
      <c r="L210" s="15" t="s">
        <v>55</v>
      </c>
    </row>
    <row r="211" spans="1:12" ht="15.75" thickBot="1">
      <c r="A211" s="15" t="s">
        <v>369</v>
      </c>
      <c r="B211" s="15" t="s">
        <v>23</v>
      </c>
      <c r="C211" s="24">
        <v>45707</v>
      </c>
      <c r="D211" s="15" t="s">
        <v>30</v>
      </c>
      <c r="E211" s="15" t="s">
        <v>48</v>
      </c>
      <c r="F211" s="15">
        <v>8168</v>
      </c>
      <c r="G211" s="15">
        <v>512</v>
      </c>
      <c r="H211" s="15">
        <v>442</v>
      </c>
      <c r="I211" s="15">
        <v>2343</v>
      </c>
      <c r="J211" s="17">
        <v>2753</v>
      </c>
      <c r="K211" s="15">
        <v>143896</v>
      </c>
      <c r="L211" s="15" t="s">
        <v>55</v>
      </c>
    </row>
    <row r="212" spans="1:12" ht="15.75" thickBot="1">
      <c r="A212" s="15" t="s">
        <v>371</v>
      </c>
      <c r="B212" s="15" t="s">
        <v>13</v>
      </c>
      <c r="C212" s="24">
        <v>45924</v>
      </c>
      <c r="D212" s="15" t="s">
        <v>15</v>
      </c>
      <c r="E212" s="15" t="s">
        <v>85</v>
      </c>
      <c r="F212" s="15">
        <v>11795</v>
      </c>
      <c r="G212" s="15">
        <v>958</v>
      </c>
      <c r="H212" s="15">
        <v>814</v>
      </c>
      <c r="I212" s="15">
        <v>301</v>
      </c>
      <c r="J212" s="17">
        <v>12564</v>
      </c>
      <c r="K212" s="15">
        <v>179999</v>
      </c>
      <c r="L212" s="15" t="s">
        <v>21</v>
      </c>
    </row>
    <row r="213" spans="1:12" ht="15.75" thickBot="1">
      <c r="A213" s="15" t="s">
        <v>372</v>
      </c>
      <c r="B213" s="15" t="s">
        <v>13</v>
      </c>
      <c r="C213" s="24">
        <v>45719</v>
      </c>
      <c r="D213" s="15" t="s">
        <v>30</v>
      </c>
      <c r="E213" s="15" t="s">
        <v>16</v>
      </c>
      <c r="F213" s="15">
        <v>9561</v>
      </c>
      <c r="G213" s="15">
        <v>642</v>
      </c>
      <c r="H213" s="15">
        <v>581</v>
      </c>
      <c r="I213" s="15">
        <v>2572</v>
      </c>
      <c r="J213" s="17">
        <v>38552</v>
      </c>
      <c r="K213" s="15">
        <v>133680</v>
      </c>
      <c r="L213" s="15" t="s">
        <v>17</v>
      </c>
    </row>
    <row r="214" spans="1:12" ht="15.75" thickBot="1">
      <c r="A214" s="15" t="s">
        <v>373</v>
      </c>
      <c r="B214" s="15" t="s">
        <v>23</v>
      </c>
      <c r="C214" s="24">
        <v>45778</v>
      </c>
      <c r="D214" s="15" t="s">
        <v>25</v>
      </c>
      <c r="E214" s="15" t="s">
        <v>48</v>
      </c>
      <c r="F214" s="15">
        <v>10258</v>
      </c>
      <c r="G214" s="15">
        <v>527</v>
      </c>
      <c r="H214" s="15">
        <v>854</v>
      </c>
      <c r="I214" s="15">
        <v>2068</v>
      </c>
      <c r="J214" s="17">
        <v>45632</v>
      </c>
      <c r="K214" s="15">
        <v>136546</v>
      </c>
      <c r="L214" s="15" t="s">
        <v>55</v>
      </c>
    </row>
    <row r="215" spans="1:12" ht="15.75" thickBot="1">
      <c r="A215" s="15" t="s">
        <v>375</v>
      </c>
      <c r="B215" s="15" t="s">
        <v>13</v>
      </c>
      <c r="C215" s="24">
        <v>45649</v>
      </c>
      <c r="D215" s="15" t="s">
        <v>30</v>
      </c>
      <c r="E215" s="15" t="s">
        <v>26</v>
      </c>
      <c r="F215" s="15">
        <v>18616</v>
      </c>
      <c r="G215" s="15">
        <v>1277</v>
      </c>
      <c r="H215" s="15">
        <v>734</v>
      </c>
      <c r="I215" s="15">
        <v>2249</v>
      </c>
      <c r="J215" s="17">
        <v>3399</v>
      </c>
      <c r="K215" s="15">
        <v>193515</v>
      </c>
      <c r="L215" s="15" t="s">
        <v>32</v>
      </c>
    </row>
    <row r="216" spans="1:12" ht="15.75" thickBot="1">
      <c r="A216" s="15" t="s">
        <v>376</v>
      </c>
      <c r="B216" s="15" t="s">
        <v>13</v>
      </c>
      <c r="C216" s="24">
        <v>45925</v>
      </c>
      <c r="D216" s="15" t="s">
        <v>30</v>
      </c>
      <c r="E216" s="15" t="s">
        <v>70</v>
      </c>
      <c r="F216" s="15">
        <v>8371</v>
      </c>
      <c r="G216" s="15">
        <v>960</v>
      </c>
      <c r="H216" s="15">
        <v>548</v>
      </c>
      <c r="I216" s="15">
        <v>2936</v>
      </c>
      <c r="J216" s="17">
        <v>82543</v>
      </c>
      <c r="K216" s="15">
        <v>119973</v>
      </c>
      <c r="L216" s="15" t="s">
        <v>21</v>
      </c>
    </row>
    <row r="217" spans="1:12" ht="15.75" thickBot="1">
      <c r="A217" s="15" t="s">
        <v>377</v>
      </c>
      <c r="B217" s="15" t="s">
        <v>23</v>
      </c>
      <c r="C217" s="24">
        <v>45502</v>
      </c>
      <c r="D217" s="15" t="s">
        <v>25</v>
      </c>
      <c r="E217" s="15" t="s">
        <v>16</v>
      </c>
      <c r="F217" s="15">
        <v>22590</v>
      </c>
      <c r="G217" s="15">
        <v>1462</v>
      </c>
      <c r="H217" s="15">
        <v>966</v>
      </c>
      <c r="I217" s="15">
        <v>2463</v>
      </c>
      <c r="J217" s="17">
        <v>29689</v>
      </c>
      <c r="K217" s="15">
        <v>103449</v>
      </c>
      <c r="L217" s="15" t="s">
        <v>27</v>
      </c>
    </row>
    <row r="218" spans="1:12" ht="15.75" thickBot="1">
      <c r="A218" s="15" t="s">
        <v>378</v>
      </c>
      <c r="B218" s="15" t="s">
        <v>19</v>
      </c>
      <c r="C218" s="24">
        <v>45926</v>
      </c>
      <c r="D218" s="15" t="s">
        <v>38</v>
      </c>
      <c r="E218" s="15" t="s">
        <v>16</v>
      </c>
      <c r="F218" s="15">
        <v>16369</v>
      </c>
      <c r="G218" s="15">
        <v>1452</v>
      </c>
      <c r="H218" s="15">
        <v>493</v>
      </c>
      <c r="I218" s="15">
        <v>1217</v>
      </c>
      <c r="J218" s="17">
        <v>91440</v>
      </c>
      <c r="K218" s="15">
        <v>149834</v>
      </c>
      <c r="L218" s="15" t="s">
        <v>21</v>
      </c>
    </row>
    <row r="219" spans="1:12" ht="15.75" thickBot="1">
      <c r="A219" s="15" t="s">
        <v>379</v>
      </c>
      <c r="B219" s="15" t="s">
        <v>23</v>
      </c>
      <c r="C219" s="24">
        <v>45454</v>
      </c>
      <c r="D219" s="15" t="s">
        <v>30</v>
      </c>
      <c r="E219" s="15" t="s">
        <v>85</v>
      </c>
      <c r="F219" s="15">
        <v>14910</v>
      </c>
      <c r="G219" s="15">
        <v>778</v>
      </c>
      <c r="H219" s="15">
        <v>289</v>
      </c>
      <c r="I219" s="15">
        <v>2541</v>
      </c>
      <c r="J219" s="17">
        <v>14309</v>
      </c>
      <c r="K219" s="15">
        <v>247815</v>
      </c>
      <c r="L219" s="15" t="s">
        <v>27</v>
      </c>
    </row>
    <row r="220" spans="1:12" ht="15.75" thickBot="1">
      <c r="A220" s="15" t="s">
        <v>381</v>
      </c>
      <c r="B220" s="15" t="s">
        <v>19</v>
      </c>
      <c r="C220" s="24">
        <v>45685</v>
      </c>
      <c r="D220" s="15" t="s">
        <v>38</v>
      </c>
      <c r="E220" s="15" t="s">
        <v>39</v>
      </c>
      <c r="F220" s="15">
        <v>9943</v>
      </c>
      <c r="G220" s="15">
        <v>1274</v>
      </c>
      <c r="H220" s="15">
        <v>336</v>
      </c>
      <c r="I220" s="15">
        <v>389</v>
      </c>
      <c r="J220" s="17">
        <v>6145</v>
      </c>
      <c r="K220" s="15">
        <v>231305</v>
      </c>
      <c r="L220" s="15" t="s">
        <v>17</v>
      </c>
    </row>
    <row r="221" spans="1:12" ht="15.75" thickBot="1">
      <c r="A221" s="15" t="s">
        <v>382</v>
      </c>
      <c r="B221" s="15" t="s">
        <v>13</v>
      </c>
      <c r="C221" s="24">
        <v>45445</v>
      </c>
      <c r="D221" s="15" t="s">
        <v>30</v>
      </c>
      <c r="E221" s="15" t="s">
        <v>20</v>
      </c>
      <c r="F221" s="15">
        <v>14199</v>
      </c>
      <c r="G221" s="15">
        <v>1206</v>
      </c>
      <c r="H221" s="15">
        <v>954</v>
      </c>
      <c r="I221" s="15">
        <v>2009</v>
      </c>
      <c r="J221" s="17">
        <v>8</v>
      </c>
      <c r="K221" s="15">
        <v>65537</v>
      </c>
      <c r="L221" s="15" t="s">
        <v>27</v>
      </c>
    </row>
    <row r="222" spans="1:12" ht="15.75" thickBot="1">
      <c r="A222" s="15" t="s">
        <v>384</v>
      </c>
      <c r="B222" s="15" t="s">
        <v>13</v>
      </c>
      <c r="C222" s="24">
        <v>45739</v>
      </c>
      <c r="D222" s="15" t="s">
        <v>38</v>
      </c>
      <c r="E222" s="15" t="s">
        <v>39</v>
      </c>
      <c r="F222" s="15">
        <v>17728</v>
      </c>
      <c r="G222" s="15">
        <v>1487</v>
      </c>
      <c r="H222" s="15">
        <v>210</v>
      </c>
      <c r="I222" s="15">
        <v>2469</v>
      </c>
      <c r="J222" s="17">
        <v>30565</v>
      </c>
      <c r="K222" s="15">
        <v>117576</v>
      </c>
      <c r="L222" s="15" t="s">
        <v>17</v>
      </c>
    </row>
    <row r="223" spans="1:12" ht="15.75" thickBot="1">
      <c r="A223" s="15" t="s">
        <v>385</v>
      </c>
      <c r="B223" s="15" t="s">
        <v>13</v>
      </c>
      <c r="C223" s="24">
        <v>45573</v>
      </c>
      <c r="D223" s="15" t="s">
        <v>25</v>
      </c>
      <c r="E223" s="15" t="s">
        <v>85</v>
      </c>
      <c r="F223" s="15">
        <v>8738</v>
      </c>
      <c r="G223" s="15">
        <v>295</v>
      </c>
      <c r="H223" s="15">
        <v>529</v>
      </c>
      <c r="I223" s="15">
        <v>442</v>
      </c>
      <c r="J223" s="17">
        <v>25286</v>
      </c>
      <c r="K223" s="15">
        <v>147522</v>
      </c>
      <c r="L223" s="15" t="s">
        <v>32</v>
      </c>
    </row>
    <row r="224" spans="1:12" ht="15.75" thickBot="1">
      <c r="A224" s="15" t="s">
        <v>387</v>
      </c>
      <c r="B224" s="15" t="s">
        <v>46</v>
      </c>
      <c r="C224" s="24">
        <v>45608</v>
      </c>
      <c r="D224" s="15" t="s">
        <v>30</v>
      </c>
      <c r="E224" s="15" t="s">
        <v>26</v>
      </c>
      <c r="F224" s="15">
        <v>17913</v>
      </c>
      <c r="G224" s="15">
        <v>1311</v>
      </c>
      <c r="H224" s="15">
        <v>859</v>
      </c>
      <c r="I224" s="15">
        <v>405</v>
      </c>
      <c r="J224" s="17">
        <v>59842</v>
      </c>
      <c r="K224" s="15">
        <v>62612</v>
      </c>
      <c r="L224" s="15" t="s">
        <v>27</v>
      </c>
    </row>
    <row r="225" spans="1:12" ht="15.75" thickBot="1">
      <c r="A225" s="15" t="s">
        <v>388</v>
      </c>
      <c r="B225" s="15" t="s">
        <v>19</v>
      </c>
      <c r="C225" s="24">
        <v>45907</v>
      </c>
      <c r="D225" s="15" t="s">
        <v>25</v>
      </c>
      <c r="E225" s="15" t="s">
        <v>169</v>
      </c>
      <c r="F225" s="15">
        <v>4472</v>
      </c>
      <c r="G225" s="15">
        <v>1301</v>
      </c>
      <c r="H225" s="15">
        <v>956</v>
      </c>
      <c r="I225" s="15">
        <v>1186</v>
      </c>
      <c r="J225" s="17">
        <v>3363</v>
      </c>
      <c r="K225" s="15">
        <v>46471</v>
      </c>
      <c r="L225" s="15" t="s">
        <v>21</v>
      </c>
    </row>
    <row r="226" spans="1:12" ht="15.75" thickBot="1">
      <c r="A226" s="15" t="s">
        <v>389</v>
      </c>
      <c r="B226" s="15" t="s">
        <v>46</v>
      </c>
      <c r="C226" s="24">
        <v>45463</v>
      </c>
      <c r="D226" s="15" t="s">
        <v>30</v>
      </c>
      <c r="E226" s="15" t="s">
        <v>42</v>
      </c>
      <c r="F226" s="15">
        <v>21123</v>
      </c>
      <c r="G226" s="15">
        <v>1343</v>
      </c>
      <c r="H226" s="15">
        <v>589</v>
      </c>
      <c r="I226" s="15">
        <v>727</v>
      </c>
      <c r="J226" s="17">
        <v>87833</v>
      </c>
      <c r="K226" s="15">
        <v>206703</v>
      </c>
      <c r="L226" s="15" t="s">
        <v>17</v>
      </c>
    </row>
    <row r="227" spans="1:12" ht="15.75" thickBot="1">
      <c r="A227" s="15" t="s">
        <v>391</v>
      </c>
      <c r="B227" s="15" t="s">
        <v>46</v>
      </c>
      <c r="C227" s="24">
        <v>45908</v>
      </c>
      <c r="D227" s="15" t="s">
        <v>25</v>
      </c>
      <c r="E227" s="15" t="s">
        <v>42</v>
      </c>
      <c r="F227" s="15">
        <v>23785</v>
      </c>
      <c r="G227" s="15">
        <v>1013</v>
      </c>
      <c r="H227" s="15">
        <v>468</v>
      </c>
      <c r="I227" s="15">
        <v>1628</v>
      </c>
      <c r="J227" s="17">
        <v>8272</v>
      </c>
      <c r="K227" s="15">
        <v>71348</v>
      </c>
      <c r="L227" s="15" t="s">
        <v>21</v>
      </c>
    </row>
    <row r="228" spans="1:12" ht="15.75" thickBot="1">
      <c r="A228" s="15" t="s">
        <v>392</v>
      </c>
      <c r="B228" s="15" t="s">
        <v>23</v>
      </c>
      <c r="C228" s="24">
        <v>45455</v>
      </c>
      <c r="D228" s="15" t="s">
        <v>25</v>
      </c>
      <c r="E228" s="15" t="s">
        <v>20</v>
      </c>
      <c r="F228" s="15">
        <v>17679</v>
      </c>
      <c r="G228" s="15">
        <v>690</v>
      </c>
      <c r="H228" s="15">
        <v>451</v>
      </c>
      <c r="I228" s="15">
        <v>2195</v>
      </c>
      <c r="J228" s="17">
        <v>4390</v>
      </c>
      <c r="K228" s="15">
        <v>235804</v>
      </c>
      <c r="L228" s="15" t="s">
        <v>55</v>
      </c>
    </row>
    <row r="229" spans="1:12" ht="15.75" thickBot="1">
      <c r="A229" s="15" t="s">
        <v>394</v>
      </c>
      <c r="B229" s="15" t="s">
        <v>46</v>
      </c>
      <c r="C229" s="24">
        <v>45474</v>
      </c>
      <c r="D229" s="15" t="s">
        <v>30</v>
      </c>
      <c r="E229" s="15" t="s">
        <v>26</v>
      </c>
      <c r="F229" s="15">
        <v>3761</v>
      </c>
      <c r="G229" s="15">
        <v>651</v>
      </c>
      <c r="H229" s="15">
        <v>493</v>
      </c>
      <c r="I229" s="15">
        <v>2294</v>
      </c>
      <c r="J229" s="17">
        <v>71696</v>
      </c>
      <c r="K229" s="15">
        <v>41177</v>
      </c>
      <c r="L229" s="15" t="s">
        <v>17</v>
      </c>
    </row>
    <row r="230" spans="1:12" ht="15.75" thickBot="1">
      <c r="A230" s="15" t="s">
        <v>396</v>
      </c>
      <c r="B230" s="15" t="s">
        <v>23</v>
      </c>
      <c r="C230" s="24">
        <v>45476</v>
      </c>
      <c r="D230" s="15" t="s">
        <v>30</v>
      </c>
      <c r="E230" s="15" t="s">
        <v>20</v>
      </c>
      <c r="F230" s="15">
        <v>12167</v>
      </c>
      <c r="G230" s="15">
        <v>364</v>
      </c>
      <c r="H230" s="15">
        <v>160</v>
      </c>
      <c r="I230" s="15">
        <v>616</v>
      </c>
      <c r="J230" s="17">
        <v>42228</v>
      </c>
      <c r="K230" s="15">
        <v>175832</v>
      </c>
      <c r="L230" s="15" t="s">
        <v>27</v>
      </c>
    </row>
    <row r="231" spans="1:12" ht="15.75" thickBot="1">
      <c r="A231" s="15" t="s">
        <v>397</v>
      </c>
      <c r="B231" s="15" t="s">
        <v>23</v>
      </c>
      <c r="C231" s="24">
        <v>45488</v>
      </c>
      <c r="D231" s="15" t="s">
        <v>30</v>
      </c>
      <c r="E231" s="15" t="s">
        <v>35</v>
      </c>
      <c r="F231" s="15">
        <v>12554</v>
      </c>
      <c r="G231" s="15">
        <v>381</v>
      </c>
      <c r="H231" s="15">
        <v>211</v>
      </c>
      <c r="I231" s="15">
        <v>2286</v>
      </c>
      <c r="J231" s="17">
        <v>50567</v>
      </c>
      <c r="K231" s="15">
        <v>72779</v>
      </c>
      <c r="L231" s="15" t="s">
        <v>17</v>
      </c>
    </row>
    <row r="232" spans="1:12" ht="15.75" thickBot="1">
      <c r="A232" s="15" t="s">
        <v>398</v>
      </c>
      <c r="B232" s="15" t="s">
        <v>46</v>
      </c>
      <c r="C232" s="24">
        <v>45909</v>
      </c>
      <c r="D232" s="15" t="s">
        <v>15</v>
      </c>
      <c r="E232" s="15" t="s">
        <v>39</v>
      </c>
      <c r="F232" s="15">
        <v>19260</v>
      </c>
      <c r="G232" s="15">
        <v>668</v>
      </c>
      <c r="H232" s="15">
        <v>994</v>
      </c>
      <c r="I232" s="15">
        <v>934</v>
      </c>
      <c r="J232" s="17">
        <v>20509</v>
      </c>
      <c r="K232" s="15">
        <v>61636</v>
      </c>
      <c r="L232" s="15" t="s">
        <v>21</v>
      </c>
    </row>
    <row r="233" spans="1:12" ht="15.75" thickBot="1">
      <c r="A233" s="15" t="s">
        <v>399</v>
      </c>
      <c r="B233" s="15" t="s">
        <v>19</v>
      </c>
      <c r="C233" s="24">
        <v>45776</v>
      </c>
      <c r="D233" s="15" t="s">
        <v>38</v>
      </c>
      <c r="E233" s="15" t="s">
        <v>42</v>
      </c>
      <c r="F233" s="15">
        <v>16277</v>
      </c>
      <c r="G233" s="15">
        <v>1109</v>
      </c>
      <c r="H233" s="15">
        <v>375</v>
      </c>
      <c r="I233" s="15">
        <v>2225</v>
      </c>
      <c r="J233" s="17">
        <v>1044</v>
      </c>
      <c r="K233" s="15">
        <v>121889</v>
      </c>
      <c r="L233" s="15" t="s">
        <v>32</v>
      </c>
    </row>
    <row r="234" spans="1:12" ht="15.75" thickBot="1">
      <c r="A234" s="15" t="s">
        <v>401</v>
      </c>
      <c r="B234" s="15" t="s">
        <v>19</v>
      </c>
      <c r="C234" s="24">
        <v>45724</v>
      </c>
      <c r="D234" s="15" t="s">
        <v>15</v>
      </c>
      <c r="E234" s="15" t="s">
        <v>16</v>
      </c>
      <c r="F234" s="15">
        <v>5812</v>
      </c>
      <c r="G234" s="15">
        <v>934</v>
      </c>
      <c r="H234" s="15">
        <v>302</v>
      </c>
      <c r="I234" s="15">
        <v>2356</v>
      </c>
      <c r="J234" s="17">
        <v>37437</v>
      </c>
      <c r="K234" s="15">
        <v>93551</v>
      </c>
      <c r="L234" s="15" t="s">
        <v>17</v>
      </c>
    </row>
    <row r="235" spans="1:12" ht="15.75" thickBot="1">
      <c r="A235" s="15" t="s">
        <v>402</v>
      </c>
      <c r="B235" s="15" t="s">
        <v>19</v>
      </c>
      <c r="C235" s="24">
        <v>45444</v>
      </c>
      <c r="D235" s="15" t="s">
        <v>15</v>
      </c>
      <c r="E235" s="15" t="s">
        <v>39</v>
      </c>
      <c r="F235" s="15">
        <v>19844</v>
      </c>
      <c r="G235" s="15">
        <v>1022</v>
      </c>
      <c r="H235" s="15">
        <v>860</v>
      </c>
      <c r="I235" s="15">
        <v>2570</v>
      </c>
      <c r="J235" s="17">
        <v>23719</v>
      </c>
      <c r="K235" s="15">
        <v>182628</v>
      </c>
      <c r="L235" s="15" t="s">
        <v>27</v>
      </c>
    </row>
    <row r="236" spans="1:12" ht="15.75" thickBot="1">
      <c r="A236" s="15" t="s">
        <v>404</v>
      </c>
      <c r="B236" s="15" t="s">
        <v>19</v>
      </c>
      <c r="C236" s="24">
        <v>45648</v>
      </c>
      <c r="D236" s="15" t="s">
        <v>25</v>
      </c>
      <c r="E236" s="15" t="s">
        <v>31</v>
      </c>
      <c r="F236" s="15">
        <v>20117</v>
      </c>
      <c r="G236" s="15">
        <v>1143</v>
      </c>
      <c r="H236" s="15">
        <v>713</v>
      </c>
      <c r="I236" s="15">
        <v>1739</v>
      </c>
      <c r="J236" s="17">
        <v>34444</v>
      </c>
      <c r="K236" s="15">
        <v>198670</v>
      </c>
      <c r="L236" s="15" t="s">
        <v>55</v>
      </c>
    </row>
    <row r="237" spans="1:12" ht="15.75" thickBot="1">
      <c r="A237" s="15" t="s">
        <v>405</v>
      </c>
      <c r="B237" s="15" t="s">
        <v>19</v>
      </c>
      <c r="C237" s="24">
        <v>45523</v>
      </c>
      <c r="D237" s="15" t="s">
        <v>30</v>
      </c>
      <c r="E237" s="15" t="s">
        <v>70</v>
      </c>
      <c r="F237" s="15">
        <v>3605</v>
      </c>
      <c r="G237" s="15">
        <v>206</v>
      </c>
      <c r="H237" s="15">
        <v>921</v>
      </c>
      <c r="I237" s="15">
        <v>852</v>
      </c>
      <c r="J237" s="17">
        <v>11660</v>
      </c>
      <c r="K237" s="15">
        <v>182635</v>
      </c>
      <c r="L237" s="15" t="s">
        <v>32</v>
      </c>
    </row>
    <row r="238" spans="1:12" ht="15.75" thickBot="1">
      <c r="A238" s="15" t="s">
        <v>406</v>
      </c>
      <c r="B238" s="15" t="s">
        <v>46</v>
      </c>
      <c r="C238" s="24">
        <v>45587</v>
      </c>
      <c r="D238" s="15" t="s">
        <v>38</v>
      </c>
      <c r="E238" s="15" t="s">
        <v>26</v>
      </c>
      <c r="F238" s="15">
        <v>7622</v>
      </c>
      <c r="G238" s="15">
        <v>529</v>
      </c>
      <c r="H238" s="15">
        <v>720</v>
      </c>
      <c r="I238" s="15">
        <v>1015</v>
      </c>
      <c r="J238" s="17">
        <v>71322</v>
      </c>
      <c r="K238" s="15">
        <v>86819</v>
      </c>
      <c r="L238" s="15" t="s">
        <v>55</v>
      </c>
    </row>
    <row r="239" spans="1:12" ht="15.75" thickBot="1">
      <c r="A239" s="15" t="s">
        <v>407</v>
      </c>
      <c r="B239" s="15" t="s">
        <v>46</v>
      </c>
      <c r="C239" s="24">
        <v>45489</v>
      </c>
      <c r="D239" s="15" t="s">
        <v>25</v>
      </c>
      <c r="E239" s="15" t="s">
        <v>48</v>
      </c>
      <c r="F239" s="15">
        <v>8767</v>
      </c>
      <c r="G239" s="15">
        <v>974</v>
      </c>
      <c r="H239" s="15">
        <v>733</v>
      </c>
      <c r="I239" s="15">
        <v>1587</v>
      </c>
      <c r="J239" s="17">
        <v>74927</v>
      </c>
      <c r="K239" s="15">
        <v>113770</v>
      </c>
      <c r="L239" s="15" t="s">
        <v>17</v>
      </c>
    </row>
    <row r="240" spans="1:12" ht="15.75" thickBot="1">
      <c r="A240" s="15" t="s">
        <v>409</v>
      </c>
      <c r="B240" s="15" t="s">
        <v>13</v>
      </c>
      <c r="C240" s="24">
        <v>45910</v>
      </c>
      <c r="D240" s="15" t="s">
        <v>15</v>
      </c>
      <c r="E240" s="15" t="s">
        <v>20</v>
      </c>
      <c r="F240" s="15">
        <v>13613</v>
      </c>
      <c r="G240" s="15">
        <v>350</v>
      </c>
      <c r="H240" s="15">
        <v>809</v>
      </c>
      <c r="I240" s="15">
        <v>2013</v>
      </c>
      <c r="J240" s="17">
        <v>20471</v>
      </c>
      <c r="K240" s="15">
        <v>198038</v>
      </c>
      <c r="L240" s="15" t="s">
        <v>21</v>
      </c>
    </row>
    <row r="241" spans="1:12" ht="15.75" thickBot="1">
      <c r="A241" s="15" t="s">
        <v>410</v>
      </c>
      <c r="B241" s="15" t="s">
        <v>19</v>
      </c>
      <c r="C241" s="24">
        <v>45911</v>
      </c>
      <c r="D241" s="15" t="s">
        <v>30</v>
      </c>
      <c r="E241" s="15" t="s">
        <v>39</v>
      </c>
      <c r="F241" s="15">
        <v>21901</v>
      </c>
      <c r="G241" s="15">
        <v>1308</v>
      </c>
      <c r="H241" s="15">
        <v>724</v>
      </c>
      <c r="I241" s="15">
        <v>2183</v>
      </c>
      <c r="J241" s="17">
        <v>15996</v>
      </c>
      <c r="K241" s="15">
        <v>230961</v>
      </c>
      <c r="L241" s="15" t="s">
        <v>21</v>
      </c>
    </row>
    <row r="242" spans="1:12" ht="15.75" thickBot="1">
      <c r="A242" s="15" t="s">
        <v>411</v>
      </c>
      <c r="B242" s="15" t="s">
        <v>46</v>
      </c>
      <c r="C242" s="24">
        <v>45675</v>
      </c>
      <c r="D242" s="15" t="s">
        <v>25</v>
      </c>
      <c r="E242" s="15" t="s">
        <v>70</v>
      </c>
      <c r="F242" s="15">
        <v>12589</v>
      </c>
      <c r="G242" s="15">
        <v>346</v>
      </c>
      <c r="H242" s="15">
        <v>459</v>
      </c>
      <c r="I242" s="15">
        <v>1407</v>
      </c>
      <c r="J242" s="17">
        <v>29254</v>
      </c>
      <c r="K242" s="15">
        <v>198059</v>
      </c>
      <c r="L242" s="15" t="s">
        <v>27</v>
      </c>
    </row>
    <row r="243" spans="1:12" ht="15.75" thickBot="1">
      <c r="A243" s="15" t="s">
        <v>413</v>
      </c>
      <c r="B243" s="15" t="s">
        <v>13</v>
      </c>
      <c r="C243" s="24">
        <v>45912</v>
      </c>
      <c r="D243" s="15" t="s">
        <v>30</v>
      </c>
      <c r="E243" s="15" t="s">
        <v>39</v>
      </c>
      <c r="F243" s="15">
        <v>15918</v>
      </c>
      <c r="G243" s="15">
        <v>1114</v>
      </c>
      <c r="H243" s="15">
        <v>392</v>
      </c>
      <c r="I243" s="15">
        <v>1641</v>
      </c>
      <c r="J243" s="17">
        <v>28044</v>
      </c>
      <c r="K243" s="15">
        <v>118714</v>
      </c>
      <c r="L243" s="15" t="s">
        <v>21</v>
      </c>
    </row>
    <row r="244" spans="1:12" ht="15.75" thickBot="1">
      <c r="A244" s="15" t="s">
        <v>414</v>
      </c>
      <c r="B244" s="15" t="s">
        <v>19</v>
      </c>
      <c r="C244" s="24">
        <v>45722</v>
      </c>
      <c r="D244" s="15" t="s">
        <v>25</v>
      </c>
      <c r="E244" s="15" t="s">
        <v>48</v>
      </c>
      <c r="F244" s="15">
        <v>22119</v>
      </c>
      <c r="G244" s="15">
        <v>899</v>
      </c>
      <c r="H244" s="15">
        <v>642</v>
      </c>
      <c r="I244" s="15">
        <v>410</v>
      </c>
      <c r="J244" s="17">
        <v>49490</v>
      </c>
      <c r="K244" s="15">
        <v>229420</v>
      </c>
      <c r="L244" s="15" t="s">
        <v>32</v>
      </c>
    </row>
    <row r="245" spans="1:12" ht="15.75" thickBot="1">
      <c r="A245" s="15" t="s">
        <v>416</v>
      </c>
      <c r="B245" s="15" t="s">
        <v>23</v>
      </c>
      <c r="C245" s="24">
        <v>45913</v>
      </c>
      <c r="D245" s="15" t="s">
        <v>30</v>
      </c>
      <c r="E245" s="15" t="s">
        <v>70</v>
      </c>
      <c r="F245" s="15">
        <v>15046</v>
      </c>
      <c r="G245" s="15">
        <v>281</v>
      </c>
      <c r="H245" s="15">
        <v>515</v>
      </c>
      <c r="I245" s="15">
        <v>550</v>
      </c>
      <c r="J245" s="17">
        <v>22583</v>
      </c>
      <c r="K245" s="15">
        <v>64596</v>
      </c>
      <c r="L245" s="15" t="s">
        <v>21</v>
      </c>
    </row>
    <row r="246" spans="1:12" ht="15.75" thickBot="1">
      <c r="A246" s="15" t="s">
        <v>417</v>
      </c>
      <c r="B246" s="15" t="s">
        <v>13</v>
      </c>
      <c r="C246" s="24">
        <v>45669</v>
      </c>
      <c r="D246" s="15" t="s">
        <v>15</v>
      </c>
      <c r="E246" s="15" t="s">
        <v>31</v>
      </c>
      <c r="F246" s="15">
        <v>4590</v>
      </c>
      <c r="G246" s="15">
        <v>713</v>
      </c>
      <c r="H246" s="15">
        <v>479</v>
      </c>
      <c r="I246" s="15">
        <v>2730</v>
      </c>
      <c r="J246" s="17">
        <v>41050</v>
      </c>
      <c r="K246" s="15">
        <v>204246</v>
      </c>
      <c r="L246" s="15" t="s">
        <v>27</v>
      </c>
    </row>
    <row r="247" spans="1:12" ht="15.75" thickBot="1">
      <c r="A247" s="15" t="s">
        <v>419</v>
      </c>
      <c r="B247" s="15" t="s">
        <v>46</v>
      </c>
      <c r="C247" s="24">
        <v>45576</v>
      </c>
      <c r="D247" s="15" t="s">
        <v>38</v>
      </c>
      <c r="E247" s="15" t="s">
        <v>48</v>
      </c>
      <c r="F247" s="15">
        <v>19447</v>
      </c>
      <c r="G247" s="15">
        <v>1014</v>
      </c>
      <c r="H247" s="15">
        <v>256</v>
      </c>
      <c r="I247" s="15">
        <v>2354</v>
      </c>
      <c r="J247" s="17">
        <v>5472</v>
      </c>
      <c r="K247" s="15">
        <v>104106</v>
      </c>
      <c r="L247" s="15" t="s">
        <v>17</v>
      </c>
    </row>
    <row r="248" spans="1:12" ht="15.75" thickBot="1">
      <c r="A248" s="15" t="s">
        <v>421</v>
      </c>
      <c r="B248" s="15" t="s">
        <v>23</v>
      </c>
      <c r="C248" s="24">
        <v>45531</v>
      </c>
      <c r="D248" s="15" t="s">
        <v>15</v>
      </c>
      <c r="E248" s="15" t="s">
        <v>85</v>
      </c>
      <c r="F248" s="15">
        <v>6324</v>
      </c>
      <c r="G248" s="15">
        <v>908</v>
      </c>
      <c r="H248" s="15">
        <v>375</v>
      </c>
      <c r="I248" s="15">
        <v>758</v>
      </c>
      <c r="J248" s="17">
        <v>34850</v>
      </c>
      <c r="K248" s="15">
        <v>241039</v>
      </c>
      <c r="L248" s="15" t="s">
        <v>17</v>
      </c>
    </row>
    <row r="249" spans="1:12" ht="15.75" thickBot="1">
      <c r="A249" s="15" t="s">
        <v>423</v>
      </c>
      <c r="B249" s="15" t="s">
        <v>23</v>
      </c>
      <c r="C249" s="24">
        <v>45914</v>
      </c>
      <c r="D249" s="15" t="s">
        <v>38</v>
      </c>
      <c r="E249" s="15" t="s">
        <v>62</v>
      </c>
      <c r="F249" s="15">
        <v>12787</v>
      </c>
      <c r="G249" s="15">
        <v>945</v>
      </c>
      <c r="H249" s="15">
        <v>974</v>
      </c>
      <c r="I249" s="15">
        <v>1407</v>
      </c>
      <c r="J249" s="17">
        <v>4037</v>
      </c>
      <c r="K249" s="15">
        <v>99182</v>
      </c>
      <c r="L249" s="15" t="s">
        <v>21</v>
      </c>
    </row>
    <row r="250" spans="1:12" ht="15.75" thickBot="1">
      <c r="A250" s="15" t="s">
        <v>424</v>
      </c>
      <c r="B250" s="15" t="s">
        <v>23</v>
      </c>
      <c r="C250" s="24">
        <v>45491</v>
      </c>
      <c r="D250" s="15" t="s">
        <v>30</v>
      </c>
      <c r="E250" s="15" t="s">
        <v>85</v>
      </c>
      <c r="F250" s="15">
        <v>11111</v>
      </c>
      <c r="G250" s="15">
        <v>1222</v>
      </c>
      <c r="H250" s="15">
        <v>367</v>
      </c>
      <c r="I250" s="15">
        <v>507</v>
      </c>
      <c r="J250" s="17">
        <v>14129</v>
      </c>
      <c r="K250" s="15">
        <v>127163</v>
      </c>
      <c r="L250" s="15" t="s">
        <v>55</v>
      </c>
    </row>
    <row r="251" spans="1:12" ht="15.75" thickBot="1">
      <c r="A251" s="15" t="s">
        <v>426</v>
      </c>
      <c r="B251" s="15" t="s">
        <v>13</v>
      </c>
      <c r="C251" s="24">
        <v>45465</v>
      </c>
      <c r="D251" s="15" t="s">
        <v>25</v>
      </c>
      <c r="E251" s="15" t="s">
        <v>42</v>
      </c>
      <c r="F251" s="15">
        <v>7342</v>
      </c>
      <c r="G251" s="15">
        <v>906</v>
      </c>
      <c r="H251" s="15">
        <v>902</v>
      </c>
      <c r="I251" s="15">
        <v>1199</v>
      </c>
      <c r="J251" s="17">
        <v>68488</v>
      </c>
      <c r="K251" s="15">
        <v>79310</v>
      </c>
      <c r="L251" s="15" t="s">
        <v>17</v>
      </c>
    </row>
    <row r="252" spans="1:12" ht="15.75" thickBot="1">
      <c r="A252" s="15" t="s">
        <v>427</v>
      </c>
      <c r="B252" s="15" t="s">
        <v>46</v>
      </c>
      <c r="C252" s="24">
        <v>45915</v>
      </c>
      <c r="D252" s="15" t="s">
        <v>15</v>
      </c>
      <c r="E252" s="15" t="s">
        <v>39</v>
      </c>
      <c r="F252" s="15">
        <v>18389</v>
      </c>
      <c r="G252" s="15">
        <v>670</v>
      </c>
      <c r="H252" s="15">
        <v>655</v>
      </c>
      <c r="I252" s="15">
        <v>321</v>
      </c>
      <c r="J252" s="17">
        <v>21869</v>
      </c>
      <c r="K252" s="15">
        <v>96088</v>
      </c>
      <c r="L252" s="15" t="s">
        <v>21</v>
      </c>
    </row>
    <row r="253" spans="1:12" ht="15.75" thickBot="1">
      <c r="A253" s="15" t="s">
        <v>428</v>
      </c>
      <c r="B253" s="15" t="s">
        <v>23</v>
      </c>
      <c r="C253" s="24">
        <v>45775</v>
      </c>
      <c r="D253" s="15" t="s">
        <v>38</v>
      </c>
      <c r="E253" s="15" t="s">
        <v>62</v>
      </c>
      <c r="F253" s="15">
        <v>10659</v>
      </c>
      <c r="G253" s="15">
        <v>1342</v>
      </c>
      <c r="H253" s="15">
        <v>408</v>
      </c>
      <c r="I253" s="15">
        <v>709</v>
      </c>
      <c r="J253" s="17">
        <v>16309</v>
      </c>
      <c r="K253" s="15">
        <v>168803</v>
      </c>
      <c r="L253" s="15" t="s">
        <v>27</v>
      </c>
    </row>
    <row r="254" spans="1:12" ht="15.75" thickBot="1">
      <c r="A254" s="15" t="s">
        <v>429</v>
      </c>
      <c r="B254" s="15" t="s">
        <v>19</v>
      </c>
      <c r="C254" s="24">
        <v>45916</v>
      </c>
      <c r="D254" s="15" t="s">
        <v>15</v>
      </c>
      <c r="E254" s="15" t="s">
        <v>85</v>
      </c>
      <c r="F254" s="15">
        <v>16043</v>
      </c>
      <c r="G254" s="15">
        <v>595</v>
      </c>
      <c r="H254" s="15">
        <v>923</v>
      </c>
      <c r="I254" s="15">
        <v>1194</v>
      </c>
      <c r="J254" s="17">
        <v>52613</v>
      </c>
      <c r="K254" s="15">
        <v>179978</v>
      </c>
      <c r="L254" s="15" t="s">
        <v>21</v>
      </c>
    </row>
    <row r="255" spans="1:12" ht="15.75" thickBot="1">
      <c r="A255" s="15" t="s">
        <v>430</v>
      </c>
      <c r="B255" s="15" t="s">
        <v>23</v>
      </c>
      <c r="C255" s="24">
        <v>45671</v>
      </c>
      <c r="D255" s="15" t="s">
        <v>38</v>
      </c>
      <c r="E255" s="15" t="s">
        <v>62</v>
      </c>
      <c r="F255" s="15">
        <v>24350</v>
      </c>
      <c r="G255" s="15">
        <v>460</v>
      </c>
      <c r="H255" s="15">
        <v>666</v>
      </c>
      <c r="I255" s="15">
        <v>814</v>
      </c>
      <c r="J255" s="17">
        <v>21120</v>
      </c>
      <c r="K255" s="15">
        <v>76914</v>
      </c>
      <c r="L255" s="15" t="s">
        <v>17</v>
      </c>
    </row>
    <row r="256" spans="1:12" ht="15.75" thickBot="1">
      <c r="A256" s="15" t="s">
        <v>432</v>
      </c>
      <c r="B256" s="15" t="s">
        <v>23</v>
      </c>
      <c r="C256" s="24">
        <v>45750</v>
      </c>
      <c r="D256" s="15" t="s">
        <v>15</v>
      </c>
      <c r="E256" s="15" t="s">
        <v>169</v>
      </c>
      <c r="F256" s="15">
        <v>10837</v>
      </c>
      <c r="G256" s="15">
        <v>1004</v>
      </c>
      <c r="H256" s="15">
        <v>922</v>
      </c>
      <c r="I256" s="15">
        <v>1108</v>
      </c>
      <c r="J256" s="17">
        <v>36807</v>
      </c>
      <c r="K256" s="15">
        <v>150350</v>
      </c>
      <c r="L256" s="15" t="s">
        <v>27</v>
      </c>
    </row>
    <row r="257" spans="1:12" ht="15.75" thickBot="1">
      <c r="A257" s="15" t="s">
        <v>434</v>
      </c>
      <c r="B257" s="15" t="s">
        <v>13</v>
      </c>
      <c r="C257" s="24">
        <v>45917</v>
      </c>
      <c r="D257" s="15" t="s">
        <v>38</v>
      </c>
      <c r="E257" s="15" t="s">
        <v>39</v>
      </c>
      <c r="F257" s="15">
        <v>2117</v>
      </c>
      <c r="G257" s="15">
        <v>1133</v>
      </c>
      <c r="H257" s="15">
        <v>203</v>
      </c>
      <c r="I257" s="15">
        <v>1173</v>
      </c>
      <c r="J257" s="17">
        <v>40125</v>
      </c>
      <c r="K257" s="15">
        <v>85379</v>
      </c>
      <c r="L257" s="15" t="s">
        <v>21</v>
      </c>
    </row>
    <row r="258" spans="1:12" ht="15.75" thickBot="1">
      <c r="A258" s="15" t="s">
        <v>435</v>
      </c>
      <c r="B258" s="15" t="s">
        <v>13</v>
      </c>
      <c r="C258" s="24">
        <v>45753</v>
      </c>
      <c r="D258" s="15" t="s">
        <v>38</v>
      </c>
      <c r="E258" s="15" t="s">
        <v>62</v>
      </c>
      <c r="F258" s="15">
        <v>15917</v>
      </c>
      <c r="G258" s="15">
        <v>1479</v>
      </c>
      <c r="H258" s="15">
        <v>196</v>
      </c>
      <c r="I258" s="15">
        <v>313</v>
      </c>
      <c r="J258" s="17">
        <v>48524</v>
      </c>
      <c r="K258" s="15">
        <v>249684</v>
      </c>
      <c r="L258" s="15" t="s">
        <v>32</v>
      </c>
    </row>
    <row r="259" spans="1:12" ht="15.75" thickBot="1">
      <c r="A259" s="15" t="s">
        <v>436</v>
      </c>
      <c r="B259" s="15" t="s">
        <v>46</v>
      </c>
      <c r="C259" s="24">
        <v>45509</v>
      </c>
      <c r="D259" s="15" t="s">
        <v>30</v>
      </c>
      <c r="E259" s="15" t="s">
        <v>16</v>
      </c>
      <c r="F259" s="15">
        <v>20935</v>
      </c>
      <c r="G259" s="15">
        <v>1104</v>
      </c>
      <c r="H259" s="15">
        <v>876</v>
      </c>
      <c r="I259" s="15">
        <v>1270</v>
      </c>
      <c r="J259" s="17">
        <v>21454</v>
      </c>
      <c r="K259" s="15">
        <v>208722</v>
      </c>
      <c r="L259" s="15" t="s">
        <v>27</v>
      </c>
    </row>
    <row r="260" spans="1:12" ht="15.75" thickBot="1">
      <c r="A260" s="15" t="s">
        <v>438</v>
      </c>
      <c r="B260" s="15" t="s">
        <v>19</v>
      </c>
      <c r="C260" s="24">
        <v>45698</v>
      </c>
      <c r="D260" s="15" t="s">
        <v>38</v>
      </c>
      <c r="E260" s="15" t="s">
        <v>20</v>
      </c>
      <c r="F260" s="15">
        <v>16309</v>
      </c>
      <c r="G260" s="15">
        <v>1449</v>
      </c>
      <c r="H260" s="15">
        <v>838</v>
      </c>
      <c r="I260" s="15">
        <v>2434</v>
      </c>
      <c r="J260" s="17">
        <v>2940</v>
      </c>
      <c r="K260" s="15">
        <v>217953</v>
      </c>
      <c r="L260" s="15" t="s">
        <v>32</v>
      </c>
    </row>
    <row r="261" spans="1:12" ht="15.75" thickBot="1">
      <c r="A261" s="15" t="s">
        <v>440</v>
      </c>
      <c r="B261" s="15" t="s">
        <v>13</v>
      </c>
      <c r="C261" s="24">
        <v>45700</v>
      </c>
      <c r="D261" s="15" t="s">
        <v>30</v>
      </c>
      <c r="E261" s="15" t="s">
        <v>20</v>
      </c>
      <c r="F261" s="15">
        <v>15234</v>
      </c>
      <c r="G261" s="15">
        <v>1276</v>
      </c>
      <c r="H261" s="15">
        <v>670</v>
      </c>
      <c r="I261" s="15">
        <v>1860</v>
      </c>
      <c r="J261" s="17">
        <v>60397</v>
      </c>
      <c r="K261" s="15">
        <v>86413</v>
      </c>
      <c r="L261" s="15" t="s">
        <v>55</v>
      </c>
    </row>
    <row r="262" spans="1:12" ht="15.75" thickBot="1">
      <c r="A262" s="15" t="s">
        <v>442</v>
      </c>
      <c r="B262" s="15" t="s">
        <v>23</v>
      </c>
      <c r="C262" s="24">
        <v>45592</v>
      </c>
      <c r="D262" s="15" t="s">
        <v>38</v>
      </c>
      <c r="E262" s="15" t="s">
        <v>16</v>
      </c>
      <c r="F262" s="15">
        <v>7560</v>
      </c>
      <c r="G262" s="15">
        <v>1139</v>
      </c>
      <c r="H262" s="15">
        <v>248</v>
      </c>
      <c r="I262" s="15">
        <v>1624</v>
      </c>
      <c r="J262" s="17">
        <v>72237</v>
      </c>
      <c r="K262" s="15">
        <v>177084</v>
      </c>
      <c r="L262" s="15" t="s">
        <v>27</v>
      </c>
    </row>
    <row r="263" spans="1:12" ht="15.75" thickBot="1">
      <c r="A263" s="15" t="s">
        <v>444</v>
      </c>
      <c r="B263" s="15" t="s">
        <v>46</v>
      </c>
      <c r="C263" s="24">
        <v>45675</v>
      </c>
      <c r="D263" s="15" t="s">
        <v>25</v>
      </c>
      <c r="E263" s="15" t="s">
        <v>70</v>
      </c>
      <c r="F263" s="15">
        <v>22673</v>
      </c>
      <c r="G263" s="15">
        <v>1053</v>
      </c>
      <c r="H263" s="15">
        <v>169</v>
      </c>
      <c r="I263" s="15">
        <v>1566</v>
      </c>
      <c r="J263" s="17">
        <v>9417</v>
      </c>
      <c r="K263" s="15">
        <v>221187</v>
      </c>
      <c r="L263" s="15" t="s">
        <v>32</v>
      </c>
    </row>
    <row r="264" spans="1:12" ht="15.75" thickBot="1">
      <c r="A264" s="15" t="s">
        <v>445</v>
      </c>
      <c r="B264" s="15" t="s">
        <v>23</v>
      </c>
      <c r="C264" s="24">
        <v>45524</v>
      </c>
      <c r="D264" s="15" t="s">
        <v>25</v>
      </c>
      <c r="E264" s="15" t="s">
        <v>35</v>
      </c>
      <c r="F264" s="15">
        <v>2846</v>
      </c>
      <c r="G264" s="15">
        <v>792</v>
      </c>
      <c r="H264" s="15">
        <v>902</v>
      </c>
      <c r="I264" s="15">
        <v>2469</v>
      </c>
      <c r="J264" s="17">
        <v>12130</v>
      </c>
      <c r="K264" s="15">
        <v>47151</v>
      </c>
      <c r="L264" s="15" t="s">
        <v>17</v>
      </c>
    </row>
    <row r="265" spans="1:12" ht="15.75" thickBot="1">
      <c r="A265" s="15" t="s">
        <v>447</v>
      </c>
      <c r="B265" s="15" t="s">
        <v>23</v>
      </c>
      <c r="C265" s="24">
        <v>45687</v>
      </c>
      <c r="D265" s="15" t="s">
        <v>25</v>
      </c>
      <c r="E265" s="15" t="s">
        <v>70</v>
      </c>
      <c r="F265" s="15">
        <v>12954</v>
      </c>
      <c r="G265" s="15">
        <v>913</v>
      </c>
      <c r="H265" s="15">
        <v>722</v>
      </c>
      <c r="I265" s="15">
        <v>1049</v>
      </c>
      <c r="J265" s="17">
        <v>475</v>
      </c>
      <c r="K265" s="15">
        <v>97716</v>
      </c>
      <c r="L265" s="15" t="s">
        <v>17</v>
      </c>
    </row>
    <row r="266" spans="1:12" ht="15.75" thickBot="1">
      <c r="A266" s="15" t="s">
        <v>449</v>
      </c>
      <c r="B266" s="15" t="s">
        <v>13</v>
      </c>
      <c r="C266" s="24">
        <v>45708</v>
      </c>
      <c r="D266" s="15" t="s">
        <v>38</v>
      </c>
      <c r="E266" s="15" t="s">
        <v>48</v>
      </c>
      <c r="F266" s="15">
        <v>15703</v>
      </c>
      <c r="G266" s="15">
        <v>1381</v>
      </c>
      <c r="H266" s="15">
        <v>639</v>
      </c>
      <c r="I266" s="15">
        <v>984</v>
      </c>
      <c r="J266" s="17">
        <v>10967</v>
      </c>
      <c r="K266" s="15">
        <v>133747</v>
      </c>
      <c r="L266" s="15" t="s">
        <v>55</v>
      </c>
    </row>
    <row r="267" spans="1:12" ht="15.75" thickBot="1">
      <c r="A267" s="15" t="s">
        <v>451</v>
      </c>
      <c r="B267" s="15" t="s">
        <v>46</v>
      </c>
      <c r="C267" s="24">
        <v>45621</v>
      </c>
      <c r="D267" s="15" t="s">
        <v>30</v>
      </c>
      <c r="E267" s="15" t="s">
        <v>48</v>
      </c>
      <c r="F267" s="15">
        <v>17385</v>
      </c>
      <c r="G267" s="15">
        <v>831</v>
      </c>
      <c r="H267" s="15">
        <v>568</v>
      </c>
      <c r="I267" s="15">
        <v>2227</v>
      </c>
      <c r="J267" s="17">
        <v>49351</v>
      </c>
      <c r="K267" s="15">
        <v>207450</v>
      </c>
      <c r="L267" s="15" t="s">
        <v>27</v>
      </c>
    </row>
    <row r="268" spans="1:12" ht="15.75" thickBot="1">
      <c r="A268" s="15" t="s">
        <v>453</v>
      </c>
      <c r="B268" s="15" t="s">
        <v>19</v>
      </c>
      <c r="C268" s="24">
        <v>45569</v>
      </c>
      <c r="D268" s="15" t="s">
        <v>30</v>
      </c>
      <c r="E268" s="15" t="s">
        <v>62</v>
      </c>
      <c r="F268" s="15">
        <v>15746</v>
      </c>
      <c r="G268" s="15">
        <v>258</v>
      </c>
      <c r="H268" s="15">
        <v>839</v>
      </c>
      <c r="I268" s="15">
        <v>2656</v>
      </c>
      <c r="J268" s="17">
        <v>66614</v>
      </c>
      <c r="K268" s="15">
        <v>213724</v>
      </c>
      <c r="L268" s="15" t="s">
        <v>27</v>
      </c>
    </row>
    <row r="269" spans="1:12" ht="15.75" thickBot="1">
      <c r="A269" s="15" t="s">
        <v>454</v>
      </c>
      <c r="B269" s="15" t="s">
        <v>19</v>
      </c>
      <c r="C269" s="24">
        <v>45760</v>
      </c>
      <c r="D269" s="15" t="s">
        <v>38</v>
      </c>
      <c r="E269" s="15" t="s">
        <v>85</v>
      </c>
      <c r="F269" s="15">
        <v>24700</v>
      </c>
      <c r="G269" s="15">
        <v>327</v>
      </c>
      <c r="H269" s="15">
        <v>999</v>
      </c>
      <c r="I269" s="15">
        <v>994</v>
      </c>
      <c r="J269" s="17">
        <v>59400</v>
      </c>
      <c r="K269" s="15">
        <v>243502</v>
      </c>
      <c r="L269" s="15" t="s">
        <v>27</v>
      </c>
    </row>
    <row r="270" spans="1:12" ht="15.75" thickBot="1">
      <c r="A270" s="15" t="s">
        <v>456</v>
      </c>
      <c r="B270" s="15" t="s">
        <v>13</v>
      </c>
      <c r="C270" s="24">
        <v>45601</v>
      </c>
      <c r="D270" s="15" t="s">
        <v>25</v>
      </c>
      <c r="E270" s="15" t="s">
        <v>85</v>
      </c>
      <c r="F270" s="15">
        <v>8469</v>
      </c>
      <c r="G270" s="15">
        <v>935</v>
      </c>
      <c r="H270" s="15">
        <v>211</v>
      </c>
      <c r="I270" s="15">
        <v>2635</v>
      </c>
      <c r="J270" s="17">
        <v>21890</v>
      </c>
      <c r="K270" s="15">
        <v>184539</v>
      </c>
      <c r="L270" s="15" t="s">
        <v>55</v>
      </c>
    </row>
    <row r="271" spans="1:12" ht="15.75" thickBot="1">
      <c r="A271" s="15" t="s">
        <v>458</v>
      </c>
      <c r="B271" s="15" t="s">
        <v>13</v>
      </c>
      <c r="C271" s="24">
        <v>45672</v>
      </c>
      <c r="D271" s="15" t="s">
        <v>25</v>
      </c>
      <c r="E271" s="15" t="s">
        <v>20</v>
      </c>
      <c r="F271" s="15">
        <v>11333</v>
      </c>
      <c r="G271" s="15">
        <v>920</v>
      </c>
      <c r="H271" s="15">
        <v>294</v>
      </c>
      <c r="I271" s="15">
        <v>606</v>
      </c>
      <c r="J271" s="17">
        <v>59490</v>
      </c>
      <c r="K271" s="15">
        <v>202082</v>
      </c>
      <c r="L271" s="15" t="s">
        <v>27</v>
      </c>
    </row>
    <row r="272" spans="1:12" ht="15.75" thickBot="1">
      <c r="A272" s="15" t="s">
        <v>459</v>
      </c>
      <c r="B272" s="15" t="s">
        <v>46</v>
      </c>
      <c r="C272" s="24">
        <v>45582</v>
      </c>
      <c r="D272" s="15" t="s">
        <v>30</v>
      </c>
      <c r="E272" s="15" t="s">
        <v>26</v>
      </c>
      <c r="F272" s="15">
        <v>18608</v>
      </c>
      <c r="G272" s="15">
        <v>1338</v>
      </c>
      <c r="H272" s="15">
        <v>365</v>
      </c>
      <c r="I272" s="15">
        <v>2289</v>
      </c>
      <c r="J272" s="17">
        <v>20785</v>
      </c>
      <c r="K272" s="15">
        <v>161999</v>
      </c>
      <c r="L272" s="15" t="s">
        <v>17</v>
      </c>
    </row>
    <row r="273" spans="1:12" ht="15.75" thickBot="1">
      <c r="A273" s="15" t="s">
        <v>461</v>
      </c>
      <c r="B273" s="15" t="s">
        <v>19</v>
      </c>
      <c r="C273" s="24">
        <v>45743</v>
      </c>
      <c r="D273" s="15" t="s">
        <v>25</v>
      </c>
      <c r="E273" s="15" t="s">
        <v>70</v>
      </c>
      <c r="F273" s="15">
        <v>14819</v>
      </c>
      <c r="G273" s="15">
        <v>1432</v>
      </c>
      <c r="H273" s="15">
        <v>152</v>
      </c>
      <c r="I273" s="15">
        <v>961</v>
      </c>
      <c r="J273" s="17">
        <v>39154</v>
      </c>
      <c r="K273" s="15">
        <v>154793</v>
      </c>
      <c r="L273" s="15" t="s">
        <v>32</v>
      </c>
    </row>
    <row r="274" spans="1:12" ht="15.75" thickBot="1">
      <c r="A274" s="15" t="s">
        <v>463</v>
      </c>
      <c r="B274" s="15" t="s">
        <v>19</v>
      </c>
      <c r="C274" s="24">
        <v>45577</v>
      </c>
      <c r="D274" s="15" t="s">
        <v>15</v>
      </c>
      <c r="E274" s="15" t="s">
        <v>169</v>
      </c>
      <c r="F274" s="15">
        <v>6208</v>
      </c>
      <c r="G274" s="15">
        <v>725</v>
      </c>
      <c r="H274" s="15">
        <v>309</v>
      </c>
      <c r="I274" s="15">
        <v>848</v>
      </c>
      <c r="J274" s="17">
        <v>39319</v>
      </c>
      <c r="K274" s="15">
        <v>225763</v>
      </c>
      <c r="L274" s="15" t="s">
        <v>17</v>
      </c>
    </row>
    <row r="275" spans="1:12" ht="15.75" thickBot="1">
      <c r="A275" s="15" t="s">
        <v>465</v>
      </c>
      <c r="B275" s="15" t="s">
        <v>19</v>
      </c>
      <c r="C275" s="24">
        <v>45658</v>
      </c>
      <c r="D275" s="15" t="s">
        <v>30</v>
      </c>
      <c r="E275" s="15" t="s">
        <v>39</v>
      </c>
      <c r="F275" s="15">
        <v>8283</v>
      </c>
      <c r="G275" s="15">
        <v>720</v>
      </c>
      <c r="H275" s="15">
        <v>888</v>
      </c>
      <c r="I275" s="15">
        <v>611</v>
      </c>
      <c r="J275" s="17">
        <v>52791</v>
      </c>
      <c r="K275" s="15">
        <v>235229</v>
      </c>
      <c r="L275" s="15" t="s">
        <v>17</v>
      </c>
    </row>
    <row r="276" spans="1:12" ht="15.75" thickBot="1">
      <c r="A276" s="15" t="s">
        <v>466</v>
      </c>
      <c r="B276" s="15" t="s">
        <v>23</v>
      </c>
      <c r="C276" s="24">
        <v>45509</v>
      </c>
      <c r="D276" s="15" t="s">
        <v>25</v>
      </c>
      <c r="E276" s="15" t="s">
        <v>42</v>
      </c>
      <c r="F276" s="15">
        <v>4048</v>
      </c>
      <c r="G276" s="15">
        <v>751</v>
      </c>
      <c r="H276" s="15">
        <v>930</v>
      </c>
      <c r="I276" s="15">
        <v>1382</v>
      </c>
      <c r="J276" s="17">
        <v>16844</v>
      </c>
      <c r="K276" s="15">
        <v>148177</v>
      </c>
      <c r="L276" s="15" t="s">
        <v>32</v>
      </c>
    </row>
    <row r="277" spans="1:12" ht="15.75" thickBot="1">
      <c r="A277" s="15" t="s">
        <v>467</v>
      </c>
      <c r="B277" s="15" t="s">
        <v>19</v>
      </c>
      <c r="C277" s="24">
        <v>45450</v>
      </c>
      <c r="D277" s="15" t="s">
        <v>30</v>
      </c>
      <c r="E277" s="15" t="s">
        <v>31</v>
      </c>
      <c r="F277" s="15">
        <v>8233</v>
      </c>
      <c r="G277" s="15">
        <v>436</v>
      </c>
      <c r="H277" s="15">
        <v>269</v>
      </c>
      <c r="I277" s="15">
        <v>2037</v>
      </c>
      <c r="J277" s="17">
        <v>8875</v>
      </c>
      <c r="K277" s="15">
        <v>52289</v>
      </c>
      <c r="L277" s="15" t="s">
        <v>17</v>
      </c>
    </row>
    <row r="278" spans="1:12" ht="15.75" thickBot="1">
      <c r="A278" s="15" t="s">
        <v>469</v>
      </c>
      <c r="B278" s="15" t="s">
        <v>23</v>
      </c>
      <c r="C278" s="24">
        <v>45753</v>
      </c>
      <c r="D278" s="15" t="s">
        <v>15</v>
      </c>
      <c r="E278" s="15" t="s">
        <v>85</v>
      </c>
      <c r="F278" s="15">
        <v>14941</v>
      </c>
      <c r="G278" s="15">
        <v>1424</v>
      </c>
      <c r="H278" s="15">
        <v>238</v>
      </c>
      <c r="I278" s="15">
        <v>1054</v>
      </c>
      <c r="J278" s="17">
        <v>20516</v>
      </c>
      <c r="K278" s="15">
        <v>216048</v>
      </c>
      <c r="L278" s="15" t="s">
        <v>55</v>
      </c>
    </row>
    <row r="279" spans="1:12" ht="15.75" thickBot="1">
      <c r="A279" s="15" t="s">
        <v>470</v>
      </c>
      <c r="B279" s="15" t="s">
        <v>46</v>
      </c>
      <c r="C279" s="24">
        <v>45622</v>
      </c>
      <c r="D279" s="15" t="s">
        <v>30</v>
      </c>
      <c r="E279" s="15" t="s">
        <v>39</v>
      </c>
      <c r="F279" s="15">
        <v>14607</v>
      </c>
      <c r="G279" s="15">
        <v>1458</v>
      </c>
      <c r="H279" s="15">
        <v>478</v>
      </c>
      <c r="I279" s="15">
        <v>334</v>
      </c>
      <c r="J279" s="17">
        <v>49257</v>
      </c>
      <c r="K279" s="15">
        <v>214668</v>
      </c>
      <c r="L279" s="15" t="s">
        <v>32</v>
      </c>
    </row>
    <row r="280" spans="1:12" ht="15.75" thickBot="1">
      <c r="A280" s="15" t="s">
        <v>472</v>
      </c>
      <c r="B280" s="15" t="s">
        <v>23</v>
      </c>
      <c r="C280" s="24">
        <v>45537</v>
      </c>
      <c r="D280" s="15" t="s">
        <v>30</v>
      </c>
      <c r="E280" s="15" t="s">
        <v>31</v>
      </c>
      <c r="F280" s="15">
        <v>11765</v>
      </c>
      <c r="G280" s="15">
        <v>693</v>
      </c>
      <c r="H280" s="15">
        <v>729</v>
      </c>
      <c r="I280" s="15">
        <v>744</v>
      </c>
      <c r="J280" s="17">
        <v>97772</v>
      </c>
      <c r="K280" s="15">
        <v>194243</v>
      </c>
      <c r="L280" s="15" t="s">
        <v>17</v>
      </c>
    </row>
    <row r="281" spans="1:12" ht="15.75" thickBot="1">
      <c r="A281" s="15" t="s">
        <v>473</v>
      </c>
      <c r="B281" s="15" t="s">
        <v>46</v>
      </c>
      <c r="C281" s="24">
        <v>45918</v>
      </c>
      <c r="D281" s="15" t="s">
        <v>30</v>
      </c>
      <c r="E281" s="15" t="s">
        <v>39</v>
      </c>
      <c r="F281" s="15">
        <v>3828</v>
      </c>
      <c r="G281" s="15">
        <v>203</v>
      </c>
      <c r="H281" s="15">
        <v>506</v>
      </c>
      <c r="I281" s="15">
        <v>2440</v>
      </c>
      <c r="J281" s="17">
        <v>63650</v>
      </c>
      <c r="K281" s="15">
        <v>126365</v>
      </c>
      <c r="L281" s="15" t="s">
        <v>21</v>
      </c>
    </row>
    <row r="282" spans="1:12" ht="15.75" thickBot="1">
      <c r="A282" s="15" t="s">
        <v>474</v>
      </c>
      <c r="B282" s="15" t="s">
        <v>19</v>
      </c>
      <c r="C282" s="24">
        <v>45738</v>
      </c>
      <c r="D282" s="15" t="s">
        <v>30</v>
      </c>
      <c r="E282" s="15" t="s">
        <v>62</v>
      </c>
      <c r="F282" s="15">
        <v>3917</v>
      </c>
      <c r="G282" s="15">
        <v>865</v>
      </c>
      <c r="H282" s="15">
        <v>759</v>
      </c>
      <c r="I282" s="15">
        <v>2282</v>
      </c>
      <c r="J282" s="17">
        <v>56125</v>
      </c>
      <c r="K282" s="15">
        <v>154014</v>
      </c>
      <c r="L282" s="15" t="s">
        <v>17</v>
      </c>
    </row>
    <row r="283" spans="1:12" ht="15.75" thickBot="1">
      <c r="A283" s="15" t="s">
        <v>476</v>
      </c>
      <c r="B283" s="15" t="s">
        <v>19</v>
      </c>
      <c r="C283" s="24">
        <v>45568</v>
      </c>
      <c r="D283" s="15" t="s">
        <v>15</v>
      </c>
      <c r="E283" s="15" t="s">
        <v>31</v>
      </c>
      <c r="F283" s="15">
        <v>22618</v>
      </c>
      <c r="G283" s="15">
        <v>641</v>
      </c>
      <c r="H283" s="15">
        <v>416</v>
      </c>
      <c r="I283" s="15">
        <v>1530</v>
      </c>
      <c r="J283" s="17">
        <v>18395</v>
      </c>
      <c r="K283" s="15">
        <v>215211</v>
      </c>
      <c r="L283" s="15" t="s">
        <v>55</v>
      </c>
    </row>
    <row r="284" spans="1:12" ht="15.75" thickBot="1">
      <c r="A284" s="15" t="s">
        <v>478</v>
      </c>
      <c r="B284" s="15" t="s">
        <v>46</v>
      </c>
      <c r="C284" s="24">
        <v>45786</v>
      </c>
      <c r="D284" s="15" t="s">
        <v>38</v>
      </c>
      <c r="E284" s="15" t="s">
        <v>42</v>
      </c>
      <c r="F284" s="15">
        <v>8988</v>
      </c>
      <c r="G284" s="15">
        <v>228</v>
      </c>
      <c r="H284" s="15">
        <v>766</v>
      </c>
      <c r="I284" s="15">
        <v>652</v>
      </c>
      <c r="J284" s="17">
        <v>63789</v>
      </c>
      <c r="K284" s="15">
        <v>219785</v>
      </c>
      <c r="L284" s="15" t="s">
        <v>27</v>
      </c>
    </row>
    <row r="285" spans="1:12" ht="15.75" thickBot="1">
      <c r="A285" s="15" t="s">
        <v>480</v>
      </c>
      <c r="B285" s="15" t="s">
        <v>13</v>
      </c>
      <c r="C285" s="24">
        <v>45552</v>
      </c>
      <c r="D285" s="15" t="s">
        <v>30</v>
      </c>
      <c r="E285" s="15" t="s">
        <v>39</v>
      </c>
      <c r="F285" s="15">
        <v>20410</v>
      </c>
      <c r="G285" s="15">
        <v>1332</v>
      </c>
      <c r="H285" s="15">
        <v>472</v>
      </c>
      <c r="I285" s="15">
        <v>1202</v>
      </c>
      <c r="J285" s="17">
        <v>9418</v>
      </c>
      <c r="K285" s="15">
        <v>200806</v>
      </c>
      <c r="L285" s="15" t="s">
        <v>17</v>
      </c>
    </row>
    <row r="286" spans="1:12" ht="15.75" thickBot="1">
      <c r="A286" s="15" t="s">
        <v>481</v>
      </c>
      <c r="B286" s="15" t="s">
        <v>46</v>
      </c>
      <c r="C286" s="24">
        <v>45491</v>
      </c>
      <c r="D286" s="15" t="s">
        <v>30</v>
      </c>
      <c r="E286" s="15" t="s">
        <v>16</v>
      </c>
      <c r="F286" s="15">
        <v>16594</v>
      </c>
      <c r="G286" s="15">
        <v>809</v>
      </c>
      <c r="H286" s="15">
        <v>784</v>
      </c>
      <c r="I286" s="15">
        <v>1655</v>
      </c>
      <c r="J286" s="17">
        <v>35505</v>
      </c>
      <c r="K286" s="15">
        <v>112588</v>
      </c>
      <c r="L286" s="15" t="s">
        <v>27</v>
      </c>
    </row>
    <row r="287" spans="1:12" ht="15.75" thickBot="1">
      <c r="A287" s="15" t="s">
        <v>482</v>
      </c>
      <c r="B287" s="15" t="s">
        <v>13</v>
      </c>
      <c r="C287" s="24">
        <v>45919</v>
      </c>
      <c r="D287" s="15" t="s">
        <v>25</v>
      </c>
      <c r="E287" s="15" t="s">
        <v>42</v>
      </c>
      <c r="F287" s="15">
        <v>22128</v>
      </c>
      <c r="G287" s="15">
        <v>1004</v>
      </c>
      <c r="H287" s="15">
        <v>690</v>
      </c>
      <c r="I287" s="15">
        <v>2048</v>
      </c>
      <c r="J287" s="17">
        <v>19443</v>
      </c>
      <c r="K287" s="15">
        <v>103646</v>
      </c>
      <c r="L287" s="15" t="s">
        <v>21</v>
      </c>
    </row>
    <row r="288" spans="1:12" ht="15.75" thickBot="1">
      <c r="A288" s="15" t="s">
        <v>483</v>
      </c>
      <c r="B288" s="15" t="s">
        <v>23</v>
      </c>
      <c r="C288" s="24">
        <v>45519</v>
      </c>
      <c r="D288" s="15" t="s">
        <v>30</v>
      </c>
      <c r="E288" s="15" t="s">
        <v>31</v>
      </c>
      <c r="F288" s="15">
        <v>14977</v>
      </c>
      <c r="G288" s="15">
        <v>274</v>
      </c>
      <c r="H288" s="15">
        <v>798</v>
      </c>
      <c r="I288" s="15">
        <v>458</v>
      </c>
      <c r="J288" s="17">
        <v>6636</v>
      </c>
      <c r="K288" s="15">
        <v>43654</v>
      </c>
      <c r="L288" s="15" t="s">
        <v>17</v>
      </c>
    </row>
    <row r="289" spans="1:12" ht="15.75" thickBot="1">
      <c r="A289" s="15" t="s">
        <v>484</v>
      </c>
      <c r="B289" s="15" t="s">
        <v>23</v>
      </c>
      <c r="C289" s="24">
        <v>45764</v>
      </c>
      <c r="D289" s="15" t="s">
        <v>25</v>
      </c>
      <c r="E289" s="15" t="s">
        <v>42</v>
      </c>
      <c r="F289" s="15">
        <v>2009</v>
      </c>
      <c r="G289" s="15">
        <v>1037</v>
      </c>
      <c r="H289" s="15">
        <v>344</v>
      </c>
      <c r="I289" s="15">
        <v>2277</v>
      </c>
      <c r="J289" s="17">
        <v>85743</v>
      </c>
      <c r="K289" s="15">
        <v>58743</v>
      </c>
      <c r="L289" s="15" t="s">
        <v>32</v>
      </c>
    </row>
    <row r="290" spans="1:12" ht="15.75" thickBot="1">
      <c r="A290" s="15" t="s">
        <v>486</v>
      </c>
      <c r="B290" s="15" t="s">
        <v>23</v>
      </c>
      <c r="C290" s="24">
        <v>45624</v>
      </c>
      <c r="D290" s="15" t="s">
        <v>38</v>
      </c>
      <c r="E290" s="15" t="s">
        <v>39</v>
      </c>
      <c r="F290" s="15">
        <v>18644</v>
      </c>
      <c r="G290" s="15">
        <v>1369</v>
      </c>
      <c r="H290" s="15">
        <v>887</v>
      </c>
      <c r="I290" s="15">
        <v>1256</v>
      </c>
      <c r="J290" s="17">
        <v>43415</v>
      </c>
      <c r="K290" s="15">
        <v>88368</v>
      </c>
      <c r="L290" s="15" t="s">
        <v>27</v>
      </c>
    </row>
    <row r="291" spans="1:12" ht="15.75" thickBot="1">
      <c r="A291" s="15" t="s">
        <v>487</v>
      </c>
      <c r="B291" s="15" t="s">
        <v>19</v>
      </c>
      <c r="C291" s="24">
        <v>45920</v>
      </c>
      <c r="D291" s="15" t="s">
        <v>15</v>
      </c>
      <c r="E291" s="15" t="s">
        <v>35</v>
      </c>
      <c r="F291" s="15">
        <v>24422</v>
      </c>
      <c r="G291" s="15">
        <v>327</v>
      </c>
      <c r="H291" s="15">
        <v>481</v>
      </c>
      <c r="I291" s="15">
        <v>2371</v>
      </c>
      <c r="J291" s="17">
        <v>35340</v>
      </c>
      <c r="K291" s="15">
        <v>245244</v>
      </c>
      <c r="L291" s="15" t="s">
        <v>21</v>
      </c>
    </row>
    <row r="292" spans="1:12" ht="15.75" thickBot="1">
      <c r="A292" s="15" t="s">
        <v>488</v>
      </c>
      <c r="B292" s="15" t="s">
        <v>23</v>
      </c>
      <c r="C292" s="24">
        <v>45602</v>
      </c>
      <c r="D292" s="15" t="s">
        <v>15</v>
      </c>
      <c r="E292" s="15" t="s">
        <v>39</v>
      </c>
      <c r="F292" s="15">
        <v>11865</v>
      </c>
      <c r="G292" s="15">
        <v>241</v>
      </c>
      <c r="H292" s="15">
        <v>319</v>
      </c>
      <c r="I292" s="15">
        <v>703</v>
      </c>
      <c r="J292" s="17">
        <v>69596</v>
      </c>
      <c r="K292" s="15">
        <v>177513</v>
      </c>
      <c r="L292" s="15" t="s">
        <v>32</v>
      </c>
    </row>
    <row r="293" spans="1:12" ht="15.75" thickBot="1">
      <c r="A293" s="15" t="s">
        <v>489</v>
      </c>
      <c r="B293" s="15" t="s">
        <v>13</v>
      </c>
      <c r="C293" s="24">
        <v>45613</v>
      </c>
      <c r="D293" s="15" t="s">
        <v>38</v>
      </c>
      <c r="E293" s="15" t="s">
        <v>39</v>
      </c>
      <c r="F293" s="15">
        <v>4219</v>
      </c>
      <c r="G293" s="15">
        <v>240</v>
      </c>
      <c r="H293" s="15">
        <v>670</v>
      </c>
      <c r="I293" s="15">
        <v>815</v>
      </c>
      <c r="J293" s="17">
        <v>11978</v>
      </c>
      <c r="K293" s="15">
        <v>159735</v>
      </c>
      <c r="L293" s="15" t="s">
        <v>32</v>
      </c>
    </row>
    <row r="294" spans="1:12" ht="15.75" thickBot="1">
      <c r="A294" s="15" t="s">
        <v>491</v>
      </c>
      <c r="B294" s="15" t="s">
        <v>23</v>
      </c>
      <c r="C294" s="24">
        <v>45791</v>
      </c>
      <c r="D294" s="15" t="s">
        <v>15</v>
      </c>
      <c r="E294" s="15" t="s">
        <v>62</v>
      </c>
      <c r="F294" s="15">
        <v>9041</v>
      </c>
      <c r="G294" s="15">
        <v>1133</v>
      </c>
      <c r="H294" s="15">
        <v>612</v>
      </c>
      <c r="I294" s="15">
        <v>1687</v>
      </c>
      <c r="J294" s="17">
        <v>28102</v>
      </c>
      <c r="K294" s="15">
        <v>195683</v>
      </c>
      <c r="L294" s="15" t="s">
        <v>32</v>
      </c>
    </row>
    <row r="295" spans="1:12" ht="15.75" thickBot="1">
      <c r="A295" s="15" t="s">
        <v>493</v>
      </c>
      <c r="B295" s="15" t="s">
        <v>46</v>
      </c>
      <c r="C295" s="24">
        <v>45462</v>
      </c>
      <c r="D295" s="15" t="s">
        <v>38</v>
      </c>
      <c r="E295" s="15" t="s">
        <v>70</v>
      </c>
      <c r="F295" s="15">
        <v>20444</v>
      </c>
      <c r="G295" s="15">
        <v>233</v>
      </c>
      <c r="H295" s="15">
        <v>189</v>
      </c>
      <c r="I295" s="15">
        <v>2879</v>
      </c>
      <c r="J295" s="17">
        <v>28185</v>
      </c>
      <c r="K295" s="15">
        <v>159891</v>
      </c>
      <c r="L295" s="15" t="s">
        <v>32</v>
      </c>
    </row>
    <row r="296" spans="1:12" ht="15.75" thickBot="1">
      <c r="A296" s="15" t="s">
        <v>495</v>
      </c>
      <c r="B296" s="15" t="s">
        <v>46</v>
      </c>
      <c r="C296" s="24">
        <v>45783</v>
      </c>
      <c r="D296" s="15" t="s">
        <v>38</v>
      </c>
      <c r="E296" s="15" t="s">
        <v>16</v>
      </c>
      <c r="F296" s="15">
        <v>7287</v>
      </c>
      <c r="G296" s="15">
        <v>1240</v>
      </c>
      <c r="H296" s="15">
        <v>686</v>
      </c>
      <c r="I296" s="15">
        <v>1255</v>
      </c>
      <c r="J296" s="17">
        <v>15403</v>
      </c>
      <c r="K296" s="15">
        <v>147971</v>
      </c>
      <c r="L296" s="15" t="s">
        <v>17</v>
      </c>
    </row>
    <row r="297" spans="1:12" ht="15.75" thickBot="1">
      <c r="A297" s="15" t="s">
        <v>497</v>
      </c>
      <c r="B297" s="15" t="s">
        <v>19</v>
      </c>
      <c r="C297" s="24">
        <v>45699</v>
      </c>
      <c r="D297" s="15" t="s">
        <v>38</v>
      </c>
      <c r="E297" s="15" t="s">
        <v>169</v>
      </c>
      <c r="F297" s="15">
        <v>3619</v>
      </c>
      <c r="G297" s="15">
        <v>1376</v>
      </c>
      <c r="H297" s="15">
        <v>410</v>
      </c>
      <c r="I297" s="15">
        <v>2499</v>
      </c>
      <c r="J297" s="17">
        <v>58146</v>
      </c>
      <c r="K297" s="15">
        <v>52149</v>
      </c>
      <c r="L297" s="15" t="s">
        <v>17</v>
      </c>
    </row>
    <row r="298" spans="1:12" ht="15.75" thickBot="1">
      <c r="A298" s="15" t="s">
        <v>499</v>
      </c>
      <c r="B298" s="15" t="s">
        <v>46</v>
      </c>
      <c r="C298" s="24">
        <v>45650</v>
      </c>
      <c r="D298" s="15" t="s">
        <v>15</v>
      </c>
      <c r="E298" s="15" t="s">
        <v>85</v>
      </c>
      <c r="F298" s="15">
        <v>10512</v>
      </c>
      <c r="G298" s="15">
        <v>1197</v>
      </c>
      <c r="H298" s="15">
        <v>544</v>
      </c>
      <c r="I298" s="15">
        <v>2012</v>
      </c>
      <c r="J298" s="17">
        <v>10245</v>
      </c>
      <c r="K298" s="15">
        <v>140102</v>
      </c>
      <c r="L298" s="15" t="s">
        <v>17</v>
      </c>
    </row>
    <row r="299" spans="1:12" ht="15.75" thickBot="1">
      <c r="A299" s="15" t="s">
        <v>501</v>
      </c>
      <c r="B299" s="15" t="s">
        <v>13</v>
      </c>
      <c r="C299" s="24">
        <v>45924</v>
      </c>
      <c r="D299" s="15" t="s">
        <v>25</v>
      </c>
      <c r="E299" s="15" t="s">
        <v>48</v>
      </c>
      <c r="F299" s="15">
        <v>3342</v>
      </c>
      <c r="G299" s="15">
        <v>787</v>
      </c>
      <c r="H299" s="15">
        <v>375</v>
      </c>
      <c r="I299" s="15">
        <v>907</v>
      </c>
      <c r="J299" s="17">
        <v>85823</v>
      </c>
      <c r="K299" s="15">
        <v>99189</v>
      </c>
      <c r="L299" s="15" t="s">
        <v>21</v>
      </c>
    </row>
    <row r="300" spans="1:12" ht="15.75" thickBot="1">
      <c r="A300" s="15" t="s">
        <v>502</v>
      </c>
      <c r="B300" s="15" t="s">
        <v>23</v>
      </c>
      <c r="C300" s="24">
        <v>45925</v>
      </c>
      <c r="D300" s="15" t="s">
        <v>38</v>
      </c>
      <c r="E300" s="15" t="s">
        <v>70</v>
      </c>
      <c r="F300" s="15">
        <v>12568</v>
      </c>
      <c r="G300" s="15">
        <v>541</v>
      </c>
      <c r="H300" s="15">
        <v>273</v>
      </c>
      <c r="I300" s="15">
        <v>2767</v>
      </c>
      <c r="J300" s="17">
        <v>22331</v>
      </c>
      <c r="K300" s="15">
        <v>192747</v>
      </c>
      <c r="L300" s="15" t="s">
        <v>21</v>
      </c>
    </row>
    <row r="301" spans="1:12" ht="15.75" thickBot="1">
      <c r="A301" s="15" t="s">
        <v>503</v>
      </c>
      <c r="B301" s="15" t="s">
        <v>19</v>
      </c>
      <c r="C301" s="24">
        <v>45926</v>
      </c>
      <c r="D301" s="15" t="s">
        <v>30</v>
      </c>
      <c r="E301" s="15" t="s">
        <v>48</v>
      </c>
      <c r="F301" s="15">
        <v>21216</v>
      </c>
      <c r="G301" s="15">
        <v>226</v>
      </c>
      <c r="H301" s="15">
        <v>187</v>
      </c>
      <c r="I301" s="15">
        <v>1573</v>
      </c>
      <c r="J301" s="17">
        <v>62688</v>
      </c>
      <c r="K301" s="15">
        <v>111031</v>
      </c>
      <c r="L301" s="15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900A-D9B0-444E-836D-5BFC126A8347}">
  <dimension ref="A1:AC301"/>
  <sheetViews>
    <sheetView topLeftCell="C1" zoomScale="109" zoomScaleNormal="100" workbookViewId="0">
      <selection activeCell="T14" sqref="T14"/>
    </sheetView>
  </sheetViews>
  <sheetFormatPr defaultRowHeight="15"/>
  <cols>
    <col min="1" max="1" width="6.7109375" bestFit="1" customWidth="1"/>
    <col min="2" max="2" width="9.7109375" bestFit="1" customWidth="1"/>
    <col min="3" max="3" width="10.42578125" bestFit="1" customWidth="1"/>
    <col min="4" max="4" width="12.42578125" bestFit="1" customWidth="1"/>
    <col min="5" max="5" width="34.7109375" bestFit="1" customWidth="1"/>
    <col min="6" max="6" width="9.42578125" style="31" customWidth="1"/>
    <col min="7" max="7" width="7.7109375" customWidth="1"/>
    <col min="8" max="8" width="10.5703125" bestFit="1" customWidth="1"/>
    <col min="9" max="9" width="8.42578125" customWidth="1"/>
    <col min="10" max="10" width="8.5703125" style="31" customWidth="1"/>
    <col min="11" max="11" width="11.7109375" style="31" bestFit="1" customWidth="1"/>
    <col min="12" max="12" width="28.85546875" bestFit="1" customWidth="1"/>
    <col min="15" max="15" width="9.140625" customWidth="1"/>
    <col min="20" max="20" width="69.140625" customWidth="1"/>
    <col min="22" max="22" width="9.140625" customWidth="1"/>
    <col min="23" max="23" width="16.7109375" bestFit="1" customWidth="1"/>
    <col min="24" max="24" width="9.7109375" bestFit="1" customWidth="1"/>
    <col min="25" max="25" width="15" bestFit="1" customWidth="1"/>
    <col min="26" max="26" width="10.140625" bestFit="1" customWidth="1"/>
    <col min="27" max="27" width="15.28515625" bestFit="1" customWidth="1"/>
    <col min="28" max="28" width="17.28515625" bestFit="1" customWidth="1"/>
    <col min="29" max="29" width="11.85546875" style="37" customWidth="1"/>
  </cols>
  <sheetData>
    <row r="1" spans="1:29" ht="15.75" thickBot="1">
      <c r="A1" s="12" t="s">
        <v>0</v>
      </c>
      <c r="B1" s="12" t="s">
        <v>1</v>
      </c>
      <c r="C1" s="23" t="s">
        <v>2</v>
      </c>
      <c r="D1" s="12" t="s">
        <v>3</v>
      </c>
      <c r="E1" s="12" t="s">
        <v>4</v>
      </c>
      <c r="F1" s="29" t="s">
        <v>5</v>
      </c>
      <c r="G1" s="12" t="s">
        <v>6</v>
      </c>
      <c r="H1" s="12" t="s">
        <v>7</v>
      </c>
      <c r="I1" s="12" t="s">
        <v>8</v>
      </c>
      <c r="J1" s="32" t="s">
        <v>9</v>
      </c>
      <c r="K1" s="29" t="s">
        <v>10</v>
      </c>
      <c r="L1" s="12" t="s">
        <v>11</v>
      </c>
      <c r="W1" s="12" t="s">
        <v>504</v>
      </c>
      <c r="X1" s="12" t="s">
        <v>1</v>
      </c>
      <c r="Y1" s="12" t="s">
        <v>505</v>
      </c>
      <c r="Z1" s="12" t="s">
        <v>506</v>
      </c>
      <c r="AA1" s="12" t="s">
        <v>507</v>
      </c>
      <c r="AB1" s="12" t="s">
        <v>508</v>
      </c>
      <c r="AC1" s="35" t="s">
        <v>509</v>
      </c>
    </row>
    <row r="2" spans="1:29" ht="15.75" thickBot="1">
      <c r="A2" s="15" t="s">
        <v>12</v>
      </c>
      <c r="B2" s="15" t="s">
        <v>13</v>
      </c>
      <c r="C2" s="24">
        <v>45649</v>
      </c>
      <c r="D2" s="15" t="s">
        <v>15</v>
      </c>
      <c r="E2" s="15" t="s">
        <v>16</v>
      </c>
      <c r="F2" s="30">
        <v>24516</v>
      </c>
      <c r="G2" s="15">
        <v>976</v>
      </c>
      <c r="H2" s="15">
        <v>974</v>
      </c>
      <c r="I2" s="15">
        <v>2675</v>
      </c>
      <c r="J2" s="33">
        <v>23275</v>
      </c>
      <c r="K2" s="30">
        <v>202932</v>
      </c>
      <c r="L2" s="15" t="s">
        <v>17</v>
      </c>
      <c r="W2" s="16" t="s">
        <v>188</v>
      </c>
      <c r="X2" s="15" t="s">
        <v>23</v>
      </c>
      <c r="Y2" s="15">
        <v>4138</v>
      </c>
      <c r="Z2" s="15">
        <v>361</v>
      </c>
      <c r="AA2" s="15">
        <v>103777</v>
      </c>
      <c r="AB2" s="15">
        <v>56.637790647253247</v>
      </c>
      <c r="AC2" s="36">
        <v>23944</v>
      </c>
    </row>
    <row r="3" spans="1:29" ht="15.75" thickBot="1">
      <c r="A3" s="15" t="s">
        <v>18</v>
      </c>
      <c r="B3" s="15" t="s">
        <v>19</v>
      </c>
      <c r="C3" s="24">
        <v>45903</v>
      </c>
      <c r="D3" s="15" t="s">
        <v>15</v>
      </c>
      <c r="E3" s="15" t="s">
        <v>20</v>
      </c>
      <c r="F3" s="30">
        <v>4779</v>
      </c>
      <c r="G3" s="15">
        <v>1110</v>
      </c>
      <c r="H3" s="15">
        <v>436</v>
      </c>
      <c r="I3" s="15">
        <v>1574</v>
      </c>
      <c r="J3" s="33">
        <v>77167</v>
      </c>
      <c r="K3" s="30">
        <v>71585</v>
      </c>
      <c r="L3" s="15" t="s">
        <v>21</v>
      </c>
      <c r="W3" s="16" t="s">
        <v>188</v>
      </c>
      <c r="X3" s="15" t="s">
        <v>46</v>
      </c>
      <c r="Y3" s="15">
        <v>8693</v>
      </c>
      <c r="Z3" s="15">
        <v>1261</v>
      </c>
      <c r="AA3" s="15">
        <v>111209</v>
      </c>
      <c r="AB3" s="15">
        <v>69.475492091467416</v>
      </c>
      <c r="AC3" s="36">
        <v>29873</v>
      </c>
    </row>
    <row r="4" spans="1:29" ht="15.75" thickBot="1">
      <c r="A4" s="15" t="s">
        <v>22</v>
      </c>
      <c r="B4" s="15" t="s">
        <v>23</v>
      </c>
      <c r="C4" s="24">
        <v>45789</v>
      </c>
      <c r="D4" s="15" t="s">
        <v>25</v>
      </c>
      <c r="E4" s="15" t="s">
        <v>26</v>
      </c>
      <c r="F4" s="30">
        <v>19308</v>
      </c>
      <c r="G4" s="15">
        <v>1318</v>
      </c>
      <c r="H4" s="15">
        <v>795</v>
      </c>
      <c r="I4" s="15">
        <v>1499</v>
      </c>
      <c r="J4" s="33">
        <v>52307</v>
      </c>
      <c r="K4" s="30">
        <v>193087</v>
      </c>
      <c r="L4" s="15" t="s">
        <v>27</v>
      </c>
      <c r="W4" s="16" t="s">
        <v>188</v>
      </c>
      <c r="X4" s="15" t="s">
        <v>13</v>
      </c>
      <c r="Y4" s="15">
        <v>9264</v>
      </c>
      <c r="Z4" s="15">
        <v>1141</v>
      </c>
      <c r="AA4" s="15">
        <v>119332</v>
      </c>
      <c r="AB4" s="15">
        <v>92.312204605638044</v>
      </c>
      <c r="AC4" s="36">
        <v>50372</v>
      </c>
    </row>
    <row r="5" spans="1:29" ht="15.75" thickBot="1">
      <c r="A5" s="15" t="s">
        <v>28</v>
      </c>
      <c r="B5" s="15" t="s">
        <v>13</v>
      </c>
      <c r="C5" s="24">
        <v>45516</v>
      </c>
      <c r="D5" s="15" t="s">
        <v>30</v>
      </c>
      <c r="E5" s="15" t="s">
        <v>31</v>
      </c>
      <c r="F5" s="30">
        <v>3581</v>
      </c>
      <c r="G5" s="15">
        <v>517</v>
      </c>
      <c r="H5" s="15">
        <v>880</v>
      </c>
      <c r="I5" s="15">
        <v>1925</v>
      </c>
      <c r="J5" s="33">
        <v>18636</v>
      </c>
      <c r="K5" s="30">
        <v>248611</v>
      </c>
      <c r="L5" s="15" t="s">
        <v>32</v>
      </c>
      <c r="T5" s="38" t="s">
        <v>552</v>
      </c>
      <c r="W5" s="16" t="s">
        <v>188</v>
      </c>
      <c r="X5" s="15" t="s">
        <v>13</v>
      </c>
      <c r="Y5" s="15">
        <v>8842</v>
      </c>
      <c r="Z5" s="15">
        <v>971</v>
      </c>
      <c r="AA5" s="15">
        <v>127203</v>
      </c>
      <c r="AB5" s="15">
        <v>16.351815601833291</v>
      </c>
      <c r="AC5" s="36">
        <v>33928</v>
      </c>
    </row>
    <row r="6" spans="1:29" ht="15.75" thickBot="1">
      <c r="A6" s="15" t="s">
        <v>33</v>
      </c>
      <c r="B6" s="15" t="s">
        <v>13</v>
      </c>
      <c r="C6" s="24">
        <v>45904</v>
      </c>
      <c r="D6" s="15" t="s">
        <v>30</v>
      </c>
      <c r="E6" s="15" t="s">
        <v>16</v>
      </c>
      <c r="F6" s="30">
        <v>21708</v>
      </c>
      <c r="G6" s="15">
        <v>435</v>
      </c>
      <c r="H6" s="15">
        <v>317</v>
      </c>
      <c r="I6" s="15">
        <v>1213</v>
      </c>
      <c r="J6" s="33">
        <v>70701</v>
      </c>
      <c r="K6" s="30">
        <v>83585</v>
      </c>
      <c r="L6" s="15" t="s">
        <v>21</v>
      </c>
      <c r="T6" s="21" t="s">
        <v>555</v>
      </c>
      <c r="W6" s="16" t="s">
        <v>201</v>
      </c>
      <c r="X6" s="15" t="s">
        <v>23</v>
      </c>
      <c r="Y6" s="15">
        <v>7721</v>
      </c>
      <c r="Z6" s="15">
        <v>506</v>
      </c>
      <c r="AA6" s="15">
        <v>134418</v>
      </c>
      <c r="AB6" s="15">
        <v>35.577824398518047</v>
      </c>
      <c r="AC6" s="36">
        <v>25379</v>
      </c>
    </row>
    <row r="7" spans="1:29" ht="15.75" thickBot="1">
      <c r="A7" s="15" t="s">
        <v>34</v>
      </c>
      <c r="B7" s="15" t="s">
        <v>19</v>
      </c>
      <c r="C7" s="24">
        <v>45905</v>
      </c>
      <c r="D7" s="15" t="s">
        <v>15</v>
      </c>
      <c r="E7" s="15" t="s">
        <v>35</v>
      </c>
      <c r="F7" s="30">
        <v>14677</v>
      </c>
      <c r="G7" s="15">
        <v>533</v>
      </c>
      <c r="H7" s="15">
        <v>759</v>
      </c>
      <c r="I7" s="15">
        <v>753</v>
      </c>
      <c r="J7" s="33">
        <v>23275</v>
      </c>
      <c r="K7" s="30">
        <v>66958</v>
      </c>
      <c r="L7" s="15" t="s">
        <v>21</v>
      </c>
      <c r="T7" s="21" t="s">
        <v>556</v>
      </c>
      <c r="W7" s="16" t="s">
        <v>201</v>
      </c>
      <c r="X7" s="15" t="s">
        <v>13</v>
      </c>
      <c r="Y7" s="15">
        <v>8002</v>
      </c>
      <c r="Z7" s="15">
        <v>524</v>
      </c>
      <c r="AA7" s="15">
        <v>141896</v>
      </c>
      <c r="AB7" s="15">
        <v>52.064892597395271</v>
      </c>
      <c r="AC7" s="36">
        <v>46751</v>
      </c>
    </row>
    <row r="8" spans="1:29" ht="15.75" thickBot="1">
      <c r="A8" s="15" t="s">
        <v>36</v>
      </c>
      <c r="B8" s="15" t="s">
        <v>23</v>
      </c>
      <c r="C8" s="24">
        <v>45467</v>
      </c>
      <c r="D8" s="15" t="s">
        <v>38</v>
      </c>
      <c r="E8" s="15" t="s">
        <v>39</v>
      </c>
      <c r="F8" s="30">
        <v>7713</v>
      </c>
      <c r="G8" s="15">
        <v>575</v>
      </c>
      <c r="H8" s="15">
        <v>417</v>
      </c>
      <c r="I8" s="15">
        <v>336</v>
      </c>
      <c r="J8" s="33">
        <v>61660</v>
      </c>
      <c r="K8" s="30">
        <v>66017</v>
      </c>
      <c r="L8" s="15" t="s">
        <v>32</v>
      </c>
      <c r="T8" s="21" t="s">
        <v>557</v>
      </c>
      <c r="W8" s="16" t="s">
        <v>201</v>
      </c>
      <c r="X8" s="15" t="s">
        <v>46</v>
      </c>
      <c r="Y8" s="15">
        <v>5225</v>
      </c>
      <c r="Z8" s="15">
        <v>291</v>
      </c>
      <c r="AA8" s="15">
        <v>146830</v>
      </c>
      <c r="AB8" s="15">
        <v>19.551862698358651</v>
      </c>
      <c r="AC8" s="36">
        <v>44546</v>
      </c>
    </row>
    <row r="9" spans="1:29" ht="15.75" thickBot="1">
      <c r="A9" s="15" t="s">
        <v>40</v>
      </c>
      <c r="B9" s="15" t="s">
        <v>23</v>
      </c>
      <c r="C9" s="24">
        <v>45486</v>
      </c>
      <c r="D9" s="15" t="s">
        <v>30</v>
      </c>
      <c r="E9" s="15" t="s">
        <v>42</v>
      </c>
      <c r="F9" s="30">
        <v>18639</v>
      </c>
      <c r="G9" s="15">
        <v>1360</v>
      </c>
      <c r="H9" s="15">
        <v>898</v>
      </c>
      <c r="I9" s="15">
        <v>2011</v>
      </c>
      <c r="J9" s="33">
        <v>42841</v>
      </c>
      <c r="K9" s="30">
        <v>247779</v>
      </c>
      <c r="L9" s="15" t="s">
        <v>32</v>
      </c>
      <c r="T9" s="21" t="s">
        <v>558</v>
      </c>
      <c r="W9" s="16" t="s">
        <v>201</v>
      </c>
      <c r="X9" s="15" t="s">
        <v>46</v>
      </c>
      <c r="Y9" s="15">
        <v>3978</v>
      </c>
      <c r="Z9" s="15">
        <v>543</v>
      </c>
      <c r="AA9" s="15">
        <v>150265</v>
      </c>
      <c r="AB9" s="15">
        <v>49.159817655475329</v>
      </c>
      <c r="AC9" s="36">
        <v>34286</v>
      </c>
    </row>
    <row r="10" spans="1:29" ht="15.75" thickBot="1">
      <c r="A10" s="15" t="s">
        <v>43</v>
      </c>
      <c r="B10" s="15" t="s">
        <v>13</v>
      </c>
      <c r="C10" s="24">
        <v>45534</v>
      </c>
      <c r="D10" s="15" t="s">
        <v>38</v>
      </c>
      <c r="E10" s="15" t="s">
        <v>20</v>
      </c>
      <c r="F10" s="30">
        <v>6804</v>
      </c>
      <c r="G10" s="15">
        <v>787</v>
      </c>
      <c r="H10" s="15">
        <v>970</v>
      </c>
      <c r="I10" s="15">
        <v>1095</v>
      </c>
      <c r="J10" s="33">
        <v>56343</v>
      </c>
      <c r="K10" s="30">
        <v>164677</v>
      </c>
      <c r="L10" s="15" t="s">
        <v>17</v>
      </c>
      <c r="W10" s="16" t="s">
        <v>126</v>
      </c>
      <c r="X10" s="15" t="s">
        <v>23</v>
      </c>
      <c r="Y10" s="15">
        <v>8373</v>
      </c>
      <c r="Z10" s="15">
        <v>921</v>
      </c>
      <c r="AA10" s="15">
        <v>157717</v>
      </c>
      <c r="AB10" s="15">
        <v>12.2263294381709</v>
      </c>
      <c r="AC10" s="36">
        <v>15110</v>
      </c>
    </row>
    <row r="11" spans="1:29" ht="15.75" thickBot="1">
      <c r="A11" s="15" t="s">
        <v>45</v>
      </c>
      <c r="B11" s="15" t="s">
        <v>46</v>
      </c>
      <c r="C11" s="24">
        <v>45727</v>
      </c>
      <c r="D11" s="15" t="s">
        <v>30</v>
      </c>
      <c r="E11" s="15" t="s">
        <v>48</v>
      </c>
      <c r="F11" s="30">
        <v>20222</v>
      </c>
      <c r="G11" s="15">
        <v>712</v>
      </c>
      <c r="H11" s="15">
        <v>604</v>
      </c>
      <c r="I11" s="15">
        <v>1272</v>
      </c>
      <c r="J11" s="33">
        <v>71598</v>
      </c>
      <c r="K11" s="30">
        <v>216422</v>
      </c>
      <c r="L11" s="15" t="s">
        <v>27</v>
      </c>
      <c r="W11" s="16" t="s">
        <v>126</v>
      </c>
      <c r="X11" s="15" t="s">
        <v>46</v>
      </c>
      <c r="Y11" s="15">
        <v>6907</v>
      </c>
      <c r="Z11" s="15">
        <v>834</v>
      </c>
      <c r="AA11" s="15">
        <v>163790</v>
      </c>
      <c r="AB11" s="15">
        <v>54.158984064961238</v>
      </c>
      <c r="AC11" s="36">
        <v>22087</v>
      </c>
    </row>
    <row r="12" spans="1:29" ht="15.75" thickBot="1">
      <c r="A12" s="15" t="s">
        <v>49</v>
      </c>
      <c r="B12" s="15" t="s">
        <v>13</v>
      </c>
      <c r="C12" s="24">
        <v>45690</v>
      </c>
      <c r="D12" s="15" t="s">
        <v>38</v>
      </c>
      <c r="E12" s="15" t="s">
        <v>31</v>
      </c>
      <c r="F12" s="30">
        <v>12136</v>
      </c>
      <c r="G12" s="15">
        <v>1117</v>
      </c>
      <c r="H12" s="15">
        <v>834</v>
      </c>
      <c r="I12" s="15">
        <v>892</v>
      </c>
      <c r="J12" s="33">
        <v>24675</v>
      </c>
      <c r="K12" s="30">
        <v>183273</v>
      </c>
      <c r="L12" s="15" t="s">
        <v>27</v>
      </c>
      <c r="W12" s="16" t="s">
        <v>126</v>
      </c>
      <c r="X12" s="15" t="s">
        <v>19</v>
      </c>
      <c r="Y12" s="15">
        <v>7097</v>
      </c>
      <c r="Z12" s="15">
        <v>369</v>
      </c>
      <c r="AA12" s="15">
        <v>170518</v>
      </c>
      <c r="AB12" s="15">
        <v>9.2506362964613711</v>
      </c>
      <c r="AC12" s="36">
        <v>33762</v>
      </c>
    </row>
    <row r="13" spans="1:29" ht="15.75" thickBot="1">
      <c r="A13" s="15" t="s">
        <v>51</v>
      </c>
      <c r="B13" s="15" t="s">
        <v>13</v>
      </c>
      <c r="C13" s="24">
        <v>45494</v>
      </c>
      <c r="D13" s="15" t="s">
        <v>25</v>
      </c>
      <c r="E13" s="15" t="s">
        <v>20</v>
      </c>
      <c r="F13" s="30">
        <v>2009</v>
      </c>
      <c r="G13" s="15">
        <v>1072</v>
      </c>
      <c r="H13" s="15">
        <v>550</v>
      </c>
      <c r="I13" s="15">
        <v>1437</v>
      </c>
      <c r="J13" s="33">
        <v>22982</v>
      </c>
      <c r="K13" s="30">
        <v>69426</v>
      </c>
      <c r="L13" s="15" t="s">
        <v>32</v>
      </c>
      <c r="W13" s="16" t="s">
        <v>126</v>
      </c>
      <c r="X13" s="15" t="s">
        <v>23</v>
      </c>
      <c r="Y13" s="15">
        <v>6656</v>
      </c>
      <c r="Z13" s="15">
        <v>978</v>
      </c>
      <c r="AA13" s="15">
        <v>176196</v>
      </c>
      <c r="AB13" s="15">
        <v>60.425889350496043</v>
      </c>
      <c r="AC13" s="36">
        <v>27081</v>
      </c>
    </row>
    <row r="14" spans="1:29" ht="15.75" thickBot="1">
      <c r="A14" s="15" t="s">
        <v>53</v>
      </c>
      <c r="B14" s="15" t="s">
        <v>13</v>
      </c>
      <c r="C14" s="24">
        <v>45614</v>
      </c>
      <c r="D14" s="15" t="s">
        <v>38</v>
      </c>
      <c r="E14" s="15" t="s">
        <v>39</v>
      </c>
      <c r="F14" s="30">
        <v>21255</v>
      </c>
      <c r="G14" s="15">
        <v>1452</v>
      </c>
      <c r="H14" s="15">
        <v>625</v>
      </c>
      <c r="I14" s="15">
        <v>1624</v>
      </c>
      <c r="J14" s="33">
        <v>21282</v>
      </c>
      <c r="K14" s="30">
        <v>57778</v>
      </c>
      <c r="L14" s="15" t="s">
        <v>55</v>
      </c>
      <c r="W14" s="16" t="s">
        <v>37</v>
      </c>
      <c r="X14" s="15" t="s">
        <v>46</v>
      </c>
      <c r="Y14" s="15">
        <v>9984</v>
      </c>
      <c r="Z14" s="15">
        <v>1330</v>
      </c>
      <c r="AA14" s="15">
        <v>184850</v>
      </c>
      <c r="AB14" s="15">
        <v>57.524479307546663</v>
      </c>
      <c r="AC14" s="36">
        <v>44947</v>
      </c>
    </row>
    <row r="15" spans="1:29" ht="15.75" thickBot="1">
      <c r="A15" s="15" t="s">
        <v>56</v>
      </c>
      <c r="B15" s="15" t="s">
        <v>13</v>
      </c>
      <c r="C15" s="24">
        <v>45906</v>
      </c>
      <c r="D15" s="15" t="s">
        <v>25</v>
      </c>
      <c r="E15" s="15" t="s">
        <v>42</v>
      </c>
      <c r="F15" s="30">
        <v>7124</v>
      </c>
      <c r="G15" s="15">
        <v>469</v>
      </c>
      <c r="H15" s="15">
        <v>851</v>
      </c>
      <c r="I15" s="15">
        <v>2571</v>
      </c>
      <c r="J15" s="33">
        <v>33802</v>
      </c>
      <c r="K15" s="30">
        <v>216313</v>
      </c>
      <c r="L15" s="15" t="s">
        <v>21</v>
      </c>
      <c r="W15" s="16" t="s">
        <v>37</v>
      </c>
      <c r="X15" s="15" t="s">
        <v>23</v>
      </c>
      <c r="Y15" s="15">
        <v>5259</v>
      </c>
      <c r="Z15" s="15">
        <v>374</v>
      </c>
      <c r="AA15" s="15">
        <v>189735</v>
      </c>
      <c r="AB15" s="15">
        <v>14.827522597306769</v>
      </c>
      <c r="AC15" s="36">
        <v>19596</v>
      </c>
    </row>
    <row r="16" spans="1:29" ht="15.75" thickBot="1">
      <c r="A16" s="15" t="s">
        <v>57</v>
      </c>
      <c r="B16" s="15" t="s">
        <v>19</v>
      </c>
      <c r="C16" s="24">
        <v>45907</v>
      </c>
      <c r="D16" s="15" t="s">
        <v>25</v>
      </c>
      <c r="E16" s="15" t="s">
        <v>26</v>
      </c>
      <c r="F16" s="30">
        <v>3015</v>
      </c>
      <c r="G16" s="15">
        <v>997</v>
      </c>
      <c r="H16" s="15">
        <v>783</v>
      </c>
      <c r="I16" s="15">
        <v>617</v>
      </c>
      <c r="J16" s="33">
        <v>77167</v>
      </c>
      <c r="K16" s="30">
        <v>82229</v>
      </c>
      <c r="L16" s="15" t="s">
        <v>21</v>
      </c>
      <c r="W16" s="16" t="s">
        <v>37</v>
      </c>
      <c r="X16" s="15" t="s">
        <v>13</v>
      </c>
      <c r="Y16" s="15">
        <v>9286</v>
      </c>
      <c r="Z16" s="15">
        <v>633</v>
      </c>
      <c r="AA16" s="15">
        <v>198388</v>
      </c>
      <c r="AB16" s="15">
        <v>5.4343004617214756</v>
      </c>
      <c r="AC16" s="36">
        <v>48019</v>
      </c>
    </row>
    <row r="17" spans="1:29" ht="15.75" thickBot="1">
      <c r="A17" s="15" t="s">
        <v>58</v>
      </c>
      <c r="B17" s="15" t="s">
        <v>23</v>
      </c>
      <c r="C17" s="24">
        <v>45530</v>
      </c>
      <c r="D17" s="15" t="s">
        <v>38</v>
      </c>
      <c r="E17" s="15" t="s">
        <v>42</v>
      </c>
      <c r="F17" s="30">
        <v>4193</v>
      </c>
      <c r="G17" s="15">
        <v>924</v>
      </c>
      <c r="H17" s="15">
        <v>707</v>
      </c>
      <c r="I17" s="15">
        <v>2696</v>
      </c>
      <c r="J17" s="33">
        <v>55075</v>
      </c>
      <c r="K17" s="30">
        <v>126652</v>
      </c>
      <c r="L17" s="15" t="s">
        <v>32</v>
      </c>
      <c r="W17" s="16" t="s">
        <v>37</v>
      </c>
      <c r="X17" s="15" t="s">
        <v>46</v>
      </c>
      <c r="Y17" s="15">
        <v>6901</v>
      </c>
      <c r="Z17" s="15">
        <v>471</v>
      </c>
      <c r="AA17" s="15">
        <v>204818</v>
      </c>
      <c r="AB17" s="15">
        <v>60.827661631301943</v>
      </c>
      <c r="AC17" s="36">
        <v>52003</v>
      </c>
    </row>
    <row r="18" spans="1:29" ht="15.75" thickBot="1">
      <c r="A18" s="15" t="s">
        <v>60</v>
      </c>
      <c r="B18" s="15" t="s">
        <v>19</v>
      </c>
      <c r="C18" s="24">
        <v>45782</v>
      </c>
      <c r="D18" s="15" t="s">
        <v>25</v>
      </c>
      <c r="E18" s="15" t="s">
        <v>62</v>
      </c>
      <c r="F18" s="30">
        <v>10415</v>
      </c>
      <c r="G18" s="15">
        <v>1388</v>
      </c>
      <c r="H18" s="15">
        <v>725</v>
      </c>
      <c r="I18" s="15">
        <v>2462</v>
      </c>
      <c r="J18" s="33">
        <v>53082</v>
      </c>
      <c r="K18" s="30">
        <v>168267</v>
      </c>
      <c r="L18" s="15" t="s">
        <v>55</v>
      </c>
      <c r="W18" s="16" t="s">
        <v>395</v>
      </c>
      <c r="X18" s="15" t="s">
        <v>19</v>
      </c>
      <c r="Y18" s="15">
        <v>5917</v>
      </c>
      <c r="Z18" s="15">
        <v>475</v>
      </c>
      <c r="AA18" s="15">
        <v>210260</v>
      </c>
      <c r="AB18" s="15">
        <v>17.894035955483691</v>
      </c>
      <c r="AC18" s="36">
        <v>28313</v>
      </c>
    </row>
    <row r="19" spans="1:29" ht="15.75" thickBot="1">
      <c r="A19" s="15" t="s">
        <v>63</v>
      </c>
      <c r="B19" s="15" t="s">
        <v>19</v>
      </c>
      <c r="C19" s="24">
        <v>45523</v>
      </c>
      <c r="D19" s="15" t="s">
        <v>15</v>
      </c>
      <c r="E19" s="15" t="s">
        <v>42</v>
      </c>
      <c r="F19" s="30">
        <v>15550</v>
      </c>
      <c r="G19" s="15">
        <v>204</v>
      </c>
      <c r="H19" s="15">
        <v>279</v>
      </c>
      <c r="I19" s="15">
        <v>1646</v>
      </c>
      <c r="J19" s="33">
        <v>35819</v>
      </c>
      <c r="K19" s="30">
        <v>219436</v>
      </c>
      <c r="L19" s="15" t="s">
        <v>17</v>
      </c>
      <c r="W19" s="16" t="s">
        <v>395</v>
      </c>
      <c r="X19" s="15" t="s">
        <v>46</v>
      </c>
      <c r="Y19" s="15">
        <v>9429</v>
      </c>
      <c r="Z19" s="15">
        <v>966</v>
      </c>
      <c r="AA19" s="15">
        <v>218723</v>
      </c>
      <c r="AB19" s="15">
        <v>7.6914636320825887</v>
      </c>
      <c r="AC19" s="36">
        <v>57639</v>
      </c>
    </row>
    <row r="20" spans="1:29" ht="15.75" thickBot="1">
      <c r="A20" s="15" t="s">
        <v>65</v>
      </c>
      <c r="B20" s="15" t="s">
        <v>19</v>
      </c>
      <c r="C20" s="24">
        <v>45466</v>
      </c>
      <c r="D20" s="15" t="s">
        <v>25</v>
      </c>
      <c r="E20" s="15" t="s">
        <v>62</v>
      </c>
      <c r="F20" s="30">
        <v>16512</v>
      </c>
      <c r="G20" s="15">
        <v>1050</v>
      </c>
      <c r="H20" s="15">
        <v>971</v>
      </c>
      <c r="I20" s="15">
        <v>1891</v>
      </c>
      <c r="J20" s="33">
        <v>15865</v>
      </c>
      <c r="K20" s="30">
        <v>166503</v>
      </c>
      <c r="L20" s="15" t="s">
        <v>32</v>
      </c>
      <c r="W20" s="16" t="s">
        <v>395</v>
      </c>
      <c r="X20" s="15" t="s">
        <v>23</v>
      </c>
      <c r="Y20" s="15">
        <v>3530</v>
      </c>
      <c r="Z20" s="15">
        <v>328</v>
      </c>
      <c r="AA20" s="15">
        <v>221925</v>
      </c>
      <c r="AB20" s="15">
        <v>12.8372197814577</v>
      </c>
      <c r="AC20" s="36">
        <v>11013</v>
      </c>
    </row>
    <row r="21" spans="1:29" ht="15.75" thickBot="1">
      <c r="A21" s="15" t="s">
        <v>67</v>
      </c>
      <c r="B21" s="15" t="s">
        <v>13</v>
      </c>
      <c r="C21" s="24">
        <v>45544</v>
      </c>
      <c r="D21" s="15" t="s">
        <v>30</v>
      </c>
      <c r="E21" s="15" t="s">
        <v>26</v>
      </c>
      <c r="F21" s="30">
        <v>6158</v>
      </c>
      <c r="G21" s="15">
        <v>277</v>
      </c>
      <c r="H21" s="15">
        <v>512</v>
      </c>
      <c r="I21" s="15">
        <v>2189</v>
      </c>
      <c r="J21" s="33">
        <v>76881</v>
      </c>
      <c r="K21" s="30">
        <v>124878</v>
      </c>
      <c r="L21" s="15" t="s">
        <v>32</v>
      </c>
      <c r="W21" s="16" t="s">
        <v>395</v>
      </c>
      <c r="X21" s="15" t="s">
        <v>23</v>
      </c>
      <c r="Y21" s="15">
        <v>2960</v>
      </c>
      <c r="Z21" s="15">
        <v>234</v>
      </c>
      <c r="AA21" s="15">
        <v>224651</v>
      </c>
      <c r="AB21" s="15">
        <v>17.41278694508371</v>
      </c>
      <c r="AC21" s="36">
        <v>59378</v>
      </c>
    </row>
    <row r="22" spans="1:29" ht="15.75" thickBot="1">
      <c r="A22" s="15" t="s">
        <v>69</v>
      </c>
      <c r="B22" s="15" t="s">
        <v>46</v>
      </c>
      <c r="C22" s="24">
        <v>45908</v>
      </c>
      <c r="D22" s="15" t="s">
        <v>38</v>
      </c>
      <c r="E22" s="15" t="s">
        <v>70</v>
      </c>
      <c r="F22" s="30">
        <v>22309</v>
      </c>
      <c r="G22" s="15">
        <v>773</v>
      </c>
      <c r="H22" s="15">
        <v>854</v>
      </c>
      <c r="I22" s="15">
        <v>2387</v>
      </c>
      <c r="J22" s="33">
        <v>72396</v>
      </c>
      <c r="K22" s="30">
        <v>97056</v>
      </c>
      <c r="L22" s="15" t="s">
        <v>21</v>
      </c>
      <c r="W22" s="16" t="s">
        <v>510</v>
      </c>
      <c r="X22" s="15" t="s">
        <v>46</v>
      </c>
      <c r="Y22" s="15">
        <v>8045</v>
      </c>
      <c r="Z22" s="15">
        <v>894</v>
      </c>
      <c r="AA22" s="15">
        <v>231802</v>
      </c>
      <c r="AB22" s="15">
        <v>47.634187798207087</v>
      </c>
      <c r="AC22" s="36">
        <v>33705</v>
      </c>
    </row>
    <row r="23" spans="1:29" ht="15.75" thickBot="1">
      <c r="A23" s="15" t="s">
        <v>71</v>
      </c>
      <c r="B23" s="15" t="s">
        <v>23</v>
      </c>
      <c r="C23" s="24">
        <v>45715</v>
      </c>
      <c r="D23" s="15" t="s">
        <v>15</v>
      </c>
      <c r="E23" s="15" t="s">
        <v>39</v>
      </c>
      <c r="F23" s="30">
        <v>8970</v>
      </c>
      <c r="G23" s="15">
        <v>331</v>
      </c>
      <c r="H23" s="15">
        <v>968</v>
      </c>
      <c r="I23" s="15">
        <v>2296</v>
      </c>
      <c r="J23" s="33">
        <v>24613</v>
      </c>
      <c r="K23" s="30">
        <v>198562</v>
      </c>
      <c r="L23" s="15" t="s">
        <v>32</v>
      </c>
      <c r="W23" s="16" t="s">
        <v>510</v>
      </c>
      <c r="X23" s="15" t="s">
        <v>19</v>
      </c>
      <c r="Y23" s="15">
        <v>2048</v>
      </c>
      <c r="Z23" s="15">
        <v>130</v>
      </c>
      <c r="AA23" s="15">
        <v>233720</v>
      </c>
      <c r="AB23" s="15">
        <v>39.284614068115687</v>
      </c>
      <c r="AC23" s="36">
        <v>11828</v>
      </c>
    </row>
    <row r="24" spans="1:29" ht="15.75" thickBot="1">
      <c r="A24" s="15" t="s">
        <v>73</v>
      </c>
      <c r="B24" s="15" t="s">
        <v>46</v>
      </c>
      <c r="C24" s="24">
        <v>45602</v>
      </c>
      <c r="D24" s="15" t="s">
        <v>38</v>
      </c>
      <c r="E24" s="15" t="s">
        <v>62</v>
      </c>
      <c r="F24" s="30">
        <v>8938</v>
      </c>
      <c r="G24" s="15">
        <v>800</v>
      </c>
      <c r="H24" s="15">
        <v>842</v>
      </c>
      <c r="I24" s="15">
        <v>2072</v>
      </c>
      <c r="J24" s="33">
        <v>31736</v>
      </c>
      <c r="K24" s="30">
        <v>59975</v>
      </c>
      <c r="L24" s="15" t="s">
        <v>32</v>
      </c>
      <c r="W24" s="16" t="s">
        <v>510</v>
      </c>
      <c r="X24" s="15" t="s">
        <v>19</v>
      </c>
      <c r="Y24" s="15">
        <v>6772</v>
      </c>
      <c r="Z24" s="15">
        <v>536</v>
      </c>
      <c r="AA24" s="15">
        <v>239956</v>
      </c>
      <c r="AB24" s="15">
        <v>9.8205504342462788</v>
      </c>
      <c r="AC24" s="36">
        <v>17909</v>
      </c>
    </row>
    <row r="25" spans="1:29" ht="15.75" thickBot="1">
      <c r="A25" s="15" t="s">
        <v>75</v>
      </c>
      <c r="B25" s="15" t="s">
        <v>19</v>
      </c>
      <c r="C25" s="24">
        <v>45680</v>
      </c>
      <c r="D25" s="15" t="s">
        <v>30</v>
      </c>
      <c r="E25" s="15" t="s">
        <v>48</v>
      </c>
      <c r="F25" s="30">
        <v>23168</v>
      </c>
      <c r="G25" s="15">
        <v>1265</v>
      </c>
      <c r="H25" s="15">
        <v>441</v>
      </c>
      <c r="I25" s="15">
        <v>1612</v>
      </c>
      <c r="J25" s="33">
        <v>66615</v>
      </c>
      <c r="K25" s="30">
        <v>197795</v>
      </c>
      <c r="L25" s="15" t="s">
        <v>32</v>
      </c>
      <c r="W25" s="16" t="s">
        <v>510</v>
      </c>
      <c r="X25" s="15" t="s">
        <v>19</v>
      </c>
      <c r="Y25" s="15">
        <v>3529</v>
      </c>
      <c r="Z25" s="15">
        <v>305</v>
      </c>
      <c r="AA25" s="15">
        <v>243180</v>
      </c>
      <c r="AB25" s="15">
        <v>41.606628834608109</v>
      </c>
      <c r="AC25" s="36">
        <v>48356</v>
      </c>
    </row>
    <row r="26" spans="1:29" ht="15.75" thickBot="1">
      <c r="A26" s="15" t="s">
        <v>77</v>
      </c>
      <c r="B26" s="15" t="s">
        <v>19</v>
      </c>
      <c r="C26" s="24">
        <v>45909</v>
      </c>
      <c r="D26" s="15" t="s">
        <v>30</v>
      </c>
      <c r="E26" s="15" t="s">
        <v>42</v>
      </c>
      <c r="F26" s="30">
        <v>15772</v>
      </c>
      <c r="G26" s="15">
        <v>288</v>
      </c>
      <c r="H26" s="15">
        <v>520</v>
      </c>
      <c r="I26" s="15">
        <v>1585</v>
      </c>
      <c r="J26" s="33">
        <v>59182</v>
      </c>
      <c r="K26" s="30">
        <v>194351</v>
      </c>
      <c r="L26" s="15" t="s">
        <v>21</v>
      </c>
      <c r="W26" s="16" t="s">
        <v>266</v>
      </c>
      <c r="X26" s="15" t="s">
        <v>23</v>
      </c>
      <c r="Y26" s="15">
        <v>3964</v>
      </c>
      <c r="Z26" s="15">
        <v>378</v>
      </c>
      <c r="AA26" s="15">
        <v>246766</v>
      </c>
      <c r="AB26" s="15">
        <v>13.6355899921383</v>
      </c>
      <c r="AC26" s="36">
        <v>23109</v>
      </c>
    </row>
    <row r="27" spans="1:29" ht="15.75" thickBot="1">
      <c r="A27" s="15" t="s">
        <v>78</v>
      </c>
      <c r="B27" s="15" t="s">
        <v>46</v>
      </c>
      <c r="C27" s="24">
        <v>45752</v>
      </c>
      <c r="D27" s="15" t="s">
        <v>30</v>
      </c>
      <c r="E27" s="15" t="s">
        <v>42</v>
      </c>
      <c r="F27" s="30">
        <v>22384</v>
      </c>
      <c r="G27" s="15">
        <v>601</v>
      </c>
      <c r="H27" s="15">
        <v>943</v>
      </c>
      <c r="I27" s="15">
        <v>515</v>
      </c>
      <c r="J27" s="33">
        <v>41309</v>
      </c>
      <c r="K27" s="30">
        <v>249373</v>
      </c>
      <c r="L27" s="15" t="s">
        <v>17</v>
      </c>
      <c r="W27" s="16" t="s">
        <v>266</v>
      </c>
      <c r="X27" s="15" t="s">
        <v>46</v>
      </c>
      <c r="Y27" s="15">
        <v>8137</v>
      </c>
      <c r="Z27" s="15">
        <v>1045</v>
      </c>
      <c r="AA27" s="15">
        <v>253858</v>
      </c>
      <c r="AB27" s="15">
        <v>20.47246886054408</v>
      </c>
      <c r="AC27" s="36">
        <v>12023</v>
      </c>
    </row>
    <row r="28" spans="1:29" ht="15.75" thickBot="1">
      <c r="A28" s="15" t="s">
        <v>80</v>
      </c>
      <c r="B28" s="15" t="s">
        <v>46</v>
      </c>
      <c r="C28" s="24">
        <v>45552</v>
      </c>
      <c r="D28" s="15" t="s">
        <v>25</v>
      </c>
      <c r="E28" s="15" t="s">
        <v>48</v>
      </c>
      <c r="F28" s="30">
        <v>20017</v>
      </c>
      <c r="G28" s="15">
        <v>495</v>
      </c>
      <c r="H28" s="15">
        <v>178</v>
      </c>
      <c r="I28" s="15">
        <v>2683</v>
      </c>
      <c r="J28" s="33">
        <v>32244</v>
      </c>
      <c r="K28" s="30">
        <v>182633</v>
      </c>
      <c r="L28" s="15" t="s">
        <v>17</v>
      </c>
      <c r="W28" s="16" t="s">
        <v>266</v>
      </c>
      <c r="X28" s="15" t="s">
        <v>13</v>
      </c>
      <c r="Y28" s="15">
        <v>1963</v>
      </c>
      <c r="Z28" s="15">
        <v>137</v>
      </c>
      <c r="AA28" s="15">
        <v>255684</v>
      </c>
      <c r="AB28" s="15">
        <v>11.2083665774941</v>
      </c>
      <c r="AC28" s="36">
        <v>24537</v>
      </c>
    </row>
    <row r="29" spans="1:29" ht="15.75" thickBot="1">
      <c r="A29" s="15" t="s">
        <v>82</v>
      </c>
      <c r="B29" s="15" t="s">
        <v>46</v>
      </c>
      <c r="C29" s="24">
        <v>45720</v>
      </c>
      <c r="D29" s="15" t="s">
        <v>25</v>
      </c>
      <c r="E29" s="15" t="s">
        <v>35</v>
      </c>
      <c r="F29" s="30">
        <v>12344</v>
      </c>
      <c r="G29" s="15">
        <v>815</v>
      </c>
      <c r="H29" s="15">
        <v>298</v>
      </c>
      <c r="I29" s="15">
        <v>2439</v>
      </c>
      <c r="J29" s="33">
        <v>6259</v>
      </c>
      <c r="K29" s="30">
        <v>237133</v>
      </c>
      <c r="L29" s="15" t="s">
        <v>32</v>
      </c>
      <c r="W29" s="16" t="s">
        <v>266</v>
      </c>
      <c r="X29" s="15" t="s">
        <v>23</v>
      </c>
      <c r="Y29" s="15">
        <v>1536</v>
      </c>
      <c r="Z29" s="15">
        <v>155</v>
      </c>
      <c r="AA29" s="15">
        <v>257065</v>
      </c>
      <c r="AB29" s="15">
        <v>12.15762550327738</v>
      </c>
      <c r="AC29" s="36">
        <v>36661</v>
      </c>
    </row>
    <row r="30" spans="1:29" ht="15.75" thickBot="1">
      <c r="A30" s="15" t="s">
        <v>84</v>
      </c>
      <c r="B30" s="15" t="s">
        <v>19</v>
      </c>
      <c r="C30" s="24">
        <v>45910</v>
      </c>
      <c r="D30" s="15" t="s">
        <v>38</v>
      </c>
      <c r="E30" s="15" t="s">
        <v>85</v>
      </c>
      <c r="F30" s="30">
        <v>9266</v>
      </c>
      <c r="G30" s="15">
        <v>999</v>
      </c>
      <c r="H30" s="15">
        <v>928</v>
      </c>
      <c r="I30" s="15">
        <v>2700</v>
      </c>
      <c r="J30" s="33">
        <v>12264</v>
      </c>
      <c r="K30" s="30">
        <v>128397</v>
      </c>
      <c r="L30" s="15" t="s">
        <v>21</v>
      </c>
      <c r="W30" s="16" t="s">
        <v>511</v>
      </c>
      <c r="X30" s="15" t="s">
        <v>19</v>
      </c>
      <c r="Y30" s="15">
        <v>8340</v>
      </c>
      <c r="Z30" s="15">
        <v>911</v>
      </c>
      <c r="AA30" s="15">
        <v>264494</v>
      </c>
      <c r="AB30" s="15">
        <v>37.302925586213682</v>
      </c>
      <c r="AC30" s="36">
        <v>48659</v>
      </c>
    </row>
    <row r="31" spans="1:29" ht="15.75" thickBot="1">
      <c r="A31" s="15" t="s">
        <v>86</v>
      </c>
      <c r="B31" s="15" t="s">
        <v>19</v>
      </c>
      <c r="C31" s="24">
        <v>45713</v>
      </c>
      <c r="D31" s="15" t="s">
        <v>38</v>
      </c>
      <c r="E31" s="15" t="s">
        <v>70</v>
      </c>
      <c r="F31" s="30">
        <v>10702</v>
      </c>
      <c r="G31" s="15">
        <v>621</v>
      </c>
      <c r="H31" s="15">
        <v>445</v>
      </c>
      <c r="I31" s="15">
        <v>2918</v>
      </c>
      <c r="J31" s="33">
        <v>54808</v>
      </c>
      <c r="K31" s="30">
        <v>220225</v>
      </c>
      <c r="L31" s="15" t="s">
        <v>17</v>
      </c>
      <c r="W31" s="16" t="s">
        <v>511</v>
      </c>
      <c r="X31" s="15" t="s">
        <v>46</v>
      </c>
      <c r="Y31" s="15">
        <v>8179</v>
      </c>
      <c r="Z31" s="15">
        <v>446</v>
      </c>
      <c r="AA31" s="15">
        <v>272227</v>
      </c>
      <c r="AB31" s="15">
        <v>41.82171496581897</v>
      </c>
      <c r="AC31" s="36">
        <v>43848</v>
      </c>
    </row>
    <row r="32" spans="1:29" ht="15.75" thickBot="1">
      <c r="A32" s="15" t="s">
        <v>88</v>
      </c>
      <c r="B32" s="15" t="s">
        <v>23</v>
      </c>
      <c r="C32" s="24">
        <v>45642</v>
      </c>
      <c r="D32" s="15" t="s">
        <v>15</v>
      </c>
      <c r="E32" s="15" t="s">
        <v>31</v>
      </c>
      <c r="F32" s="30">
        <v>2384</v>
      </c>
      <c r="G32" s="15">
        <v>1246</v>
      </c>
      <c r="H32" s="15">
        <v>160</v>
      </c>
      <c r="I32" s="15">
        <v>2004</v>
      </c>
      <c r="J32" s="33">
        <v>2701</v>
      </c>
      <c r="K32" s="30">
        <v>73142</v>
      </c>
      <c r="L32" s="15" t="s">
        <v>17</v>
      </c>
      <c r="W32" s="16" t="s">
        <v>511</v>
      </c>
      <c r="X32" s="15" t="s">
        <v>19</v>
      </c>
      <c r="Y32" s="15">
        <v>8967</v>
      </c>
      <c r="Z32" s="15">
        <v>993</v>
      </c>
      <c r="AA32" s="15">
        <v>280201</v>
      </c>
      <c r="AB32" s="15">
        <v>52.792102811910027</v>
      </c>
      <c r="AC32" s="36">
        <v>47804</v>
      </c>
    </row>
    <row r="33" spans="1:29" ht="15.75" thickBot="1">
      <c r="A33" s="15" t="s">
        <v>90</v>
      </c>
      <c r="B33" s="15" t="s">
        <v>23</v>
      </c>
      <c r="C33" s="24">
        <v>45504</v>
      </c>
      <c r="D33" s="15" t="s">
        <v>15</v>
      </c>
      <c r="E33" s="15" t="s">
        <v>62</v>
      </c>
      <c r="F33" s="30">
        <v>2404</v>
      </c>
      <c r="G33" s="15">
        <v>774</v>
      </c>
      <c r="H33" s="15">
        <v>661</v>
      </c>
      <c r="I33" s="15">
        <v>662</v>
      </c>
      <c r="J33" s="33">
        <v>12676</v>
      </c>
      <c r="K33" s="30">
        <v>66916</v>
      </c>
      <c r="L33" s="15" t="s">
        <v>17</v>
      </c>
      <c r="W33" s="16" t="s">
        <v>511</v>
      </c>
      <c r="X33" s="15" t="s">
        <v>13</v>
      </c>
      <c r="Y33" s="15">
        <v>9734</v>
      </c>
      <c r="Z33" s="15">
        <v>652</v>
      </c>
      <c r="AA33" s="15">
        <v>289283</v>
      </c>
      <c r="AB33" s="15">
        <v>49.647922622483861</v>
      </c>
      <c r="AC33" s="36">
        <v>25379</v>
      </c>
    </row>
    <row r="34" spans="1:29" ht="15.75" thickBot="1">
      <c r="A34" s="15" t="s">
        <v>92</v>
      </c>
      <c r="B34" s="15" t="s">
        <v>19</v>
      </c>
      <c r="C34" s="24">
        <v>45911</v>
      </c>
      <c r="D34" s="15" t="s">
        <v>38</v>
      </c>
      <c r="E34" s="15" t="s">
        <v>48</v>
      </c>
      <c r="F34" s="30">
        <v>10175</v>
      </c>
      <c r="G34" s="15">
        <v>342</v>
      </c>
      <c r="H34" s="15">
        <v>825</v>
      </c>
      <c r="I34" s="15">
        <v>2904</v>
      </c>
      <c r="J34" s="33">
        <v>15954</v>
      </c>
      <c r="K34" s="30">
        <v>104324</v>
      </c>
      <c r="L34" s="15" t="s">
        <v>21</v>
      </c>
      <c r="W34" s="16" t="s">
        <v>221</v>
      </c>
      <c r="X34" s="15" t="s">
        <v>19</v>
      </c>
      <c r="Y34" s="15">
        <v>1845</v>
      </c>
      <c r="Z34" s="15">
        <v>104</v>
      </c>
      <c r="AA34" s="15">
        <v>291024</v>
      </c>
      <c r="AB34" s="15">
        <v>28.158158777282971</v>
      </c>
      <c r="AC34" s="36">
        <v>37766</v>
      </c>
    </row>
    <row r="35" spans="1:29" ht="15.75" thickBot="1">
      <c r="A35" s="15" t="s">
        <v>93</v>
      </c>
      <c r="B35" s="15" t="s">
        <v>46</v>
      </c>
      <c r="C35" s="24">
        <v>45912</v>
      </c>
      <c r="D35" s="15" t="s">
        <v>25</v>
      </c>
      <c r="E35" s="15" t="s">
        <v>26</v>
      </c>
      <c r="F35" s="30">
        <v>17158</v>
      </c>
      <c r="G35" s="15">
        <v>1192</v>
      </c>
      <c r="H35" s="15">
        <v>262</v>
      </c>
      <c r="I35" s="15">
        <v>2016</v>
      </c>
      <c r="J35" s="33">
        <v>28771</v>
      </c>
      <c r="K35" s="30">
        <v>216037</v>
      </c>
      <c r="L35" s="15" t="s">
        <v>21</v>
      </c>
      <c r="W35" s="16" t="s">
        <v>221</v>
      </c>
      <c r="X35" s="15" t="s">
        <v>19</v>
      </c>
      <c r="Y35" s="15">
        <v>6777</v>
      </c>
      <c r="Z35" s="15">
        <v>981</v>
      </c>
      <c r="AA35" s="15">
        <v>296820</v>
      </c>
      <c r="AB35" s="15">
        <v>23.920557913887201</v>
      </c>
      <c r="AC35" s="36">
        <v>53590</v>
      </c>
    </row>
    <row r="36" spans="1:29" ht="15.75" thickBot="1">
      <c r="A36" s="15" t="s">
        <v>94</v>
      </c>
      <c r="B36" s="15" t="s">
        <v>46</v>
      </c>
      <c r="C36" s="24">
        <v>45626</v>
      </c>
      <c r="D36" s="15" t="s">
        <v>30</v>
      </c>
      <c r="E36" s="15" t="s">
        <v>62</v>
      </c>
      <c r="F36" s="30">
        <v>14763</v>
      </c>
      <c r="G36" s="15">
        <v>864</v>
      </c>
      <c r="H36" s="15">
        <v>336</v>
      </c>
      <c r="I36" s="15">
        <v>1493</v>
      </c>
      <c r="J36" s="33">
        <v>33310</v>
      </c>
      <c r="K36" s="30">
        <v>165932</v>
      </c>
      <c r="L36" s="15" t="s">
        <v>32</v>
      </c>
      <c r="W36" s="16" t="s">
        <v>221</v>
      </c>
      <c r="X36" s="15" t="s">
        <v>13</v>
      </c>
      <c r="Y36" s="15">
        <v>4036</v>
      </c>
      <c r="Z36" s="15">
        <v>591</v>
      </c>
      <c r="AA36" s="15">
        <v>300265</v>
      </c>
      <c r="AB36" s="15">
        <v>44.219272975538267</v>
      </c>
      <c r="AC36" s="36">
        <v>12563</v>
      </c>
    </row>
    <row r="37" spans="1:29" ht="15.75" thickBot="1">
      <c r="A37" s="15" t="s">
        <v>96</v>
      </c>
      <c r="B37" s="15" t="s">
        <v>23</v>
      </c>
      <c r="C37" s="24">
        <v>45766</v>
      </c>
      <c r="D37" s="15" t="s">
        <v>38</v>
      </c>
      <c r="E37" s="15" t="s">
        <v>85</v>
      </c>
      <c r="F37" s="30">
        <v>20384</v>
      </c>
      <c r="G37" s="15">
        <v>344</v>
      </c>
      <c r="H37" s="15">
        <v>956</v>
      </c>
      <c r="I37" s="15">
        <v>655</v>
      </c>
      <c r="J37" s="33">
        <v>67621</v>
      </c>
      <c r="K37" s="30">
        <v>175720</v>
      </c>
      <c r="L37" s="15" t="s">
        <v>27</v>
      </c>
      <c r="W37" s="16" t="s">
        <v>221</v>
      </c>
      <c r="X37" s="15" t="s">
        <v>46</v>
      </c>
      <c r="Y37" s="15">
        <v>6947</v>
      </c>
      <c r="Z37" s="15">
        <v>908</v>
      </c>
      <c r="AA37" s="15">
        <v>306304</v>
      </c>
      <c r="AB37" s="15">
        <v>14.117673944839121</v>
      </c>
      <c r="AC37" s="36">
        <v>46060</v>
      </c>
    </row>
    <row r="38" spans="1:29" ht="15.75" thickBot="1">
      <c r="A38" s="15" t="s">
        <v>98</v>
      </c>
      <c r="B38" s="15" t="s">
        <v>19</v>
      </c>
      <c r="C38" s="24">
        <v>45663</v>
      </c>
      <c r="D38" s="15" t="s">
        <v>15</v>
      </c>
      <c r="E38" s="15" t="s">
        <v>26</v>
      </c>
      <c r="F38" s="30">
        <v>11860</v>
      </c>
      <c r="G38" s="15">
        <v>1448</v>
      </c>
      <c r="H38" s="15">
        <v>893</v>
      </c>
      <c r="I38" s="15">
        <v>490</v>
      </c>
      <c r="J38" s="33">
        <v>23518</v>
      </c>
      <c r="K38" s="30">
        <v>206205</v>
      </c>
      <c r="L38" s="15" t="s">
        <v>17</v>
      </c>
      <c r="W38" s="16" t="s">
        <v>437</v>
      </c>
      <c r="X38" s="15" t="s">
        <v>23</v>
      </c>
      <c r="Y38" s="15">
        <v>3494</v>
      </c>
      <c r="Z38" s="15">
        <v>281</v>
      </c>
      <c r="AA38" s="15">
        <v>309517</v>
      </c>
      <c r="AB38" s="15">
        <v>27.765518533715429</v>
      </c>
      <c r="AC38" s="36">
        <v>39197</v>
      </c>
    </row>
    <row r="39" spans="1:29" ht="15.75" thickBot="1">
      <c r="A39" s="15" t="s">
        <v>100</v>
      </c>
      <c r="B39" s="15" t="s">
        <v>23</v>
      </c>
      <c r="C39" s="24">
        <v>45705</v>
      </c>
      <c r="D39" s="15" t="s">
        <v>25</v>
      </c>
      <c r="E39" s="15" t="s">
        <v>20</v>
      </c>
      <c r="F39" s="30">
        <v>7989</v>
      </c>
      <c r="G39" s="15">
        <v>1206</v>
      </c>
      <c r="H39" s="15">
        <v>376</v>
      </c>
      <c r="I39" s="15">
        <v>2769</v>
      </c>
      <c r="J39" s="33">
        <v>27550</v>
      </c>
      <c r="K39" s="30">
        <v>221749</v>
      </c>
      <c r="L39" s="15" t="s">
        <v>27</v>
      </c>
      <c r="W39" s="16" t="s">
        <v>437</v>
      </c>
      <c r="X39" s="15" t="s">
        <v>46</v>
      </c>
      <c r="Y39" s="15">
        <v>3719</v>
      </c>
      <c r="Z39" s="15">
        <v>222</v>
      </c>
      <c r="AA39" s="15">
        <v>313014</v>
      </c>
      <c r="AB39" s="15">
        <v>21.669318305251519</v>
      </c>
      <c r="AC39" s="36">
        <v>13586</v>
      </c>
    </row>
    <row r="40" spans="1:29" ht="15.75" thickBot="1">
      <c r="A40" s="15" t="s">
        <v>102</v>
      </c>
      <c r="B40" s="15" t="s">
        <v>23</v>
      </c>
      <c r="C40" s="24">
        <v>45913</v>
      </c>
      <c r="D40" s="15" t="s">
        <v>38</v>
      </c>
      <c r="E40" s="15" t="s">
        <v>39</v>
      </c>
      <c r="F40" s="30">
        <v>17106</v>
      </c>
      <c r="G40" s="15">
        <v>702</v>
      </c>
      <c r="H40" s="15">
        <v>459</v>
      </c>
      <c r="I40" s="15">
        <v>999</v>
      </c>
      <c r="J40" s="33">
        <v>59627</v>
      </c>
      <c r="K40" s="30">
        <v>136059</v>
      </c>
      <c r="L40" s="15" t="s">
        <v>21</v>
      </c>
      <c r="W40" s="16" t="s">
        <v>437</v>
      </c>
      <c r="X40" s="15" t="s">
        <v>13</v>
      </c>
      <c r="Y40" s="15">
        <v>2884</v>
      </c>
      <c r="Z40" s="15">
        <v>341</v>
      </c>
      <c r="AA40" s="15">
        <v>315557</v>
      </c>
      <c r="AB40" s="15">
        <v>46.999749649033298</v>
      </c>
      <c r="AC40" s="36">
        <v>26087</v>
      </c>
    </row>
    <row r="41" spans="1:29" ht="15.75" thickBot="1">
      <c r="A41" s="15" t="s">
        <v>103</v>
      </c>
      <c r="B41" s="15" t="s">
        <v>13</v>
      </c>
      <c r="C41" s="24">
        <v>45914</v>
      </c>
      <c r="D41" s="15" t="s">
        <v>38</v>
      </c>
      <c r="E41" s="15" t="s">
        <v>42</v>
      </c>
      <c r="F41" s="30">
        <v>19844</v>
      </c>
      <c r="G41" s="15">
        <v>1020</v>
      </c>
      <c r="H41" s="15">
        <v>247</v>
      </c>
      <c r="I41" s="15">
        <v>2354</v>
      </c>
      <c r="J41" s="33">
        <v>37792</v>
      </c>
      <c r="K41" s="30">
        <v>138317</v>
      </c>
      <c r="L41" s="15" t="s">
        <v>21</v>
      </c>
      <c r="W41" s="16" t="s">
        <v>437</v>
      </c>
      <c r="X41" s="15" t="s">
        <v>19</v>
      </c>
      <c r="Y41" s="15">
        <v>5349</v>
      </c>
      <c r="Z41" s="15">
        <v>502</v>
      </c>
      <c r="AA41" s="15">
        <v>320404</v>
      </c>
      <c r="AB41" s="15">
        <v>5.2152906954969351</v>
      </c>
      <c r="AC41" s="36">
        <v>58868</v>
      </c>
    </row>
    <row r="42" spans="1:29" ht="15.75" thickBot="1">
      <c r="A42" s="15" t="s">
        <v>104</v>
      </c>
      <c r="B42" s="15" t="s">
        <v>13</v>
      </c>
      <c r="C42" s="24">
        <v>45915</v>
      </c>
      <c r="D42" s="15" t="s">
        <v>25</v>
      </c>
      <c r="E42" s="15" t="s">
        <v>20</v>
      </c>
      <c r="F42" s="30">
        <v>5636</v>
      </c>
      <c r="G42" s="15">
        <v>303</v>
      </c>
      <c r="H42" s="15">
        <v>204</v>
      </c>
      <c r="I42" s="15">
        <v>2480</v>
      </c>
      <c r="J42" s="33">
        <v>7377</v>
      </c>
      <c r="K42" s="30">
        <v>241207</v>
      </c>
      <c r="L42" s="15" t="s">
        <v>21</v>
      </c>
      <c r="W42" s="16" t="s">
        <v>29</v>
      </c>
      <c r="X42" s="15" t="s">
        <v>46</v>
      </c>
      <c r="Y42" s="15">
        <v>6179</v>
      </c>
      <c r="Z42" s="15">
        <v>384</v>
      </c>
      <c r="AA42" s="15">
        <v>326199</v>
      </c>
      <c r="AB42" s="15">
        <v>14.71218489327067</v>
      </c>
      <c r="AC42" s="36">
        <v>33225</v>
      </c>
    </row>
    <row r="43" spans="1:29" ht="15.75" thickBot="1">
      <c r="A43" s="15" t="s">
        <v>105</v>
      </c>
      <c r="B43" s="15" t="s">
        <v>13</v>
      </c>
      <c r="C43" s="24">
        <v>45721</v>
      </c>
      <c r="D43" s="15" t="s">
        <v>38</v>
      </c>
      <c r="E43" s="15" t="s">
        <v>62</v>
      </c>
      <c r="F43" s="30">
        <v>12916</v>
      </c>
      <c r="G43" s="15">
        <v>1262</v>
      </c>
      <c r="H43" s="15">
        <v>772</v>
      </c>
      <c r="I43" s="15">
        <v>856</v>
      </c>
      <c r="J43" s="33">
        <v>11496</v>
      </c>
      <c r="K43" s="30">
        <v>75046</v>
      </c>
      <c r="L43" s="15" t="s">
        <v>27</v>
      </c>
      <c r="W43" s="16" t="s">
        <v>29</v>
      </c>
      <c r="X43" s="15" t="s">
        <v>23</v>
      </c>
      <c r="Y43" s="15">
        <v>7610</v>
      </c>
      <c r="Z43" s="15">
        <v>757</v>
      </c>
      <c r="AA43" s="15">
        <v>333052</v>
      </c>
      <c r="AB43" s="15">
        <v>44.450416151231643</v>
      </c>
      <c r="AC43" s="36">
        <v>39750</v>
      </c>
    </row>
    <row r="44" spans="1:29" ht="15.75" thickBot="1">
      <c r="A44" s="15" t="s">
        <v>107</v>
      </c>
      <c r="B44" s="15" t="s">
        <v>46</v>
      </c>
      <c r="C44" s="24">
        <v>45916</v>
      </c>
      <c r="D44" s="15" t="s">
        <v>25</v>
      </c>
      <c r="E44" s="15" t="s">
        <v>85</v>
      </c>
      <c r="F44" s="30">
        <v>6809</v>
      </c>
      <c r="G44" s="15">
        <v>397</v>
      </c>
      <c r="H44" s="15">
        <v>813</v>
      </c>
      <c r="I44" s="15">
        <v>1125</v>
      </c>
      <c r="J44" s="33">
        <v>12206</v>
      </c>
      <c r="K44" s="30">
        <v>218136</v>
      </c>
      <c r="L44" s="15" t="s">
        <v>21</v>
      </c>
      <c r="W44" s="16" t="s">
        <v>29</v>
      </c>
      <c r="X44" s="15" t="s">
        <v>13</v>
      </c>
      <c r="Y44" s="15">
        <v>7430</v>
      </c>
      <c r="Z44" s="15">
        <v>397</v>
      </c>
      <c r="AA44" s="15">
        <v>340085</v>
      </c>
      <c r="AB44" s="15">
        <v>28.065042562888689</v>
      </c>
      <c r="AC44" s="36">
        <v>16643</v>
      </c>
    </row>
    <row r="45" spans="1:29" ht="15.75" thickBot="1">
      <c r="A45" s="15" t="s">
        <v>108</v>
      </c>
      <c r="B45" s="15" t="s">
        <v>19</v>
      </c>
      <c r="C45" s="24">
        <v>45718</v>
      </c>
      <c r="D45" s="15" t="s">
        <v>30</v>
      </c>
      <c r="E45" s="15" t="s">
        <v>70</v>
      </c>
      <c r="F45" s="30">
        <v>22562</v>
      </c>
      <c r="G45" s="15">
        <v>778</v>
      </c>
      <c r="H45" s="15">
        <v>907</v>
      </c>
      <c r="I45" s="15">
        <v>1354</v>
      </c>
      <c r="J45" s="33">
        <v>34475</v>
      </c>
      <c r="K45" s="30">
        <v>141459</v>
      </c>
      <c r="L45" s="15" t="s">
        <v>32</v>
      </c>
      <c r="W45" s="16" t="s">
        <v>29</v>
      </c>
      <c r="X45" s="15" t="s">
        <v>46</v>
      </c>
      <c r="Y45" s="15">
        <v>8154</v>
      </c>
      <c r="Z45" s="15">
        <v>1149</v>
      </c>
      <c r="AA45" s="15">
        <v>347090</v>
      </c>
      <c r="AB45" s="15">
        <v>26.003918292085629</v>
      </c>
      <c r="AC45" s="36">
        <v>37523</v>
      </c>
    </row>
    <row r="46" spans="1:29" ht="15.75" thickBot="1">
      <c r="A46" s="15" t="s">
        <v>110</v>
      </c>
      <c r="B46" s="15" t="s">
        <v>19</v>
      </c>
      <c r="C46" s="24">
        <v>45917</v>
      </c>
      <c r="D46" s="15" t="s">
        <v>25</v>
      </c>
      <c r="E46" s="15" t="s">
        <v>39</v>
      </c>
      <c r="F46" s="30">
        <v>15456</v>
      </c>
      <c r="G46" s="15">
        <v>590</v>
      </c>
      <c r="H46" s="15">
        <v>555</v>
      </c>
      <c r="I46" s="15">
        <v>2882</v>
      </c>
      <c r="J46" s="33">
        <v>49816</v>
      </c>
      <c r="K46" s="30">
        <v>240422</v>
      </c>
      <c r="L46" s="15" t="s">
        <v>21</v>
      </c>
      <c r="W46" s="16" t="s">
        <v>64</v>
      </c>
      <c r="X46" s="15" t="s">
        <v>23</v>
      </c>
      <c r="Y46" s="15">
        <v>7488</v>
      </c>
      <c r="Z46" s="15">
        <v>568</v>
      </c>
      <c r="AA46" s="15">
        <v>354010</v>
      </c>
      <c r="AB46" s="15">
        <v>13.47730290104799</v>
      </c>
      <c r="AC46" s="36">
        <v>46727</v>
      </c>
    </row>
    <row r="47" spans="1:29" ht="15.75" thickBot="1">
      <c r="A47" s="15" t="s">
        <v>111</v>
      </c>
      <c r="B47" s="15" t="s">
        <v>19</v>
      </c>
      <c r="C47" s="24">
        <v>45779</v>
      </c>
      <c r="D47" s="15" t="s">
        <v>25</v>
      </c>
      <c r="E47" s="15" t="s">
        <v>62</v>
      </c>
      <c r="F47" s="30">
        <v>17444</v>
      </c>
      <c r="G47" s="15">
        <v>1402</v>
      </c>
      <c r="H47" s="15">
        <v>218</v>
      </c>
      <c r="I47" s="15">
        <v>725</v>
      </c>
      <c r="J47" s="33">
        <v>8710</v>
      </c>
      <c r="K47" s="30">
        <v>85893</v>
      </c>
      <c r="L47" s="15" t="s">
        <v>55</v>
      </c>
      <c r="W47" s="16" t="s">
        <v>64</v>
      </c>
      <c r="X47" s="15" t="s">
        <v>13</v>
      </c>
      <c r="Y47" s="15">
        <v>5737</v>
      </c>
      <c r="Z47" s="15">
        <v>666</v>
      </c>
      <c r="AA47" s="15">
        <v>359081</v>
      </c>
      <c r="AB47" s="15">
        <v>4.6034181702735593</v>
      </c>
      <c r="AC47" s="36">
        <v>21005</v>
      </c>
    </row>
    <row r="48" spans="1:29" ht="15.75" thickBot="1">
      <c r="A48" s="15" t="s">
        <v>113</v>
      </c>
      <c r="B48" s="15" t="s">
        <v>19</v>
      </c>
      <c r="C48" s="24">
        <v>45712</v>
      </c>
      <c r="D48" s="15" t="s">
        <v>25</v>
      </c>
      <c r="E48" s="15" t="s">
        <v>48</v>
      </c>
      <c r="F48" s="30">
        <v>24984</v>
      </c>
      <c r="G48" s="15">
        <v>753</v>
      </c>
      <c r="H48" s="15">
        <v>461</v>
      </c>
      <c r="I48" s="15">
        <v>2710</v>
      </c>
      <c r="J48" s="33">
        <v>20792</v>
      </c>
      <c r="K48" s="30">
        <v>141520</v>
      </c>
      <c r="L48" s="15" t="s">
        <v>27</v>
      </c>
      <c r="W48" s="16" t="s">
        <v>64</v>
      </c>
      <c r="X48" s="15" t="s">
        <v>23</v>
      </c>
      <c r="Y48" s="15">
        <v>7525</v>
      </c>
      <c r="Z48" s="15">
        <v>610</v>
      </c>
      <c r="AA48" s="15">
        <v>365996</v>
      </c>
      <c r="AB48" s="15">
        <v>5.7694619613329108</v>
      </c>
      <c r="AC48" s="36">
        <v>53543</v>
      </c>
    </row>
    <row r="49" spans="1:29" ht="15.75" thickBot="1">
      <c r="A49" s="15" t="s">
        <v>115</v>
      </c>
      <c r="B49" s="15" t="s">
        <v>13</v>
      </c>
      <c r="C49" s="24">
        <v>45727</v>
      </c>
      <c r="D49" s="15" t="s">
        <v>38</v>
      </c>
      <c r="E49" s="15" t="s">
        <v>16</v>
      </c>
      <c r="F49" s="30">
        <v>7997</v>
      </c>
      <c r="G49" s="15">
        <v>1238</v>
      </c>
      <c r="H49" s="15">
        <v>438</v>
      </c>
      <c r="I49" s="15">
        <v>1874</v>
      </c>
      <c r="J49" s="33">
        <v>36272</v>
      </c>
      <c r="K49" s="30">
        <v>165818</v>
      </c>
      <c r="L49" s="15" t="s">
        <v>55</v>
      </c>
      <c r="W49" s="16" t="s">
        <v>64</v>
      </c>
      <c r="X49" s="15" t="s">
        <v>13</v>
      </c>
      <c r="Y49" s="15">
        <v>4850</v>
      </c>
      <c r="Z49" s="15">
        <v>494</v>
      </c>
      <c r="AA49" s="15">
        <v>370352</v>
      </c>
      <c r="AB49" s="15">
        <v>20.46539508359615</v>
      </c>
      <c r="AC49" s="36">
        <v>10161</v>
      </c>
    </row>
    <row r="50" spans="1:29" ht="15.75" thickBot="1">
      <c r="A50" s="15" t="s">
        <v>116</v>
      </c>
      <c r="B50" s="15" t="s">
        <v>46</v>
      </c>
      <c r="C50" s="24">
        <v>45918</v>
      </c>
      <c r="D50" s="15" t="s">
        <v>38</v>
      </c>
      <c r="E50" s="15" t="s">
        <v>62</v>
      </c>
      <c r="F50" s="30">
        <v>4048</v>
      </c>
      <c r="G50" s="15">
        <v>677</v>
      </c>
      <c r="H50" s="15">
        <v>911</v>
      </c>
      <c r="I50" s="15">
        <v>2429</v>
      </c>
      <c r="J50" s="33">
        <v>27361</v>
      </c>
      <c r="K50" s="30">
        <v>101272</v>
      </c>
      <c r="L50" s="15" t="s">
        <v>21</v>
      </c>
      <c r="W50" s="16" t="s">
        <v>59</v>
      </c>
      <c r="X50" s="15" t="s">
        <v>19</v>
      </c>
      <c r="Y50" s="15">
        <v>1689</v>
      </c>
      <c r="Z50" s="15">
        <v>176</v>
      </c>
      <c r="AA50" s="15">
        <v>371865</v>
      </c>
      <c r="AB50" s="15">
        <v>38.012181840183942</v>
      </c>
      <c r="AC50" s="36">
        <v>26029</v>
      </c>
    </row>
    <row r="51" spans="1:29" ht="15.75" thickBot="1">
      <c r="A51" s="15" t="s">
        <v>117</v>
      </c>
      <c r="B51" s="15" t="s">
        <v>46</v>
      </c>
      <c r="C51" s="24">
        <v>45476</v>
      </c>
      <c r="D51" s="15" t="s">
        <v>25</v>
      </c>
      <c r="E51" s="15" t="s">
        <v>39</v>
      </c>
      <c r="F51" s="30">
        <v>14338</v>
      </c>
      <c r="G51" s="15">
        <v>1454</v>
      </c>
      <c r="H51" s="15">
        <v>697</v>
      </c>
      <c r="I51" s="15">
        <v>2703</v>
      </c>
      <c r="J51" s="33">
        <v>21288</v>
      </c>
      <c r="K51" s="30">
        <v>107649</v>
      </c>
      <c r="L51" s="15" t="s">
        <v>32</v>
      </c>
      <c r="W51" s="16" t="s">
        <v>59</v>
      </c>
      <c r="X51" s="15" t="s">
        <v>46</v>
      </c>
      <c r="Y51" s="15">
        <v>6175</v>
      </c>
      <c r="Z51" s="15">
        <v>422</v>
      </c>
      <c r="AA51" s="15">
        <v>377618</v>
      </c>
      <c r="AB51" s="15">
        <v>37.86101298137271</v>
      </c>
      <c r="AC51" s="36">
        <v>59745</v>
      </c>
    </row>
    <row r="52" spans="1:29" ht="15.75" thickBot="1">
      <c r="A52" s="15" t="s">
        <v>119</v>
      </c>
      <c r="B52" s="15" t="s">
        <v>13</v>
      </c>
      <c r="C52" s="24">
        <v>45456</v>
      </c>
      <c r="D52" s="15" t="s">
        <v>38</v>
      </c>
      <c r="E52" s="15" t="s">
        <v>42</v>
      </c>
      <c r="F52" s="30">
        <v>23164</v>
      </c>
      <c r="G52" s="15">
        <v>1122</v>
      </c>
      <c r="H52" s="15">
        <v>900</v>
      </c>
      <c r="I52" s="15">
        <v>888</v>
      </c>
      <c r="J52" s="33">
        <v>36938</v>
      </c>
      <c r="K52" s="30">
        <v>104674</v>
      </c>
      <c r="L52" s="15" t="s">
        <v>17</v>
      </c>
      <c r="W52" s="16" t="s">
        <v>59</v>
      </c>
      <c r="X52" s="15" t="s">
        <v>23</v>
      </c>
      <c r="Y52" s="15">
        <v>9648</v>
      </c>
      <c r="Z52" s="15">
        <v>1417</v>
      </c>
      <c r="AA52" s="15">
        <v>385849</v>
      </c>
      <c r="AB52" s="15">
        <v>3.6633501706626168</v>
      </c>
      <c r="AC52" s="36">
        <v>24226</v>
      </c>
    </row>
    <row r="53" spans="1:29" ht="15.75" thickBot="1">
      <c r="A53" s="15" t="s">
        <v>121</v>
      </c>
      <c r="B53" s="15" t="s">
        <v>46</v>
      </c>
      <c r="C53" s="24">
        <v>45919</v>
      </c>
      <c r="D53" s="15" t="s">
        <v>15</v>
      </c>
      <c r="E53" s="15" t="s">
        <v>42</v>
      </c>
      <c r="F53" s="30">
        <v>19100</v>
      </c>
      <c r="G53" s="15">
        <v>619</v>
      </c>
      <c r="H53" s="15">
        <v>297</v>
      </c>
      <c r="I53" s="15">
        <v>2312</v>
      </c>
      <c r="J53" s="33">
        <v>9730</v>
      </c>
      <c r="K53" s="30">
        <v>184832</v>
      </c>
      <c r="L53" s="15" t="s">
        <v>21</v>
      </c>
      <c r="W53" s="16" t="s">
        <v>59</v>
      </c>
      <c r="X53" s="15" t="s">
        <v>13</v>
      </c>
      <c r="Y53" s="15">
        <v>6078</v>
      </c>
      <c r="Z53" s="15">
        <v>775</v>
      </c>
      <c r="AA53" s="15">
        <v>391152</v>
      </c>
      <c r="AB53" s="15">
        <v>37.760512537325639</v>
      </c>
      <c r="AC53" s="36">
        <v>38731</v>
      </c>
    </row>
    <row r="54" spans="1:29" ht="15.75" thickBot="1">
      <c r="A54" s="15" t="s">
        <v>122</v>
      </c>
      <c r="B54" s="15" t="s">
        <v>13</v>
      </c>
      <c r="C54" s="24">
        <v>45712</v>
      </c>
      <c r="D54" s="15" t="s">
        <v>15</v>
      </c>
      <c r="E54" s="15" t="s">
        <v>62</v>
      </c>
      <c r="F54" s="30">
        <v>23949</v>
      </c>
      <c r="G54" s="15">
        <v>356</v>
      </c>
      <c r="H54" s="15">
        <v>616</v>
      </c>
      <c r="I54" s="15">
        <v>1847</v>
      </c>
      <c r="J54" s="33">
        <v>3144</v>
      </c>
      <c r="K54" s="30">
        <v>192999</v>
      </c>
      <c r="L54" s="15" t="s">
        <v>32</v>
      </c>
      <c r="W54" s="16" t="s">
        <v>156</v>
      </c>
      <c r="X54" s="15" t="s">
        <v>23</v>
      </c>
      <c r="Y54" s="15">
        <v>6448</v>
      </c>
      <c r="Z54" s="15">
        <v>928</v>
      </c>
      <c r="AA54" s="15">
        <v>396672</v>
      </c>
      <c r="AB54" s="15">
        <v>30.118586640851881</v>
      </c>
      <c r="AC54" s="36">
        <v>53922</v>
      </c>
    </row>
    <row r="55" spans="1:29" ht="15.75" thickBot="1">
      <c r="A55" s="15" t="s">
        <v>123</v>
      </c>
      <c r="B55" s="15" t="s">
        <v>19</v>
      </c>
      <c r="C55" s="24">
        <v>45729</v>
      </c>
      <c r="D55" s="15" t="s">
        <v>38</v>
      </c>
      <c r="E55" s="15" t="s">
        <v>26</v>
      </c>
      <c r="F55" s="30">
        <v>6544</v>
      </c>
      <c r="G55" s="15">
        <v>749</v>
      </c>
      <c r="H55" s="15">
        <v>888</v>
      </c>
      <c r="I55" s="15">
        <v>594</v>
      </c>
      <c r="J55" s="33">
        <v>18171</v>
      </c>
      <c r="K55" s="30">
        <v>126475</v>
      </c>
      <c r="L55" s="15" t="s">
        <v>27</v>
      </c>
      <c r="W55" s="16" t="s">
        <v>156</v>
      </c>
      <c r="X55" s="15" t="s">
        <v>23</v>
      </c>
      <c r="Y55" s="15">
        <v>2179</v>
      </c>
      <c r="Z55" s="15">
        <v>303</v>
      </c>
      <c r="AA55" s="15">
        <v>398548</v>
      </c>
      <c r="AB55" s="15">
        <v>33.909842729106657</v>
      </c>
      <c r="AC55" s="36">
        <v>54848</v>
      </c>
    </row>
    <row r="56" spans="1:29" ht="15.75" thickBot="1">
      <c r="A56" s="15" t="s">
        <v>125</v>
      </c>
      <c r="B56" s="15" t="s">
        <v>13</v>
      </c>
      <c r="C56" s="24">
        <v>45460</v>
      </c>
      <c r="D56" s="15" t="s">
        <v>38</v>
      </c>
      <c r="E56" s="15" t="s">
        <v>16</v>
      </c>
      <c r="F56" s="30">
        <v>6976</v>
      </c>
      <c r="G56" s="15">
        <v>1320</v>
      </c>
      <c r="H56" s="15">
        <v>393</v>
      </c>
      <c r="I56" s="15">
        <v>2285</v>
      </c>
      <c r="J56" s="33">
        <v>14049</v>
      </c>
      <c r="K56" s="30">
        <v>101367</v>
      </c>
      <c r="L56" s="15" t="s">
        <v>55</v>
      </c>
      <c r="W56" s="16" t="s">
        <v>156</v>
      </c>
      <c r="X56" s="15" t="s">
        <v>46</v>
      </c>
      <c r="Y56" s="15">
        <v>7406</v>
      </c>
      <c r="Z56" s="15">
        <v>813</v>
      </c>
      <c r="AA56" s="15">
        <v>405141</v>
      </c>
      <c r="AB56" s="15">
        <v>24.457411123534769</v>
      </c>
      <c r="AC56" s="36">
        <v>13390</v>
      </c>
    </row>
    <row r="57" spans="1:29" ht="15.75" thickBot="1">
      <c r="A57" s="15" t="s">
        <v>127</v>
      </c>
      <c r="B57" s="15" t="s">
        <v>19</v>
      </c>
      <c r="C57" s="24">
        <v>45644</v>
      </c>
      <c r="D57" s="15" t="s">
        <v>25</v>
      </c>
      <c r="E57" s="15" t="s">
        <v>48</v>
      </c>
      <c r="F57" s="30">
        <v>14775</v>
      </c>
      <c r="G57" s="15">
        <v>1220</v>
      </c>
      <c r="H57" s="15">
        <v>640</v>
      </c>
      <c r="I57" s="15">
        <v>1547</v>
      </c>
      <c r="J57" s="33">
        <v>28527</v>
      </c>
      <c r="K57" s="30">
        <v>183660</v>
      </c>
      <c r="L57" s="15" t="s">
        <v>55</v>
      </c>
      <c r="W57" s="16" t="s">
        <v>156</v>
      </c>
      <c r="X57" s="15" t="s">
        <v>19</v>
      </c>
      <c r="Y57" s="15">
        <v>9591</v>
      </c>
      <c r="Z57" s="15">
        <v>1363</v>
      </c>
      <c r="AA57" s="15">
        <v>413369</v>
      </c>
      <c r="AB57" s="15">
        <v>10.494255737609739</v>
      </c>
      <c r="AC57" s="36">
        <v>15997</v>
      </c>
    </row>
    <row r="58" spans="1:29" ht="15.75" thickBot="1">
      <c r="A58" s="15" t="s">
        <v>129</v>
      </c>
      <c r="B58" s="15" t="s">
        <v>19</v>
      </c>
      <c r="C58" s="24">
        <v>45586</v>
      </c>
      <c r="D58" s="15" t="s">
        <v>30</v>
      </c>
      <c r="E58" s="15" t="s">
        <v>62</v>
      </c>
      <c r="F58" s="30">
        <v>12015</v>
      </c>
      <c r="G58" s="15">
        <v>1196</v>
      </c>
      <c r="H58" s="15">
        <v>998</v>
      </c>
      <c r="I58" s="15">
        <v>1848</v>
      </c>
      <c r="J58" s="33">
        <v>44739</v>
      </c>
      <c r="K58" s="30">
        <v>161750</v>
      </c>
      <c r="L58" s="15" t="s">
        <v>55</v>
      </c>
      <c r="W58" s="16" t="s">
        <v>68</v>
      </c>
      <c r="X58" s="15" t="s">
        <v>23</v>
      </c>
      <c r="Y58" s="15">
        <v>7907</v>
      </c>
      <c r="Z58" s="15">
        <v>465</v>
      </c>
      <c r="AA58" s="15">
        <v>420811</v>
      </c>
      <c r="AB58" s="15">
        <v>33.257448118038738</v>
      </c>
      <c r="AC58" s="36">
        <v>22693</v>
      </c>
    </row>
    <row r="59" spans="1:29" ht="15.75" thickBot="1">
      <c r="A59" s="15" t="s">
        <v>131</v>
      </c>
      <c r="B59" s="15" t="s">
        <v>23</v>
      </c>
      <c r="C59" s="24">
        <v>45762</v>
      </c>
      <c r="D59" s="15" t="s">
        <v>38</v>
      </c>
      <c r="E59" s="15" t="s">
        <v>26</v>
      </c>
      <c r="F59" s="30">
        <v>5419</v>
      </c>
      <c r="G59" s="15">
        <v>1150</v>
      </c>
      <c r="H59" s="15">
        <v>656</v>
      </c>
      <c r="I59" s="15">
        <v>1990</v>
      </c>
      <c r="J59" s="33">
        <v>410</v>
      </c>
      <c r="K59" s="30">
        <v>158154</v>
      </c>
      <c r="L59" s="15" t="s">
        <v>27</v>
      </c>
      <c r="W59" s="16" t="s">
        <v>68</v>
      </c>
      <c r="X59" s="15" t="s">
        <v>13</v>
      </c>
      <c r="Y59" s="15">
        <v>9800</v>
      </c>
      <c r="Z59" s="15">
        <v>682</v>
      </c>
      <c r="AA59" s="15">
        <v>429929</v>
      </c>
      <c r="AB59" s="15">
        <v>6.2966210699906267</v>
      </c>
      <c r="AC59" s="36">
        <v>59815</v>
      </c>
    </row>
    <row r="60" spans="1:29" ht="15.75" thickBot="1">
      <c r="A60" s="15" t="s">
        <v>133</v>
      </c>
      <c r="B60" s="15" t="s">
        <v>13</v>
      </c>
      <c r="C60" s="24">
        <v>45465</v>
      </c>
      <c r="D60" s="15" t="s">
        <v>15</v>
      </c>
      <c r="E60" s="15" t="s">
        <v>42</v>
      </c>
      <c r="F60" s="30">
        <v>16430</v>
      </c>
      <c r="G60" s="15">
        <v>488</v>
      </c>
      <c r="H60" s="15">
        <v>514</v>
      </c>
      <c r="I60" s="15">
        <v>1436</v>
      </c>
      <c r="J60" s="33">
        <v>30059</v>
      </c>
      <c r="K60" s="30">
        <v>223305</v>
      </c>
      <c r="L60" s="15" t="s">
        <v>32</v>
      </c>
      <c r="W60" s="16" t="s">
        <v>68</v>
      </c>
      <c r="X60" s="15" t="s">
        <v>13</v>
      </c>
      <c r="Y60" s="15">
        <v>2638</v>
      </c>
      <c r="Z60" s="15">
        <v>143</v>
      </c>
      <c r="AA60" s="15">
        <v>432424</v>
      </c>
      <c r="AB60" s="15">
        <v>6.9547481175882924</v>
      </c>
      <c r="AC60" s="36">
        <v>52092</v>
      </c>
    </row>
    <row r="61" spans="1:29" ht="15.75" thickBot="1">
      <c r="A61" s="15" t="s">
        <v>135</v>
      </c>
      <c r="B61" s="15" t="s">
        <v>23</v>
      </c>
      <c r="C61" s="24">
        <v>45685</v>
      </c>
      <c r="D61" s="15" t="s">
        <v>25</v>
      </c>
      <c r="E61" s="15" t="s">
        <v>42</v>
      </c>
      <c r="F61" s="30">
        <v>9239</v>
      </c>
      <c r="G61" s="15">
        <v>1477</v>
      </c>
      <c r="H61" s="15">
        <v>631</v>
      </c>
      <c r="I61" s="15">
        <v>1556</v>
      </c>
      <c r="J61" s="33">
        <v>11580</v>
      </c>
      <c r="K61" s="30">
        <v>84738</v>
      </c>
      <c r="L61" s="15" t="s">
        <v>27</v>
      </c>
      <c r="W61" s="16" t="s">
        <v>68</v>
      </c>
      <c r="X61" s="15" t="s">
        <v>19</v>
      </c>
      <c r="Y61" s="15">
        <v>6671</v>
      </c>
      <c r="Z61" s="15">
        <v>550</v>
      </c>
      <c r="AA61" s="15">
        <v>438545</v>
      </c>
      <c r="AB61" s="15">
        <v>17.750287883797562</v>
      </c>
      <c r="AC61" s="36">
        <v>10541</v>
      </c>
    </row>
    <row r="62" spans="1:29" ht="15.75" thickBot="1">
      <c r="A62" s="15" t="s">
        <v>137</v>
      </c>
      <c r="B62" s="15" t="s">
        <v>13</v>
      </c>
      <c r="C62" s="24">
        <v>45540</v>
      </c>
      <c r="D62" s="15" t="s">
        <v>38</v>
      </c>
      <c r="E62" s="15" t="s">
        <v>85</v>
      </c>
      <c r="F62" s="30">
        <v>16489</v>
      </c>
      <c r="G62" s="15">
        <v>395</v>
      </c>
      <c r="H62" s="15">
        <v>350</v>
      </c>
      <c r="I62" s="15">
        <v>2364</v>
      </c>
      <c r="J62" s="33">
        <v>43239</v>
      </c>
      <c r="K62" s="30">
        <v>73397</v>
      </c>
      <c r="L62" s="15" t="s">
        <v>55</v>
      </c>
      <c r="W62" s="16" t="s">
        <v>512</v>
      </c>
      <c r="X62" s="15" t="s">
        <v>13</v>
      </c>
      <c r="Y62" s="15">
        <v>7928</v>
      </c>
      <c r="Z62" s="15">
        <v>704</v>
      </c>
      <c r="AA62" s="15">
        <v>445769</v>
      </c>
      <c r="AB62" s="15">
        <v>11.194362999670229</v>
      </c>
      <c r="AC62" s="36">
        <v>31817</v>
      </c>
    </row>
    <row r="63" spans="1:29" ht="15.75" thickBot="1">
      <c r="A63" s="15" t="s">
        <v>139</v>
      </c>
      <c r="B63" s="15" t="s">
        <v>13</v>
      </c>
      <c r="C63" s="24">
        <v>45920</v>
      </c>
      <c r="D63" s="15" t="s">
        <v>15</v>
      </c>
      <c r="E63" s="15" t="s">
        <v>62</v>
      </c>
      <c r="F63" s="30">
        <v>18633</v>
      </c>
      <c r="G63" s="15">
        <v>797</v>
      </c>
      <c r="H63" s="15">
        <v>303</v>
      </c>
      <c r="I63" s="15">
        <v>659</v>
      </c>
      <c r="J63" s="33">
        <v>7</v>
      </c>
      <c r="K63" s="30">
        <v>122189</v>
      </c>
      <c r="L63" s="15" t="s">
        <v>21</v>
      </c>
      <c r="W63" s="16" t="s">
        <v>512</v>
      </c>
      <c r="X63" s="15" t="s">
        <v>19</v>
      </c>
      <c r="Y63" s="15">
        <v>2382</v>
      </c>
      <c r="Z63" s="15">
        <v>183</v>
      </c>
      <c r="AA63" s="15">
        <v>447968</v>
      </c>
      <c r="AB63" s="15">
        <v>4.7335970426459033</v>
      </c>
      <c r="AC63" s="36">
        <v>47861</v>
      </c>
    </row>
    <row r="64" spans="1:29" ht="15.75" thickBot="1">
      <c r="A64" s="15" t="s">
        <v>140</v>
      </c>
      <c r="B64" s="15" t="s">
        <v>23</v>
      </c>
      <c r="C64" s="24">
        <v>45504</v>
      </c>
      <c r="D64" s="15" t="s">
        <v>15</v>
      </c>
      <c r="E64" s="15" t="s">
        <v>16</v>
      </c>
      <c r="F64" s="30">
        <v>12357</v>
      </c>
      <c r="G64" s="15">
        <v>716</v>
      </c>
      <c r="H64" s="15">
        <v>599</v>
      </c>
      <c r="I64" s="15">
        <v>999</v>
      </c>
      <c r="J64" s="33">
        <v>89591</v>
      </c>
      <c r="K64" s="30">
        <v>116367</v>
      </c>
      <c r="L64" s="15" t="s">
        <v>17</v>
      </c>
      <c r="W64" s="16" t="s">
        <v>512</v>
      </c>
      <c r="X64" s="15" t="s">
        <v>13</v>
      </c>
      <c r="Y64" s="15">
        <v>2403</v>
      </c>
      <c r="Z64" s="15">
        <v>319</v>
      </c>
      <c r="AA64" s="15">
        <v>450052</v>
      </c>
      <c r="AB64" s="15">
        <v>29.92120910472568</v>
      </c>
      <c r="AC64" s="36">
        <v>23428</v>
      </c>
    </row>
    <row r="65" spans="1:29" ht="15.75" thickBot="1">
      <c r="A65" s="15" t="s">
        <v>141</v>
      </c>
      <c r="B65" s="15" t="s">
        <v>23</v>
      </c>
      <c r="C65" s="24">
        <v>45521</v>
      </c>
      <c r="D65" s="15" t="s">
        <v>30</v>
      </c>
      <c r="E65" s="15" t="s">
        <v>35</v>
      </c>
      <c r="F65" s="30">
        <v>19154</v>
      </c>
      <c r="G65" s="15">
        <v>1064</v>
      </c>
      <c r="H65" s="15">
        <v>650</v>
      </c>
      <c r="I65" s="15">
        <v>747</v>
      </c>
      <c r="J65" s="33">
        <v>42667</v>
      </c>
      <c r="K65" s="30">
        <v>242332</v>
      </c>
      <c r="L65" s="15" t="s">
        <v>27</v>
      </c>
      <c r="W65" s="16" t="s">
        <v>512</v>
      </c>
      <c r="X65" s="15" t="s">
        <v>46</v>
      </c>
      <c r="Y65" s="15">
        <v>4292</v>
      </c>
      <c r="Z65" s="15">
        <v>367</v>
      </c>
      <c r="AA65" s="15">
        <v>453977</v>
      </c>
      <c r="AB65" s="15">
        <v>3.5037017293827661</v>
      </c>
      <c r="AC65" s="36">
        <v>53934</v>
      </c>
    </row>
    <row r="66" spans="1:29" ht="15.75" thickBot="1">
      <c r="A66" s="15" t="s">
        <v>143</v>
      </c>
      <c r="B66" s="15" t="s">
        <v>13</v>
      </c>
      <c r="C66" s="24">
        <v>45744</v>
      </c>
      <c r="D66" s="15" t="s">
        <v>25</v>
      </c>
      <c r="E66" s="15" t="s">
        <v>16</v>
      </c>
      <c r="F66" s="30">
        <v>6363</v>
      </c>
      <c r="G66" s="15">
        <v>1341</v>
      </c>
      <c r="H66" s="15">
        <v>222</v>
      </c>
      <c r="I66" s="15">
        <v>2712</v>
      </c>
      <c r="J66" s="33">
        <v>19987</v>
      </c>
      <c r="K66" s="30">
        <v>160585</v>
      </c>
      <c r="L66" s="15" t="s">
        <v>27</v>
      </c>
      <c r="W66" s="16" t="s">
        <v>513</v>
      </c>
      <c r="X66" s="15" t="s">
        <v>23</v>
      </c>
      <c r="Y66" s="15">
        <v>1419</v>
      </c>
      <c r="Z66" s="15">
        <v>110</v>
      </c>
      <c r="AA66" s="15">
        <v>455286</v>
      </c>
      <c r="AB66" s="15">
        <v>31.554451487636339</v>
      </c>
      <c r="AC66" s="36">
        <v>58831</v>
      </c>
    </row>
    <row r="67" spans="1:29" ht="15.75" thickBot="1">
      <c r="A67" s="15" t="s">
        <v>145</v>
      </c>
      <c r="B67" s="15" t="s">
        <v>46</v>
      </c>
      <c r="C67" s="24">
        <v>45499</v>
      </c>
      <c r="D67" s="15" t="s">
        <v>25</v>
      </c>
      <c r="E67" s="15" t="s">
        <v>42</v>
      </c>
      <c r="F67" s="30">
        <v>12176</v>
      </c>
      <c r="G67" s="15">
        <v>1005</v>
      </c>
      <c r="H67" s="15">
        <v>862</v>
      </c>
      <c r="I67" s="15">
        <v>974</v>
      </c>
      <c r="J67" s="33">
        <v>2285</v>
      </c>
      <c r="K67" s="30">
        <v>116619</v>
      </c>
      <c r="L67" s="15" t="s">
        <v>32</v>
      </c>
      <c r="W67" s="16" t="s">
        <v>513</v>
      </c>
      <c r="X67" s="15" t="s">
        <v>46</v>
      </c>
      <c r="Y67" s="15">
        <v>5517</v>
      </c>
      <c r="Z67" s="15">
        <v>575</v>
      </c>
      <c r="AA67" s="15">
        <v>460228</v>
      </c>
      <c r="AB67" s="15">
        <v>29.45844233727631</v>
      </c>
      <c r="AC67" s="36">
        <v>20258</v>
      </c>
    </row>
    <row r="68" spans="1:29" ht="15.75" thickBot="1">
      <c r="A68" s="15" t="s">
        <v>147</v>
      </c>
      <c r="B68" s="15" t="s">
        <v>19</v>
      </c>
      <c r="C68" s="24">
        <v>45745</v>
      </c>
      <c r="D68" s="15" t="s">
        <v>30</v>
      </c>
      <c r="E68" s="15" t="s">
        <v>42</v>
      </c>
      <c r="F68" s="30">
        <v>19461</v>
      </c>
      <c r="G68" s="15">
        <v>1382</v>
      </c>
      <c r="H68" s="15">
        <v>445</v>
      </c>
      <c r="I68" s="15">
        <v>1307</v>
      </c>
      <c r="J68" s="33">
        <v>84691</v>
      </c>
      <c r="K68" s="30">
        <v>151453</v>
      </c>
      <c r="L68" s="15" t="s">
        <v>32</v>
      </c>
      <c r="W68" s="16" t="s">
        <v>513</v>
      </c>
      <c r="X68" s="15" t="s">
        <v>23</v>
      </c>
      <c r="Y68" s="15">
        <v>4302</v>
      </c>
      <c r="Z68" s="15">
        <v>275</v>
      </c>
      <c r="AA68" s="15">
        <v>464255</v>
      </c>
      <c r="AB68" s="15">
        <v>15.72131694865968</v>
      </c>
      <c r="AC68" s="36">
        <v>26044</v>
      </c>
    </row>
    <row r="69" spans="1:29" ht="15.75" thickBot="1">
      <c r="A69" s="15" t="s">
        <v>149</v>
      </c>
      <c r="B69" s="15" t="s">
        <v>23</v>
      </c>
      <c r="C69" s="24">
        <v>45634</v>
      </c>
      <c r="D69" s="15" t="s">
        <v>30</v>
      </c>
      <c r="E69" s="15" t="s">
        <v>20</v>
      </c>
      <c r="F69" s="30">
        <v>10427</v>
      </c>
      <c r="G69" s="15">
        <v>1014</v>
      </c>
      <c r="H69" s="15">
        <v>166</v>
      </c>
      <c r="I69" s="15">
        <v>1649</v>
      </c>
      <c r="J69" s="33">
        <v>15145</v>
      </c>
      <c r="K69" s="30">
        <v>59816</v>
      </c>
      <c r="L69" s="15" t="s">
        <v>27</v>
      </c>
      <c r="W69" s="16" t="s">
        <v>513</v>
      </c>
      <c r="X69" s="15" t="s">
        <v>23</v>
      </c>
      <c r="Y69" s="15">
        <v>8857</v>
      </c>
      <c r="Z69" s="15">
        <v>1153</v>
      </c>
      <c r="AA69" s="15">
        <v>471959</v>
      </c>
      <c r="AB69" s="15">
        <v>19.214592793018038</v>
      </c>
      <c r="AC69" s="36">
        <v>39411</v>
      </c>
    </row>
    <row r="70" spans="1:29" ht="15.75" thickBot="1">
      <c r="A70" s="15" t="s">
        <v>151</v>
      </c>
      <c r="B70" s="15" t="s">
        <v>19</v>
      </c>
      <c r="C70" s="24">
        <v>45724</v>
      </c>
      <c r="D70" s="15" t="s">
        <v>25</v>
      </c>
      <c r="E70" s="15" t="s">
        <v>42</v>
      </c>
      <c r="F70" s="30">
        <v>10580</v>
      </c>
      <c r="G70" s="15">
        <v>427</v>
      </c>
      <c r="H70" s="15">
        <v>790</v>
      </c>
      <c r="I70" s="15">
        <v>2814</v>
      </c>
      <c r="J70" s="33">
        <v>24916</v>
      </c>
      <c r="K70" s="30">
        <v>213312</v>
      </c>
      <c r="L70" s="15" t="s">
        <v>55</v>
      </c>
      <c r="W70" s="16" t="s">
        <v>514</v>
      </c>
      <c r="X70" s="15" t="s">
        <v>23</v>
      </c>
      <c r="Y70" s="15">
        <v>8870</v>
      </c>
      <c r="Z70" s="15">
        <v>509</v>
      </c>
      <c r="AA70" s="15">
        <v>480320</v>
      </c>
      <c r="AB70" s="15">
        <v>25.077864756828781</v>
      </c>
      <c r="AC70" s="36">
        <v>15469</v>
      </c>
    </row>
    <row r="71" spans="1:29" ht="15.75" thickBot="1">
      <c r="A71" s="15" t="s">
        <v>153</v>
      </c>
      <c r="B71" s="15" t="s">
        <v>46</v>
      </c>
      <c r="C71" s="24">
        <v>45749</v>
      </c>
      <c r="D71" s="15" t="s">
        <v>25</v>
      </c>
      <c r="E71" s="15" t="s">
        <v>48</v>
      </c>
      <c r="F71" s="30">
        <v>6858</v>
      </c>
      <c r="G71" s="15">
        <v>415</v>
      </c>
      <c r="H71" s="15">
        <v>366</v>
      </c>
      <c r="I71" s="15">
        <v>2761</v>
      </c>
      <c r="J71" s="33">
        <v>2988</v>
      </c>
      <c r="K71" s="30">
        <v>177348</v>
      </c>
      <c r="L71" s="15" t="s">
        <v>17</v>
      </c>
      <c r="W71" s="16" t="s">
        <v>514</v>
      </c>
      <c r="X71" s="15" t="s">
        <v>46</v>
      </c>
      <c r="Y71" s="15">
        <v>6693</v>
      </c>
      <c r="Z71" s="15">
        <v>995</v>
      </c>
      <c r="AA71" s="15">
        <v>486018</v>
      </c>
      <c r="AB71" s="15">
        <v>23.761877132122681</v>
      </c>
      <c r="AC71" s="36">
        <v>38854</v>
      </c>
    </row>
    <row r="72" spans="1:29" ht="15.75" thickBot="1">
      <c r="A72" s="15" t="s">
        <v>155</v>
      </c>
      <c r="B72" s="15" t="s">
        <v>46</v>
      </c>
      <c r="C72" s="24">
        <v>45537</v>
      </c>
      <c r="D72" s="15" t="s">
        <v>38</v>
      </c>
      <c r="E72" s="15" t="s">
        <v>31</v>
      </c>
      <c r="F72" s="30">
        <v>12040</v>
      </c>
      <c r="G72" s="15">
        <v>1147</v>
      </c>
      <c r="H72" s="15">
        <v>210</v>
      </c>
      <c r="I72" s="15">
        <v>885</v>
      </c>
      <c r="J72" s="33">
        <v>30360</v>
      </c>
      <c r="K72" s="30">
        <v>119530</v>
      </c>
      <c r="L72" s="15" t="s">
        <v>32</v>
      </c>
      <c r="W72" s="16" t="s">
        <v>514</v>
      </c>
      <c r="X72" s="15" t="s">
        <v>23</v>
      </c>
      <c r="Y72" s="15">
        <v>1767</v>
      </c>
      <c r="Z72" s="15">
        <v>224</v>
      </c>
      <c r="AA72" s="15">
        <v>487561</v>
      </c>
      <c r="AB72" s="15">
        <v>13.208603641390511</v>
      </c>
      <c r="AC72" s="36">
        <v>16256</v>
      </c>
    </row>
    <row r="73" spans="1:29" ht="15.75" thickBot="1">
      <c r="A73" s="15" t="s">
        <v>157</v>
      </c>
      <c r="B73" s="15" t="s">
        <v>46</v>
      </c>
      <c r="C73" s="24">
        <v>45719</v>
      </c>
      <c r="D73" s="15" t="s">
        <v>38</v>
      </c>
      <c r="E73" s="15" t="s">
        <v>62</v>
      </c>
      <c r="F73" s="30">
        <v>24928</v>
      </c>
      <c r="G73" s="15">
        <v>214</v>
      </c>
      <c r="H73" s="15">
        <v>765</v>
      </c>
      <c r="I73" s="15">
        <v>1556</v>
      </c>
      <c r="J73" s="33">
        <v>5239</v>
      </c>
      <c r="K73" s="30">
        <v>194571</v>
      </c>
      <c r="L73" s="15" t="s">
        <v>55</v>
      </c>
      <c r="W73" s="16" t="s">
        <v>514</v>
      </c>
      <c r="X73" s="15" t="s">
        <v>46</v>
      </c>
      <c r="Y73" s="15">
        <v>3044</v>
      </c>
      <c r="Z73" s="15">
        <v>212</v>
      </c>
      <c r="AA73" s="15">
        <v>490393</v>
      </c>
      <c r="AB73" s="15">
        <v>8.5343795690395261</v>
      </c>
      <c r="AC73" s="36">
        <v>20720</v>
      </c>
    </row>
    <row r="74" spans="1:29" ht="15.75" thickBot="1">
      <c r="A74" s="15" t="s">
        <v>159</v>
      </c>
      <c r="B74" s="15" t="s">
        <v>23</v>
      </c>
      <c r="C74" s="24">
        <v>45921</v>
      </c>
      <c r="D74" s="15" t="s">
        <v>30</v>
      </c>
      <c r="E74" s="15" t="s">
        <v>16</v>
      </c>
      <c r="F74" s="30">
        <v>23103</v>
      </c>
      <c r="G74" s="15">
        <v>1380</v>
      </c>
      <c r="H74" s="15">
        <v>191</v>
      </c>
      <c r="I74" s="15">
        <v>1547</v>
      </c>
      <c r="J74" s="33">
        <v>77798</v>
      </c>
      <c r="K74" s="30">
        <v>148856</v>
      </c>
      <c r="L74" s="15" t="s">
        <v>21</v>
      </c>
      <c r="W74" s="16" t="s">
        <v>515</v>
      </c>
      <c r="X74" s="15" t="s">
        <v>19</v>
      </c>
      <c r="Y74" s="15">
        <v>2549</v>
      </c>
      <c r="Z74" s="15">
        <v>128</v>
      </c>
      <c r="AA74" s="15">
        <v>492814</v>
      </c>
      <c r="AB74" s="15">
        <v>12.734216154573531</v>
      </c>
      <c r="AC74" s="36">
        <v>43937</v>
      </c>
    </row>
    <row r="75" spans="1:29" ht="15.75" thickBot="1">
      <c r="A75" s="15" t="s">
        <v>160</v>
      </c>
      <c r="B75" s="15" t="s">
        <v>46</v>
      </c>
      <c r="C75" s="24">
        <v>45593</v>
      </c>
      <c r="D75" s="15" t="s">
        <v>38</v>
      </c>
      <c r="E75" s="15" t="s">
        <v>31</v>
      </c>
      <c r="F75" s="30">
        <v>21198</v>
      </c>
      <c r="G75" s="15">
        <v>1484</v>
      </c>
      <c r="H75" s="15">
        <v>174</v>
      </c>
      <c r="I75" s="15">
        <v>1293</v>
      </c>
      <c r="J75" s="33">
        <v>16330</v>
      </c>
      <c r="K75" s="30">
        <v>111635</v>
      </c>
      <c r="L75" s="15" t="s">
        <v>32</v>
      </c>
      <c r="W75" s="16" t="s">
        <v>515</v>
      </c>
      <c r="X75" s="15" t="s">
        <v>13</v>
      </c>
      <c r="Y75" s="15">
        <v>7140</v>
      </c>
      <c r="Z75" s="15">
        <v>939</v>
      </c>
      <c r="AA75" s="15">
        <v>499015</v>
      </c>
      <c r="AB75" s="15">
        <v>25.120888149654821</v>
      </c>
      <c r="AC75" s="36">
        <v>43598</v>
      </c>
    </row>
    <row r="76" spans="1:29" ht="15.75" thickBot="1">
      <c r="A76" s="15" t="s">
        <v>162</v>
      </c>
      <c r="B76" s="15" t="s">
        <v>23</v>
      </c>
      <c r="C76" s="24">
        <v>45505</v>
      </c>
      <c r="D76" s="15" t="s">
        <v>15</v>
      </c>
      <c r="E76" s="15" t="s">
        <v>26</v>
      </c>
      <c r="F76" s="30">
        <v>21758</v>
      </c>
      <c r="G76" s="15">
        <v>1380</v>
      </c>
      <c r="H76" s="15">
        <v>188</v>
      </c>
      <c r="I76" s="15">
        <v>1735</v>
      </c>
      <c r="J76" s="33">
        <v>20998</v>
      </c>
      <c r="K76" s="30">
        <v>147803</v>
      </c>
      <c r="L76" s="15" t="s">
        <v>55</v>
      </c>
      <c r="W76" s="16" t="s">
        <v>515</v>
      </c>
      <c r="X76" s="15" t="s">
        <v>13</v>
      </c>
      <c r="Y76" s="15">
        <v>4716</v>
      </c>
      <c r="Z76" s="15">
        <v>569</v>
      </c>
      <c r="AA76" s="15">
        <v>503162</v>
      </c>
      <c r="AB76" s="15">
        <v>25.64820077827817</v>
      </c>
      <c r="AC76" s="36">
        <v>11651</v>
      </c>
    </row>
    <row r="77" spans="1:29" ht="15.75" thickBot="1">
      <c r="A77" s="15" t="s">
        <v>164</v>
      </c>
      <c r="B77" s="15" t="s">
        <v>46</v>
      </c>
      <c r="C77" s="24">
        <v>45603</v>
      </c>
      <c r="D77" s="15" t="s">
        <v>38</v>
      </c>
      <c r="E77" s="15" t="s">
        <v>35</v>
      </c>
      <c r="F77" s="30">
        <v>17254</v>
      </c>
      <c r="G77" s="15">
        <v>246</v>
      </c>
      <c r="H77" s="15">
        <v>952</v>
      </c>
      <c r="I77" s="15">
        <v>871</v>
      </c>
      <c r="J77" s="33">
        <v>14957</v>
      </c>
      <c r="K77" s="30">
        <v>75946</v>
      </c>
      <c r="L77" s="15" t="s">
        <v>55</v>
      </c>
      <c r="W77" s="16" t="s">
        <v>515</v>
      </c>
      <c r="X77" s="15" t="s">
        <v>23</v>
      </c>
      <c r="Y77" s="15">
        <v>5481</v>
      </c>
      <c r="Z77" s="15">
        <v>673</v>
      </c>
      <c r="AA77" s="15">
        <v>507970</v>
      </c>
      <c r="AB77" s="15">
        <v>13.08758391243577</v>
      </c>
      <c r="AC77" s="36">
        <v>29194</v>
      </c>
    </row>
    <row r="78" spans="1:29" ht="15.75" thickBot="1">
      <c r="A78" s="15" t="s">
        <v>166</v>
      </c>
      <c r="B78" s="15" t="s">
        <v>19</v>
      </c>
      <c r="C78" s="24">
        <v>45720</v>
      </c>
      <c r="D78" s="15" t="s">
        <v>38</v>
      </c>
      <c r="E78" s="15" t="s">
        <v>48</v>
      </c>
      <c r="F78" s="30">
        <v>13470</v>
      </c>
      <c r="G78" s="15">
        <v>523</v>
      </c>
      <c r="H78" s="15">
        <v>280</v>
      </c>
      <c r="I78" s="15">
        <v>2682</v>
      </c>
      <c r="J78" s="33">
        <v>8538</v>
      </c>
      <c r="K78" s="30">
        <v>95204</v>
      </c>
      <c r="L78" s="15" t="s">
        <v>17</v>
      </c>
      <c r="W78" s="16" t="s">
        <v>516</v>
      </c>
      <c r="X78" s="15" t="s">
        <v>46</v>
      </c>
      <c r="Y78" s="15">
        <v>8898</v>
      </c>
      <c r="Z78" s="15">
        <v>1131</v>
      </c>
      <c r="AA78" s="15">
        <v>515737</v>
      </c>
      <c r="AB78" s="15">
        <v>2.1877429775253669</v>
      </c>
      <c r="AC78" s="36">
        <v>35051</v>
      </c>
    </row>
    <row r="79" spans="1:29" ht="15.75" thickBot="1">
      <c r="A79" s="15" t="s">
        <v>167</v>
      </c>
      <c r="B79" s="15" t="s">
        <v>19</v>
      </c>
      <c r="C79" s="24">
        <v>45460</v>
      </c>
      <c r="D79" s="15" t="s">
        <v>15</v>
      </c>
      <c r="E79" s="15" t="s">
        <v>39</v>
      </c>
      <c r="F79" s="30">
        <v>3252</v>
      </c>
      <c r="G79" s="15">
        <v>1043</v>
      </c>
      <c r="H79" s="15">
        <v>647</v>
      </c>
      <c r="I79" s="15">
        <v>1545</v>
      </c>
      <c r="J79" s="33">
        <v>18859</v>
      </c>
      <c r="K79" s="30">
        <v>222958</v>
      </c>
      <c r="L79" s="15" t="s">
        <v>17</v>
      </c>
      <c r="W79" s="16" t="s">
        <v>516</v>
      </c>
      <c r="X79" s="15" t="s">
        <v>13</v>
      </c>
      <c r="Y79" s="15">
        <v>7548</v>
      </c>
      <c r="Z79" s="15">
        <v>433</v>
      </c>
      <c r="AA79" s="15">
        <v>522852</v>
      </c>
      <c r="AB79" s="15">
        <v>8.3562843787534522</v>
      </c>
      <c r="AC79" s="36">
        <v>37386</v>
      </c>
    </row>
    <row r="80" spans="1:29" ht="15.75" thickBot="1">
      <c r="A80" s="15" t="s">
        <v>168</v>
      </c>
      <c r="B80" s="15" t="s">
        <v>13</v>
      </c>
      <c r="C80" s="24">
        <v>45922</v>
      </c>
      <c r="D80" s="15" t="s">
        <v>30</v>
      </c>
      <c r="E80" s="15" t="s">
        <v>169</v>
      </c>
      <c r="F80" s="30">
        <v>8996</v>
      </c>
      <c r="G80" s="15">
        <v>329</v>
      </c>
      <c r="H80" s="15">
        <v>378</v>
      </c>
      <c r="I80" s="15">
        <v>2384</v>
      </c>
      <c r="J80" s="33">
        <v>39404</v>
      </c>
      <c r="K80" s="30">
        <v>242724</v>
      </c>
      <c r="L80" s="15" t="s">
        <v>21</v>
      </c>
      <c r="W80" s="16" t="s">
        <v>516</v>
      </c>
      <c r="X80" s="15" t="s">
        <v>46</v>
      </c>
      <c r="Y80" s="15">
        <v>3293</v>
      </c>
      <c r="Z80" s="15">
        <v>282</v>
      </c>
      <c r="AA80" s="15">
        <v>525863</v>
      </c>
      <c r="AB80" s="15">
        <v>27.040693108281051</v>
      </c>
      <c r="AC80" s="36">
        <v>19518</v>
      </c>
    </row>
    <row r="81" spans="1:29" ht="15.75" thickBot="1">
      <c r="A81" s="15" t="s">
        <v>170</v>
      </c>
      <c r="B81" s="15" t="s">
        <v>19</v>
      </c>
      <c r="C81" s="24">
        <v>45456</v>
      </c>
      <c r="D81" s="15" t="s">
        <v>15</v>
      </c>
      <c r="E81" s="15" t="s">
        <v>16</v>
      </c>
      <c r="F81" s="30">
        <v>14173</v>
      </c>
      <c r="G81" s="15">
        <v>294</v>
      </c>
      <c r="H81" s="15">
        <v>257</v>
      </c>
      <c r="I81" s="15">
        <v>1288</v>
      </c>
      <c r="J81" s="33">
        <v>39466</v>
      </c>
      <c r="K81" s="30">
        <v>55563</v>
      </c>
      <c r="L81" s="15" t="s">
        <v>55</v>
      </c>
      <c r="W81" s="16" t="s">
        <v>516</v>
      </c>
      <c r="X81" s="15" t="s">
        <v>46</v>
      </c>
      <c r="Y81" s="15">
        <v>5837</v>
      </c>
      <c r="Z81" s="15">
        <v>359</v>
      </c>
      <c r="AA81" s="15">
        <v>531341</v>
      </c>
      <c r="AB81" s="15">
        <v>6.8073045370110723</v>
      </c>
      <c r="AC81" s="36">
        <v>56026</v>
      </c>
    </row>
    <row r="82" spans="1:29" ht="15.75" thickBot="1">
      <c r="A82" s="15" t="s">
        <v>171</v>
      </c>
      <c r="B82" s="15" t="s">
        <v>13</v>
      </c>
      <c r="C82" s="24">
        <v>45584</v>
      </c>
      <c r="D82" s="15" t="s">
        <v>38</v>
      </c>
      <c r="E82" s="15" t="s">
        <v>31</v>
      </c>
      <c r="F82" s="30">
        <v>6673</v>
      </c>
      <c r="G82" s="15">
        <v>826</v>
      </c>
      <c r="H82" s="15">
        <v>321</v>
      </c>
      <c r="I82" s="15">
        <v>577</v>
      </c>
      <c r="J82" s="33">
        <v>19262</v>
      </c>
      <c r="K82" s="30">
        <v>132324</v>
      </c>
      <c r="L82" s="15" t="s">
        <v>55</v>
      </c>
      <c r="W82" s="16" t="s">
        <v>130</v>
      </c>
      <c r="X82" s="15" t="s">
        <v>23</v>
      </c>
      <c r="Y82" s="15">
        <v>8758</v>
      </c>
      <c r="Z82" s="15">
        <v>1193</v>
      </c>
      <c r="AA82" s="15">
        <v>538906</v>
      </c>
      <c r="AB82" s="15">
        <v>3.4213758985797149</v>
      </c>
      <c r="AC82" s="36">
        <v>26184</v>
      </c>
    </row>
    <row r="83" spans="1:29" ht="15.75" thickBot="1">
      <c r="A83" s="15" t="s">
        <v>173</v>
      </c>
      <c r="B83" s="15" t="s">
        <v>19</v>
      </c>
      <c r="C83" s="24">
        <v>45497</v>
      </c>
      <c r="D83" s="15" t="s">
        <v>30</v>
      </c>
      <c r="E83" s="15" t="s">
        <v>39</v>
      </c>
      <c r="F83" s="30">
        <v>22914</v>
      </c>
      <c r="G83" s="15">
        <v>954</v>
      </c>
      <c r="H83" s="15">
        <v>584</v>
      </c>
      <c r="I83" s="15">
        <v>1519</v>
      </c>
      <c r="J83" s="33">
        <v>13637</v>
      </c>
      <c r="K83" s="30">
        <v>49847</v>
      </c>
      <c r="L83" s="15" t="s">
        <v>17</v>
      </c>
      <c r="W83" s="16" t="s">
        <v>130</v>
      </c>
      <c r="X83" s="15" t="s">
        <v>13</v>
      </c>
      <c r="Y83" s="15">
        <v>7793</v>
      </c>
      <c r="Z83" s="15">
        <v>875</v>
      </c>
      <c r="AA83" s="15">
        <v>545824</v>
      </c>
      <c r="AB83" s="15">
        <v>5.5136820660139527</v>
      </c>
      <c r="AC83" s="36">
        <v>43787</v>
      </c>
    </row>
    <row r="84" spans="1:29" ht="15.75" thickBot="1">
      <c r="A84" s="15" t="s">
        <v>175</v>
      </c>
      <c r="B84" s="15" t="s">
        <v>23</v>
      </c>
      <c r="C84" s="24">
        <v>45580</v>
      </c>
      <c r="D84" s="15" t="s">
        <v>38</v>
      </c>
      <c r="E84" s="15" t="s">
        <v>35</v>
      </c>
      <c r="F84" s="30">
        <v>17781</v>
      </c>
      <c r="G84" s="15">
        <v>993</v>
      </c>
      <c r="H84" s="15">
        <v>627</v>
      </c>
      <c r="I84" s="15">
        <v>2187</v>
      </c>
      <c r="J84" s="33">
        <v>9609</v>
      </c>
      <c r="K84" s="30">
        <v>66155</v>
      </c>
      <c r="L84" s="15" t="s">
        <v>32</v>
      </c>
      <c r="W84" s="16" t="s">
        <v>130</v>
      </c>
      <c r="X84" s="15" t="s">
        <v>23</v>
      </c>
      <c r="Y84" s="15">
        <v>8638</v>
      </c>
      <c r="Z84" s="15">
        <v>717</v>
      </c>
      <c r="AA84" s="15">
        <v>553745</v>
      </c>
      <c r="AB84" s="15">
        <v>26.921416897669499</v>
      </c>
      <c r="AC84" s="36">
        <v>31621</v>
      </c>
    </row>
    <row r="85" spans="1:29" ht="15.75" thickBot="1">
      <c r="A85" s="15" t="s">
        <v>177</v>
      </c>
      <c r="B85" s="15" t="s">
        <v>19</v>
      </c>
      <c r="C85" s="24">
        <v>45635</v>
      </c>
      <c r="D85" s="15" t="s">
        <v>15</v>
      </c>
      <c r="E85" s="15" t="s">
        <v>20</v>
      </c>
      <c r="F85" s="30">
        <v>15051</v>
      </c>
      <c r="G85" s="15">
        <v>268</v>
      </c>
      <c r="H85" s="15">
        <v>251</v>
      </c>
      <c r="I85" s="15">
        <v>783</v>
      </c>
      <c r="J85" s="33">
        <v>34154</v>
      </c>
      <c r="K85" s="30">
        <v>119671</v>
      </c>
      <c r="L85" s="15" t="s">
        <v>32</v>
      </c>
      <c r="W85" s="16" t="s">
        <v>130</v>
      </c>
      <c r="X85" s="15" t="s">
        <v>23</v>
      </c>
      <c r="Y85" s="15">
        <v>8993</v>
      </c>
      <c r="Z85" s="15">
        <v>506</v>
      </c>
      <c r="AA85" s="15">
        <v>562232</v>
      </c>
      <c r="AB85" s="15">
        <v>3.5131404829323132</v>
      </c>
      <c r="AC85" s="36">
        <v>20028</v>
      </c>
    </row>
    <row r="86" spans="1:29" ht="15.75" thickBot="1">
      <c r="A86" s="15" t="s">
        <v>179</v>
      </c>
      <c r="B86" s="15" t="s">
        <v>13</v>
      </c>
      <c r="C86" s="24">
        <v>45766</v>
      </c>
      <c r="D86" s="15" t="s">
        <v>15</v>
      </c>
      <c r="E86" s="15" t="s">
        <v>39</v>
      </c>
      <c r="F86" s="30">
        <v>8881</v>
      </c>
      <c r="G86" s="15">
        <v>210</v>
      </c>
      <c r="H86" s="15">
        <v>673</v>
      </c>
      <c r="I86" s="15">
        <v>1565</v>
      </c>
      <c r="J86" s="33">
        <v>24847</v>
      </c>
      <c r="K86" s="30">
        <v>156891</v>
      </c>
      <c r="L86" s="15" t="s">
        <v>27</v>
      </c>
      <c r="W86" s="16" t="s">
        <v>161</v>
      </c>
      <c r="X86" s="15" t="s">
        <v>13</v>
      </c>
      <c r="Y86" s="15">
        <v>7007</v>
      </c>
      <c r="Z86" s="15">
        <v>568</v>
      </c>
      <c r="AA86" s="15">
        <v>568671</v>
      </c>
      <c r="AB86" s="15">
        <v>11.50507059442103</v>
      </c>
      <c r="AC86" s="36">
        <v>22448</v>
      </c>
    </row>
    <row r="87" spans="1:29" ht="15.75" thickBot="1">
      <c r="A87" s="15" t="s">
        <v>180</v>
      </c>
      <c r="B87" s="15" t="s">
        <v>13</v>
      </c>
      <c r="C87" s="24">
        <v>45684</v>
      </c>
      <c r="D87" s="15" t="s">
        <v>38</v>
      </c>
      <c r="E87" s="15" t="s">
        <v>48</v>
      </c>
      <c r="F87" s="30">
        <v>8949</v>
      </c>
      <c r="G87" s="15">
        <v>1477</v>
      </c>
      <c r="H87" s="15">
        <v>424</v>
      </c>
      <c r="I87" s="15">
        <v>1030</v>
      </c>
      <c r="J87" s="33">
        <v>58052</v>
      </c>
      <c r="K87" s="30">
        <v>123310</v>
      </c>
      <c r="L87" s="15" t="s">
        <v>17</v>
      </c>
      <c r="W87" s="16" t="s">
        <v>161</v>
      </c>
      <c r="X87" s="15" t="s">
        <v>13</v>
      </c>
      <c r="Y87" s="15">
        <v>6542</v>
      </c>
      <c r="Z87" s="15">
        <v>539</v>
      </c>
      <c r="AA87" s="15">
        <v>574674</v>
      </c>
      <c r="AB87" s="15">
        <v>6.4069368024305948</v>
      </c>
      <c r="AC87" s="36">
        <v>55253</v>
      </c>
    </row>
    <row r="88" spans="1:29" ht="15.75" thickBot="1">
      <c r="A88" s="15" t="s">
        <v>182</v>
      </c>
      <c r="B88" s="15" t="s">
        <v>46</v>
      </c>
      <c r="C88" s="24">
        <v>45449</v>
      </c>
      <c r="D88" s="15" t="s">
        <v>25</v>
      </c>
      <c r="E88" s="15" t="s">
        <v>48</v>
      </c>
      <c r="F88" s="30">
        <v>11521</v>
      </c>
      <c r="G88" s="15">
        <v>1071</v>
      </c>
      <c r="H88" s="15">
        <v>762</v>
      </c>
      <c r="I88" s="15">
        <v>2539</v>
      </c>
      <c r="J88" s="33">
        <v>12701</v>
      </c>
      <c r="K88" s="30">
        <v>238350</v>
      </c>
      <c r="L88" s="15" t="s">
        <v>27</v>
      </c>
      <c r="W88" s="16" t="s">
        <v>161</v>
      </c>
      <c r="X88" s="15" t="s">
        <v>19</v>
      </c>
      <c r="Y88" s="15">
        <v>7356</v>
      </c>
      <c r="Z88" s="15">
        <v>904</v>
      </c>
      <c r="AA88" s="15">
        <v>581126</v>
      </c>
      <c r="AB88" s="15">
        <v>17.560907617280929</v>
      </c>
      <c r="AC88" s="36">
        <v>44051</v>
      </c>
    </row>
    <row r="89" spans="1:29" ht="15.75" thickBot="1">
      <c r="A89" s="15" t="s">
        <v>184</v>
      </c>
      <c r="B89" s="15" t="s">
        <v>23</v>
      </c>
      <c r="C89" s="24">
        <v>45480</v>
      </c>
      <c r="D89" s="15" t="s">
        <v>25</v>
      </c>
      <c r="E89" s="15" t="s">
        <v>20</v>
      </c>
      <c r="F89" s="30">
        <v>24625</v>
      </c>
      <c r="G89" s="15">
        <v>749</v>
      </c>
      <c r="H89" s="15">
        <v>193</v>
      </c>
      <c r="I89" s="15">
        <v>1340</v>
      </c>
      <c r="J89" s="33">
        <v>4890</v>
      </c>
      <c r="K89" s="30">
        <v>189381</v>
      </c>
      <c r="L89" s="15" t="s">
        <v>17</v>
      </c>
      <c r="W89" s="16" t="s">
        <v>161</v>
      </c>
      <c r="X89" s="15" t="s">
        <v>19</v>
      </c>
      <c r="Y89" s="15">
        <v>9433</v>
      </c>
      <c r="Z89" s="15">
        <v>1073</v>
      </c>
      <c r="AA89" s="15">
        <v>589486</v>
      </c>
      <c r="AB89" s="15">
        <v>7.2934726185185053</v>
      </c>
      <c r="AC89" s="36">
        <v>59811</v>
      </c>
    </row>
    <row r="90" spans="1:29" ht="15.75" thickBot="1">
      <c r="A90" s="15" t="s">
        <v>186</v>
      </c>
      <c r="B90" s="15" t="s">
        <v>19</v>
      </c>
      <c r="C90" s="24">
        <v>45923</v>
      </c>
      <c r="D90" s="15" t="s">
        <v>15</v>
      </c>
      <c r="E90" s="15" t="s">
        <v>169</v>
      </c>
      <c r="F90" s="30">
        <v>10017</v>
      </c>
      <c r="G90" s="15">
        <v>1357</v>
      </c>
      <c r="H90" s="15">
        <v>966</v>
      </c>
      <c r="I90" s="15">
        <v>2871</v>
      </c>
      <c r="J90" s="33">
        <v>14800</v>
      </c>
      <c r="K90" s="30">
        <v>171691</v>
      </c>
      <c r="L90" s="15" t="s">
        <v>21</v>
      </c>
      <c r="W90" s="16" t="s">
        <v>233</v>
      </c>
      <c r="X90" s="15" t="s">
        <v>46</v>
      </c>
      <c r="Y90" s="15">
        <v>8380</v>
      </c>
      <c r="Z90" s="15">
        <v>1162</v>
      </c>
      <c r="AA90" s="15">
        <v>596704</v>
      </c>
      <c r="AB90" s="15">
        <v>18.05853488496809</v>
      </c>
      <c r="AC90" s="36">
        <v>40447</v>
      </c>
    </row>
    <row r="91" spans="1:29" ht="15.75" thickBot="1">
      <c r="A91" s="15" t="s">
        <v>187</v>
      </c>
      <c r="B91" s="15" t="s">
        <v>46</v>
      </c>
      <c r="C91" s="24">
        <v>45446</v>
      </c>
      <c r="D91" s="15" t="s">
        <v>15</v>
      </c>
      <c r="E91" s="15" t="s">
        <v>62</v>
      </c>
      <c r="F91" s="30">
        <v>8941</v>
      </c>
      <c r="G91" s="15">
        <v>911</v>
      </c>
      <c r="H91" s="15">
        <v>166</v>
      </c>
      <c r="I91" s="15">
        <v>1217</v>
      </c>
      <c r="J91" s="33">
        <v>68817</v>
      </c>
      <c r="K91" s="30">
        <v>221180</v>
      </c>
      <c r="L91" s="15" t="s">
        <v>55</v>
      </c>
      <c r="W91" s="16" t="s">
        <v>233</v>
      </c>
      <c r="X91" s="15" t="s">
        <v>13</v>
      </c>
      <c r="Y91" s="15">
        <v>3385</v>
      </c>
      <c r="Z91" s="15">
        <v>329</v>
      </c>
      <c r="AA91" s="15">
        <v>599760</v>
      </c>
      <c r="AB91" s="15">
        <v>17.61788048552755</v>
      </c>
      <c r="AC91" s="36">
        <v>28394</v>
      </c>
    </row>
    <row r="92" spans="1:29" ht="15.75" thickBot="1">
      <c r="A92" s="15" t="s">
        <v>189</v>
      </c>
      <c r="B92" s="15" t="s">
        <v>19</v>
      </c>
      <c r="C92" s="24">
        <v>45924</v>
      </c>
      <c r="D92" s="15" t="s">
        <v>25</v>
      </c>
      <c r="E92" s="15" t="s">
        <v>39</v>
      </c>
      <c r="F92" s="30">
        <v>12209</v>
      </c>
      <c r="G92" s="15">
        <v>222</v>
      </c>
      <c r="H92" s="15">
        <v>479</v>
      </c>
      <c r="I92" s="15">
        <v>2748</v>
      </c>
      <c r="J92" s="33">
        <v>24615</v>
      </c>
      <c r="K92" s="30">
        <v>74707</v>
      </c>
      <c r="L92" s="15" t="s">
        <v>21</v>
      </c>
      <c r="W92" s="16" t="s">
        <v>233</v>
      </c>
      <c r="X92" s="15" t="s">
        <v>19</v>
      </c>
      <c r="Y92" s="15">
        <v>5268</v>
      </c>
      <c r="Z92" s="15">
        <v>326</v>
      </c>
      <c r="AA92" s="15">
        <v>604702</v>
      </c>
      <c r="AB92" s="15">
        <v>23.435841125050029</v>
      </c>
      <c r="AC92" s="36">
        <v>44501</v>
      </c>
    </row>
    <row r="93" spans="1:29" ht="15.75" thickBot="1">
      <c r="A93" s="15" t="s">
        <v>190</v>
      </c>
      <c r="B93" s="15" t="s">
        <v>19</v>
      </c>
      <c r="C93" s="24">
        <v>45586</v>
      </c>
      <c r="D93" s="15" t="s">
        <v>25</v>
      </c>
      <c r="E93" s="15" t="s">
        <v>20</v>
      </c>
      <c r="F93" s="30">
        <v>19715</v>
      </c>
      <c r="G93" s="15">
        <v>1014</v>
      </c>
      <c r="H93" s="15">
        <v>718</v>
      </c>
      <c r="I93" s="15">
        <v>1185</v>
      </c>
      <c r="J93" s="33">
        <v>37625</v>
      </c>
      <c r="K93" s="30">
        <v>191409</v>
      </c>
      <c r="L93" s="15" t="s">
        <v>17</v>
      </c>
      <c r="W93" s="16" t="s">
        <v>233</v>
      </c>
      <c r="X93" s="15" t="s">
        <v>46</v>
      </c>
      <c r="Y93" s="15">
        <v>1671</v>
      </c>
      <c r="Z93" s="15">
        <v>202</v>
      </c>
      <c r="AA93" s="15">
        <v>606171</v>
      </c>
      <c r="AB93" s="15">
        <v>15.150015424690389</v>
      </c>
      <c r="AC93" s="36">
        <v>40254</v>
      </c>
    </row>
    <row r="94" spans="1:29" ht="15.75" thickBot="1">
      <c r="A94" s="15" t="s">
        <v>191</v>
      </c>
      <c r="B94" s="15" t="s">
        <v>46</v>
      </c>
      <c r="C94" s="24">
        <v>45637</v>
      </c>
      <c r="D94" s="15" t="s">
        <v>38</v>
      </c>
      <c r="E94" s="15" t="s">
        <v>48</v>
      </c>
      <c r="F94" s="30">
        <v>22645</v>
      </c>
      <c r="G94" s="15">
        <v>545</v>
      </c>
      <c r="H94" s="15">
        <v>972</v>
      </c>
      <c r="I94" s="15">
        <v>321</v>
      </c>
      <c r="J94" s="33">
        <v>8396</v>
      </c>
      <c r="K94" s="30">
        <v>121537</v>
      </c>
      <c r="L94" s="15" t="s">
        <v>55</v>
      </c>
      <c r="W94" s="16" t="s">
        <v>517</v>
      </c>
      <c r="X94" s="15" t="s">
        <v>46</v>
      </c>
      <c r="Y94" s="15">
        <v>1163</v>
      </c>
      <c r="Z94" s="15">
        <v>146</v>
      </c>
      <c r="AA94" s="15">
        <v>607188</v>
      </c>
      <c r="AB94" s="15">
        <v>21.77776899411715</v>
      </c>
      <c r="AC94" s="36">
        <v>28509</v>
      </c>
    </row>
    <row r="95" spans="1:29" ht="15.75" thickBot="1">
      <c r="A95" s="15" t="s">
        <v>193</v>
      </c>
      <c r="B95" s="15" t="s">
        <v>46</v>
      </c>
      <c r="C95" s="24">
        <v>45603</v>
      </c>
      <c r="D95" s="15" t="s">
        <v>38</v>
      </c>
      <c r="E95" s="15" t="s">
        <v>48</v>
      </c>
      <c r="F95" s="30">
        <v>11550</v>
      </c>
      <c r="G95" s="15">
        <v>501</v>
      </c>
      <c r="H95" s="15">
        <v>646</v>
      </c>
      <c r="I95" s="15">
        <v>773</v>
      </c>
      <c r="J95" s="33">
        <v>17841</v>
      </c>
      <c r="K95" s="30">
        <v>237576</v>
      </c>
      <c r="L95" s="15" t="s">
        <v>32</v>
      </c>
      <c r="W95" s="16" t="s">
        <v>517</v>
      </c>
      <c r="X95" s="15" t="s">
        <v>46</v>
      </c>
      <c r="Y95" s="15">
        <v>9656</v>
      </c>
      <c r="Z95" s="15">
        <v>1024</v>
      </c>
      <c r="AA95" s="15">
        <v>615820</v>
      </c>
      <c r="AB95" s="15">
        <v>8.7252768666168681</v>
      </c>
      <c r="AC95" s="36">
        <v>58998</v>
      </c>
    </row>
    <row r="96" spans="1:29" ht="15.75" thickBot="1">
      <c r="A96" s="15" t="s">
        <v>194</v>
      </c>
      <c r="B96" s="15" t="s">
        <v>46</v>
      </c>
      <c r="C96" s="24">
        <v>45604</v>
      </c>
      <c r="D96" s="15" t="s">
        <v>25</v>
      </c>
      <c r="E96" s="15" t="s">
        <v>31</v>
      </c>
      <c r="F96" s="30">
        <v>23499</v>
      </c>
      <c r="G96" s="15">
        <v>562</v>
      </c>
      <c r="H96" s="15">
        <v>964</v>
      </c>
      <c r="I96" s="15">
        <v>2557</v>
      </c>
      <c r="J96" s="33">
        <v>56890</v>
      </c>
      <c r="K96" s="30">
        <v>218686</v>
      </c>
      <c r="L96" s="15" t="s">
        <v>32</v>
      </c>
      <c r="W96" s="16" t="s">
        <v>517</v>
      </c>
      <c r="X96" s="15" t="s">
        <v>19</v>
      </c>
      <c r="Y96" s="15">
        <v>5592</v>
      </c>
      <c r="Z96" s="15">
        <v>710</v>
      </c>
      <c r="AA96" s="15">
        <v>620702</v>
      </c>
      <c r="AB96" s="15">
        <v>9.07118069540617</v>
      </c>
      <c r="AC96" s="36">
        <v>24472</v>
      </c>
    </row>
    <row r="97" spans="1:29" ht="15.75" thickBot="1">
      <c r="A97" s="15" t="s">
        <v>196</v>
      </c>
      <c r="B97" s="15" t="s">
        <v>46</v>
      </c>
      <c r="C97" s="24">
        <v>45545</v>
      </c>
      <c r="D97" s="15" t="s">
        <v>38</v>
      </c>
      <c r="E97" s="15" t="s">
        <v>42</v>
      </c>
      <c r="F97" s="30">
        <v>6637</v>
      </c>
      <c r="G97" s="15">
        <v>595</v>
      </c>
      <c r="H97" s="15">
        <v>161</v>
      </c>
      <c r="I97" s="15">
        <v>2653</v>
      </c>
      <c r="J97" s="33">
        <v>19334</v>
      </c>
      <c r="K97" s="30">
        <v>131155</v>
      </c>
      <c r="L97" s="15" t="s">
        <v>27</v>
      </c>
      <c r="W97" s="16" t="s">
        <v>517</v>
      </c>
      <c r="X97" s="15" t="s">
        <v>13</v>
      </c>
      <c r="Y97" s="15">
        <v>5795</v>
      </c>
      <c r="Z97" s="15">
        <v>575</v>
      </c>
      <c r="AA97" s="15">
        <v>625922</v>
      </c>
      <c r="AB97" s="15">
        <v>3.0908004511744269</v>
      </c>
      <c r="AC97" s="36">
        <v>55657</v>
      </c>
    </row>
    <row r="98" spans="1:29" ht="15.75" thickBot="1">
      <c r="A98" s="15" t="s">
        <v>198</v>
      </c>
      <c r="B98" s="15" t="s">
        <v>46</v>
      </c>
      <c r="C98" s="24">
        <v>45517</v>
      </c>
      <c r="D98" s="15" t="s">
        <v>38</v>
      </c>
      <c r="E98" s="15" t="s">
        <v>169</v>
      </c>
      <c r="F98" s="30">
        <v>6854</v>
      </c>
      <c r="G98" s="15">
        <v>417</v>
      </c>
      <c r="H98" s="15">
        <v>467</v>
      </c>
      <c r="I98" s="15">
        <v>1003</v>
      </c>
      <c r="J98" s="33">
        <v>61333</v>
      </c>
      <c r="K98" s="30">
        <v>40281</v>
      </c>
      <c r="L98" s="15" t="s">
        <v>17</v>
      </c>
      <c r="W98" s="16" t="s">
        <v>54</v>
      </c>
      <c r="X98" s="15" t="s">
        <v>23</v>
      </c>
      <c r="Y98" s="15">
        <v>5798</v>
      </c>
      <c r="Z98" s="15">
        <v>592</v>
      </c>
      <c r="AA98" s="15">
        <v>631128</v>
      </c>
      <c r="AB98" s="15">
        <v>1.6774727155188811</v>
      </c>
      <c r="AC98" s="36">
        <v>13471</v>
      </c>
    </row>
    <row r="99" spans="1:29" ht="15.75" thickBot="1">
      <c r="A99" s="15" t="s">
        <v>200</v>
      </c>
      <c r="B99" s="15" t="s">
        <v>19</v>
      </c>
      <c r="C99" s="24">
        <v>45453</v>
      </c>
      <c r="D99" s="15" t="s">
        <v>30</v>
      </c>
      <c r="E99" s="15" t="s">
        <v>39</v>
      </c>
      <c r="F99" s="30">
        <v>21561</v>
      </c>
      <c r="G99" s="15">
        <v>340</v>
      </c>
      <c r="H99" s="15">
        <v>741</v>
      </c>
      <c r="I99" s="15">
        <v>986</v>
      </c>
      <c r="J99" s="33">
        <v>24826</v>
      </c>
      <c r="K99" s="30">
        <v>198492</v>
      </c>
      <c r="L99" s="15" t="s">
        <v>17</v>
      </c>
      <c r="W99" s="16" t="s">
        <v>54</v>
      </c>
      <c r="X99" s="15" t="s">
        <v>46</v>
      </c>
      <c r="Y99" s="15">
        <v>7036</v>
      </c>
      <c r="Z99" s="15">
        <v>652</v>
      </c>
      <c r="AA99" s="15">
        <v>637512</v>
      </c>
      <c r="AB99" s="15">
        <v>3.5705994553828009</v>
      </c>
      <c r="AC99" s="36">
        <v>51796</v>
      </c>
    </row>
    <row r="100" spans="1:29" ht="15.75" thickBot="1">
      <c r="A100" s="15" t="s">
        <v>202</v>
      </c>
      <c r="B100" s="15" t="s">
        <v>46</v>
      </c>
      <c r="C100" s="24">
        <v>45475</v>
      </c>
      <c r="D100" s="15" t="s">
        <v>38</v>
      </c>
      <c r="E100" s="15" t="s">
        <v>39</v>
      </c>
      <c r="F100" s="30">
        <v>12320</v>
      </c>
      <c r="G100" s="15">
        <v>1157</v>
      </c>
      <c r="H100" s="15">
        <v>365</v>
      </c>
      <c r="I100" s="15">
        <v>584</v>
      </c>
      <c r="J100" s="33">
        <v>66634</v>
      </c>
      <c r="K100" s="30">
        <v>210102</v>
      </c>
      <c r="L100" s="15" t="s">
        <v>32</v>
      </c>
      <c r="W100" s="16" t="s">
        <v>54</v>
      </c>
      <c r="X100" s="15" t="s">
        <v>19</v>
      </c>
      <c r="Y100" s="15">
        <v>3355</v>
      </c>
      <c r="Z100" s="15">
        <v>176</v>
      </c>
      <c r="AA100" s="15">
        <v>640691</v>
      </c>
      <c r="AB100" s="15">
        <v>12.426427091999111</v>
      </c>
      <c r="AC100" s="36">
        <v>40268</v>
      </c>
    </row>
    <row r="101" spans="1:29" ht="15.75" thickBot="1">
      <c r="A101" s="15" t="s">
        <v>204</v>
      </c>
      <c r="B101" s="15" t="s">
        <v>23</v>
      </c>
      <c r="C101" s="24">
        <v>45925</v>
      </c>
      <c r="D101" s="15" t="s">
        <v>15</v>
      </c>
      <c r="E101" s="15" t="s">
        <v>35</v>
      </c>
      <c r="F101" s="30">
        <v>20564</v>
      </c>
      <c r="G101" s="15">
        <v>1433</v>
      </c>
      <c r="H101" s="15">
        <v>488</v>
      </c>
      <c r="I101" s="15">
        <v>1015</v>
      </c>
      <c r="J101" s="33">
        <v>24333</v>
      </c>
      <c r="K101" s="30">
        <v>172130</v>
      </c>
      <c r="L101" s="15" t="s">
        <v>21</v>
      </c>
      <c r="W101" s="16" t="s">
        <v>54</v>
      </c>
      <c r="X101" s="15" t="s">
        <v>19</v>
      </c>
      <c r="Y101" s="15">
        <v>6887</v>
      </c>
      <c r="Z101" s="15">
        <v>418</v>
      </c>
      <c r="AA101" s="15">
        <v>647160</v>
      </c>
      <c r="AB101" s="15">
        <v>20.240280610668151</v>
      </c>
      <c r="AC101" s="36">
        <v>18329</v>
      </c>
    </row>
    <row r="102" spans="1:29" ht="15.75" thickBot="1">
      <c r="A102" s="15" t="s">
        <v>205</v>
      </c>
      <c r="B102" s="15" t="s">
        <v>13</v>
      </c>
      <c r="C102" s="24">
        <v>45583</v>
      </c>
      <c r="D102" s="15" t="s">
        <v>38</v>
      </c>
      <c r="E102" s="15" t="s">
        <v>20</v>
      </c>
      <c r="F102" s="30">
        <v>6892</v>
      </c>
      <c r="G102" s="15">
        <v>1184</v>
      </c>
      <c r="H102" s="15">
        <v>925</v>
      </c>
      <c r="I102" s="15">
        <v>1062</v>
      </c>
      <c r="J102" s="33">
        <v>75008</v>
      </c>
      <c r="K102" s="30">
        <v>116260</v>
      </c>
      <c r="L102" s="15" t="s">
        <v>55</v>
      </c>
      <c r="W102" s="16" t="s">
        <v>452</v>
      </c>
      <c r="X102" s="15" t="s">
        <v>23</v>
      </c>
      <c r="Y102" s="15">
        <v>8961</v>
      </c>
      <c r="Z102" s="15">
        <v>476</v>
      </c>
      <c r="AA102" s="15">
        <v>655645</v>
      </c>
      <c r="AB102" s="15">
        <v>15.458517947974901</v>
      </c>
      <c r="AC102" s="36">
        <v>44865</v>
      </c>
    </row>
    <row r="103" spans="1:29" ht="15.75" thickBot="1">
      <c r="A103" s="15" t="s">
        <v>207</v>
      </c>
      <c r="B103" s="15" t="s">
        <v>46</v>
      </c>
      <c r="C103" s="24">
        <v>45926</v>
      </c>
      <c r="D103" s="15" t="s">
        <v>38</v>
      </c>
      <c r="E103" s="15" t="s">
        <v>35</v>
      </c>
      <c r="F103" s="30">
        <v>9043</v>
      </c>
      <c r="G103" s="15">
        <v>1192</v>
      </c>
      <c r="H103" s="15">
        <v>810</v>
      </c>
      <c r="I103" s="15">
        <v>1550</v>
      </c>
      <c r="J103" s="33">
        <v>5221</v>
      </c>
      <c r="K103" s="30">
        <v>199476</v>
      </c>
      <c r="L103" s="15" t="s">
        <v>21</v>
      </c>
      <c r="W103" s="16" t="s">
        <v>452</v>
      </c>
      <c r="X103" s="15" t="s">
        <v>23</v>
      </c>
      <c r="Y103" s="15">
        <v>6827</v>
      </c>
      <c r="Z103" s="15">
        <v>775</v>
      </c>
      <c r="AA103" s="15">
        <v>661697</v>
      </c>
      <c r="AB103" s="15">
        <v>15.96622018839439</v>
      </c>
      <c r="AC103" s="36">
        <v>56850</v>
      </c>
    </row>
    <row r="104" spans="1:29" ht="15.75" thickBot="1">
      <c r="A104" s="15" t="s">
        <v>208</v>
      </c>
      <c r="B104" s="15" t="s">
        <v>46</v>
      </c>
      <c r="C104" s="24">
        <v>45927</v>
      </c>
      <c r="D104" s="15" t="s">
        <v>25</v>
      </c>
      <c r="E104" s="15" t="s">
        <v>20</v>
      </c>
      <c r="F104" s="30">
        <v>18521</v>
      </c>
      <c r="G104" s="15">
        <v>1027</v>
      </c>
      <c r="H104" s="15">
        <v>230</v>
      </c>
      <c r="I104" s="15">
        <v>1247</v>
      </c>
      <c r="J104" s="33">
        <v>39588</v>
      </c>
      <c r="K104" s="30">
        <v>200928</v>
      </c>
      <c r="L104" s="15" t="s">
        <v>21</v>
      </c>
      <c r="W104" s="16" t="s">
        <v>452</v>
      </c>
      <c r="X104" s="15" t="s">
        <v>19</v>
      </c>
      <c r="Y104" s="15">
        <v>9737</v>
      </c>
      <c r="Z104" s="15">
        <v>792</v>
      </c>
      <c r="AA104" s="15">
        <v>670642</v>
      </c>
      <c r="AB104" s="15">
        <v>5.301785453341723</v>
      </c>
      <c r="AC104" s="36">
        <v>56698</v>
      </c>
    </row>
    <row r="105" spans="1:29" ht="15.75" thickBot="1">
      <c r="A105" s="15" t="s">
        <v>209</v>
      </c>
      <c r="B105" s="15" t="s">
        <v>19</v>
      </c>
      <c r="C105" s="24">
        <v>45739</v>
      </c>
      <c r="D105" s="15" t="s">
        <v>15</v>
      </c>
      <c r="E105" s="15" t="s">
        <v>26</v>
      </c>
      <c r="F105" s="30">
        <v>24711</v>
      </c>
      <c r="G105" s="15">
        <v>882</v>
      </c>
      <c r="H105" s="15">
        <v>876</v>
      </c>
      <c r="I105" s="15">
        <v>2728</v>
      </c>
      <c r="J105" s="33">
        <v>32015</v>
      </c>
      <c r="K105" s="30">
        <v>180272</v>
      </c>
      <c r="L105" s="15" t="s">
        <v>32</v>
      </c>
      <c r="W105" s="16" t="s">
        <v>452</v>
      </c>
      <c r="X105" s="15" t="s">
        <v>13</v>
      </c>
      <c r="Y105" s="15">
        <v>5719</v>
      </c>
      <c r="Z105" s="15">
        <v>576</v>
      </c>
      <c r="AA105" s="15">
        <v>675785</v>
      </c>
      <c r="AB105" s="15">
        <v>10.21656296011305</v>
      </c>
      <c r="AC105" s="36">
        <v>38272</v>
      </c>
    </row>
    <row r="106" spans="1:29" ht="15.75" thickBot="1">
      <c r="A106" s="15" t="s">
        <v>211</v>
      </c>
      <c r="B106" s="15" t="s">
        <v>46</v>
      </c>
      <c r="C106" s="24">
        <v>45457</v>
      </c>
      <c r="D106" s="15" t="s">
        <v>38</v>
      </c>
      <c r="E106" s="15" t="s">
        <v>48</v>
      </c>
      <c r="F106" s="30">
        <v>21856</v>
      </c>
      <c r="G106" s="15">
        <v>1203</v>
      </c>
      <c r="H106" s="15">
        <v>634</v>
      </c>
      <c r="I106" s="15">
        <v>2807</v>
      </c>
      <c r="J106" s="33">
        <v>3647</v>
      </c>
      <c r="K106" s="30">
        <v>104178</v>
      </c>
      <c r="L106" s="15" t="s">
        <v>32</v>
      </c>
      <c r="W106" s="16" t="s">
        <v>518</v>
      </c>
      <c r="X106" s="15" t="s">
        <v>23</v>
      </c>
      <c r="Y106" s="15">
        <v>1593</v>
      </c>
      <c r="Z106" s="15">
        <v>224</v>
      </c>
      <c r="AA106" s="15">
        <v>677154</v>
      </c>
      <c r="AB106" s="15">
        <v>4.1495730660972248</v>
      </c>
      <c r="AC106" s="36">
        <v>52845</v>
      </c>
    </row>
    <row r="107" spans="1:29" ht="15.75" thickBot="1">
      <c r="A107" s="15" t="s">
        <v>213</v>
      </c>
      <c r="B107" s="15" t="s">
        <v>46</v>
      </c>
      <c r="C107" s="24">
        <v>45692</v>
      </c>
      <c r="D107" s="15" t="s">
        <v>38</v>
      </c>
      <c r="E107" s="15" t="s">
        <v>42</v>
      </c>
      <c r="F107" s="30">
        <v>23833</v>
      </c>
      <c r="G107" s="15">
        <v>555</v>
      </c>
      <c r="H107" s="15">
        <v>523</v>
      </c>
      <c r="I107" s="15">
        <v>1330</v>
      </c>
      <c r="J107" s="33">
        <v>69141</v>
      </c>
      <c r="K107" s="30">
        <v>73997</v>
      </c>
      <c r="L107" s="15" t="s">
        <v>32</v>
      </c>
      <c r="W107" s="16" t="s">
        <v>518</v>
      </c>
      <c r="X107" s="15" t="s">
        <v>19</v>
      </c>
      <c r="Y107" s="15">
        <v>5839</v>
      </c>
      <c r="Z107" s="15">
        <v>437</v>
      </c>
      <c r="AA107" s="15">
        <v>682556</v>
      </c>
      <c r="AB107" s="15">
        <v>17.44750613869045</v>
      </c>
      <c r="AC107" s="36">
        <v>16397</v>
      </c>
    </row>
    <row r="108" spans="1:29" ht="15.75" thickBot="1">
      <c r="A108" s="15" t="s">
        <v>215</v>
      </c>
      <c r="B108" s="15" t="s">
        <v>46</v>
      </c>
      <c r="C108" s="24">
        <v>45464</v>
      </c>
      <c r="D108" s="15" t="s">
        <v>30</v>
      </c>
      <c r="E108" s="15" t="s">
        <v>31</v>
      </c>
      <c r="F108" s="30">
        <v>21216</v>
      </c>
      <c r="G108" s="15">
        <v>1207</v>
      </c>
      <c r="H108" s="15">
        <v>859</v>
      </c>
      <c r="I108" s="15">
        <v>328</v>
      </c>
      <c r="J108" s="33">
        <v>91296</v>
      </c>
      <c r="K108" s="30">
        <v>196683</v>
      </c>
      <c r="L108" s="15" t="s">
        <v>27</v>
      </c>
      <c r="W108" s="16" t="s">
        <v>518</v>
      </c>
      <c r="X108" s="15" t="s">
        <v>23</v>
      </c>
      <c r="Y108" s="15">
        <v>8394</v>
      </c>
      <c r="Z108" s="15">
        <v>764</v>
      </c>
      <c r="AA108" s="15">
        <v>690186</v>
      </c>
      <c r="AB108" s="15">
        <v>6.3556780346167558</v>
      </c>
      <c r="AC108" s="36">
        <v>42373</v>
      </c>
    </row>
    <row r="109" spans="1:29" ht="15.75" thickBot="1">
      <c r="A109" s="15" t="s">
        <v>217</v>
      </c>
      <c r="B109" s="15" t="s">
        <v>19</v>
      </c>
      <c r="C109" s="24">
        <v>45928</v>
      </c>
      <c r="D109" s="15" t="s">
        <v>38</v>
      </c>
      <c r="E109" s="15" t="s">
        <v>42</v>
      </c>
      <c r="F109" s="30">
        <v>21963</v>
      </c>
      <c r="G109" s="15">
        <v>1356</v>
      </c>
      <c r="H109" s="15">
        <v>349</v>
      </c>
      <c r="I109" s="15">
        <v>1206</v>
      </c>
      <c r="J109" s="33">
        <v>51755</v>
      </c>
      <c r="K109" s="30">
        <v>159273</v>
      </c>
      <c r="L109" s="15" t="s">
        <v>21</v>
      </c>
      <c r="W109" s="16" t="s">
        <v>518</v>
      </c>
      <c r="X109" s="15" t="s">
        <v>13</v>
      </c>
      <c r="Y109" s="15">
        <v>4493</v>
      </c>
      <c r="Z109" s="15">
        <v>564</v>
      </c>
      <c r="AA109" s="15">
        <v>694115</v>
      </c>
      <c r="AB109" s="15">
        <v>16.625487131094989</v>
      </c>
      <c r="AC109" s="36">
        <v>45525</v>
      </c>
    </row>
    <row r="110" spans="1:29" ht="15.75" thickBot="1">
      <c r="A110" s="15" t="s">
        <v>218</v>
      </c>
      <c r="B110" s="15" t="s">
        <v>46</v>
      </c>
      <c r="C110" s="24">
        <v>45512</v>
      </c>
      <c r="D110" s="15" t="s">
        <v>38</v>
      </c>
      <c r="E110" s="15" t="s">
        <v>42</v>
      </c>
      <c r="F110" s="30">
        <v>24355</v>
      </c>
      <c r="G110" s="15">
        <v>1087</v>
      </c>
      <c r="H110" s="15">
        <v>686</v>
      </c>
      <c r="I110" s="15">
        <v>2426</v>
      </c>
      <c r="J110" s="33">
        <v>24963</v>
      </c>
      <c r="K110" s="30">
        <v>212307</v>
      </c>
      <c r="L110" s="15" t="s">
        <v>17</v>
      </c>
      <c r="W110" s="16" t="s">
        <v>178</v>
      </c>
      <c r="X110" s="15" t="s">
        <v>46</v>
      </c>
      <c r="Y110" s="15">
        <v>7164</v>
      </c>
      <c r="Z110" s="15">
        <v>522</v>
      </c>
      <c r="AA110" s="15">
        <v>700757</v>
      </c>
      <c r="AB110" s="15">
        <v>13.449169969047761</v>
      </c>
      <c r="AC110" s="36">
        <v>34570</v>
      </c>
    </row>
    <row r="111" spans="1:29" ht="15.75" thickBot="1">
      <c r="A111" s="15" t="s">
        <v>220</v>
      </c>
      <c r="B111" s="15" t="s">
        <v>13</v>
      </c>
      <c r="C111" s="24">
        <v>45502</v>
      </c>
      <c r="D111" s="15" t="s">
        <v>30</v>
      </c>
      <c r="E111" s="15" t="s">
        <v>42</v>
      </c>
      <c r="F111" s="30">
        <v>6164</v>
      </c>
      <c r="G111" s="15">
        <v>326</v>
      </c>
      <c r="H111" s="15">
        <v>615</v>
      </c>
      <c r="I111" s="15">
        <v>2806</v>
      </c>
      <c r="J111" s="33">
        <v>38579</v>
      </c>
      <c r="K111" s="30">
        <v>206129</v>
      </c>
      <c r="L111" s="15" t="s">
        <v>55</v>
      </c>
      <c r="W111" s="16" t="s">
        <v>178</v>
      </c>
      <c r="X111" s="15" t="s">
        <v>23</v>
      </c>
      <c r="Y111" s="15">
        <v>3672</v>
      </c>
      <c r="Z111" s="15">
        <v>211</v>
      </c>
      <c r="AA111" s="15">
        <v>704218</v>
      </c>
      <c r="AB111" s="15">
        <v>12.35057894004413</v>
      </c>
      <c r="AC111" s="36">
        <v>28284</v>
      </c>
    </row>
    <row r="112" spans="1:29" ht="15.75" thickBot="1">
      <c r="A112" s="15" t="s">
        <v>222</v>
      </c>
      <c r="B112" s="15" t="s">
        <v>19</v>
      </c>
      <c r="C112" s="24">
        <v>45619</v>
      </c>
      <c r="D112" s="15" t="s">
        <v>25</v>
      </c>
      <c r="E112" s="15" t="s">
        <v>35</v>
      </c>
      <c r="F112" s="30">
        <v>9941</v>
      </c>
      <c r="G112" s="15">
        <v>1329</v>
      </c>
      <c r="H112" s="15">
        <v>238</v>
      </c>
      <c r="I112" s="15">
        <v>869</v>
      </c>
      <c r="J112" s="33">
        <v>40281</v>
      </c>
      <c r="K112" s="30">
        <v>172311</v>
      </c>
      <c r="L112" s="15" t="s">
        <v>27</v>
      </c>
      <c r="W112" s="16" t="s">
        <v>178</v>
      </c>
      <c r="X112" s="15" t="s">
        <v>13</v>
      </c>
      <c r="Y112" s="15">
        <v>5200</v>
      </c>
      <c r="Z112" s="15">
        <v>410</v>
      </c>
      <c r="AA112" s="15">
        <v>709008</v>
      </c>
      <c r="AB112" s="15">
        <v>12.913394489201821</v>
      </c>
      <c r="AC112" s="36">
        <v>28994</v>
      </c>
    </row>
    <row r="113" spans="1:29" ht="15.75" thickBot="1">
      <c r="A113" s="15" t="s">
        <v>224</v>
      </c>
      <c r="B113" s="15" t="s">
        <v>13</v>
      </c>
      <c r="C113" s="24">
        <v>45570</v>
      </c>
      <c r="D113" s="15" t="s">
        <v>38</v>
      </c>
      <c r="E113" s="15" t="s">
        <v>20</v>
      </c>
      <c r="F113" s="30">
        <v>16388</v>
      </c>
      <c r="G113" s="15">
        <v>1208</v>
      </c>
      <c r="H113" s="15">
        <v>417</v>
      </c>
      <c r="I113" s="15">
        <v>2306</v>
      </c>
      <c r="J113" s="33">
        <v>16865</v>
      </c>
      <c r="K113" s="30">
        <v>236733</v>
      </c>
      <c r="L113" s="15" t="s">
        <v>17</v>
      </c>
      <c r="W113" s="16" t="s">
        <v>178</v>
      </c>
      <c r="X113" s="15" t="s">
        <v>19</v>
      </c>
      <c r="Y113" s="15">
        <v>1016</v>
      </c>
      <c r="Z113" s="15">
        <v>67</v>
      </c>
      <c r="AA113" s="15">
        <v>709957</v>
      </c>
      <c r="AB113" s="15">
        <v>20.774215903216671</v>
      </c>
      <c r="AC113" s="36">
        <v>33284</v>
      </c>
    </row>
    <row r="114" spans="1:29" ht="15.75" thickBot="1">
      <c r="A114" s="15" t="s">
        <v>226</v>
      </c>
      <c r="B114" s="15" t="s">
        <v>19</v>
      </c>
      <c r="C114" s="24">
        <v>45929</v>
      </c>
      <c r="D114" s="15" t="s">
        <v>30</v>
      </c>
      <c r="E114" s="15" t="s">
        <v>70</v>
      </c>
      <c r="F114" s="30">
        <v>7569</v>
      </c>
      <c r="G114" s="15">
        <v>803</v>
      </c>
      <c r="H114" s="15">
        <v>804</v>
      </c>
      <c r="I114" s="15">
        <v>1753</v>
      </c>
      <c r="J114" s="33">
        <v>43582</v>
      </c>
      <c r="K114" s="30">
        <v>166945</v>
      </c>
      <c r="L114" s="15" t="s">
        <v>21</v>
      </c>
      <c r="W114" s="16" t="s">
        <v>89</v>
      </c>
      <c r="X114" s="15" t="s">
        <v>23</v>
      </c>
      <c r="Y114" s="15">
        <v>4191</v>
      </c>
      <c r="Z114" s="15">
        <v>599</v>
      </c>
      <c r="AA114" s="15">
        <v>713549</v>
      </c>
      <c r="AB114" s="15">
        <v>11.56416728213479</v>
      </c>
      <c r="AC114" s="36">
        <v>27833</v>
      </c>
    </row>
    <row r="115" spans="1:29" ht="15.75" thickBot="1">
      <c r="A115" s="15" t="s">
        <v>227</v>
      </c>
      <c r="B115" s="15" t="s">
        <v>46</v>
      </c>
      <c r="C115" s="24">
        <v>45610</v>
      </c>
      <c r="D115" s="15" t="s">
        <v>15</v>
      </c>
      <c r="E115" s="15" t="s">
        <v>26</v>
      </c>
      <c r="F115" s="30">
        <v>6300</v>
      </c>
      <c r="G115" s="15">
        <v>1213</v>
      </c>
      <c r="H115" s="15">
        <v>720</v>
      </c>
      <c r="I115" s="15">
        <v>1037</v>
      </c>
      <c r="J115" s="33">
        <v>39569</v>
      </c>
      <c r="K115" s="30">
        <v>85272</v>
      </c>
      <c r="L115" s="15" t="s">
        <v>32</v>
      </c>
      <c r="W115" s="16" t="s">
        <v>89</v>
      </c>
      <c r="X115" s="15" t="s">
        <v>23</v>
      </c>
      <c r="Y115" s="15">
        <v>1392</v>
      </c>
      <c r="Z115" s="15">
        <v>182</v>
      </c>
      <c r="AA115" s="15">
        <v>714759</v>
      </c>
      <c r="AB115" s="15">
        <v>5.9603306848881932</v>
      </c>
      <c r="AC115" s="36">
        <v>35122</v>
      </c>
    </row>
    <row r="116" spans="1:29" ht="15.75" thickBot="1">
      <c r="A116" s="15" t="s">
        <v>229</v>
      </c>
      <c r="B116" s="15" t="s">
        <v>13</v>
      </c>
      <c r="C116" s="24">
        <v>45930</v>
      </c>
      <c r="D116" s="15" t="s">
        <v>25</v>
      </c>
      <c r="E116" s="15" t="s">
        <v>16</v>
      </c>
      <c r="F116" s="30">
        <v>8269</v>
      </c>
      <c r="G116" s="15">
        <v>250</v>
      </c>
      <c r="H116" s="15">
        <v>638</v>
      </c>
      <c r="I116" s="15">
        <v>815</v>
      </c>
      <c r="J116" s="33">
        <v>41991</v>
      </c>
      <c r="K116" s="30">
        <v>129393</v>
      </c>
      <c r="L116" s="15" t="s">
        <v>21</v>
      </c>
      <c r="W116" s="16" t="s">
        <v>89</v>
      </c>
      <c r="X116" s="15" t="s">
        <v>19</v>
      </c>
      <c r="Y116" s="15">
        <v>9616</v>
      </c>
      <c r="Z116" s="15">
        <v>1089</v>
      </c>
      <c r="AA116" s="15">
        <v>723286</v>
      </c>
      <c r="AB116" s="15">
        <v>19.25863351426683</v>
      </c>
      <c r="AC116" s="36">
        <v>15017</v>
      </c>
    </row>
    <row r="117" spans="1:29" ht="15.75" thickBot="1">
      <c r="A117" s="15" t="s">
        <v>230</v>
      </c>
      <c r="B117" s="15" t="s">
        <v>19</v>
      </c>
      <c r="C117" s="24">
        <v>45734</v>
      </c>
      <c r="D117" s="15" t="s">
        <v>15</v>
      </c>
      <c r="E117" s="15" t="s">
        <v>42</v>
      </c>
      <c r="F117" s="30">
        <v>5818</v>
      </c>
      <c r="G117" s="15">
        <v>1252</v>
      </c>
      <c r="H117" s="15">
        <v>687</v>
      </c>
      <c r="I117" s="15">
        <v>2300</v>
      </c>
      <c r="J117" s="33">
        <v>25081</v>
      </c>
      <c r="K117" s="30">
        <v>101212</v>
      </c>
      <c r="L117" s="15" t="s">
        <v>55</v>
      </c>
      <c r="W117" s="16" t="s">
        <v>89</v>
      </c>
      <c r="X117" s="15" t="s">
        <v>46</v>
      </c>
      <c r="Y117" s="15">
        <v>7272</v>
      </c>
      <c r="Z117" s="15">
        <v>997</v>
      </c>
      <c r="AA117" s="15">
        <v>729561</v>
      </c>
      <c r="AB117" s="15">
        <v>13.428486445958599</v>
      </c>
      <c r="AC117" s="36">
        <v>26370</v>
      </c>
    </row>
    <row r="118" spans="1:29" ht="15.75" thickBot="1">
      <c r="A118" s="15" t="s">
        <v>232</v>
      </c>
      <c r="B118" s="15" t="s">
        <v>23</v>
      </c>
      <c r="C118" s="24">
        <v>45600</v>
      </c>
      <c r="D118" s="15" t="s">
        <v>15</v>
      </c>
      <c r="E118" s="15" t="s">
        <v>62</v>
      </c>
      <c r="F118" s="30">
        <v>14015</v>
      </c>
      <c r="G118" s="15">
        <v>978</v>
      </c>
      <c r="H118" s="15">
        <v>196</v>
      </c>
      <c r="I118" s="15">
        <v>2744</v>
      </c>
      <c r="J118" s="33">
        <v>20190</v>
      </c>
      <c r="K118" s="30">
        <v>186470</v>
      </c>
      <c r="L118" s="15" t="s">
        <v>27</v>
      </c>
      <c r="W118" s="16" t="s">
        <v>14</v>
      </c>
      <c r="X118" s="15" t="s">
        <v>19</v>
      </c>
      <c r="Y118" s="15">
        <v>1571</v>
      </c>
      <c r="Z118" s="15">
        <v>204</v>
      </c>
      <c r="AA118" s="15">
        <v>730928</v>
      </c>
      <c r="AB118" s="15">
        <v>19.449384891535139</v>
      </c>
      <c r="AC118" s="36">
        <v>39252</v>
      </c>
    </row>
    <row r="119" spans="1:29" ht="15.75" thickBot="1">
      <c r="A119" s="15" t="s">
        <v>234</v>
      </c>
      <c r="B119" s="15" t="s">
        <v>46</v>
      </c>
      <c r="C119" s="24">
        <v>45600</v>
      </c>
      <c r="D119" s="15" t="s">
        <v>30</v>
      </c>
      <c r="E119" s="15" t="s">
        <v>35</v>
      </c>
      <c r="F119" s="30">
        <v>14234</v>
      </c>
      <c r="G119" s="15">
        <v>1013</v>
      </c>
      <c r="H119" s="15">
        <v>437</v>
      </c>
      <c r="I119" s="15">
        <v>338</v>
      </c>
      <c r="J119" s="33">
        <v>67754</v>
      </c>
      <c r="K119" s="30">
        <v>160030</v>
      </c>
      <c r="L119" s="15" t="s">
        <v>27</v>
      </c>
      <c r="W119" s="16" t="s">
        <v>14</v>
      </c>
      <c r="X119" s="15" t="s">
        <v>23</v>
      </c>
      <c r="Y119" s="15">
        <v>4631</v>
      </c>
      <c r="Z119" s="15">
        <v>317</v>
      </c>
      <c r="AA119" s="15">
        <v>735242</v>
      </c>
      <c r="AB119" s="15">
        <v>1.381177897889402</v>
      </c>
      <c r="AC119" s="36">
        <v>17999</v>
      </c>
    </row>
    <row r="120" spans="1:29" ht="15.75" thickBot="1">
      <c r="A120" s="15" t="s">
        <v>235</v>
      </c>
      <c r="B120" s="15" t="s">
        <v>19</v>
      </c>
      <c r="C120" s="24">
        <v>45695</v>
      </c>
      <c r="D120" s="15" t="s">
        <v>38</v>
      </c>
      <c r="E120" s="15" t="s">
        <v>169</v>
      </c>
      <c r="F120" s="30">
        <v>20290</v>
      </c>
      <c r="G120" s="15">
        <v>619</v>
      </c>
      <c r="H120" s="15">
        <v>927</v>
      </c>
      <c r="I120" s="15">
        <v>1186</v>
      </c>
      <c r="J120" s="33">
        <v>8924</v>
      </c>
      <c r="K120" s="30">
        <v>96503</v>
      </c>
      <c r="L120" s="15" t="s">
        <v>55</v>
      </c>
      <c r="W120" s="16" t="s">
        <v>14</v>
      </c>
      <c r="X120" s="15" t="s">
        <v>19</v>
      </c>
      <c r="Y120" s="15">
        <v>7172</v>
      </c>
      <c r="Z120" s="15">
        <v>998</v>
      </c>
      <c r="AA120" s="15">
        <v>741416</v>
      </c>
      <c r="AB120" s="15">
        <v>18.0667803230575</v>
      </c>
      <c r="AC120" s="36">
        <v>32436</v>
      </c>
    </row>
    <row r="121" spans="1:29" ht="15.75" thickBot="1">
      <c r="A121" s="15" t="s">
        <v>237</v>
      </c>
      <c r="B121" s="15" t="s">
        <v>23</v>
      </c>
      <c r="C121" s="24">
        <v>45586</v>
      </c>
      <c r="D121" s="15" t="s">
        <v>30</v>
      </c>
      <c r="E121" s="15" t="s">
        <v>31</v>
      </c>
      <c r="F121" s="30">
        <v>8254</v>
      </c>
      <c r="G121" s="15">
        <v>1405</v>
      </c>
      <c r="H121" s="15">
        <v>165</v>
      </c>
      <c r="I121" s="15">
        <v>2504</v>
      </c>
      <c r="J121" s="33">
        <v>8081</v>
      </c>
      <c r="K121" s="30">
        <v>177710</v>
      </c>
      <c r="L121" s="15" t="s">
        <v>17</v>
      </c>
      <c r="W121" s="16" t="s">
        <v>14</v>
      </c>
      <c r="X121" s="15" t="s">
        <v>13</v>
      </c>
      <c r="Y121" s="15">
        <v>8177</v>
      </c>
      <c r="Z121" s="15">
        <v>849</v>
      </c>
      <c r="AA121" s="15">
        <v>748744</v>
      </c>
      <c r="AB121" s="15">
        <v>10.34986590877523</v>
      </c>
      <c r="AC121" s="36">
        <v>52963</v>
      </c>
    </row>
    <row r="122" spans="1:29" ht="15.75" thickBot="1">
      <c r="A122" s="15" t="s">
        <v>238</v>
      </c>
      <c r="B122" s="15" t="s">
        <v>19</v>
      </c>
      <c r="C122" s="24">
        <v>45502</v>
      </c>
      <c r="D122" s="15" t="s">
        <v>30</v>
      </c>
      <c r="E122" s="15" t="s">
        <v>16</v>
      </c>
      <c r="F122" s="30">
        <v>19144</v>
      </c>
      <c r="G122" s="15">
        <v>1182</v>
      </c>
      <c r="H122" s="15">
        <v>860</v>
      </c>
      <c r="I122" s="15">
        <v>1398</v>
      </c>
      <c r="J122" s="33">
        <v>4185</v>
      </c>
      <c r="K122" s="30">
        <v>46570</v>
      </c>
      <c r="L122" s="15" t="s">
        <v>17</v>
      </c>
      <c r="W122" s="16" t="s">
        <v>519</v>
      </c>
      <c r="X122" s="15" t="s">
        <v>19</v>
      </c>
      <c r="Y122" s="15">
        <v>9433</v>
      </c>
      <c r="Z122" s="15">
        <v>1233</v>
      </c>
      <c r="AA122" s="15">
        <v>756944</v>
      </c>
      <c r="AB122" s="15">
        <v>11.391727789638329</v>
      </c>
      <c r="AC122" s="36">
        <v>12096</v>
      </c>
    </row>
    <row r="123" spans="1:29" ht="15.75" thickBot="1">
      <c r="A123" s="15" t="s">
        <v>239</v>
      </c>
      <c r="B123" s="15" t="s">
        <v>23</v>
      </c>
      <c r="C123" s="24">
        <v>45567</v>
      </c>
      <c r="D123" s="15" t="s">
        <v>30</v>
      </c>
      <c r="E123" s="15" t="s">
        <v>70</v>
      </c>
      <c r="F123" s="30">
        <v>9350</v>
      </c>
      <c r="G123" s="15">
        <v>1024</v>
      </c>
      <c r="H123" s="15">
        <v>550</v>
      </c>
      <c r="I123" s="15">
        <v>2123</v>
      </c>
      <c r="J123" s="33">
        <v>53916</v>
      </c>
      <c r="K123" s="30">
        <v>108785</v>
      </c>
      <c r="L123" s="15" t="s">
        <v>27</v>
      </c>
      <c r="W123" s="16" t="s">
        <v>519</v>
      </c>
      <c r="X123" s="15" t="s">
        <v>23</v>
      </c>
      <c r="Y123" s="15">
        <v>4897</v>
      </c>
      <c r="Z123" s="15">
        <v>683</v>
      </c>
      <c r="AA123" s="15">
        <v>761158</v>
      </c>
      <c r="AB123" s="15">
        <v>15.06231294947961</v>
      </c>
      <c r="AC123" s="36">
        <v>58201</v>
      </c>
    </row>
    <row r="124" spans="1:29" ht="15.75" thickBot="1">
      <c r="A124" s="15" t="s">
        <v>241</v>
      </c>
      <c r="B124" s="15" t="s">
        <v>46</v>
      </c>
      <c r="C124" s="24">
        <v>45457</v>
      </c>
      <c r="D124" s="15" t="s">
        <v>30</v>
      </c>
      <c r="E124" s="15" t="s">
        <v>62</v>
      </c>
      <c r="F124" s="30">
        <v>17183</v>
      </c>
      <c r="G124" s="15">
        <v>1224</v>
      </c>
      <c r="H124" s="15">
        <v>943</v>
      </c>
      <c r="I124" s="15">
        <v>2010</v>
      </c>
      <c r="J124" s="33">
        <v>21481</v>
      </c>
      <c r="K124" s="30">
        <v>49110</v>
      </c>
      <c r="L124" s="15" t="s">
        <v>27</v>
      </c>
      <c r="W124" s="16" t="s">
        <v>519</v>
      </c>
      <c r="X124" s="15" t="s">
        <v>19</v>
      </c>
      <c r="Y124" s="15">
        <v>9123</v>
      </c>
      <c r="Z124" s="15">
        <v>746</v>
      </c>
      <c r="AA124" s="15">
        <v>769535</v>
      </c>
      <c r="AB124" s="15">
        <v>6.3086149427901264</v>
      </c>
      <c r="AC124" s="36">
        <v>35279</v>
      </c>
    </row>
    <row r="125" spans="1:29" ht="15.75" thickBot="1">
      <c r="A125" s="15" t="s">
        <v>242</v>
      </c>
      <c r="B125" s="15" t="s">
        <v>13</v>
      </c>
      <c r="C125" s="24">
        <v>45753</v>
      </c>
      <c r="D125" s="15" t="s">
        <v>25</v>
      </c>
      <c r="E125" s="15" t="s">
        <v>70</v>
      </c>
      <c r="F125" s="30">
        <v>8238</v>
      </c>
      <c r="G125" s="15">
        <v>766</v>
      </c>
      <c r="H125" s="15">
        <v>235</v>
      </c>
      <c r="I125" s="15">
        <v>1273</v>
      </c>
      <c r="J125" s="33">
        <v>4706</v>
      </c>
      <c r="K125" s="30">
        <v>119141</v>
      </c>
      <c r="L125" s="15" t="s">
        <v>32</v>
      </c>
      <c r="W125" s="16" t="s">
        <v>519</v>
      </c>
      <c r="X125" s="15" t="s">
        <v>46</v>
      </c>
      <c r="Y125" s="15">
        <v>3279</v>
      </c>
      <c r="Z125" s="15">
        <v>200</v>
      </c>
      <c r="AA125" s="15">
        <v>772614</v>
      </c>
      <c r="AB125" s="15">
        <v>5.0212654702089274</v>
      </c>
      <c r="AC125" s="36">
        <v>53363</v>
      </c>
    </row>
    <row r="126" spans="1:29" ht="15.75" thickBot="1">
      <c r="A126" s="15" t="s">
        <v>244</v>
      </c>
      <c r="B126" s="15" t="s">
        <v>23</v>
      </c>
      <c r="C126" s="24">
        <v>45543</v>
      </c>
      <c r="D126" s="15" t="s">
        <v>38</v>
      </c>
      <c r="E126" s="15" t="s">
        <v>16</v>
      </c>
      <c r="F126" s="30">
        <v>8090</v>
      </c>
      <c r="G126" s="15">
        <v>570</v>
      </c>
      <c r="H126" s="15">
        <v>399</v>
      </c>
      <c r="I126" s="15">
        <v>1862</v>
      </c>
      <c r="J126" s="33">
        <v>34088</v>
      </c>
      <c r="K126" s="30">
        <v>52115</v>
      </c>
      <c r="L126" s="15" t="s">
        <v>17</v>
      </c>
      <c r="W126" s="16" t="s">
        <v>99</v>
      </c>
      <c r="X126" s="15" t="s">
        <v>19</v>
      </c>
      <c r="Y126" s="15">
        <v>9980</v>
      </c>
      <c r="Z126" s="15">
        <v>726</v>
      </c>
      <c r="AA126" s="15">
        <v>781868</v>
      </c>
      <c r="AB126" s="15">
        <v>4.0220344099003924</v>
      </c>
      <c r="AC126" s="36">
        <v>58709</v>
      </c>
    </row>
    <row r="127" spans="1:29" ht="15.75" thickBot="1">
      <c r="A127" s="15" t="s">
        <v>246</v>
      </c>
      <c r="B127" s="15" t="s">
        <v>19</v>
      </c>
      <c r="C127" s="24">
        <v>45744</v>
      </c>
      <c r="D127" s="15" t="s">
        <v>15</v>
      </c>
      <c r="E127" s="15" t="s">
        <v>42</v>
      </c>
      <c r="F127" s="30">
        <v>13637</v>
      </c>
      <c r="G127" s="15">
        <v>1135</v>
      </c>
      <c r="H127" s="15">
        <v>540</v>
      </c>
      <c r="I127" s="15">
        <v>1288</v>
      </c>
      <c r="J127" s="33">
        <v>45183</v>
      </c>
      <c r="K127" s="30">
        <v>79062</v>
      </c>
      <c r="L127" s="15" t="s">
        <v>55</v>
      </c>
      <c r="W127" s="16" t="s">
        <v>99</v>
      </c>
      <c r="X127" s="15" t="s">
        <v>46</v>
      </c>
      <c r="Y127" s="15">
        <v>8451</v>
      </c>
      <c r="Z127" s="15">
        <v>783</v>
      </c>
      <c r="AA127" s="15">
        <v>789536</v>
      </c>
      <c r="AB127" s="15">
        <v>12.407287318121019</v>
      </c>
      <c r="AC127" s="36">
        <v>36201</v>
      </c>
    </row>
    <row r="128" spans="1:29" ht="15.75" thickBot="1">
      <c r="A128" s="15" t="s">
        <v>247</v>
      </c>
      <c r="B128" s="15" t="s">
        <v>46</v>
      </c>
      <c r="C128" s="24">
        <v>45684</v>
      </c>
      <c r="D128" s="15" t="s">
        <v>15</v>
      </c>
      <c r="E128" s="15" t="s">
        <v>62</v>
      </c>
      <c r="F128" s="30">
        <v>24415</v>
      </c>
      <c r="G128" s="15">
        <v>860</v>
      </c>
      <c r="H128" s="15">
        <v>931</v>
      </c>
      <c r="I128" s="15">
        <v>320</v>
      </c>
      <c r="J128" s="33">
        <v>65049</v>
      </c>
      <c r="K128" s="30">
        <v>62911</v>
      </c>
      <c r="L128" s="15" t="s">
        <v>17</v>
      </c>
      <c r="W128" s="16" t="s">
        <v>99</v>
      </c>
      <c r="X128" s="15" t="s">
        <v>13</v>
      </c>
      <c r="Y128" s="15">
        <v>9906</v>
      </c>
      <c r="Z128" s="15">
        <v>1305</v>
      </c>
      <c r="AA128" s="15">
        <v>798137</v>
      </c>
      <c r="AB128" s="15">
        <v>9.1811305577864442</v>
      </c>
      <c r="AC128" s="36">
        <v>29715</v>
      </c>
    </row>
    <row r="129" spans="1:29" ht="15.75" thickBot="1">
      <c r="A129" s="15" t="s">
        <v>248</v>
      </c>
      <c r="B129" s="15" t="s">
        <v>23</v>
      </c>
      <c r="C129" s="24">
        <v>45667</v>
      </c>
      <c r="D129" s="15" t="s">
        <v>38</v>
      </c>
      <c r="E129" s="15" t="s">
        <v>70</v>
      </c>
      <c r="F129" s="30">
        <v>14647</v>
      </c>
      <c r="G129" s="15">
        <v>1168</v>
      </c>
      <c r="H129" s="15">
        <v>484</v>
      </c>
      <c r="I129" s="15">
        <v>2650</v>
      </c>
      <c r="J129" s="33">
        <v>27217</v>
      </c>
      <c r="K129" s="30">
        <v>144061</v>
      </c>
      <c r="L129" s="15" t="s">
        <v>32</v>
      </c>
      <c r="W129" s="16" t="s">
        <v>99</v>
      </c>
      <c r="X129" s="15" t="s">
        <v>46</v>
      </c>
      <c r="Y129" s="15">
        <v>1775</v>
      </c>
      <c r="Z129" s="15">
        <v>241</v>
      </c>
      <c r="AA129" s="15">
        <v>799671</v>
      </c>
      <c r="AB129" s="15">
        <v>8.1379717408784362</v>
      </c>
      <c r="AC129" s="36">
        <v>39309</v>
      </c>
    </row>
    <row r="130" spans="1:29" ht="15.75" thickBot="1">
      <c r="A130" s="15" t="s">
        <v>250</v>
      </c>
      <c r="B130" s="15" t="s">
        <v>19</v>
      </c>
      <c r="C130" s="24">
        <v>45494</v>
      </c>
      <c r="D130" s="15" t="s">
        <v>15</v>
      </c>
      <c r="E130" s="15" t="s">
        <v>31</v>
      </c>
      <c r="F130" s="30">
        <v>11911</v>
      </c>
      <c r="G130" s="15">
        <v>1360</v>
      </c>
      <c r="H130" s="15">
        <v>778</v>
      </c>
      <c r="I130" s="15">
        <v>1168</v>
      </c>
      <c r="J130" s="33">
        <v>16483</v>
      </c>
      <c r="K130" s="30">
        <v>72556</v>
      </c>
      <c r="L130" s="15" t="s">
        <v>27</v>
      </c>
      <c r="W130" s="16" t="s">
        <v>520</v>
      </c>
      <c r="X130" s="15" t="s">
        <v>19</v>
      </c>
      <c r="Y130" s="15">
        <v>7869</v>
      </c>
      <c r="Z130" s="15">
        <v>398</v>
      </c>
      <c r="AA130" s="15">
        <v>807142</v>
      </c>
      <c r="AB130" s="15">
        <v>15.211945357818079</v>
      </c>
      <c r="AC130" s="36">
        <v>25078</v>
      </c>
    </row>
    <row r="131" spans="1:29" ht="15.75" thickBot="1">
      <c r="A131" s="15" t="s">
        <v>251</v>
      </c>
      <c r="B131" s="15" t="s">
        <v>19</v>
      </c>
      <c r="C131" s="24">
        <v>45564</v>
      </c>
      <c r="D131" s="15" t="s">
        <v>38</v>
      </c>
      <c r="E131" s="15" t="s">
        <v>20</v>
      </c>
      <c r="F131" s="30">
        <v>10472</v>
      </c>
      <c r="G131" s="15">
        <v>401</v>
      </c>
      <c r="H131" s="15">
        <v>668</v>
      </c>
      <c r="I131" s="15">
        <v>383</v>
      </c>
      <c r="J131" s="33">
        <v>37571</v>
      </c>
      <c r="K131" s="30">
        <v>249203</v>
      </c>
      <c r="L131" s="15" t="s">
        <v>27</v>
      </c>
      <c r="W131" s="16" t="s">
        <v>520</v>
      </c>
      <c r="X131" s="15" t="s">
        <v>23</v>
      </c>
      <c r="Y131" s="15">
        <v>3247</v>
      </c>
      <c r="Z131" s="15">
        <v>328</v>
      </c>
      <c r="AA131" s="15">
        <v>810061</v>
      </c>
      <c r="AB131" s="15">
        <v>13.941172331466399</v>
      </c>
      <c r="AC131" s="36">
        <v>15105</v>
      </c>
    </row>
    <row r="132" spans="1:29" ht="15.75" thickBot="1">
      <c r="A132" s="15" t="s">
        <v>253</v>
      </c>
      <c r="B132" s="15" t="s">
        <v>19</v>
      </c>
      <c r="C132" s="24">
        <v>45586</v>
      </c>
      <c r="D132" s="15" t="s">
        <v>15</v>
      </c>
      <c r="E132" s="15" t="s">
        <v>48</v>
      </c>
      <c r="F132" s="30">
        <v>20271</v>
      </c>
      <c r="G132" s="15">
        <v>512</v>
      </c>
      <c r="H132" s="15">
        <v>286</v>
      </c>
      <c r="I132" s="15">
        <v>1982</v>
      </c>
      <c r="J132" s="33">
        <v>43225</v>
      </c>
      <c r="K132" s="30">
        <v>168335</v>
      </c>
      <c r="L132" s="15" t="s">
        <v>32</v>
      </c>
      <c r="W132" s="16" t="s">
        <v>520</v>
      </c>
      <c r="X132" s="15" t="s">
        <v>46</v>
      </c>
      <c r="Y132" s="15">
        <v>8088</v>
      </c>
      <c r="Z132" s="15">
        <v>742</v>
      </c>
      <c r="AA132" s="15">
        <v>817407</v>
      </c>
      <c r="AB132" s="15">
        <v>14.664542877660701</v>
      </c>
      <c r="AC132" s="36">
        <v>39312</v>
      </c>
    </row>
    <row r="133" spans="1:29" ht="15.75" thickBot="1">
      <c r="A133" s="15" t="s">
        <v>254</v>
      </c>
      <c r="B133" s="15" t="s">
        <v>23</v>
      </c>
      <c r="C133" s="24">
        <v>45720</v>
      </c>
      <c r="D133" s="15" t="s">
        <v>30</v>
      </c>
      <c r="E133" s="15" t="s">
        <v>20</v>
      </c>
      <c r="F133" s="30">
        <v>5266</v>
      </c>
      <c r="G133" s="15">
        <v>316</v>
      </c>
      <c r="H133" s="15">
        <v>837</v>
      </c>
      <c r="I133" s="15">
        <v>2276</v>
      </c>
      <c r="J133" s="33">
        <v>20967</v>
      </c>
      <c r="K133" s="30">
        <v>41969</v>
      </c>
      <c r="L133" s="15" t="s">
        <v>55</v>
      </c>
      <c r="W133" s="16" t="s">
        <v>520</v>
      </c>
      <c r="X133" s="15" t="s">
        <v>13</v>
      </c>
      <c r="Y133" s="15">
        <v>1078</v>
      </c>
      <c r="Z133" s="15">
        <v>77</v>
      </c>
      <c r="AA133" s="15">
        <v>818408</v>
      </c>
      <c r="AB133" s="15">
        <v>18.236747441373989</v>
      </c>
      <c r="AC133" s="36">
        <v>12839</v>
      </c>
    </row>
    <row r="134" spans="1:29" ht="15.75" thickBot="1">
      <c r="A134" s="15" t="s">
        <v>255</v>
      </c>
      <c r="B134" s="15" t="s">
        <v>23</v>
      </c>
      <c r="C134" s="24">
        <v>45694</v>
      </c>
      <c r="D134" s="15" t="s">
        <v>15</v>
      </c>
      <c r="E134" s="15" t="s">
        <v>16</v>
      </c>
      <c r="F134" s="30">
        <v>2666</v>
      </c>
      <c r="G134" s="15">
        <v>1136</v>
      </c>
      <c r="H134" s="15">
        <v>989</v>
      </c>
      <c r="I134" s="15">
        <v>1710</v>
      </c>
      <c r="J134" s="33">
        <v>36467</v>
      </c>
      <c r="K134" s="30">
        <v>83753</v>
      </c>
      <c r="L134" s="15" t="s">
        <v>27</v>
      </c>
      <c r="W134" s="16" t="s">
        <v>521</v>
      </c>
      <c r="X134" s="15" t="s">
        <v>46</v>
      </c>
      <c r="Y134" s="15">
        <v>9080</v>
      </c>
      <c r="Z134" s="15">
        <v>562</v>
      </c>
      <c r="AA134" s="15">
        <v>826926</v>
      </c>
      <c r="AB134" s="15">
        <v>7.1083748727213809</v>
      </c>
      <c r="AC134" s="36">
        <v>13384</v>
      </c>
    </row>
    <row r="135" spans="1:29" ht="15.75" thickBot="1">
      <c r="A135" s="15" t="s">
        <v>257</v>
      </c>
      <c r="B135" s="15" t="s">
        <v>23</v>
      </c>
      <c r="C135" s="24">
        <v>45931</v>
      </c>
      <c r="D135" s="15" t="s">
        <v>38</v>
      </c>
      <c r="E135" s="15" t="s">
        <v>35</v>
      </c>
      <c r="F135" s="30">
        <v>6188</v>
      </c>
      <c r="G135" s="15">
        <v>774</v>
      </c>
      <c r="H135" s="15">
        <v>647</v>
      </c>
      <c r="I135" s="15">
        <v>1830</v>
      </c>
      <c r="J135" s="33">
        <v>55436</v>
      </c>
      <c r="K135" s="30">
        <v>175542</v>
      </c>
      <c r="L135" s="15" t="s">
        <v>21</v>
      </c>
      <c r="W135" s="16" t="s">
        <v>521</v>
      </c>
      <c r="X135" s="15" t="s">
        <v>46</v>
      </c>
      <c r="Y135" s="15">
        <v>8099</v>
      </c>
      <c r="Z135" s="15">
        <v>678</v>
      </c>
      <c r="AA135" s="15">
        <v>834347</v>
      </c>
      <c r="AB135" s="15">
        <v>7.6464588474579518</v>
      </c>
      <c r="AC135" s="36">
        <v>53619</v>
      </c>
    </row>
    <row r="136" spans="1:29" ht="15.75" thickBot="1">
      <c r="A136" s="15" t="s">
        <v>258</v>
      </c>
      <c r="B136" s="15" t="s">
        <v>13</v>
      </c>
      <c r="C136" s="24">
        <v>45624</v>
      </c>
      <c r="D136" s="15" t="s">
        <v>38</v>
      </c>
      <c r="E136" s="15" t="s">
        <v>48</v>
      </c>
      <c r="F136" s="30">
        <v>19055</v>
      </c>
      <c r="G136" s="15">
        <v>443</v>
      </c>
      <c r="H136" s="15">
        <v>976</v>
      </c>
      <c r="I136" s="15">
        <v>869</v>
      </c>
      <c r="J136" s="33">
        <v>75437</v>
      </c>
      <c r="K136" s="30">
        <v>161863</v>
      </c>
      <c r="L136" s="15" t="s">
        <v>27</v>
      </c>
      <c r="W136" s="16" t="s">
        <v>521</v>
      </c>
      <c r="X136" s="15" t="s">
        <v>46</v>
      </c>
      <c r="Y136" s="15">
        <v>4926</v>
      </c>
      <c r="Z136" s="15">
        <v>710</v>
      </c>
      <c r="AA136" s="15">
        <v>838563</v>
      </c>
      <c r="AB136" s="15">
        <v>12.96217457722318</v>
      </c>
      <c r="AC136" s="36">
        <v>52821</v>
      </c>
    </row>
    <row r="137" spans="1:29" ht="15.75" thickBot="1">
      <c r="A137" s="15" t="s">
        <v>260</v>
      </c>
      <c r="B137" s="15" t="s">
        <v>23</v>
      </c>
      <c r="C137" s="24">
        <v>45932</v>
      </c>
      <c r="D137" s="15" t="s">
        <v>38</v>
      </c>
      <c r="E137" s="15" t="s">
        <v>26</v>
      </c>
      <c r="F137" s="30">
        <v>12161</v>
      </c>
      <c r="G137" s="15">
        <v>736</v>
      </c>
      <c r="H137" s="15">
        <v>876</v>
      </c>
      <c r="I137" s="15">
        <v>1233</v>
      </c>
      <c r="J137" s="33">
        <v>21337</v>
      </c>
      <c r="K137" s="30">
        <v>50225</v>
      </c>
      <c r="L137" s="15" t="s">
        <v>21</v>
      </c>
      <c r="W137" s="16" t="s">
        <v>521</v>
      </c>
      <c r="X137" s="15" t="s">
        <v>13</v>
      </c>
      <c r="Y137" s="15">
        <v>8340</v>
      </c>
      <c r="Z137" s="15">
        <v>686</v>
      </c>
      <c r="AA137" s="15">
        <v>846217</v>
      </c>
      <c r="AB137" s="15">
        <v>7.201344336027284</v>
      </c>
      <c r="AC137" s="36">
        <v>23493</v>
      </c>
    </row>
    <row r="138" spans="1:29" ht="15.75" thickBot="1">
      <c r="A138" s="15" t="s">
        <v>261</v>
      </c>
      <c r="B138" s="15" t="s">
        <v>23</v>
      </c>
      <c r="C138" s="24">
        <v>45504</v>
      </c>
      <c r="D138" s="15" t="s">
        <v>38</v>
      </c>
      <c r="E138" s="15" t="s">
        <v>31</v>
      </c>
      <c r="F138" s="30">
        <v>13314</v>
      </c>
      <c r="G138" s="15">
        <v>274</v>
      </c>
      <c r="H138" s="15">
        <v>626</v>
      </c>
      <c r="I138" s="15">
        <v>2280</v>
      </c>
      <c r="J138" s="33">
        <v>14639</v>
      </c>
      <c r="K138" s="30">
        <v>163008</v>
      </c>
      <c r="L138" s="15" t="s">
        <v>32</v>
      </c>
      <c r="W138" s="16" t="s">
        <v>181</v>
      </c>
      <c r="X138" s="15" t="s">
        <v>19</v>
      </c>
      <c r="Y138" s="15">
        <v>8083</v>
      </c>
      <c r="Z138" s="15">
        <v>823</v>
      </c>
      <c r="AA138" s="15">
        <v>853477</v>
      </c>
      <c r="AB138" s="15">
        <v>4.6300017457998282</v>
      </c>
      <c r="AC138" s="36">
        <v>27069</v>
      </c>
    </row>
    <row r="139" spans="1:29" ht="15.75" thickBot="1">
      <c r="A139" s="15" t="s">
        <v>262</v>
      </c>
      <c r="B139" s="15" t="s">
        <v>23</v>
      </c>
      <c r="C139" s="24">
        <v>45745</v>
      </c>
      <c r="D139" s="15" t="s">
        <v>38</v>
      </c>
      <c r="E139" s="15" t="s">
        <v>26</v>
      </c>
      <c r="F139" s="30">
        <v>23508</v>
      </c>
      <c r="G139" s="15">
        <v>585</v>
      </c>
      <c r="H139" s="15">
        <v>743</v>
      </c>
      <c r="I139" s="15">
        <v>2155</v>
      </c>
      <c r="J139" s="33">
        <v>3704</v>
      </c>
      <c r="K139" s="30">
        <v>194268</v>
      </c>
      <c r="L139" s="15" t="s">
        <v>32</v>
      </c>
      <c r="W139" s="16" t="s">
        <v>181</v>
      </c>
      <c r="X139" s="15" t="s">
        <v>46</v>
      </c>
      <c r="Y139" s="15">
        <v>7230</v>
      </c>
      <c r="Z139" s="15">
        <v>869</v>
      </c>
      <c r="AA139" s="15">
        <v>859838</v>
      </c>
      <c r="AB139" s="15">
        <v>7.0117859410726204</v>
      </c>
      <c r="AC139" s="36">
        <v>56907</v>
      </c>
    </row>
    <row r="140" spans="1:29" ht="15.75" thickBot="1">
      <c r="A140" s="15" t="s">
        <v>263</v>
      </c>
      <c r="B140" s="15" t="s">
        <v>13</v>
      </c>
      <c r="C140" s="24">
        <v>45594</v>
      </c>
      <c r="D140" s="15" t="s">
        <v>25</v>
      </c>
      <c r="E140" s="15" t="s">
        <v>62</v>
      </c>
      <c r="F140" s="30">
        <v>23969</v>
      </c>
      <c r="G140" s="15">
        <v>1433</v>
      </c>
      <c r="H140" s="15">
        <v>372</v>
      </c>
      <c r="I140" s="15">
        <v>1092</v>
      </c>
      <c r="J140" s="33">
        <v>32147</v>
      </c>
      <c r="K140" s="30">
        <v>145823</v>
      </c>
      <c r="L140" s="15" t="s">
        <v>27</v>
      </c>
      <c r="W140" s="16" t="s">
        <v>181</v>
      </c>
      <c r="X140" s="15" t="s">
        <v>46</v>
      </c>
      <c r="Y140" s="15">
        <v>5940</v>
      </c>
      <c r="Z140" s="15">
        <v>512</v>
      </c>
      <c r="AA140" s="15">
        <v>865266</v>
      </c>
      <c r="AB140" s="15">
        <v>15.7972230504839</v>
      </c>
      <c r="AC140" s="36">
        <v>17531</v>
      </c>
    </row>
    <row r="141" spans="1:29" ht="15.75" thickBot="1">
      <c r="A141" s="15" t="s">
        <v>265</v>
      </c>
      <c r="B141" s="15" t="s">
        <v>23</v>
      </c>
      <c r="C141" s="24">
        <v>45488</v>
      </c>
      <c r="D141" s="15" t="s">
        <v>25</v>
      </c>
      <c r="E141" s="15" t="s">
        <v>39</v>
      </c>
      <c r="F141" s="30">
        <v>14891</v>
      </c>
      <c r="G141" s="15">
        <v>674</v>
      </c>
      <c r="H141" s="15">
        <v>521</v>
      </c>
      <c r="I141" s="15">
        <v>1091</v>
      </c>
      <c r="J141" s="33">
        <v>18101</v>
      </c>
      <c r="K141" s="30">
        <v>53669</v>
      </c>
      <c r="L141" s="15" t="s">
        <v>17</v>
      </c>
      <c r="W141" s="16" t="s">
        <v>181</v>
      </c>
      <c r="X141" s="15" t="s">
        <v>23</v>
      </c>
      <c r="Y141" s="15">
        <v>4271</v>
      </c>
      <c r="Z141" s="15">
        <v>628</v>
      </c>
      <c r="AA141" s="15">
        <v>868909</v>
      </c>
      <c r="AB141" s="15">
        <v>11.124410036033691</v>
      </c>
      <c r="AC141" s="36">
        <v>47051</v>
      </c>
    </row>
    <row r="142" spans="1:29" ht="15.75" thickBot="1">
      <c r="A142" s="15" t="s">
        <v>267</v>
      </c>
      <c r="B142" s="15" t="s">
        <v>19</v>
      </c>
      <c r="C142" s="24">
        <v>45933</v>
      </c>
      <c r="D142" s="15" t="s">
        <v>15</v>
      </c>
      <c r="E142" s="15" t="s">
        <v>48</v>
      </c>
      <c r="F142" s="30">
        <v>6777</v>
      </c>
      <c r="G142" s="15">
        <v>617</v>
      </c>
      <c r="H142" s="15">
        <v>551</v>
      </c>
      <c r="I142" s="15">
        <v>2109</v>
      </c>
      <c r="J142" s="33">
        <v>18559</v>
      </c>
      <c r="K142" s="30">
        <v>208452</v>
      </c>
      <c r="L142" s="15" t="s">
        <v>21</v>
      </c>
      <c r="W142" s="16" t="s">
        <v>522</v>
      </c>
      <c r="X142" s="15" t="s">
        <v>13</v>
      </c>
      <c r="Y142" s="15">
        <v>4456</v>
      </c>
      <c r="Z142" s="15">
        <v>651</v>
      </c>
      <c r="AA142" s="15">
        <v>872714</v>
      </c>
      <c r="AB142" s="15">
        <v>9.5052903929580594</v>
      </c>
      <c r="AC142" s="36">
        <v>17736</v>
      </c>
    </row>
    <row r="143" spans="1:29" ht="15.75" thickBot="1">
      <c r="A143" s="15" t="s">
        <v>268</v>
      </c>
      <c r="B143" s="15" t="s">
        <v>23</v>
      </c>
      <c r="C143" s="24">
        <v>45741</v>
      </c>
      <c r="D143" s="15" t="s">
        <v>38</v>
      </c>
      <c r="E143" s="15" t="s">
        <v>26</v>
      </c>
      <c r="F143" s="30">
        <v>5900</v>
      </c>
      <c r="G143" s="15">
        <v>546</v>
      </c>
      <c r="H143" s="15">
        <v>592</v>
      </c>
      <c r="I143" s="15">
        <v>1594</v>
      </c>
      <c r="J143" s="33">
        <v>38627</v>
      </c>
      <c r="K143" s="30">
        <v>164398</v>
      </c>
      <c r="L143" s="15" t="s">
        <v>55</v>
      </c>
      <c r="W143" s="16" t="s">
        <v>522</v>
      </c>
      <c r="X143" s="15" t="s">
        <v>46</v>
      </c>
      <c r="Y143" s="15">
        <v>8788</v>
      </c>
      <c r="Z143" s="15">
        <v>660</v>
      </c>
      <c r="AA143" s="15">
        <v>880842</v>
      </c>
      <c r="AB143" s="15">
        <v>3.7175793161543158</v>
      </c>
      <c r="AC143" s="36">
        <v>17710</v>
      </c>
    </row>
    <row r="144" spans="1:29" ht="15.75" thickBot="1">
      <c r="A144" s="15" t="s">
        <v>270</v>
      </c>
      <c r="B144" s="15" t="s">
        <v>19</v>
      </c>
      <c r="C144" s="24">
        <v>45567</v>
      </c>
      <c r="D144" s="15" t="s">
        <v>15</v>
      </c>
      <c r="E144" s="15" t="s">
        <v>26</v>
      </c>
      <c r="F144" s="30">
        <v>15716</v>
      </c>
      <c r="G144" s="15">
        <v>839</v>
      </c>
      <c r="H144" s="15">
        <v>639</v>
      </c>
      <c r="I144" s="15">
        <v>2839</v>
      </c>
      <c r="J144" s="33">
        <v>349</v>
      </c>
      <c r="K144" s="30">
        <v>150677</v>
      </c>
      <c r="L144" s="15" t="s">
        <v>27</v>
      </c>
      <c r="W144" s="16" t="s">
        <v>522</v>
      </c>
      <c r="X144" s="15" t="s">
        <v>13</v>
      </c>
      <c r="Y144" s="15">
        <v>9599</v>
      </c>
      <c r="Z144" s="15">
        <v>957</v>
      </c>
      <c r="AA144" s="15">
        <v>889484</v>
      </c>
      <c r="AB144" s="15">
        <v>8.768004820772493</v>
      </c>
      <c r="AC144" s="36">
        <v>11619</v>
      </c>
    </row>
    <row r="145" spans="1:29" ht="15.75" thickBot="1">
      <c r="A145" s="15" t="s">
        <v>271</v>
      </c>
      <c r="B145" s="15" t="s">
        <v>19</v>
      </c>
      <c r="C145" s="24">
        <v>45593</v>
      </c>
      <c r="D145" s="15" t="s">
        <v>38</v>
      </c>
      <c r="E145" s="15" t="s">
        <v>70</v>
      </c>
      <c r="F145" s="30">
        <v>8981</v>
      </c>
      <c r="G145" s="15">
        <v>1138</v>
      </c>
      <c r="H145" s="15">
        <v>764</v>
      </c>
      <c r="I145" s="15">
        <v>2555</v>
      </c>
      <c r="J145" s="33">
        <v>92810</v>
      </c>
      <c r="K145" s="30">
        <v>88320</v>
      </c>
      <c r="L145" s="15" t="s">
        <v>55</v>
      </c>
      <c r="W145" s="16" t="s">
        <v>522</v>
      </c>
      <c r="X145" s="15" t="s">
        <v>46</v>
      </c>
      <c r="Y145" s="15">
        <v>8650</v>
      </c>
      <c r="Z145" s="15">
        <v>692</v>
      </c>
      <c r="AA145" s="15">
        <v>897442</v>
      </c>
      <c r="AB145" s="15">
        <v>7.6673478620345374</v>
      </c>
      <c r="AC145" s="36">
        <v>23975</v>
      </c>
    </row>
    <row r="146" spans="1:29" ht="15.75" thickBot="1">
      <c r="A146" s="15" t="s">
        <v>272</v>
      </c>
      <c r="B146" s="15" t="s">
        <v>19</v>
      </c>
      <c r="C146" s="24">
        <v>45516</v>
      </c>
      <c r="D146" s="15" t="s">
        <v>38</v>
      </c>
      <c r="E146" s="15" t="s">
        <v>20</v>
      </c>
      <c r="F146" s="30">
        <v>8376</v>
      </c>
      <c r="G146" s="15">
        <v>1154</v>
      </c>
      <c r="H146" s="15">
        <v>422</v>
      </c>
      <c r="I146" s="15">
        <v>1907</v>
      </c>
      <c r="J146" s="33">
        <v>36874</v>
      </c>
      <c r="K146" s="30">
        <v>218486</v>
      </c>
      <c r="L146" s="15" t="s">
        <v>27</v>
      </c>
      <c r="W146" s="16" t="s">
        <v>439</v>
      </c>
      <c r="X146" s="15" t="s">
        <v>19</v>
      </c>
      <c r="Y146" s="15">
        <v>3711</v>
      </c>
      <c r="Z146" s="15">
        <v>291</v>
      </c>
      <c r="AA146" s="15">
        <v>900862</v>
      </c>
      <c r="AB146" s="15">
        <v>14.24879726306582</v>
      </c>
      <c r="AC146" s="36">
        <v>55603</v>
      </c>
    </row>
    <row r="147" spans="1:29" ht="15.75" thickBot="1">
      <c r="A147" s="15" t="s">
        <v>273</v>
      </c>
      <c r="B147" s="15" t="s">
        <v>13</v>
      </c>
      <c r="C147" s="24">
        <v>45448</v>
      </c>
      <c r="D147" s="15" t="s">
        <v>25</v>
      </c>
      <c r="E147" s="15" t="s">
        <v>70</v>
      </c>
      <c r="F147" s="30">
        <v>18907</v>
      </c>
      <c r="G147" s="15">
        <v>1075</v>
      </c>
      <c r="H147" s="15">
        <v>675</v>
      </c>
      <c r="I147" s="15">
        <v>1383</v>
      </c>
      <c r="J147" s="33">
        <v>17875</v>
      </c>
      <c r="K147" s="30">
        <v>186649</v>
      </c>
      <c r="L147" s="15" t="s">
        <v>17</v>
      </c>
      <c r="W147" s="16" t="s">
        <v>439</v>
      </c>
      <c r="X147" s="15" t="s">
        <v>19</v>
      </c>
      <c r="Y147" s="15">
        <v>2668</v>
      </c>
      <c r="Z147" s="15">
        <v>143</v>
      </c>
      <c r="AA147" s="15">
        <v>903387</v>
      </c>
      <c r="AB147" s="15">
        <v>15.903372530266649</v>
      </c>
      <c r="AC147" s="36">
        <v>33252</v>
      </c>
    </row>
    <row r="148" spans="1:29" ht="15.75" thickBot="1">
      <c r="A148" s="15" t="s">
        <v>275</v>
      </c>
      <c r="B148" s="15" t="s">
        <v>13</v>
      </c>
      <c r="C148" s="24">
        <v>45586</v>
      </c>
      <c r="D148" s="15" t="s">
        <v>25</v>
      </c>
      <c r="E148" s="15" t="s">
        <v>48</v>
      </c>
      <c r="F148" s="30">
        <v>20777</v>
      </c>
      <c r="G148" s="15">
        <v>962</v>
      </c>
      <c r="H148" s="15">
        <v>308</v>
      </c>
      <c r="I148" s="15">
        <v>2777</v>
      </c>
      <c r="J148" s="33">
        <v>25529</v>
      </c>
      <c r="K148" s="30">
        <v>165354</v>
      </c>
      <c r="L148" s="15" t="s">
        <v>17</v>
      </c>
      <c r="W148" s="16" t="s">
        <v>439</v>
      </c>
      <c r="X148" s="15" t="s">
        <v>46</v>
      </c>
      <c r="Y148" s="15">
        <v>1147</v>
      </c>
      <c r="Z148" s="15">
        <v>127</v>
      </c>
      <c r="AA148" s="15">
        <v>904407</v>
      </c>
      <c r="AB148" s="15">
        <v>1.3997016829812241</v>
      </c>
      <c r="AC148" s="36">
        <v>25261</v>
      </c>
    </row>
    <row r="149" spans="1:29" ht="15.75" thickBot="1">
      <c r="A149" s="15" t="s">
        <v>276</v>
      </c>
      <c r="B149" s="15" t="s">
        <v>13</v>
      </c>
      <c r="C149" s="24">
        <v>45762</v>
      </c>
      <c r="D149" s="15" t="s">
        <v>30</v>
      </c>
      <c r="E149" s="15" t="s">
        <v>48</v>
      </c>
      <c r="F149" s="30">
        <v>20977</v>
      </c>
      <c r="G149" s="15">
        <v>1402</v>
      </c>
      <c r="H149" s="15">
        <v>301</v>
      </c>
      <c r="I149" s="15">
        <v>1284</v>
      </c>
      <c r="J149" s="33">
        <v>24620</v>
      </c>
      <c r="K149" s="30">
        <v>128009</v>
      </c>
      <c r="L149" s="15" t="s">
        <v>17</v>
      </c>
      <c r="W149" s="16" t="s">
        <v>439</v>
      </c>
      <c r="X149" s="15" t="s">
        <v>19</v>
      </c>
      <c r="Y149" s="15">
        <v>7420</v>
      </c>
      <c r="Z149" s="15">
        <v>743</v>
      </c>
      <c r="AA149" s="15">
        <v>911084</v>
      </c>
      <c r="AB149" s="15">
        <v>10.593534734448189</v>
      </c>
      <c r="AC149" s="36">
        <v>11431</v>
      </c>
    </row>
    <row r="150" spans="1:29" ht="15.75" thickBot="1">
      <c r="A150" s="15" t="s">
        <v>277</v>
      </c>
      <c r="B150" s="15" t="s">
        <v>23</v>
      </c>
      <c r="C150" s="24">
        <v>45459</v>
      </c>
      <c r="D150" s="15" t="s">
        <v>25</v>
      </c>
      <c r="E150" s="15" t="s">
        <v>16</v>
      </c>
      <c r="F150" s="30">
        <v>12160</v>
      </c>
      <c r="G150" s="15">
        <v>1405</v>
      </c>
      <c r="H150" s="15">
        <v>769</v>
      </c>
      <c r="I150" s="15">
        <v>1980</v>
      </c>
      <c r="J150" s="33">
        <v>33174</v>
      </c>
      <c r="K150" s="30">
        <v>226481</v>
      </c>
      <c r="L150" s="15" t="s">
        <v>17</v>
      </c>
      <c r="W150" s="16" t="s">
        <v>101</v>
      </c>
      <c r="X150" s="15" t="s">
        <v>46</v>
      </c>
      <c r="Y150" s="15">
        <v>1365</v>
      </c>
      <c r="Z150" s="15">
        <v>75</v>
      </c>
      <c r="AA150" s="15">
        <v>912374</v>
      </c>
      <c r="AB150" s="15">
        <v>9.2688963078737441</v>
      </c>
      <c r="AC150" s="36">
        <v>19067</v>
      </c>
    </row>
    <row r="151" spans="1:29" ht="15.75" thickBot="1">
      <c r="A151" s="15" t="s">
        <v>279</v>
      </c>
      <c r="B151" s="15" t="s">
        <v>19</v>
      </c>
      <c r="C151" s="24">
        <v>45526</v>
      </c>
      <c r="D151" s="15" t="s">
        <v>30</v>
      </c>
      <c r="E151" s="15" t="s">
        <v>70</v>
      </c>
      <c r="F151" s="30">
        <v>16124</v>
      </c>
      <c r="G151" s="15">
        <v>863</v>
      </c>
      <c r="H151" s="15">
        <v>337</v>
      </c>
      <c r="I151" s="15">
        <v>819</v>
      </c>
      <c r="J151" s="33">
        <v>85788</v>
      </c>
      <c r="K151" s="30">
        <v>68625</v>
      </c>
      <c r="L151" s="15" t="s">
        <v>32</v>
      </c>
      <c r="W151" s="16" t="s">
        <v>101</v>
      </c>
      <c r="X151" s="15" t="s">
        <v>19</v>
      </c>
      <c r="Y151" s="15">
        <v>5531</v>
      </c>
      <c r="Z151" s="15">
        <v>430</v>
      </c>
      <c r="AA151" s="15">
        <v>917475</v>
      </c>
      <c r="AB151" s="15">
        <v>2.7289026948963189</v>
      </c>
      <c r="AC151" s="36">
        <v>47481</v>
      </c>
    </row>
    <row r="152" spans="1:29" ht="15.75" thickBot="1">
      <c r="A152" s="15" t="s">
        <v>281</v>
      </c>
      <c r="B152" s="15" t="s">
        <v>13</v>
      </c>
      <c r="C152" s="24">
        <v>45499</v>
      </c>
      <c r="D152" s="15" t="s">
        <v>30</v>
      </c>
      <c r="E152" s="15" t="s">
        <v>85</v>
      </c>
      <c r="F152" s="30">
        <v>18282</v>
      </c>
      <c r="G152" s="15">
        <v>224</v>
      </c>
      <c r="H152" s="15">
        <v>962</v>
      </c>
      <c r="I152" s="15">
        <v>890</v>
      </c>
      <c r="J152" s="33">
        <v>35105</v>
      </c>
      <c r="K152" s="30">
        <v>64089</v>
      </c>
      <c r="L152" s="15" t="s">
        <v>32</v>
      </c>
      <c r="W152" s="16" t="s">
        <v>101</v>
      </c>
      <c r="X152" s="15" t="s">
        <v>23</v>
      </c>
      <c r="Y152" s="15">
        <v>6330</v>
      </c>
      <c r="Z152" s="15">
        <v>891</v>
      </c>
      <c r="AA152" s="15">
        <v>922914</v>
      </c>
      <c r="AB152" s="15">
        <v>14.789893749580139</v>
      </c>
      <c r="AC152" s="36">
        <v>37037</v>
      </c>
    </row>
    <row r="153" spans="1:29" ht="15.75" thickBot="1">
      <c r="A153" s="15" t="s">
        <v>282</v>
      </c>
      <c r="B153" s="15" t="s">
        <v>13</v>
      </c>
      <c r="C153" s="24">
        <v>45934</v>
      </c>
      <c r="D153" s="15" t="s">
        <v>30</v>
      </c>
      <c r="E153" s="15" t="s">
        <v>169</v>
      </c>
      <c r="F153" s="30">
        <v>12488</v>
      </c>
      <c r="G153" s="15">
        <v>1403</v>
      </c>
      <c r="H153" s="15">
        <v>247</v>
      </c>
      <c r="I153" s="15">
        <v>1350</v>
      </c>
      <c r="J153" s="33">
        <v>28370</v>
      </c>
      <c r="K153" s="30">
        <v>76487</v>
      </c>
      <c r="L153" s="15" t="s">
        <v>21</v>
      </c>
      <c r="W153" s="16" t="s">
        <v>101</v>
      </c>
      <c r="X153" s="15" t="s">
        <v>23</v>
      </c>
      <c r="Y153" s="15">
        <v>6510</v>
      </c>
      <c r="Z153" s="15">
        <v>481</v>
      </c>
      <c r="AA153" s="15">
        <v>928943</v>
      </c>
      <c r="AB153" s="15">
        <v>2.3800168578696428</v>
      </c>
      <c r="AC153" s="36">
        <v>19557</v>
      </c>
    </row>
    <row r="154" spans="1:29" ht="15.75" thickBot="1">
      <c r="A154" s="15" t="s">
        <v>283</v>
      </c>
      <c r="B154" s="15" t="s">
        <v>23</v>
      </c>
      <c r="C154" s="24">
        <v>45658</v>
      </c>
      <c r="D154" s="15" t="s">
        <v>30</v>
      </c>
      <c r="E154" s="15" t="s">
        <v>20</v>
      </c>
      <c r="F154" s="30">
        <v>24574</v>
      </c>
      <c r="G154" s="15">
        <v>909</v>
      </c>
      <c r="H154" s="15">
        <v>280</v>
      </c>
      <c r="I154" s="15">
        <v>2009</v>
      </c>
      <c r="J154" s="33">
        <v>6221</v>
      </c>
      <c r="K154" s="30">
        <v>236910</v>
      </c>
      <c r="L154" s="15" t="s">
        <v>55</v>
      </c>
      <c r="W154" s="16" t="s">
        <v>114</v>
      </c>
      <c r="X154" s="15" t="s">
        <v>23</v>
      </c>
      <c r="Y154" s="15">
        <v>9754</v>
      </c>
      <c r="Z154" s="15">
        <v>629</v>
      </c>
      <c r="AA154" s="15">
        <v>938068</v>
      </c>
      <c r="AB154" s="15">
        <v>3.4123325814333292</v>
      </c>
      <c r="AC154" s="36">
        <v>19435</v>
      </c>
    </row>
    <row r="155" spans="1:29" ht="15.75" thickBot="1">
      <c r="A155" s="15" t="s">
        <v>285</v>
      </c>
      <c r="B155" s="15" t="s">
        <v>13</v>
      </c>
      <c r="C155" s="24">
        <v>45574</v>
      </c>
      <c r="D155" s="15" t="s">
        <v>30</v>
      </c>
      <c r="E155" s="15" t="s">
        <v>48</v>
      </c>
      <c r="F155" s="30">
        <v>7240</v>
      </c>
      <c r="G155" s="15">
        <v>1384</v>
      </c>
      <c r="H155" s="15">
        <v>954</v>
      </c>
      <c r="I155" s="15">
        <v>2335</v>
      </c>
      <c r="J155" s="33">
        <v>6757</v>
      </c>
      <c r="K155" s="30">
        <v>150448</v>
      </c>
      <c r="L155" s="15" t="s">
        <v>27</v>
      </c>
      <c r="W155" s="16" t="s">
        <v>114</v>
      </c>
      <c r="X155" s="15" t="s">
        <v>13</v>
      </c>
      <c r="Y155" s="15">
        <v>9964</v>
      </c>
      <c r="Z155" s="15">
        <v>985</v>
      </c>
      <c r="AA155" s="15">
        <v>947047</v>
      </c>
      <c r="AB155" s="15">
        <v>1.9837452629066989</v>
      </c>
      <c r="AC155" s="36">
        <v>47766</v>
      </c>
    </row>
    <row r="156" spans="1:29" ht="15.75" thickBot="1">
      <c r="A156" s="15" t="s">
        <v>287</v>
      </c>
      <c r="B156" s="15" t="s">
        <v>23</v>
      </c>
      <c r="C156" s="24">
        <v>45647</v>
      </c>
      <c r="D156" s="15" t="s">
        <v>15</v>
      </c>
      <c r="E156" s="15" t="s">
        <v>16</v>
      </c>
      <c r="F156" s="30">
        <v>12453</v>
      </c>
      <c r="G156" s="15">
        <v>376</v>
      </c>
      <c r="H156" s="15">
        <v>320</v>
      </c>
      <c r="I156" s="15">
        <v>2546</v>
      </c>
      <c r="J156" s="33">
        <v>22617</v>
      </c>
      <c r="K156" s="30">
        <v>90138</v>
      </c>
      <c r="L156" s="15" t="s">
        <v>27</v>
      </c>
      <c r="W156" s="16" t="s">
        <v>114</v>
      </c>
      <c r="X156" s="15" t="s">
        <v>13</v>
      </c>
      <c r="Y156" s="15">
        <v>7493</v>
      </c>
      <c r="Z156" s="15">
        <v>1113</v>
      </c>
      <c r="AA156" s="15">
        <v>953427</v>
      </c>
      <c r="AB156" s="15">
        <v>15.684892498324469</v>
      </c>
      <c r="AC156" s="36">
        <v>10162</v>
      </c>
    </row>
    <row r="157" spans="1:29" ht="15.75" thickBot="1">
      <c r="A157" s="15" t="s">
        <v>289</v>
      </c>
      <c r="B157" s="15" t="s">
        <v>46</v>
      </c>
      <c r="C157" s="24">
        <v>45587</v>
      </c>
      <c r="D157" s="15" t="s">
        <v>25</v>
      </c>
      <c r="E157" s="15" t="s">
        <v>39</v>
      </c>
      <c r="F157" s="30">
        <v>12478</v>
      </c>
      <c r="G157" s="15">
        <v>484</v>
      </c>
      <c r="H157" s="15">
        <v>332</v>
      </c>
      <c r="I157" s="15">
        <v>2734</v>
      </c>
      <c r="J157" s="33">
        <v>43338</v>
      </c>
      <c r="K157" s="30">
        <v>213895</v>
      </c>
      <c r="L157" s="15" t="s">
        <v>32</v>
      </c>
      <c r="W157" s="16" t="s">
        <v>114</v>
      </c>
      <c r="X157" s="15" t="s">
        <v>23</v>
      </c>
      <c r="Y157" s="15">
        <v>6439</v>
      </c>
      <c r="Z157" s="15">
        <v>477</v>
      </c>
      <c r="AA157" s="15">
        <v>959389</v>
      </c>
      <c r="AB157" s="15">
        <v>7.4744446725989153</v>
      </c>
      <c r="AC157" s="36">
        <v>44742</v>
      </c>
    </row>
    <row r="158" spans="1:29" ht="15.75" thickBot="1">
      <c r="A158" s="15" t="s">
        <v>291</v>
      </c>
      <c r="B158" s="15" t="s">
        <v>13</v>
      </c>
      <c r="C158" s="24">
        <v>45496</v>
      </c>
      <c r="D158" s="15" t="s">
        <v>30</v>
      </c>
      <c r="E158" s="15" t="s">
        <v>70</v>
      </c>
      <c r="F158" s="30">
        <v>24877</v>
      </c>
      <c r="G158" s="15">
        <v>262</v>
      </c>
      <c r="H158" s="15">
        <v>513</v>
      </c>
      <c r="I158" s="15">
        <v>648</v>
      </c>
      <c r="J158" s="33">
        <v>47544</v>
      </c>
      <c r="K158" s="30">
        <v>208280</v>
      </c>
      <c r="L158" s="15" t="s">
        <v>27</v>
      </c>
      <c r="W158" s="16" t="s">
        <v>158</v>
      </c>
      <c r="X158" s="15" t="s">
        <v>13</v>
      </c>
      <c r="Y158" s="15">
        <v>7511</v>
      </c>
      <c r="Z158" s="15">
        <v>880</v>
      </c>
      <c r="AA158" s="15">
        <v>966020</v>
      </c>
      <c r="AB158" s="15">
        <v>4.6083932009689246</v>
      </c>
      <c r="AC158" s="36">
        <v>29675</v>
      </c>
    </row>
    <row r="159" spans="1:29" ht="15.75" thickBot="1">
      <c r="A159" s="15" t="s">
        <v>293</v>
      </c>
      <c r="B159" s="15" t="s">
        <v>46</v>
      </c>
      <c r="C159" s="24">
        <v>45515</v>
      </c>
      <c r="D159" s="15" t="s">
        <v>38</v>
      </c>
      <c r="E159" s="15" t="s">
        <v>20</v>
      </c>
      <c r="F159" s="30">
        <v>14394</v>
      </c>
      <c r="G159" s="15">
        <v>1202</v>
      </c>
      <c r="H159" s="15">
        <v>188</v>
      </c>
      <c r="I159" s="15">
        <v>1259</v>
      </c>
      <c r="J159" s="33">
        <v>21925</v>
      </c>
      <c r="K159" s="30">
        <v>94061</v>
      </c>
      <c r="L159" s="15" t="s">
        <v>32</v>
      </c>
      <c r="W159" s="16" t="s">
        <v>158</v>
      </c>
      <c r="X159" s="15" t="s">
        <v>19</v>
      </c>
      <c r="Y159" s="15">
        <v>8504</v>
      </c>
      <c r="Z159" s="15">
        <v>1072</v>
      </c>
      <c r="AA159" s="15">
        <v>973452</v>
      </c>
      <c r="AB159" s="15">
        <v>6.5651927367759271</v>
      </c>
      <c r="AC159" s="36">
        <v>18461</v>
      </c>
    </row>
    <row r="160" spans="1:29" ht="15.75" thickBot="1">
      <c r="A160" s="15" t="s">
        <v>295</v>
      </c>
      <c r="B160" s="15" t="s">
        <v>23</v>
      </c>
      <c r="C160" s="24">
        <v>45935</v>
      </c>
      <c r="D160" s="15" t="s">
        <v>25</v>
      </c>
      <c r="E160" s="15" t="s">
        <v>39</v>
      </c>
      <c r="F160" s="30">
        <v>21262</v>
      </c>
      <c r="G160" s="15">
        <v>861</v>
      </c>
      <c r="H160" s="15">
        <v>676</v>
      </c>
      <c r="I160" s="15">
        <v>2263</v>
      </c>
      <c r="J160" s="33">
        <v>12085</v>
      </c>
      <c r="K160" s="30">
        <v>201731</v>
      </c>
      <c r="L160" s="15" t="s">
        <v>21</v>
      </c>
      <c r="W160" s="16" t="s">
        <v>158</v>
      </c>
      <c r="X160" s="15" t="s">
        <v>46</v>
      </c>
      <c r="Y160" s="15">
        <v>2246</v>
      </c>
      <c r="Z160" s="15">
        <v>165</v>
      </c>
      <c r="AA160" s="15">
        <v>975533</v>
      </c>
      <c r="AB160" s="15">
        <v>2.9062061457685191</v>
      </c>
      <c r="AC160" s="36">
        <v>27015</v>
      </c>
    </row>
    <row r="161" spans="1:29" ht="15.75" thickBot="1">
      <c r="A161" s="15" t="s">
        <v>296</v>
      </c>
      <c r="B161" s="15" t="s">
        <v>19</v>
      </c>
      <c r="C161" s="24">
        <v>45528</v>
      </c>
      <c r="D161" s="15" t="s">
        <v>25</v>
      </c>
      <c r="E161" s="15" t="s">
        <v>70</v>
      </c>
      <c r="F161" s="30">
        <v>22527</v>
      </c>
      <c r="G161" s="15">
        <v>865</v>
      </c>
      <c r="H161" s="15">
        <v>646</v>
      </c>
      <c r="I161" s="15">
        <v>992</v>
      </c>
      <c r="J161" s="33">
        <v>18654</v>
      </c>
      <c r="K161" s="30">
        <v>141376</v>
      </c>
      <c r="L161" s="15" t="s">
        <v>55</v>
      </c>
      <c r="W161" s="16" t="s">
        <v>158</v>
      </c>
      <c r="X161" s="15" t="s">
        <v>46</v>
      </c>
      <c r="Y161" s="15">
        <v>4839</v>
      </c>
      <c r="Z161" s="15">
        <v>594</v>
      </c>
      <c r="AA161" s="15">
        <v>979778</v>
      </c>
      <c r="AB161" s="15">
        <v>2.5803804535313102</v>
      </c>
      <c r="AC161" s="36">
        <v>42591</v>
      </c>
    </row>
    <row r="162" spans="1:29" ht="15.75" thickBot="1">
      <c r="A162" s="15" t="s">
        <v>298</v>
      </c>
      <c r="B162" s="15" t="s">
        <v>13</v>
      </c>
      <c r="C162" s="24">
        <v>45936</v>
      </c>
      <c r="D162" s="15" t="s">
        <v>30</v>
      </c>
      <c r="E162" s="15" t="s">
        <v>26</v>
      </c>
      <c r="F162" s="30">
        <v>22028</v>
      </c>
      <c r="G162" s="15">
        <v>355</v>
      </c>
      <c r="H162" s="15">
        <v>665</v>
      </c>
      <c r="I162" s="15">
        <v>1859</v>
      </c>
      <c r="J162" s="33">
        <v>50565</v>
      </c>
      <c r="K162" s="30">
        <v>202962</v>
      </c>
      <c r="L162" s="15" t="s">
        <v>21</v>
      </c>
      <c r="W162" s="16" t="s">
        <v>523</v>
      </c>
      <c r="X162" s="15" t="s">
        <v>46</v>
      </c>
      <c r="Y162" s="15">
        <v>9551</v>
      </c>
      <c r="Z162" s="15">
        <v>828</v>
      </c>
      <c r="AA162" s="15">
        <v>988501</v>
      </c>
      <c r="AB162" s="15">
        <v>1.525036393488727</v>
      </c>
      <c r="AC162" s="36">
        <v>38047</v>
      </c>
    </row>
    <row r="163" spans="1:29" ht="15.75" thickBot="1">
      <c r="A163" s="15" t="s">
        <v>299</v>
      </c>
      <c r="B163" s="15" t="s">
        <v>23</v>
      </c>
      <c r="C163" s="24">
        <v>45748</v>
      </c>
      <c r="D163" s="15" t="s">
        <v>15</v>
      </c>
      <c r="E163" s="15" t="s">
        <v>39</v>
      </c>
      <c r="F163" s="30">
        <v>6432</v>
      </c>
      <c r="G163" s="15">
        <v>1272</v>
      </c>
      <c r="H163" s="15">
        <v>498</v>
      </c>
      <c r="I163" s="15">
        <v>677</v>
      </c>
      <c r="J163" s="33">
        <v>47305</v>
      </c>
      <c r="K163" s="30">
        <v>119134</v>
      </c>
      <c r="L163" s="15" t="s">
        <v>17</v>
      </c>
      <c r="W163" s="16" t="s">
        <v>523</v>
      </c>
      <c r="X163" s="15" t="s">
        <v>23</v>
      </c>
      <c r="Y163" s="15">
        <v>3376</v>
      </c>
      <c r="Z163" s="15">
        <v>382</v>
      </c>
      <c r="AA163" s="15">
        <v>991495</v>
      </c>
      <c r="AB163" s="15">
        <v>3.8694093263203548</v>
      </c>
      <c r="AC163" s="36">
        <v>44782</v>
      </c>
    </row>
    <row r="164" spans="1:29" ht="15.75" thickBot="1">
      <c r="A164" s="15" t="s">
        <v>301</v>
      </c>
      <c r="B164" s="15" t="s">
        <v>19</v>
      </c>
      <c r="C164" s="24">
        <v>45755</v>
      </c>
      <c r="D164" s="15" t="s">
        <v>30</v>
      </c>
      <c r="E164" s="15" t="s">
        <v>16</v>
      </c>
      <c r="F164" s="30">
        <v>15568</v>
      </c>
      <c r="G164" s="15">
        <v>1166</v>
      </c>
      <c r="H164" s="15">
        <v>546</v>
      </c>
      <c r="I164" s="15">
        <v>826</v>
      </c>
      <c r="J164" s="33">
        <v>21836</v>
      </c>
      <c r="K164" s="30">
        <v>87055</v>
      </c>
      <c r="L164" s="15" t="s">
        <v>17</v>
      </c>
      <c r="W164" s="16" t="s">
        <v>523</v>
      </c>
      <c r="X164" s="15" t="s">
        <v>13</v>
      </c>
      <c r="Y164" s="15">
        <v>4009</v>
      </c>
      <c r="Z164" s="15">
        <v>454</v>
      </c>
      <c r="AA164" s="15">
        <v>995050</v>
      </c>
      <c r="AB164" s="15">
        <v>2.1106477061454201</v>
      </c>
      <c r="AC164" s="36">
        <v>19833</v>
      </c>
    </row>
    <row r="165" spans="1:29" ht="15.75" thickBot="1">
      <c r="A165" s="15" t="s">
        <v>303</v>
      </c>
      <c r="B165" s="15" t="s">
        <v>19</v>
      </c>
      <c r="C165" s="24">
        <v>45715</v>
      </c>
      <c r="D165" s="15" t="s">
        <v>15</v>
      </c>
      <c r="E165" s="15" t="s">
        <v>20</v>
      </c>
      <c r="F165" s="30">
        <v>16178</v>
      </c>
      <c r="G165" s="15">
        <v>1048</v>
      </c>
      <c r="H165" s="15">
        <v>871</v>
      </c>
      <c r="I165" s="15">
        <v>2553</v>
      </c>
      <c r="J165" s="33">
        <v>39025</v>
      </c>
      <c r="K165" s="30">
        <v>59508</v>
      </c>
      <c r="L165" s="15" t="s">
        <v>17</v>
      </c>
      <c r="W165" s="16" t="s">
        <v>523</v>
      </c>
      <c r="X165" s="15" t="s">
        <v>19</v>
      </c>
      <c r="Y165" s="15">
        <v>2827</v>
      </c>
      <c r="Z165" s="15">
        <v>292</v>
      </c>
      <c r="AA165" s="15">
        <v>997585</v>
      </c>
      <c r="AB165" s="15">
        <v>2.4004972007397871</v>
      </c>
      <c r="AC165" s="36">
        <v>17896</v>
      </c>
    </row>
    <row r="166" spans="1:29" ht="15.75" thickBot="1">
      <c r="A166" s="15" t="s">
        <v>304</v>
      </c>
      <c r="B166" s="15" t="s">
        <v>46</v>
      </c>
      <c r="C166" s="24">
        <v>45937</v>
      </c>
      <c r="D166" s="15" t="s">
        <v>38</v>
      </c>
      <c r="E166" s="15" t="s">
        <v>42</v>
      </c>
      <c r="F166" s="30">
        <v>19660</v>
      </c>
      <c r="G166" s="15">
        <v>1307</v>
      </c>
      <c r="H166" s="15">
        <v>310</v>
      </c>
      <c r="I166" s="15">
        <v>2802</v>
      </c>
      <c r="J166" s="33">
        <v>22171</v>
      </c>
      <c r="K166" s="30">
        <v>213359</v>
      </c>
      <c r="L166" s="15" t="s">
        <v>21</v>
      </c>
      <c r="W166" s="16" t="s">
        <v>524</v>
      </c>
      <c r="X166" s="15" t="s">
        <v>19</v>
      </c>
      <c r="Y166" s="15">
        <v>7979</v>
      </c>
      <c r="Z166" s="15">
        <v>470</v>
      </c>
      <c r="AA166" s="15">
        <v>1005094</v>
      </c>
      <c r="AB166" s="15">
        <v>10.43086517280971</v>
      </c>
      <c r="AC166" s="36">
        <v>42972</v>
      </c>
    </row>
    <row r="167" spans="1:29" ht="15.75" thickBot="1">
      <c r="A167" s="15" t="s">
        <v>305</v>
      </c>
      <c r="B167" s="15" t="s">
        <v>23</v>
      </c>
      <c r="C167" s="24">
        <v>45704</v>
      </c>
      <c r="D167" s="15" t="s">
        <v>25</v>
      </c>
      <c r="E167" s="15" t="s">
        <v>62</v>
      </c>
      <c r="F167" s="30">
        <v>24195</v>
      </c>
      <c r="G167" s="15">
        <v>888</v>
      </c>
      <c r="H167" s="15">
        <v>165</v>
      </c>
      <c r="I167" s="15">
        <v>1559</v>
      </c>
      <c r="J167" s="33">
        <v>11596</v>
      </c>
      <c r="K167" s="30">
        <v>249988</v>
      </c>
      <c r="L167" s="15" t="s">
        <v>27</v>
      </c>
      <c r="W167" s="16" t="s">
        <v>524</v>
      </c>
      <c r="X167" s="15" t="s">
        <v>23</v>
      </c>
      <c r="Y167" s="15">
        <v>9569</v>
      </c>
      <c r="Z167" s="15">
        <v>1277</v>
      </c>
      <c r="AA167" s="15">
        <v>1013386</v>
      </c>
      <c r="AB167" s="15">
        <v>12.45517502708741</v>
      </c>
      <c r="AC167" s="36">
        <v>59733</v>
      </c>
    </row>
    <row r="168" spans="1:29" ht="15.75" thickBot="1">
      <c r="A168" s="15" t="s">
        <v>307</v>
      </c>
      <c r="B168" s="15" t="s">
        <v>19</v>
      </c>
      <c r="C168" s="24">
        <v>45624</v>
      </c>
      <c r="D168" s="15" t="s">
        <v>38</v>
      </c>
      <c r="E168" s="15" t="s">
        <v>62</v>
      </c>
      <c r="F168" s="30">
        <v>2302</v>
      </c>
      <c r="G168" s="15">
        <v>347</v>
      </c>
      <c r="H168" s="15">
        <v>642</v>
      </c>
      <c r="I168" s="15">
        <v>2175</v>
      </c>
      <c r="J168" s="33">
        <v>56378</v>
      </c>
      <c r="K168" s="30">
        <v>198056</v>
      </c>
      <c r="L168" s="15" t="s">
        <v>55</v>
      </c>
      <c r="W168" s="16" t="s">
        <v>524</v>
      </c>
      <c r="X168" s="15" t="s">
        <v>19</v>
      </c>
      <c r="Y168" s="15">
        <v>5285</v>
      </c>
      <c r="Z168" s="15">
        <v>433</v>
      </c>
      <c r="AA168" s="15">
        <v>1018238</v>
      </c>
      <c r="AB168" s="15">
        <v>8.7022876773406619</v>
      </c>
      <c r="AC168" s="36">
        <v>51800</v>
      </c>
    </row>
    <row r="169" spans="1:29" ht="15.75" thickBot="1">
      <c r="A169" s="15" t="s">
        <v>308</v>
      </c>
      <c r="B169" s="15" t="s">
        <v>13</v>
      </c>
      <c r="C169" s="24">
        <v>45608</v>
      </c>
      <c r="D169" s="15" t="s">
        <v>15</v>
      </c>
      <c r="E169" s="15" t="s">
        <v>20</v>
      </c>
      <c r="F169" s="30">
        <v>19022</v>
      </c>
      <c r="G169" s="15">
        <v>541</v>
      </c>
      <c r="H169" s="15">
        <v>575</v>
      </c>
      <c r="I169" s="15">
        <v>2063</v>
      </c>
      <c r="J169" s="33">
        <v>42743</v>
      </c>
      <c r="K169" s="30">
        <v>150169</v>
      </c>
      <c r="L169" s="15" t="s">
        <v>17</v>
      </c>
      <c r="W169" s="16" t="s">
        <v>524</v>
      </c>
      <c r="X169" s="15" t="s">
        <v>19</v>
      </c>
      <c r="Y169" s="15">
        <v>7910</v>
      </c>
      <c r="Z169" s="15">
        <v>543</v>
      </c>
      <c r="AA169" s="15">
        <v>1025605</v>
      </c>
      <c r="AB169" s="15">
        <v>6.0590578244060822</v>
      </c>
      <c r="AC169" s="36">
        <v>40508</v>
      </c>
    </row>
    <row r="170" spans="1:29" ht="15.75" thickBot="1">
      <c r="A170" s="15" t="s">
        <v>310</v>
      </c>
      <c r="B170" s="15" t="s">
        <v>13</v>
      </c>
      <c r="C170" s="24">
        <v>45629</v>
      </c>
      <c r="D170" s="15" t="s">
        <v>15</v>
      </c>
      <c r="E170" s="15" t="s">
        <v>39</v>
      </c>
      <c r="F170" s="30">
        <v>2055</v>
      </c>
      <c r="G170" s="15">
        <v>675</v>
      </c>
      <c r="H170" s="15">
        <v>257</v>
      </c>
      <c r="I170" s="15">
        <v>820</v>
      </c>
      <c r="J170" s="33">
        <v>33534</v>
      </c>
      <c r="K170" s="30">
        <v>48125</v>
      </c>
      <c r="L170" s="15" t="s">
        <v>17</v>
      </c>
      <c r="W170" s="16" t="s">
        <v>340</v>
      </c>
      <c r="X170" s="15" t="s">
        <v>19</v>
      </c>
      <c r="Y170" s="15">
        <v>9561</v>
      </c>
      <c r="Z170" s="15">
        <v>517</v>
      </c>
      <c r="AA170" s="15">
        <v>1034649</v>
      </c>
      <c r="AB170" s="15">
        <v>6.4086467971263694</v>
      </c>
      <c r="AC170" s="36">
        <v>15347</v>
      </c>
    </row>
    <row r="171" spans="1:29" ht="15.75" thickBot="1">
      <c r="A171" s="15" t="s">
        <v>312</v>
      </c>
      <c r="B171" s="15" t="s">
        <v>46</v>
      </c>
      <c r="C171" s="24">
        <v>45775</v>
      </c>
      <c r="D171" s="15" t="s">
        <v>38</v>
      </c>
      <c r="E171" s="15" t="s">
        <v>70</v>
      </c>
      <c r="F171" s="30">
        <v>15013</v>
      </c>
      <c r="G171" s="15">
        <v>1286</v>
      </c>
      <c r="H171" s="15">
        <v>599</v>
      </c>
      <c r="I171" s="15">
        <v>2001</v>
      </c>
      <c r="J171" s="33">
        <v>67839</v>
      </c>
      <c r="K171" s="30">
        <v>76059</v>
      </c>
      <c r="L171" s="15" t="s">
        <v>17</v>
      </c>
      <c r="W171" s="16" t="s">
        <v>340</v>
      </c>
      <c r="X171" s="15" t="s">
        <v>19</v>
      </c>
      <c r="Y171" s="15">
        <v>3196</v>
      </c>
      <c r="Z171" s="15">
        <v>348</v>
      </c>
      <c r="AA171" s="15">
        <v>1037497</v>
      </c>
      <c r="AB171" s="15">
        <v>14.03040201562029</v>
      </c>
      <c r="AC171" s="36">
        <v>40314</v>
      </c>
    </row>
    <row r="172" spans="1:29" ht="15.75" thickBot="1">
      <c r="A172" s="15" t="s">
        <v>314</v>
      </c>
      <c r="B172" s="15" t="s">
        <v>19</v>
      </c>
      <c r="C172" s="24">
        <v>45657</v>
      </c>
      <c r="D172" s="15" t="s">
        <v>15</v>
      </c>
      <c r="E172" s="15" t="s">
        <v>16</v>
      </c>
      <c r="F172" s="30">
        <v>10717</v>
      </c>
      <c r="G172" s="15">
        <v>760</v>
      </c>
      <c r="H172" s="15">
        <v>460</v>
      </c>
      <c r="I172" s="15">
        <v>1316</v>
      </c>
      <c r="J172" s="33">
        <v>18164</v>
      </c>
      <c r="K172" s="30">
        <v>240641</v>
      </c>
      <c r="L172" s="15" t="s">
        <v>55</v>
      </c>
      <c r="W172" s="16" t="s">
        <v>340</v>
      </c>
      <c r="X172" s="15" t="s">
        <v>13</v>
      </c>
      <c r="Y172" s="15">
        <v>4747</v>
      </c>
      <c r="Z172" s="15">
        <v>558</v>
      </c>
      <c r="AA172" s="15">
        <v>1041686</v>
      </c>
      <c r="AB172" s="15">
        <v>5.7680529449373434</v>
      </c>
      <c r="AC172" s="36">
        <v>12643</v>
      </c>
    </row>
    <row r="173" spans="1:29" ht="15.75" thickBot="1">
      <c r="A173" s="15" t="s">
        <v>316</v>
      </c>
      <c r="B173" s="15" t="s">
        <v>23</v>
      </c>
      <c r="C173" s="24">
        <v>45518</v>
      </c>
      <c r="D173" s="15" t="s">
        <v>38</v>
      </c>
      <c r="E173" s="15" t="s">
        <v>169</v>
      </c>
      <c r="F173" s="30">
        <v>10150</v>
      </c>
      <c r="G173" s="15">
        <v>526</v>
      </c>
      <c r="H173" s="15">
        <v>888</v>
      </c>
      <c r="I173" s="15">
        <v>1313</v>
      </c>
      <c r="J173" s="33">
        <v>51605</v>
      </c>
      <c r="K173" s="30">
        <v>143409</v>
      </c>
      <c r="L173" s="15" t="s">
        <v>17</v>
      </c>
      <c r="W173" s="16" t="s">
        <v>340</v>
      </c>
      <c r="X173" s="15" t="s">
        <v>19</v>
      </c>
      <c r="Y173" s="15">
        <v>9843</v>
      </c>
      <c r="Z173" s="15">
        <v>508</v>
      </c>
      <c r="AA173" s="15">
        <v>1051021</v>
      </c>
      <c r="AB173" s="15">
        <v>4.2080986012648651</v>
      </c>
      <c r="AC173" s="36">
        <v>50785</v>
      </c>
    </row>
    <row r="174" spans="1:29" ht="15.75" thickBot="1">
      <c r="A174" s="15" t="s">
        <v>318</v>
      </c>
      <c r="B174" s="15" t="s">
        <v>13</v>
      </c>
      <c r="C174" s="24">
        <v>45631</v>
      </c>
      <c r="D174" s="15" t="s">
        <v>25</v>
      </c>
      <c r="E174" s="15" t="s">
        <v>62</v>
      </c>
      <c r="F174" s="30">
        <v>4125</v>
      </c>
      <c r="G174" s="15">
        <v>1364</v>
      </c>
      <c r="H174" s="15">
        <v>319</v>
      </c>
      <c r="I174" s="15">
        <v>2848</v>
      </c>
      <c r="J174" s="33">
        <v>15379</v>
      </c>
      <c r="K174" s="30">
        <v>188159</v>
      </c>
      <c r="L174" s="15" t="s">
        <v>55</v>
      </c>
      <c r="W174" s="16" t="s">
        <v>525</v>
      </c>
      <c r="X174" s="15" t="s">
        <v>46</v>
      </c>
      <c r="Y174" s="15">
        <v>6978</v>
      </c>
      <c r="Z174" s="15">
        <v>706</v>
      </c>
      <c r="AA174" s="15">
        <v>1057293</v>
      </c>
      <c r="AB174" s="15">
        <v>5.057443868445171</v>
      </c>
      <c r="AC174" s="36">
        <v>28681</v>
      </c>
    </row>
    <row r="175" spans="1:29" ht="15.75" thickBot="1">
      <c r="A175" s="15" t="s">
        <v>320</v>
      </c>
      <c r="B175" s="15" t="s">
        <v>19</v>
      </c>
      <c r="C175" s="24">
        <v>45465</v>
      </c>
      <c r="D175" s="15" t="s">
        <v>38</v>
      </c>
      <c r="E175" s="15" t="s">
        <v>16</v>
      </c>
      <c r="F175" s="30">
        <v>13479</v>
      </c>
      <c r="G175" s="15">
        <v>1189</v>
      </c>
      <c r="H175" s="15">
        <v>695</v>
      </c>
      <c r="I175" s="15">
        <v>416</v>
      </c>
      <c r="J175" s="33">
        <v>30229</v>
      </c>
      <c r="K175" s="30">
        <v>45704</v>
      </c>
      <c r="L175" s="15" t="s">
        <v>17</v>
      </c>
      <c r="W175" s="16" t="s">
        <v>525</v>
      </c>
      <c r="X175" s="15" t="s">
        <v>23</v>
      </c>
      <c r="Y175" s="15">
        <v>6607</v>
      </c>
      <c r="Z175" s="15">
        <v>479</v>
      </c>
      <c r="AA175" s="15">
        <v>1063421</v>
      </c>
      <c r="AB175" s="15">
        <v>5.5892257158735816</v>
      </c>
      <c r="AC175" s="36">
        <v>48328</v>
      </c>
    </row>
    <row r="176" spans="1:29" ht="15.75" thickBot="1">
      <c r="A176" s="15" t="s">
        <v>321</v>
      </c>
      <c r="B176" s="15" t="s">
        <v>19</v>
      </c>
      <c r="C176" s="24">
        <v>45938</v>
      </c>
      <c r="D176" s="15" t="s">
        <v>25</v>
      </c>
      <c r="E176" s="15" t="s">
        <v>62</v>
      </c>
      <c r="F176" s="30">
        <v>17745</v>
      </c>
      <c r="G176" s="15">
        <v>414</v>
      </c>
      <c r="H176" s="15">
        <v>563</v>
      </c>
      <c r="I176" s="15">
        <v>2733</v>
      </c>
      <c r="J176" s="33">
        <v>995</v>
      </c>
      <c r="K176" s="30">
        <v>231648</v>
      </c>
      <c r="L176" s="15" t="s">
        <v>21</v>
      </c>
      <c r="W176" s="16" t="s">
        <v>525</v>
      </c>
      <c r="X176" s="15" t="s">
        <v>13</v>
      </c>
      <c r="Y176" s="15">
        <v>1769</v>
      </c>
      <c r="Z176" s="15">
        <v>202</v>
      </c>
      <c r="AA176" s="15">
        <v>1064988</v>
      </c>
      <c r="AB176" s="15">
        <v>6.5457075572682513</v>
      </c>
      <c r="AC176" s="36">
        <v>25892</v>
      </c>
    </row>
    <row r="177" spans="1:29" ht="15.75" thickBot="1">
      <c r="A177" s="15" t="s">
        <v>322</v>
      </c>
      <c r="B177" s="15" t="s">
        <v>46</v>
      </c>
      <c r="C177" s="24">
        <v>45939</v>
      </c>
      <c r="D177" s="15" t="s">
        <v>38</v>
      </c>
      <c r="E177" s="15" t="s">
        <v>26</v>
      </c>
      <c r="F177" s="30">
        <v>18748</v>
      </c>
      <c r="G177" s="15">
        <v>634</v>
      </c>
      <c r="H177" s="15">
        <v>400</v>
      </c>
      <c r="I177" s="15">
        <v>1667</v>
      </c>
      <c r="J177" s="33">
        <v>75813</v>
      </c>
      <c r="K177" s="30">
        <v>244456</v>
      </c>
      <c r="L177" s="15" t="s">
        <v>21</v>
      </c>
      <c r="W177" s="16" t="s">
        <v>525</v>
      </c>
      <c r="X177" s="15" t="s">
        <v>19</v>
      </c>
      <c r="Y177" s="15">
        <v>1780</v>
      </c>
      <c r="Z177" s="15">
        <v>120</v>
      </c>
      <c r="AA177" s="15">
        <v>1066648</v>
      </c>
      <c r="AB177" s="15">
        <v>13.86474263299608</v>
      </c>
      <c r="AC177" s="36">
        <v>57299</v>
      </c>
    </row>
    <row r="178" spans="1:29" ht="15.75" thickBot="1">
      <c r="A178" s="15" t="s">
        <v>323</v>
      </c>
      <c r="B178" s="15" t="s">
        <v>13</v>
      </c>
      <c r="C178" s="24">
        <v>45483</v>
      </c>
      <c r="D178" s="15" t="s">
        <v>15</v>
      </c>
      <c r="E178" s="15" t="s">
        <v>70</v>
      </c>
      <c r="F178" s="30">
        <v>8809</v>
      </c>
      <c r="G178" s="15">
        <v>1151</v>
      </c>
      <c r="H178" s="15">
        <v>908</v>
      </c>
      <c r="I178" s="15">
        <v>883</v>
      </c>
      <c r="J178" s="33">
        <v>42921</v>
      </c>
      <c r="K178" s="30">
        <v>151279</v>
      </c>
      <c r="L178" s="15" t="s">
        <v>55</v>
      </c>
      <c r="W178" s="16" t="s">
        <v>355</v>
      </c>
      <c r="X178" s="15" t="s">
        <v>13</v>
      </c>
      <c r="Y178" s="15">
        <v>7303</v>
      </c>
      <c r="Z178" s="15">
        <v>869</v>
      </c>
      <c r="AA178" s="15">
        <v>1073082</v>
      </c>
      <c r="AB178" s="15">
        <v>8.1237966902808925</v>
      </c>
      <c r="AC178" s="36">
        <v>27073</v>
      </c>
    </row>
    <row r="179" spans="1:29" ht="15.75" thickBot="1">
      <c r="A179" s="15" t="s">
        <v>325</v>
      </c>
      <c r="B179" s="15" t="s">
        <v>13</v>
      </c>
      <c r="C179" s="24">
        <v>45940</v>
      </c>
      <c r="D179" s="15" t="s">
        <v>38</v>
      </c>
      <c r="E179" s="15" t="s">
        <v>26</v>
      </c>
      <c r="F179" s="30">
        <v>6621</v>
      </c>
      <c r="G179" s="15">
        <v>922</v>
      </c>
      <c r="H179" s="15">
        <v>930</v>
      </c>
      <c r="I179" s="15">
        <v>694</v>
      </c>
      <c r="J179" s="33">
        <v>839</v>
      </c>
      <c r="K179" s="30">
        <v>243532</v>
      </c>
      <c r="L179" s="15" t="s">
        <v>21</v>
      </c>
      <c r="W179" s="16" t="s">
        <v>355</v>
      </c>
      <c r="X179" s="15" t="s">
        <v>19</v>
      </c>
      <c r="Y179" s="15">
        <v>4983</v>
      </c>
      <c r="Z179" s="15">
        <v>441</v>
      </c>
      <c r="AA179" s="15">
        <v>1077624</v>
      </c>
      <c r="AB179" s="15">
        <v>6.8954477628560609</v>
      </c>
      <c r="AC179" s="36">
        <v>46768</v>
      </c>
    </row>
    <row r="180" spans="1:29" ht="15.75" thickBot="1">
      <c r="A180" s="15" t="s">
        <v>326</v>
      </c>
      <c r="B180" s="15" t="s">
        <v>23</v>
      </c>
      <c r="C180" s="24">
        <v>45488</v>
      </c>
      <c r="D180" s="15" t="s">
        <v>15</v>
      </c>
      <c r="E180" s="15" t="s">
        <v>62</v>
      </c>
      <c r="F180" s="30">
        <v>17034</v>
      </c>
      <c r="G180" s="15">
        <v>231</v>
      </c>
      <c r="H180" s="15">
        <v>290</v>
      </c>
      <c r="I180" s="15">
        <v>1387</v>
      </c>
      <c r="J180" s="33">
        <v>63550</v>
      </c>
      <c r="K180" s="30">
        <v>198280</v>
      </c>
      <c r="L180" s="15" t="s">
        <v>55</v>
      </c>
      <c r="W180" s="16" t="s">
        <v>355</v>
      </c>
      <c r="X180" s="15" t="s">
        <v>46</v>
      </c>
      <c r="Y180" s="15">
        <v>9714</v>
      </c>
      <c r="Z180" s="15">
        <v>1395</v>
      </c>
      <c r="AA180" s="15">
        <v>1085943</v>
      </c>
      <c r="AB180" s="15">
        <v>5.2243073531483697</v>
      </c>
      <c r="AC180" s="36">
        <v>40682</v>
      </c>
    </row>
    <row r="181" spans="1:29" ht="15.75" thickBot="1">
      <c r="A181" s="15" t="s">
        <v>327</v>
      </c>
      <c r="B181" s="15" t="s">
        <v>13</v>
      </c>
      <c r="C181" s="24">
        <v>45941</v>
      </c>
      <c r="D181" s="15" t="s">
        <v>38</v>
      </c>
      <c r="E181" s="15" t="s">
        <v>42</v>
      </c>
      <c r="F181" s="30">
        <v>15623</v>
      </c>
      <c r="G181" s="15">
        <v>869</v>
      </c>
      <c r="H181" s="15">
        <v>423</v>
      </c>
      <c r="I181" s="15">
        <v>371</v>
      </c>
      <c r="J181" s="33">
        <v>47579</v>
      </c>
      <c r="K181" s="30">
        <v>158516</v>
      </c>
      <c r="L181" s="15" t="s">
        <v>21</v>
      </c>
      <c r="W181" s="16" t="s">
        <v>355</v>
      </c>
      <c r="X181" s="15" t="s">
        <v>23</v>
      </c>
      <c r="Y181" s="15">
        <v>1521</v>
      </c>
      <c r="Z181" s="15">
        <v>96</v>
      </c>
      <c r="AA181" s="15">
        <v>1087368</v>
      </c>
      <c r="AB181" s="15">
        <v>12.709772588488899</v>
      </c>
      <c r="AC181" s="36">
        <v>42262</v>
      </c>
    </row>
    <row r="182" spans="1:29" ht="15.75" thickBot="1">
      <c r="A182" s="15" t="s">
        <v>328</v>
      </c>
      <c r="B182" s="15" t="s">
        <v>23</v>
      </c>
      <c r="C182" s="24">
        <v>45942</v>
      </c>
      <c r="D182" s="15" t="s">
        <v>38</v>
      </c>
      <c r="E182" s="15" t="s">
        <v>42</v>
      </c>
      <c r="F182" s="30">
        <v>7126</v>
      </c>
      <c r="G182" s="15">
        <v>484</v>
      </c>
      <c r="H182" s="15">
        <v>565</v>
      </c>
      <c r="I182" s="15">
        <v>573</v>
      </c>
      <c r="J182" s="33">
        <v>7389</v>
      </c>
      <c r="K182" s="30">
        <v>237096</v>
      </c>
      <c r="L182" s="15" t="s">
        <v>21</v>
      </c>
      <c r="W182" s="16" t="s">
        <v>526</v>
      </c>
      <c r="X182" s="15" t="s">
        <v>19</v>
      </c>
      <c r="Y182" s="15">
        <v>8569</v>
      </c>
      <c r="Z182" s="15">
        <v>720</v>
      </c>
      <c r="AA182" s="15">
        <v>1095217</v>
      </c>
      <c r="AB182" s="15">
        <v>9.589697749395782</v>
      </c>
      <c r="AC182" s="36">
        <v>41358</v>
      </c>
    </row>
    <row r="183" spans="1:29" ht="15.75" thickBot="1">
      <c r="A183" s="15" t="s">
        <v>329</v>
      </c>
      <c r="B183" s="15" t="s">
        <v>13</v>
      </c>
      <c r="C183" s="24">
        <v>45504</v>
      </c>
      <c r="D183" s="15" t="s">
        <v>30</v>
      </c>
      <c r="E183" s="15" t="s">
        <v>26</v>
      </c>
      <c r="F183" s="30">
        <v>7122</v>
      </c>
      <c r="G183" s="15">
        <v>628</v>
      </c>
      <c r="H183" s="15">
        <v>757</v>
      </c>
      <c r="I183" s="15">
        <v>2313</v>
      </c>
      <c r="J183" s="33">
        <v>50924</v>
      </c>
      <c r="K183" s="30">
        <v>210954</v>
      </c>
      <c r="L183" s="15" t="s">
        <v>55</v>
      </c>
      <c r="W183" s="16" t="s">
        <v>526</v>
      </c>
      <c r="X183" s="15" t="s">
        <v>19</v>
      </c>
      <c r="Y183" s="15">
        <v>6784</v>
      </c>
      <c r="Z183" s="15">
        <v>416</v>
      </c>
      <c r="AA183" s="15">
        <v>1101585</v>
      </c>
      <c r="AB183" s="15">
        <v>9.3041390360253633</v>
      </c>
      <c r="AC183" s="36">
        <v>24289</v>
      </c>
    </row>
    <row r="184" spans="1:29" ht="15.75" thickBot="1">
      <c r="A184" s="15" t="s">
        <v>330</v>
      </c>
      <c r="B184" s="15" t="s">
        <v>46</v>
      </c>
      <c r="C184" s="24">
        <v>45643</v>
      </c>
      <c r="D184" s="15" t="s">
        <v>15</v>
      </c>
      <c r="E184" s="15" t="s">
        <v>42</v>
      </c>
      <c r="F184" s="30">
        <v>20030</v>
      </c>
      <c r="G184" s="15">
        <v>485</v>
      </c>
      <c r="H184" s="15">
        <v>888</v>
      </c>
      <c r="I184" s="15">
        <v>1643</v>
      </c>
      <c r="J184" s="33">
        <v>4322</v>
      </c>
      <c r="K184" s="30">
        <v>196995</v>
      </c>
      <c r="L184" s="15" t="s">
        <v>27</v>
      </c>
      <c r="W184" s="16" t="s">
        <v>526</v>
      </c>
      <c r="X184" s="15" t="s">
        <v>19</v>
      </c>
      <c r="Y184" s="15">
        <v>5583</v>
      </c>
      <c r="Z184" s="15">
        <v>795</v>
      </c>
      <c r="AA184" s="15">
        <v>1106373</v>
      </c>
      <c r="AB184" s="15">
        <v>12.21550055903389</v>
      </c>
      <c r="AC184" s="36">
        <v>59823</v>
      </c>
    </row>
    <row r="185" spans="1:29" ht="15.75" thickBot="1">
      <c r="A185" s="15" t="s">
        <v>332</v>
      </c>
      <c r="B185" s="15" t="s">
        <v>13</v>
      </c>
      <c r="C185" s="24">
        <v>45943</v>
      </c>
      <c r="D185" s="15" t="s">
        <v>30</v>
      </c>
      <c r="E185" s="15" t="s">
        <v>62</v>
      </c>
      <c r="F185" s="30">
        <v>19302</v>
      </c>
      <c r="G185" s="15">
        <v>1367</v>
      </c>
      <c r="H185" s="15">
        <v>188</v>
      </c>
      <c r="I185" s="15">
        <v>637</v>
      </c>
      <c r="J185" s="33">
        <v>31404</v>
      </c>
      <c r="K185" s="30">
        <v>154044</v>
      </c>
      <c r="L185" s="15" t="s">
        <v>21</v>
      </c>
      <c r="W185" s="16" t="s">
        <v>526</v>
      </c>
      <c r="X185" s="15" t="s">
        <v>19</v>
      </c>
      <c r="Y185" s="15">
        <v>6946</v>
      </c>
      <c r="Z185" s="15">
        <v>956</v>
      </c>
      <c r="AA185" s="15">
        <v>1112363</v>
      </c>
      <c r="AB185" s="15">
        <v>1.64146056637986</v>
      </c>
      <c r="AC185" s="36">
        <v>17927</v>
      </c>
    </row>
    <row r="186" spans="1:29" ht="15.75" thickBot="1">
      <c r="A186" s="15" t="s">
        <v>333</v>
      </c>
      <c r="B186" s="15" t="s">
        <v>23</v>
      </c>
      <c r="C186" s="24">
        <v>45668</v>
      </c>
      <c r="D186" s="15" t="s">
        <v>15</v>
      </c>
      <c r="E186" s="15" t="s">
        <v>20</v>
      </c>
      <c r="F186" s="30">
        <v>21181</v>
      </c>
      <c r="G186" s="15">
        <v>1242</v>
      </c>
      <c r="H186" s="15">
        <v>963</v>
      </c>
      <c r="I186" s="15">
        <v>1689</v>
      </c>
      <c r="J186" s="33">
        <v>49329</v>
      </c>
      <c r="K186" s="30">
        <v>69165</v>
      </c>
      <c r="L186" s="15" t="s">
        <v>17</v>
      </c>
      <c r="W186" s="16" t="s">
        <v>527</v>
      </c>
      <c r="X186" s="15" t="s">
        <v>23</v>
      </c>
      <c r="Y186" s="15">
        <v>5941</v>
      </c>
      <c r="Z186" s="15">
        <v>450</v>
      </c>
      <c r="AA186" s="15">
        <v>1117854</v>
      </c>
      <c r="AB186" s="15">
        <v>12.414411899944</v>
      </c>
      <c r="AC186" s="36">
        <v>58330</v>
      </c>
    </row>
    <row r="187" spans="1:29" ht="15.75" thickBot="1">
      <c r="A187" s="15" t="s">
        <v>335</v>
      </c>
      <c r="B187" s="15" t="s">
        <v>23</v>
      </c>
      <c r="C187" s="24">
        <v>45528</v>
      </c>
      <c r="D187" s="15" t="s">
        <v>30</v>
      </c>
      <c r="E187" s="15" t="s">
        <v>26</v>
      </c>
      <c r="F187" s="30">
        <v>24890</v>
      </c>
      <c r="G187" s="15">
        <v>217</v>
      </c>
      <c r="H187" s="15">
        <v>178</v>
      </c>
      <c r="I187" s="15">
        <v>906</v>
      </c>
      <c r="J187" s="33">
        <v>54826</v>
      </c>
      <c r="K187" s="30">
        <v>107203</v>
      </c>
      <c r="L187" s="15" t="s">
        <v>27</v>
      </c>
      <c r="W187" s="16" t="s">
        <v>527</v>
      </c>
      <c r="X187" s="15" t="s">
        <v>23</v>
      </c>
      <c r="Y187" s="15">
        <v>7267</v>
      </c>
      <c r="Z187" s="15">
        <v>842</v>
      </c>
      <c r="AA187" s="15">
        <v>1124279</v>
      </c>
      <c r="AB187" s="15">
        <v>2.2102165031989389</v>
      </c>
      <c r="AC187" s="36">
        <v>11171</v>
      </c>
    </row>
    <row r="188" spans="1:29" ht="15.75" thickBot="1">
      <c r="A188" s="15" t="s">
        <v>336</v>
      </c>
      <c r="B188" s="15" t="s">
        <v>46</v>
      </c>
      <c r="C188" s="24">
        <v>45648</v>
      </c>
      <c r="D188" s="15" t="s">
        <v>25</v>
      </c>
      <c r="E188" s="15" t="s">
        <v>169</v>
      </c>
      <c r="F188" s="30">
        <v>7870</v>
      </c>
      <c r="G188" s="15">
        <v>968</v>
      </c>
      <c r="H188" s="15">
        <v>626</v>
      </c>
      <c r="I188" s="15">
        <v>465</v>
      </c>
      <c r="J188" s="33">
        <v>27184</v>
      </c>
      <c r="K188" s="30">
        <v>44114</v>
      </c>
      <c r="L188" s="15" t="s">
        <v>55</v>
      </c>
      <c r="W188" s="16" t="s">
        <v>527</v>
      </c>
      <c r="X188" s="15" t="s">
        <v>46</v>
      </c>
      <c r="Y188" s="15">
        <v>8128</v>
      </c>
      <c r="Z188" s="15">
        <v>1070</v>
      </c>
      <c r="AA188" s="15">
        <v>1131337</v>
      </c>
      <c r="AB188" s="15">
        <v>8.1114645768679008</v>
      </c>
      <c r="AC188" s="36">
        <v>21918</v>
      </c>
    </row>
    <row r="189" spans="1:29" ht="15.75" thickBot="1">
      <c r="A189" s="15" t="s">
        <v>338</v>
      </c>
      <c r="B189" s="15" t="s">
        <v>13</v>
      </c>
      <c r="C189" s="24">
        <v>45449</v>
      </c>
      <c r="D189" s="15" t="s">
        <v>38</v>
      </c>
      <c r="E189" s="15" t="s">
        <v>169</v>
      </c>
      <c r="F189" s="30">
        <v>3531</v>
      </c>
      <c r="G189" s="15">
        <v>789</v>
      </c>
      <c r="H189" s="15">
        <v>467</v>
      </c>
      <c r="I189" s="15">
        <v>1867</v>
      </c>
      <c r="J189" s="33">
        <v>40816</v>
      </c>
      <c r="K189" s="30">
        <v>236037</v>
      </c>
      <c r="L189" s="15" t="s">
        <v>27</v>
      </c>
      <c r="W189" s="16" t="s">
        <v>527</v>
      </c>
      <c r="X189" s="15" t="s">
        <v>23</v>
      </c>
      <c r="Y189" s="15">
        <v>3461</v>
      </c>
      <c r="Z189" s="15">
        <v>365</v>
      </c>
      <c r="AA189" s="15">
        <v>1134433</v>
      </c>
      <c r="AB189" s="15">
        <v>10.23489267325616</v>
      </c>
      <c r="AC189" s="36">
        <v>51903</v>
      </c>
    </row>
    <row r="190" spans="1:29" ht="15.75" thickBot="1">
      <c r="A190" s="15" t="s">
        <v>339</v>
      </c>
      <c r="B190" s="15" t="s">
        <v>13</v>
      </c>
      <c r="C190" s="24">
        <v>45740</v>
      </c>
      <c r="D190" s="15" t="s">
        <v>15</v>
      </c>
      <c r="E190" s="15" t="s">
        <v>35</v>
      </c>
      <c r="F190" s="30">
        <v>10172</v>
      </c>
      <c r="G190" s="15">
        <v>1398</v>
      </c>
      <c r="H190" s="15">
        <v>394</v>
      </c>
      <c r="I190" s="15">
        <v>2358</v>
      </c>
      <c r="J190" s="33">
        <v>59610</v>
      </c>
      <c r="K190" s="30">
        <v>76321</v>
      </c>
      <c r="L190" s="15" t="s">
        <v>32</v>
      </c>
      <c r="W190" s="16" t="s">
        <v>313</v>
      </c>
      <c r="X190" s="15" t="s">
        <v>19</v>
      </c>
      <c r="Y190" s="15">
        <v>1685</v>
      </c>
      <c r="Z190" s="15">
        <v>173</v>
      </c>
      <c r="AA190" s="15">
        <v>1135945</v>
      </c>
      <c r="AB190" s="15">
        <v>8.7776256772995165</v>
      </c>
      <c r="AC190" s="36">
        <v>49110</v>
      </c>
    </row>
    <row r="191" spans="1:29" ht="15.75" thickBot="1">
      <c r="A191" s="15" t="s">
        <v>341</v>
      </c>
      <c r="B191" s="15" t="s">
        <v>46</v>
      </c>
      <c r="C191" s="24">
        <v>45569</v>
      </c>
      <c r="D191" s="15" t="s">
        <v>15</v>
      </c>
      <c r="E191" s="15" t="s">
        <v>39</v>
      </c>
      <c r="F191" s="30">
        <v>21729</v>
      </c>
      <c r="G191" s="15">
        <v>1209</v>
      </c>
      <c r="H191" s="15">
        <v>897</v>
      </c>
      <c r="I191" s="15">
        <v>1624</v>
      </c>
      <c r="J191" s="33">
        <v>38771</v>
      </c>
      <c r="K191" s="30">
        <v>113297</v>
      </c>
      <c r="L191" s="15" t="s">
        <v>32</v>
      </c>
      <c r="W191" s="16" t="s">
        <v>313</v>
      </c>
      <c r="X191" s="15" t="s">
        <v>46</v>
      </c>
      <c r="Y191" s="15">
        <v>3160</v>
      </c>
      <c r="Z191" s="15">
        <v>234</v>
      </c>
      <c r="AA191" s="15">
        <v>1138871</v>
      </c>
      <c r="AB191" s="15">
        <v>5.6959041015180816</v>
      </c>
      <c r="AC191" s="36">
        <v>21929</v>
      </c>
    </row>
    <row r="192" spans="1:29" ht="15.75" thickBot="1">
      <c r="A192" s="15" t="s">
        <v>343</v>
      </c>
      <c r="B192" s="15" t="s">
        <v>13</v>
      </c>
      <c r="C192" s="24">
        <v>45944</v>
      </c>
      <c r="D192" s="15" t="s">
        <v>38</v>
      </c>
      <c r="E192" s="15" t="s">
        <v>70</v>
      </c>
      <c r="F192" s="30">
        <v>9673</v>
      </c>
      <c r="G192" s="15">
        <v>393</v>
      </c>
      <c r="H192" s="15">
        <v>846</v>
      </c>
      <c r="I192" s="15">
        <v>1028</v>
      </c>
      <c r="J192" s="33">
        <v>55556</v>
      </c>
      <c r="K192" s="30">
        <v>136652</v>
      </c>
      <c r="L192" s="15" t="s">
        <v>21</v>
      </c>
      <c r="W192" s="16" t="s">
        <v>313</v>
      </c>
      <c r="X192" s="15" t="s">
        <v>46</v>
      </c>
      <c r="Y192" s="15">
        <v>8031</v>
      </c>
      <c r="Z192" s="15">
        <v>476</v>
      </c>
      <c r="AA192" s="15">
        <v>1146426</v>
      </c>
      <c r="AB192" s="15">
        <v>11.940413075069831</v>
      </c>
      <c r="AC192" s="36">
        <v>12539</v>
      </c>
    </row>
    <row r="193" spans="1:29" ht="15.75" thickBot="1">
      <c r="A193" s="15" t="s">
        <v>344</v>
      </c>
      <c r="B193" s="15" t="s">
        <v>13</v>
      </c>
      <c r="C193" s="24">
        <v>45945</v>
      </c>
      <c r="D193" s="15" t="s">
        <v>15</v>
      </c>
      <c r="E193" s="15" t="s">
        <v>42</v>
      </c>
      <c r="F193" s="30">
        <v>8882</v>
      </c>
      <c r="G193" s="15">
        <v>701</v>
      </c>
      <c r="H193" s="15">
        <v>421</v>
      </c>
      <c r="I193" s="15">
        <v>2343</v>
      </c>
      <c r="J193" s="33">
        <v>13588</v>
      </c>
      <c r="K193" s="30">
        <v>139304</v>
      </c>
      <c r="L193" s="15" t="s">
        <v>21</v>
      </c>
      <c r="W193" s="16" t="s">
        <v>313</v>
      </c>
      <c r="X193" s="15" t="s">
        <v>46</v>
      </c>
      <c r="Y193" s="15">
        <v>6341</v>
      </c>
      <c r="Z193" s="15">
        <v>885</v>
      </c>
      <c r="AA193" s="15">
        <v>1151882</v>
      </c>
      <c r="AB193" s="15">
        <v>6.3457020771224837</v>
      </c>
      <c r="AC193" s="36">
        <v>46727</v>
      </c>
    </row>
    <row r="194" spans="1:29" ht="15.75" thickBot="1">
      <c r="A194" s="15" t="s">
        <v>345</v>
      </c>
      <c r="B194" s="15" t="s">
        <v>23</v>
      </c>
      <c r="C194" s="24">
        <v>45546</v>
      </c>
      <c r="D194" s="15" t="s">
        <v>15</v>
      </c>
      <c r="E194" s="15" t="s">
        <v>42</v>
      </c>
      <c r="F194" s="30">
        <v>3906</v>
      </c>
      <c r="G194" s="15">
        <v>1187</v>
      </c>
      <c r="H194" s="15">
        <v>589</v>
      </c>
      <c r="I194" s="15">
        <v>401</v>
      </c>
      <c r="J194" s="33">
        <v>52687</v>
      </c>
      <c r="K194" s="30">
        <v>196498</v>
      </c>
      <c r="L194" s="15" t="s">
        <v>17</v>
      </c>
      <c r="W194" s="16" t="s">
        <v>61</v>
      </c>
      <c r="X194" s="15" t="s">
        <v>19</v>
      </c>
      <c r="Y194" s="15">
        <v>1038</v>
      </c>
      <c r="Z194" s="15">
        <v>145</v>
      </c>
      <c r="AA194" s="15">
        <v>1152775</v>
      </c>
      <c r="AB194" s="15">
        <v>11.093752033137431</v>
      </c>
      <c r="AC194" s="36">
        <v>55951</v>
      </c>
    </row>
    <row r="195" spans="1:29" ht="15.75" thickBot="1">
      <c r="A195" s="15" t="s">
        <v>347</v>
      </c>
      <c r="B195" s="15" t="s">
        <v>13</v>
      </c>
      <c r="C195" s="24">
        <v>45567</v>
      </c>
      <c r="D195" s="15" t="s">
        <v>30</v>
      </c>
      <c r="E195" s="15" t="s">
        <v>39</v>
      </c>
      <c r="F195" s="30">
        <v>5086</v>
      </c>
      <c r="G195" s="15">
        <v>1336</v>
      </c>
      <c r="H195" s="15">
        <v>897</v>
      </c>
      <c r="I195" s="15">
        <v>1715</v>
      </c>
      <c r="J195" s="33">
        <v>60592</v>
      </c>
      <c r="K195" s="30">
        <v>57772</v>
      </c>
      <c r="L195" s="15" t="s">
        <v>27</v>
      </c>
      <c r="W195" s="16" t="s">
        <v>61</v>
      </c>
      <c r="X195" s="15" t="s">
        <v>13</v>
      </c>
      <c r="Y195" s="15">
        <v>5875</v>
      </c>
      <c r="Z195" s="15">
        <v>665</v>
      </c>
      <c r="AA195" s="15">
        <v>1157985</v>
      </c>
      <c r="AB195" s="15">
        <v>6.9871371390821126</v>
      </c>
      <c r="AC195" s="36">
        <v>32669</v>
      </c>
    </row>
    <row r="196" spans="1:29" ht="15.75" thickBot="1">
      <c r="A196" s="15" t="s">
        <v>348</v>
      </c>
      <c r="B196" s="15" t="s">
        <v>13</v>
      </c>
      <c r="C196" s="24">
        <v>45519</v>
      </c>
      <c r="D196" s="15" t="s">
        <v>15</v>
      </c>
      <c r="E196" s="15" t="s">
        <v>48</v>
      </c>
      <c r="F196" s="30">
        <v>15503</v>
      </c>
      <c r="G196" s="15">
        <v>313</v>
      </c>
      <c r="H196" s="15">
        <v>388</v>
      </c>
      <c r="I196" s="15">
        <v>1078</v>
      </c>
      <c r="J196" s="33">
        <v>11500</v>
      </c>
      <c r="K196" s="30">
        <v>143754</v>
      </c>
      <c r="L196" s="15" t="s">
        <v>32</v>
      </c>
      <c r="W196" s="16" t="s">
        <v>61</v>
      </c>
      <c r="X196" s="15" t="s">
        <v>19</v>
      </c>
      <c r="Y196" s="15">
        <v>2256</v>
      </c>
      <c r="Z196" s="15">
        <v>189</v>
      </c>
      <c r="AA196" s="15">
        <v>1160052</v>
      </c>
      <c r="AB196" s="15">
        <v>2.8935771844710412</v>
      </c>
      <c r="AC196" s="36">
        <v>15432</v>
      </c>
    </row>
    <row r="197" spans="1:29" ht="15.75" thickBot="1">
      <c r="A197" s="15" t="s">
        <v>350</v>
      </c>
      <c r="B197" s="15" t="s">
        <v>46</v>
      </c>
      <c r="C197" s="24">
        <v>45918</v>
      </c>
      <c r="D197" s="15" t="s">
        <v>25</v>
      </c>
      <c r="E197" s="15" t="s">
        <v>85</v>
      </c>
      <c r="F197" s="30">
        <v>10152</v>
      </c>
      <c r="G197" s="15">
        <v>1445</v>
      </c>
      <c r="H197" s="15">
        <v>526</v>
      </c>
      <c r="I197" s="15">
        <v>513</v>
      </c>
      <c r="J197" s="33">
        <v>18959</v>
      </c>
      <c r="K197" s="30">
        <v>43712</v>
      </c>
      <c r="L197" s="15" t="s">
        <v>21</v>
      </c>
      <c r="W197" s="16" t="s">
        <v>61</v>
      </c>
      <c r="X197" s="15" t="s">
        <v>23</v>
      </c>
      <c r="Y197" s="15">
        <v>8697</v>
      </c>
      <c r="Z197" s="15">
        <v>738</v>
      </c>
      <c r="AA197" s="15">
        <v>1168011</v>
      </c>
      <c r="AB197" s="15">
        <v>3.8777032065622672</v>
      </c>
      <c r="AC197" s="36">
        <v>30644</v>
      </c>
    </row>
    <row r="198" spans="1:29" ht="15.75" thickBot="1">
      <c r="A198" s="15" t="s">
        <v>351</v>
      </c>
      <c r="B198" s="15" t="s">
        <v>46</v>
      </c>
      <c r="C198" s="24">
        <v>45587</v>
      </c>
      <c r="D198" s="15" t="s">
        <v>25</v>
      </c>
      <c r="E198" s="15" t="s">
        <v>26</v>
      </c>
      <c r="F198" s="30">
        <v>7750</v>
      </c>
      <c r="G198" s="15">
        <v>1146</v>
      </c>
      <c r="H198" s="15">
        <v>415</v>
      </c>
      <c r="I198" s="15">
        <v>1411</v>
      </c>
      <c r="J198" s="33">
        <v>85339</v>
      </c>
      <c r="K198" s="30">
        <v>172439</v>
      </c>
      <c r="L198" s="15" t="s">
        <v>27</v>
      </c>
      <c r="W198" s="16" t="s">
        <v>24</v>
      </c>
      <c r="X198" s="15" t="s">
        <v>23</v>
      </c>
      <c r="Y198" s="15">
        <v>3196</v>
      </c>
      <c r="Z198" s="15">
        <v>391</v>
      </c>
      <c r="AA198" s="15">
        <v>1170816</v>
      </c>
      <c r="AB198" s="15">
        <v>7.2439221876024931</v>
      </c>
      <c r="AC198" s="36">
        <v>28745</v>
      </c>
    </row>
    <row r="199" spans="1:29" ht="15.75" thickBot="1">
      <c r="A199" s="15" t="s">
        <v>352</v>
      </c>
      <c r="B199" s="15" t="s">
        <v>19</v>
      </c>
      <c r="C199" s="24">
        <v>45919</v>
      </c>
      <c r="D199" s="15" t="s">
        <v>38</v>
      </c>
      <c r="E199" s="15" t="s">
        <v>31</v>
      </c>
      <c r="F199" s="30">
        <v>14772</v>
      </c>
      <c r="G199" s="15">
        <v>1030</v>
      </c>
      <c r="H199" s="15">
        <v>508</v>
      </c>
      <c r="I199" s="15">
        <v>1876</v>
      </c>
      <c r="J199" s="33">
        <v>8882</v>
      </c>
      <c r="K199" s="30">
        <v>155142</v>
      </c>
      <c r="L199" s="15" t="s">
        <v>21</v>
      </c>
      <c r="W199" s="16" t="s">
        <v>24</v>
      </c>
      <c r="X199" s="15" t="s">
        <v>19</v>
      </c>
      <c r="Y199" s="15">
        <v>8165</v>
      </c>
      <c r="Z199" s="15">
        <v>1140</v>
      </c>
      <c r="AA199" s="15">
        <v>1177841</v>
      </c>
      <c r="AB199" s="15">
        <v>9.095964565675672</v>
      </c>
      <c r="AC199" s="36">
        <v>38228</v>
      </c>
    </row>
    <row r="200" spans="1:29" ht="15.75" thickBot="1">
      <c r="A200" s="15" t="s">
        <v>353</v>
      </c>
      <c r="B200" s="15" t="s">
        <v>23</v>
      </c>
      <c r="C200" s="24">
        <v>45920</v>
      </c>
      <c r="D200" s="15" t="s">
        <v>15</v>
      </c>
      <c r="E200" s="15" t="s">
        <v>42</v>
      </c>
      <c r="F200" s="30">
        <v>12267</v>
      </c>
      <c r="G200" s="15">
        <v>1487</v>
      </c>
      <c r="H200" s="15">
        <v>489</v>
      </c>
      <c r="I200" s="15">
        <v>2748</v>
      </c>
      <c r="J200" s="33">
        <v>34685</v>
      </c>
      <c r="K200" s="30">
        <v>131736</v>
      </c>
      <c r="L200" s="15" t="s">
        <v>21</v>
      </c>
      <c r="W200" s="16" t="s">
        <v>24</v>
      </c>
      <c r="X200" s="15" t="s">
        <v>19</v>
      </c>
      <c r="Y200" s="15">
        <v>1301</v>
      </c>
      <c r="Z200" s="15">
        <v>180</v>
      </c>
      <c r="AA200" s="15">
        <v>1178962</v>
      </c>
      <c r="AB200" s="15">
        <v>5.2275645864752214</v>
      </c>
      <c r="AC200" s="36">
        <v>44521</v>
      </c>
    </row>
    <row r="201" spans="1:29" ht="15.75" thickBot="1">
      <c r="A201" s="15" t="s">
        <v>354</v>
      </c>
      <c r="B201" s="15" t="s">
        <v>13</v>
      </c>
      <c r="C201" s="24">
        <v>45754</v>
      </c>
      <c r="D201" s="15" t="s">
        <v>38</v>
      </c>
      <c r="E201" s="15" t="s">
        <v>70</v>
      </c>
      <c r="F201" s="30">
        <v>3062</v>
      </c>
      <c r="G201" s="15">
        <v>1124</v>
      </c>
      <c r="H201" s="15">
        <v>538</v>
      </c>
      <c r="I201" s="15">
        <v>2935</v>
      </c>
      <c r="J201" s="33">
        <v>69749</v>
      </c>
      <c r="K201" s="30">
        <v>91924</v>
      </c>
      <c r="L201" s="15" t="s">
        <v>32</v>
      </c>
      <c r="W201" s="16" t="s">
        <v>24</v>
      </c>
      <c r="X201" s="15" t="s">
        <v>46</v>
      </c>
      <c r="Y201" s="15">
        <v>8527</v>
      </c>
      <c r="Z201" s="15">
        <v>1091</v>
      </c>
      <c r="AA201" s="15">
        <v>1186398</v>
      </c>
      <c r="AB201" s="15">
        <v>1.676081719625286</v>
      </c>
      <c r="AC201" s="36">
        <v>41703</v>
      </c>
    </row>
    <row r="202" spans="1:29" ht="15.75" thickBot="1">
      <c r="A202" s="15" t="s">
        <v>356</v>
      </c>
      <c r="B202" s="15" t="s">
        <v>13</v>
      </c>
      <c r="C202" s="24">
        <v>45672</v>
      </c>
      <c r="D202" s="15" t="s">
        <v>25</v>
      </c>
      <c r="E202" s="15" t="s">
        <v>35</v>
      </c>
      <c r="F202" s="30">
        <v>20360</v>
      </c>
      <c r="G202" s="15">
        <v>254</v>
      </c>
      <c r="H202" s="15">
        <v>726</v>
      </c>
      <c r="I202" s="15">
        <v>1995</v>
      </c>
      <c r="J202" s="33">
        <v>14280</v>
      </c>
      <c r="K202" s="30">
        <v>43726</v>
      </c>
      <c r="L202" s="15" t="s">
        <v>32</v>
      </c>
    </row>
    <row r="203" spans="1:29" ht="15.75" thickBot="1">
      <c r="A203" s="15" t="s">
        <v>358</v>
      </c>
      <c r="B203" s="15" t="s">
        <v>19</v>
      </c>
      <c r="C203" s="24">
        <v>45921</v>
      </c>
      <c r="D203" s="15" t="s">
        <v>15</v>
      </c>
      <c r="E203" s="15" t="s">
        <v>169</v>
      </c>
      <c r="F203" s="30">
        <v>19680</v>
      </c>
      <c r="G203" s="15">
        <v>999</v>
      </c>
      <c r="H203" s="15">
        <v>838</v>
      </c>
      <c r="I203" s="15">
        <v>891</v>
      </c>
      <c r="J203" s="33">
        <v>29576</v>
      </c>
      <c r="K203" s="30">
        <v>129152</v>
      </c>
      <c r="L203" s="15" t="s">
        <v>21</v>
      </c>
    </row>
    <row r="204" spans="1:29" ht="15.75" thickBot="1">
      <c r="A204" s="15" t="s">
        <v>359</v>
      </c>
      <c r="B204" s="15" t="s">
        <v>13</v>
      </c>
      <c r="C204" s="24">
        <v>45617</v>
      </c>
      <c r="D204" s="15" t="s">
        <v>15</v>
      </c>
      <c r="E204" s="15" t="s">
        <v>42</v>
      </c>
      <c r="F204" s="30">
        <v>8229</v>
      </c>
      <c r="G204" s="15">
        <v>977</v>
      </c>
      <c r="H204" s="15">
        <v>152</v>
      </c>
      <c r="I204" s="15">
        <v>1633</v>
      </c>
      <c r="J204" s="33">
        <v>71447</v>
      </c>
      <c r="K204" s="30">
        <v>67723</v>
      </c>
      <c r="L204" s="15" t="s">
        <v>55</v>
      </c>
    </row>
    <row r="205" spans="1:29" ht="15.75" thickBot="1">
      <c r="A205" s="15" t="s">
        <v>361</v>
      </c>
      <c r="B205" s="15" t="s">
        <v>23</v>
      </c>
      <c r="C205" s="24">
        <v>45922</v>
      </c>
      <c r="D205" s="15" t="s">
        <v>38</v>
      </c>
      <c r="E205" s="15" t="s">
        <v>35</v>
      </c>
      <c r="F205" s="30">
        <v>18509</v>
      </c>
      <c r="G205" s="15">
        <v>361</v>
      </c>
      <c r="H205" s="15">
        <v>578</v>
      </c>
      <c r="I205" s="15">
        <v>1409</v>
      </c>
      <c r="J205" s="33">
        <v>10569</v>
      </c>
      <c r="K205" s="30">
        <v>166969</v>
      </c>
      <c r="L205" s="15" t="s">
        <v>21</v>
      </c>
    </row>
    <row r="206" spans="1:29" ht="15.75" thickBot="1">
      <c r="A206" s="15" t="s">
        <v>362</v>
      </c>
      <c r="B206" s="15" t="s">
        <v>19</v>
      </c>
      <c r="C206" s="24">
        <v>45923</v>
      </c>
      <c r="D206" s="15" t="s">
        <v>25</v>
      </c>
      <c r="E206" s="15" t="s">
        <v>62</v>
      </c>
      <c r="F206" s="30">
        <v>17147</v>
      </c>
      <c r="G206" s="15">
        <v>286</v>
      </c>
      <c r="H206" s="15">
        <v>291</v>
      </c>
      <c r="I206" s="15">
        <v>2439</v>
      </c>
      <c r="J206" s="33">
        <v>45631</v>
      </c>
      <c r="K206" s="30">
        <v>140494</v>
      </c>
      <c r="L206" s="15" t="s">
        <v>21</v>
      </c>
    </row>
    <row r="207" spans="1:29" ht="15.75" thickBot="1">
      <c r="A207" s="15" t="s">
        <v>363</v>
      </c>
      <c r="B207" s="15" t="s">
        <v>23</v>
      </c>
      <c r="C207" s="24">
        <v>45467</v>
      </c>
      <c r="D207" s="15" t="s">
        <v>15</v>
      </c>
      <c r="E207" s="15" t="s">
        <v>62</v>
      </c>
      <c r="F207" s="30">
        <v>6632</v>
      </c>
      <c r="G207" s="15">
        <v>254</v>
      </c>
      <c r="H207" s="15">
        <v>525</v>
      </c>
      <c r="I207" s="15">
        <v>1013</v>
      </c>
      <c r="J207" s="33">
        <v>13838</v>
      </c>
      <c r="K207" s="30">
        <v>180180</v>
      </c>
      <c r="L207" s="15" t="s">
        <v>17</v>
      </c>
    </row>
    <row r="208" spans="1:29" ht="15.75" thickBot="1">
      <c r="A208" s="15" t="s">
        <v>364</v>
      </c>
      <c r="B208" s="15" t="s">
        <v>19</v>
      </c>
      <c r="C208" s="24">
        <v>45655</v>
      </c>
      <c r="D208" s="15" t="s">
        <v>38</v>
      </c>
      <c r="E208" s="15" t="s">
        <v>85</v>
      </c>
      <c r="F208" s="30">
        <v>8288</v>
      </c>
      <c r="G208" s="15">
        <v>1401</v>
      </c>
      <c r="H208" s="15">
        <v>819</v>
      </c>
      <c r="I208" s="15">
        <v>1235</v>
      </c>
      <c r="J208" s="33">
        <v>33446</v>
      </c>
      <c r="K208" s="30">
        <v>248786</v>
      </c>
      <c r="L208" s="15" t="s">
        <v>17</v>
      </c>
    </row>
    <row r="209" spans="1:12" ht="15.75" thickBot="1">
      <c r="A209" s="15" t="s">
        <v>366</v>
      </c>
      <c r="B209" s="15" t="s">
        <v>19</v>
      </c>
      <c r="C209" s="24">
        <v>45467</v>
      </c>
      <c r="D209" s="15" t="s">
        <v>25</v>
      </c>
      <c r="E209" s="15" t="s">
        <v>20</v>
      </c>
      <c r="F209" s="30">
        <v>5596</v>
      </c>
      <c r="G209" s="15">
        <v>1231</v>
      </c>
      <c r="H209" s="15">
        <v>473</v>
      </c>
      <c r="I209" s="15">
        <v>2251</v>
      </c>
      <c r="J209" s="33">
        <v>43705</v>
      </c>
      <c r="K209" s="30">
        <v>75643</v>
      </c>
      <c r="L209" s="15" t="s">
        <v>17</v>
      </c>
    </row>
    <row r="210" spans="1:12" ht="15.75" thickBot="1">
      <c r="A210" s="15" t="s">
        <v>367</v>
      </c>
      <c r="B210" s="15" t="s">
        <v>46</v>
      </c>
      <c r="C210" s="24">
        <v>45735</v>
      </c>
      <c r="D210" s="15" t="s">
        <v>38</v>
      </c>
      <c r="E210" s="15" t="s">
        <v>31</v>
      </c>
      <c r="F210" s="30">
        <v>13475</v>
      </c>
      <c r="G210" s="15">
        <v>1032</v>
      </c>
      <c r="H210" s="15">
        <v>295</v>
      </c>
      <c r="I210" s="15">
        <v>541</v>
      </c>
      <c r="J210" s="33">
        <v>43666</v>
      </c>
      <c r="K210" s="30">
        <v>202396</v>
      </c>
      <c r="L210" s="15" t="s">
        <v>55</v>
      </c>
    </row>
    <row r="211" spans="1:12" ht="15.75" thickBot="1">
      <c r="A211" s="15" t="s">
        <v>369</v>
      </c>
      <c r="B211" s="15" t="s">
        <v>23</v>
      </c>
      <c r="C211" s="24">
        <v>45707</v>
      </c>
      <c r="D211" s="15" t="s">
        <v>30</v>
      </c>
      <c r="E211" s="15" t="s">
        <v>48</v>
      </c>
      <c r="F211" s="30">
        <v>8168</v>
      </c>
      <c r="G211" s="15">
        <v>512</v>
      </c>
      <c r="H211" s="15">
        <v>442</v>
      </c>
      <c r="I211" s="15">
        <v>2343</v>
      </c>
      <c r="J211" s="33">
        <v>2753</v>
      </c>
      <c r="K211" s="30">
        <v>143896</v>
      </c>
      <c r="L211" s="15" t="s">
        <v>55</v>
      </c>
    </row>
    <row r="212" spans="1:12" ht="15.75" thickBot="1">
      <c r="A212" s="15" t="s">
        <v>371</v>
      </c>
      <c r="B212" s="15" t="s">
        <v>13</v>
      </c>
      <c r="C212" s="24">
        <v>45924</v>
      </c>
      <c r="D212" s="15" t="s">
        <v>15</v>
      </c>
      <c r="E212" s="15" t="s">
        <v>85</v>
      </c>
      <c r="F212" s="30">
        <v>11795</v>
      </c>
      <c r="G212" s="15">
        <v>958</v>
      </c>
      <c r="H212" s="15">
        <v>814</v>
      </c>
      <c r="I212" s="15">
        <v>301</v>
      </c>
      <c r="J212" s="33">
        <v>12564</v>
      </c>
      <c r="K212" s="30">
        <v>179999</v>
      </c>
      <c r="L212" s="15" t="s">
        <v>21</v>
      </c>
    </row>
    <row r="213" spans="1:12" ht="15.75" thickBot="1">
      <c r="A213" s="15" t="s">
        <v>372</v>
      </c>
      <c r="B213" s="15" t="s">
        <v>13</v>
      </c>
      <c r="C213" s="24">
        <v>45719</v>
      </c>
      <c r="D213" s="15" t="s">
        <v>30</v>
      </c>
      <c r="E213" s="15" t="s">
        <v>16</v>
      </c>
      <c r="F213" s="30">
        <v>9561</v>
      </c>
      <c r="G213" s="15">
        <v>642</v>
      </c>
      <c r="H213" s="15">
        <v>581</v>
      </c>
      <c r="I213" s="15">
        <v>2572</v>
      </c>
      <c r="J213" s="33">
        <v>38552</v>
      </c>
      <c r="K213" s="30">
        <v>133680</v>
      </c>
      <c r="L213" s="15" t="s">
        <v>17</v>
      </c>
    </row>
    <row r="214" spans="1:12" ht="15.75" thickBot="1">
      <c r="A214" s="15" t="s">
        <v>373</v>
      </c>
      <c r="B214" s="15" t="s">
        <v>23</v>
      </c>
      <c r="C214" s="24">
        <v>45778</v>
      </c>
      <c r="D214" s="15" t="s">
        <v>25</v>
      </c>
      <c r="E214" s="15" t="s">
        <v>48</v>
      </c>
      <c r="F214" s="30">
        <v>10258</v>
      </c>
      <c r="G214" s="15">
        <v>527</v>
      </c>
      <c r="H214" s="15">
        <v>854</v>
      </c>
      <c r="I214" s="15">
        <v>2068</v>
      </c>
      <c r="J214" s="33">
        <v>45632</v>
      </c>
      <c r="K214" s="30">
        <v>136546</v>
      </c>
      <c r="L214" s="15" t="s">
        <v>55</v>
      </c>
    </row>
    <row r="215" spans="1:12" ht="15.75" thickBot="1">
      <c r="A215" s="15" t="s">
        <v>375</v>
      </c>
      <c r="B215" s="15" t="s">
        <v>13</v>
      </c>
      <c r="C215" s="24">
        <v>45649</v>
      </c>
      <c r="D215" s="15" t="s">
        <v>30</v>
      </c>
      <c r="E215" s="15" t="s">
        <v>26</v>
      </c>
      <c r="F215" s="30">
        <v>18616</v>
      </c>
      <c r="G215" s="15">
        <v>1277</v>
      </c>
      <c r="H215" s="15">
        <v>734</v>
      </c>
      <c r="I215" s="15">
        <v>2249</v>
      </c>
      <c r="J215" s="33">
        <v>3399</v>
      </c>
      <c r="K215" s="30">
        <v>193515</v>
      </c>
      <c r="L215" s="15" t="s">
        <v>32</v>
      </c>
    </row>
    <row r="216" spans="1:12" ht="15.75" thickBot="1">
      <c r="A216" s="15" t="s">
        <v>376</v>
      </c>
      <c r="B216" s="15" t="s">
        <v>13</v>
      </c>
      <c r="C216" s="24">
        <v>45925</v>
      </c>
      <c r="D216" s="15" t="s">
        <v>30</v>
      </c>
      <c r="E216" s="15" t="s">
        <v>70</v>
      </c>
      <c r="F216" s="30">
        <v>8371</v>
      </c>
      <c r="G216" s="15">
        <v>960</v>
      </c>
      <c r="H216" s="15">
        <v>548</v>
      </c>
      <c r="I216" s="15">
        <v>2936</v>
      </c>
      <c r="J216" s="33">
        <v>82543</v>
      </c>
      <c r="K216" s="30">
        <v>119973</v>
      </c>
      <c r="L216" s="15" t="s">
        <v>21</v>
      </c>
    </row>
    <row r="217" spans="1:12" ht="15.75" thickBot="1">
      <c r="A217" s="15" t="s">
        <v>377</v>
      </c>
      <c r="B217" s="15" t="s">
        <v>23</v>
      </c>
      <c r="C217" s="24">
        <v>45502</v>
      </c>
      <c r="D217" s="15" t="s">
        <v>25</v>
      </c>
      <c r="E217" s="15" t="s">
        <v>16</v>
      </c>
      <c r="F217" s="30">
        <v>22590</v>
      </c>
      <c r="G217" s="15">
        <v>1462</v>
      </c>
      <c r="H217" s="15">
        <v>966</v>
      </c>
      <c r="I217" s="15">
        <v>2463</v>
      </c>
      <c r="J217" s="33">
        <v>29689</v>
      </c>
      <c r="K217" s="30">
        <v>103449</v>
      </c>
      <c r="L217" s="15" t="s">
        <v>27</v>
      </c>
    </row>
    <row r="218" spans="1:12" ht="15.75" thickBot="1">
      <c r="A218" s="15" t="s">
        <v>378</v>
      </c>
      <c r="B218" s="15" t="s">
        <v>19</v>
      </c>
      <c r="C218" s="24">
        <v>45926</v>
      </c>
      <c r="D218" s="15" t="s">
        <v>38</v>
      </c>
      <c r="E218" s="15" t="s">
        <v>16</v>
      </c>
      <c r="F218" s="30">
        <v>16369</v>
      </c>
      <c r="G218" s="15">
        <v>1452</v>
      </c>
      <c r="H218" s="15">
        <v>493</v>
      </c>
      <c r="I218" s="15">
        <v>1217</v>
      </c>
      <c r="J218" s="33">
        <v>91440</v>
      </c>
      <c r="K218" s="30">
        <v>149834</v>
      </c>
      <c r="L218" s="15" t="s">
        <v>21</v>
      </c>
    </row>
    <row r="219" spans="1:12" ht="15.75" thickBot="1">
      <c r="A219" s="15" t="s">
        <v>379</v>
      </c>
      <c r="B219" s="15" t="s">
        <v>23</v>
      </c>
      <c r="C219" s="24">
        <v>45454</v>
      </c>
      <c r="D219" s="15" t="s">
        <v>30</v>
      </c>
      <c r="E219" s="15" t="s">
        <v>85</v>
      </c>
      <c r="F219" s="30">
        <v>14910</v>
      </c>
      <c r="G219" s="15">
        <v>778</v>
      </c>
      <c r="H219" s="15">
        <v>289</v>
      </c>
      <c r="I219" s="15">
        <v>2541</v>
      </c>
      <c r="J219" s="33">
        <v>14309</v>
      </c>
      <c r="K219" s="30">
        <v>247815</v>
      </c>
      <c r="L219" s="15" t="s">
        <v>27</v>
      </c>
    </row>
    <row r="220" spans="1:12" ht="15.75" thickBot="1">
      <c r="A220" s="15" t="s">
        <v>381</v>
      </c>
      <c r="B220" s="15" t="s">
        <v>19</v>
      </c>
      <c r="C220" s="24">
        <v>45685</v>
      </c>
      <c r="D220" s="15" t="s">
        <v>38</v>
      </c>
      <c r="E220" s="15" t="s">
        <v>39</v>
      </c>
      <c r="F220" s="30">
        <v>9943</v>
      </c>
      <c r="G220" s="15">
        <v>1274</v>
      </c>
      <c r="H220" s="15">
        <v>336</v>
      </c>
      <c r="I220" s="15">
        <v>389</v>
      </c>
      <c r="J220" s="33">
        <v>6145</v>
      </c>
      <c r="K220" s="30">
        <v>231305</v>
      </c>
      <c r="L220" s="15" t="s">
        <v>17</v>
      </c>
    </row>
    <row r="221" spans="1:12" ht="15.75" thickBot="1">
      <c r="A221" s="15" t="s">
        <v>382</v>
      </c>
      <c r="B221" s="15" t="s">
        <v>13</v>
      </c>
      <c r="C221" s="24">
        <v>45445</v>
      </c>
      <c r="D221" s="15" t="s">
        <v>30</v>
      </c>
      <c r="E221" s="15" t="s">
        <v>20</v>
      </c>
      <c r="F221" s="30">
        <v>14199</v>
      </c>
      <c r="G221" s="15">
        <v>1206</v>
      </c>
      <c r="H221" s="15">
        <v>954</v>
      </c>
      <c r="I221" s="15">
        <v>2009</v>
      </c>
      <c r="J221" s="33">
        <v>8</v>
      </c>
      <c r="K221" s="30">
        <v>65537</v>
      </c>
      <c r="L221" s="15" t="s">
        <v>27</v>
      </c>
    </row>
    <row r="222" spans="1:12" ht="15.75" thickBot="1">
      <c r="A222" s="15" t="s">
        <v>384</v>
      </c>
      <c r="B222" s="15" t="s">
        <v>13</v>
      </c>
      <c r="C222" s="24">
        <v>45739</v>
      </c>
      <c r="D222" s="15" t="s">
        <v>38</v>
      </c>
      <c r="E222" s="15" t="s">
        <v>39</v>
      </c>
      <c r="F222" s="30">
        <v>17728</v>
      </c>
      <c r="G222" s="15">
        <v>1487</v>
      </c>
      <c r="H222" s="15">
        <v>210</v>
      </c>
      <c r="I222" s="15">
        <v>2469</v>
      </c>
      <c r="J222" s="33">
        <v>30565</v>
      </c>
      <c r="K222" s="30">
        <v>117576</v>
      </c>
      <c r="L222" s="15" t="s">
        <v>17</v>
      </c>
    </row>
    <row r="223" spans="1:12" ht="15.75" thickBot="1">
      <c r="A223" s="15" t="s">
        <v>385</v>
      </c>
      <c r="B223" s="15" t="s">
        <v>13</v>
      </c>
      <c r="C223" s="24">
        <v>45573</v>
      </c>
      <c r="D223" s="15" t="s">
        <v>25</v>
      </c>
      <c r="E223" s="15" t="s">
        <v>85</v>
      </c>
      <c r="F223" s="30">
        <v>8738</v>
      </c>
      <c r="G223" s="15">
        <v>295</v>
      </c>
      <c r="H223" s="15">
        <v>529</v>
      </c>
      <c r="I223" s="15">
        <v>442</v>
      </c>
      <c r="J223" s="33">
        <v>25286</v>
      </c>
      <c r="K223" s="30">
        <v>147522</v>
      </c>
      <c r="L223" s="15" t="s">
        <v>32</v>
      </c>
    </row>
    <row r="224" spans="1:12" ht="15.75" thickBot="1">
      <c r="A224" s="15" t="s">
        <v>387</v>
      </c>
      <c r="B224" s="15" t="s">
        <v>46</v>
      </c>
      <c r="C224" s="24">
        <v>45608</v>
      </c>
      <c r="D224" s="15" t="s">
        <v>30</v>
      </c>
      <c r="E224" s="15" t="s">
        <v>26</v>
      </c>
      <c r="F224" s="30">
        <v>17913</v>
      </c>
      <c r="G224" s="15">
        <v>1311</v>
      </c>
      <c r="H224" s="15">
        <v>859</v>
      </c>
      <c r="I224" s="15">
        <v>405</v>
      </c>
      <c r="J224" s="33">
        <v>59842</v>
      </c>
      <c r="K224" s="30">
        <v>62612</v>
      </c>
      <c r="L224" s="15" t="s">
        <v>27</v>
      </c>
    </row>
    <row r="225" spans="1:12" ht="15.75" thickBot="1">
      <c r="A225" s="15" t="s">
        <v>388</v>
      </c>
      <c r="B225" s="15" t="s">
        <v>19</v>
      </c>
      <c r="C225" s="24">
        <v>45907</v>
      </c>
      <c r="D225" s="15" t="s">
        <v>25</v>
      </c>
      <c r="E225" s="15" t="s">
        <v>169</v>
      </c>
      <c r="F225" s="30">
        <v>4472</v>
      </c>
      <c r="G225" s="15">
        <v>1301</v>
      </c>
      <c r="H225" s="15">
        <v>956</v>
      </c>
      <c r="I225" s="15">
        <v>1186</v>
      </c>
      <c r="J225" s="33">
        <v>3363</v>
      </c>
      <c r="K225" s="30">
        <v>46471</v>
      </c>
      <c r="L225" s="15" t="s">
        <v>21</v>
      </c>
    </row>
    <row r="226" spans="1:12" ht="15.75" thickBot="1">
      <c r="A226" s="15" t="s">
        <v>389</v>
      </c>
      <c r="B226" s="15" t="s">
        <v>46</v>
      </c>
      <c r="C226" s="24">
        <v>45463</v>
      </c>
      <c r="D226" s="15" t="s">
        <v>30</v>
      </c>
      <c r="E226" s="15" t="s">
        <v>42</v>
      </c>
      <c r="F226" s="30">
        <v>21123</v>
      </c>
      <c r="G226" s="15">
        <v>1343</v>
      </c>
      <c r="H226" s="15">
        <v>589</v>
      </c>
      <c r="I226" s="15">
        <v>727</v>
      </c>
      <c r="J226" s="33">
        <v>87833</v>
      </c>
      <c r="K226" s="30">
        <v>206703</v>
      </c>
      <c r="L226" s="15" t="s">
        <v>17</v>
      </c>
    </row>
    <row r="227" spans="1:12" ht="15.75" thickBot="1">
      <c r="A227" s="15" t="s">
        <v>391</v>
      </c>
      <c r="B227" s="15" t="s">
        <v>46</v>
      </c>
      <c r="C227" s="24">
        <v>45908</v>
      </c>
      <c r="D227" s="15" t="s">
        <v>25</v>
      </c>
      <c r="E227" s="15" t="s">
        <v>42</v>
      </c>
      <c r="F227" s="30">
        <v>23785</v>
      </c>
      <c r="G227" s="15">
        <v>1013</v>
      </c>
      <c r="H227" s="15">
        <v>468</v>
      </c>
      <c r="I227" s="15">
        <v>1628</v>
      </c>
      <c r="J227" s="33">
        <v>8272</v>
      </c>
      <c r="K227" s="30">
        <v>71348</v>
      </c>
      <c r="L227" s="15" t="s">
        <v>21</v>
      </c>
    </row>
    <row r="228" spans="1:12" ht="15.75" thickBot="1">
      <c r="A228" s="15" t="s">
        <v>392</v>
      </c>
      <c r="B228" s="15" t="s">
        <v>23</v>
      </c>
      <c r="C228" s="24">
        <v>45455</v>
      </c>
      <c r="D228" s="15" t="s">
        <v>25</v>
      </c>
      <c r="E228" s="15" t="s">
        <v>20</v>
      </c>
      <c r="F228" s="30">
        <v>17679</v>
      </c>
      <c r="G228" s="15">
        <v>690</v>
      </c>
      <c r="H228" s="15">
        <v>451</v>
      </c>
      <c r="I228" s="15">
        <v>2195</v>
      </c>
      <c r="J228" s="33">
        <v>4390</v>
      </c>
      <c r="K228" s="30">
        <v>235804</v>
      </c>
      <c r="L228" s="15" t="s">
        <v>55</v>
      </c>
    </row>
    <row r="229" spans="1:12" ht="15.75" thickBot="1">
      <c r="A229" s="15" t="s">
        <v>394</v>
      </c>
      <c r="B229" s="15" t="s">
        <v>46</v>
      </c>
      <c r="C229" s="24">
        <v>45474</v>
      </c>
      <c r="D229" s="15" t="s">
        <v>30</v>
      </c>
      <c r="E229" s="15" t="s">
        <v>26</v>
      </c>
      <c r="F229" s="30">
        <v>3761</v>
      </c>
      <c r="G229" s="15">
        <v>651</v>
      </c>
      <c r="H229" s="15">
        <v>493</v>
      </c>
      <c r="I229" s="15">
        <v>2294</v>
      </c>
      <c r="J229" s="33">
        <v>71696</v>
      </c>
      <c r="K229" s="30">
        <v>41177</v>
      </c>
      <c r="L229" s="15" t="s">
        <v>17</v>
      </c>
    </row>
    <row r="230" spans="1:12" ht="15.75" thickBot="1">
      <c r="A230" s="15" t="s">
        <v>396</v>
      </c>
      <c r="B230" s="15" t="s">
        <v>23</v>
      </c>
      <c r="C230" s="24">
        <v>45476</v>
      </c>
      <c r="D230" s="15" t="s">
        <v>30</v>
      </c>
      <c r="E230" s="15" t="s">
        <v>20</v>
      </c>
      <c r="F230" s="30">
        <v>12167</v>
      </c>
      <c r="G230" s="15">
        <v>364</v>
      </c>
      <c r="H230" s="15">
        <v>160</v>
      </c>
      <c r="I230" s="15">
        <v>616</v>
      </c>
      <c r="J230" s="33">
        <v>42228</v>
      </c>
      <c r="K230" s="30">
        <v>175832</v>
      </c>
      <c r="L230" s="15" t="s">
        <v>27</v>
      </c>
    </row>
    <row r="231" spans="1:12" ht="15.75" thickBot="1">
      <c r="A231" s="15" t="s">
        <v>397</v>
      </c>
      <c r="B231" s="15" t="s">
        <v>23</v>
      </c>
      <c r="C231" s="24">
        <v>45488</v>
      </c>
      <c r="D231" s="15" t="s">
        <v>30</v>
      </c>
      <c r="E231" s="15" t="s">
        <v>35</v>
      </c>
      <c r="F231" s="30">
        <v>12554</v>
      </c>
      <c r="G231" s="15">
        <v>381</v>
      </c>
      <c r="H231" s="15">
        <v>211</v>
      </c>
      <c r="I231" s="15">
        <v>2286</v>
      </c>
      <c r="J231" s="33">
        <v>50567</v>
      </c>
      <c r="K231" s="30">
        <v>72779</v>
      </c>
      <c r="L231" s="15" t="s">
        <v>17</v>
      </c>
    </row>
    <row r="232" spans="1:12" ht="15.75" thickBot="1">
      <c r="A232" s="15" t="s">
        <v>398</v>
      </c>
      <c r="B232" s="15" t="s">
        <v>46</v>
      </c>
      <c r="C232" s="24">
        <v>45909</v>
      </c>
      <c r="D232" s="15" t="s">
        <v>15</v>
      </c>
      <c r="E232" s="15" t="s">
        <v>39</v>
      </c>
      <c r="F232" s="30">
        <v>19260</v>
      </c>
      <c r="G232" s="15">
        <v>668</v>
      </c>
      <c r="H232" s="15">
        <v>994</v>
      </c>
      <c r="I232" s="15">
        <v>934</v>
      </c>
      <c r="J232" s="33">
        <v>20509</v>
      </c>
      <c r="K232" s="30">
        <v>61636</v>
      </c>
      <c r="L232" s="15" t="s">
        <v>21</v>
      </c>
    </row>
    <row r="233" spans="1:12" ht="15.75" thickBot="1">
      <c r="A233" s="15" t="s">
        <v>399</v>
      </c>
      <c r="B233" s="15" t="s">
        <v>19</v>
      </c>
      <c r="C233" s="24">
        <v>45776</v>
      </c>
      <c r="D233" s="15" t="s">
        <v>38</v>
      </c>
      <c r="E233" s="15" t="s">
        <v>42</v>
      </c>
      <c r="F233" s="30">
        <v>16277</v>
      </c>
      <c r="G233" s="15">
        <v>1109</v>
      </c>
      <c r="H233" s="15">
        <v>375</v>
      </c>
      <c r="I233" s="15">
        <v>2225</v>
      </c>
      <c r="J233" s="33">
        <v>1044</v>
      </c>
      <c r="K233" s="30">
        <v>121889</v>
      </c>
      <c r="L233" s="15" t="s">
        <v>32</v>
      </c>
    </row>
    <row r="234" spans="1:12" ht="15.75" thickBot="1">
      <c r="A234" s="15" t="s">
        <v>401</v>
      </c>
      <c r="B234" s="15" t="s">
        <v>19</v>
      </c>
      <c r="C234" s="24">
        <v>45724</v>
      </c>
      <c r="D234" s="15" t="s">
        <v>15</v>
      </c>
      <c r="E234" s="15" t="s">
        <v>16</v>
      </c>
      <c r="F234" s="30">
        <v>5812</v>
      </c>
      <c r="G234" s="15">
        <v>934</v>
      </c>
      <c r="H234" s="15">
        <v>302</v>
      </c>
      <c r="I234" s="15">
        <v>2356</v>
      </c>
      <c r="J234" s="33">
        <v>37437</v>
      </c>
      <c r="K234" s="30">
        <v>93551</v>
      </c>
      <c r="L234" s="15" t="s">
        <v>17</v>
      </c>
    </row>
    <row r="235" spans="1:12" ht="15.75" thickBot="1">
      <c r="A235" s="15" t="s">
        <v>402</v>
      </c>
      <c r="B235" s="15" t="s">
        <v>19</v>
      </c>
      <c r="C235" s="24">
        <v>45444</v>
      </c>
      <c r="D235" s="15" t="s">
        <v>15</v>
      </c>
      <c r="E235" s="15" t="s">
        <v>39</v>
      </c>
      <c r="F235" s="30">
        <v>19844</v>
      </c>
      <c r="G235" s="15">
        <v>1022</v>
      </c>
      <c r="H235" s="15">
        <v>860</v>
      </c>
      <c r="I235" s="15">
        <v>2570</v>
      </c>
      <c r="J235" s="33">
        <v>23719</v>
      </c>
      <c r="K235" s="30">
        <v>182628</v>
      </c>
      <c r="L235" s="15" t="s">
        <v>27</v>
      </c>
    </row>
    <row r="236" spans="1:12" ht="15.75" thickBot="1">
      <c r="A236" s="15" t="s">
        <v>404</v>
      </c>
      <c r="B236" s="15" t="s">
        <v>19</v>
      </c>
      <c r="C236" s="24">
        <v>45648</v>
      </c>
      <c r="D236" s="15" t="s">
        <v>25</v>
      </c>
      <c r="E236" s="15" t="s">
        <v>31</v>
      </c>
      <c r="F236" s="30">
        <v>20117</v>
      </c>
      <c r="G236" s="15">
        <v>1143</v>
      </c>
      <c r="H236" s="15">
        <v>713</v>
      </c>
      <c r="I236" s="15">
        <v>1739</v>
      </c>
      <c r="J236" s="33">
        <v>34444</v>
      </c>
      <c r="K236" s="30">
        <v>198670</v>
      </c>
      <c r="L236" s="15" t="s">
        <v>55</v>
      </c>
    </row>
    <row r="237" spans="1:12" ht="15.75" thickBot="1">
      <c r="A237" s="15" t="s">
        <v>405</v>
      </c>
      <c r="B237" s="15" t="s">
        <v>19</v>
      </c>
      <c r="C237" s="24">
        <v>45523</v>
      </c>
      <c r="D237" s="15" t="s">
        <v>30</v>
      </c>
      <c r="E237" s="15" t="s">
        <v>70</v>
      </c>
      <c r="F237" s="30">
        <v>3605</v>
      </c>
      <c r="G237" s="15">
        <v>206</v>
      </c>
      <c r="H237" s="15">
        <v>921</v>
      </c>
      <c r="I237" s="15">
        <v>852</v>
      </c>
      <c r="J237" s="33">
        <v>11660</v>
      </c>
      <c r="K237" s="30">
        <v>182635</v>
      </c>
      <c r="L237" s="15" t="s">
        <v>32</v>
      </c>
    </row>
    <row r="238" spans="1:12" ht="15.75" thickBot="1">
      <c r="A238" s="15" t="s">
        <v>406</v>
      </c>
      <c r="B238" s="15" t="s">
        <v>46</v>
      </c>
      <c r="C238" s="24">
        <v>45587</v>
      </c>
      <c r="D238" s="15" t="s">
        <v>38</v>
      </c>
      <c r="E238" s="15" t="s">
        <v>26</v>
      </c>
      <c r="F238" s="30">
        <v>7622</v>
      </c>
      <c r="G238" s="15">
        <v>529</v>
      </c>
      <c r="H238" s="15">
        <v>720</v>
      </c>
      <c r="I238" s="15">
        <v>1015</v>
      </c>
      <c r="J238" s="33">
        <v>71322</v>
      </c>
      <c r="K238" s="30">
        <v>86819</v>
      </c>
      <c r="L238" s="15" t="s">
        <v>55</v>
      </c>
    </row>
    <row r="239" spans="1:12" ht="15.75" thickBot="1">
      <c r="A239" s="15" t="s">
        <v>407</v>
      </c>
      <c r="B239" s="15" t="s">
        <v>46</v>
      </c>
      <c r="C239" s="24">
        <v>45489</v>
      </c>
      <c r="D239" s="15" t="s">
        <v>25</v>
      </c>
      <c r="E239" s="15" t="s">
        <v>48</v>
      </c>
      <c r="F239" s="30">
        <v>8767</v>
      </c>
      <c r="G239" s="15">
        <v>974</v>
      </c>
      <c r="H239" s="15">
        <v>733</v>
      </c>
      <c r="I239" s="15">
        <v>1587</v>
      </c>
      <c r="J239" s="33">
        <v>74927</v>
      </c>
      <c r="K239" s="30">
        <v>113770</v>
      </c>
      <c r="L239" s="15" t="s">
        <v>17</v>
      </c>
    </row>
    <row r="240" spans="1:12" ht="15.75" thickBot="1">
      <c r="A240" s="15" t="s">
        <v>409</v>
      </c>
      <c r="B240" s="15" t="s">
        <v>13</v>
      </c>
      <c r="C240" s="24">
        <v>45910</v>
      </c>
      <c r="D240" s="15" t="s">
        <v>15</v>
      </c>
      <c r="E240" s="15" t="s">
        <v>20</v>
      </c>
      <c r="F240" s="30">
        <v>13613</v>
      </c>
      <c r="G240" s="15">
        <v>350</v>
      </c>
      <c r="H240" s="15">
        <v>809</v>
      </c>
      <c r="I240" s="15">
        <v>2013</v>
      </c>
      <c r="J240" s="33">
        <v>20471</v>
      </c>
      <c r="K240" s="30">
        <v>198038</v>
      </c>
      <c r="L240" s="15" t="s">
        <v>21</v>
      </c>
    </row>
    <row r="241" spans="1:12" ht="15.75" thickBot="1">
      <c r="A241" s="15" t="s">
        <v>410</v>
      </c>
      <c r="B241" s="15" t="s">
        <v>19</v>
      </c>
      <c r="C241" s="24">
        <v>45911</v>
      </c>
      <c r="D241" s="15" t="s">
        <v>30</v>
      </c>
      <c r="E241" s="15" t="s">
        <v>39</v>
      </c>
      <c r="F241" s="30">
        <v>21901</v>
      </c>
      <c r="G241" s="15">
        <v>1308</v>
      </c>
      <c r="H241" s="15">
        <v>724</v>
      </c>
      <c r="I241" s="15">
        <v>2183</v>
      </c>
      <c r="J241" s="33">
        <v>15996</v>
      </c>
      <c r="K241" s="30">
        <v>230961</v>
      </c>
      <c r="L241" s="15" t="s">
        <v>21</v>
      </c>
    </row>
    <row r="242" spans="1:12" ht="15.75" thickBot="1">
      <c r="A242" s="15" t="s">
        <v>411</v>
      </c>
      <c r="B242" s="15" t="s">
        <v>46</v>
      </c>
      <c r="C242" s="24">
        <v>45675</v>
      </c>
      <c r="D242" s="15" t="s">
        <v>25</v>
      </c>
      <c r="E242" s="15" t="s">
        <v>70</v>
      </c>
      <c r="F242" s="30">
        <v>12589</v>
      </c>
      <c r="G242" s="15">
        <v>346</v>
      </c>
      <c r="H242" s="15">
        <v>459</v>
      </c>
      <c r="I242" s="15">
        <v>1407</v>
      </c>
      <c r="J242" s="33">
        <v>29254</v>
      </c>
      <c r="K242" s="30">
        <v>198059</v>
      </c>
      <c r="L242" s="15" t="s">
        <v>27</v>
      </c>
    </row>
    <row r="243" spans="1:12" ht="15.75" thickBot="1">
      <c r="A243" s="15" t="s">
        <v>413</v>
      </c>
      <c r="B243" s="15" t="s">
        <v>13</v>
      </c>
      <c r="C243" s="24">
        <v>45912</v>
      </c>
      <c r="D243" s="15" t="s">
        <v>30</v>
      </c>
      <c r="E243" s="15" t="s">
        <v>39</v>
      </c>
      <c r="F243" s="30">
        <v>15918</v>
      </c>
      <c r="G243" s="15">
        <v>1114</v>
      </c>
      <c r="H243" s="15">
        <v>392</v>
      </c>
      <c r="I243" s="15">
        <v>1641</v>
      </c>
      <c r="J243" s="33">
        <v>28044</v>
      </c>
      <c r="K243" s="30">
        <v>118714</v>
      </c>
      <c r="L243" s="15" t="s">
        <v>21</v>
      </c>
    </row>
    <row r="244" spans="1:12" ht="15.75" thickBot="1">
      <c r="A244" s="15" t="s">
        <v>414</v>
      </c>
      <c r="B244" s="15" t="s">
        <v>19</v>
      </c>
      <c r="C244" s="24">
        <v>45722</v>
      </c>
      <c r="D244" s="15" t="s">
        <v>25</v>
      </c>
      <c r="E244" s="15" t="s">
        <v>48</v>
      </c>
      <c r="F244" s="30">
        <v>22119</v>
      </c>
      <c r="G244" s="15">
        <v>899</v>
      </c>
      <c r="H244" s="15">
        <v>642</v>
      </c>
      <c r="I244" s="15">
        <v>410</v>
      </c>
      <c r="J244" s="33">
        <v>49490</v>
      </c>
      <c r="K244" s="30">
        <v>229420</v>
      </c>
      <c r="L244" s="15" t="s">
        <v>32</v>
      </c>
    </row>
    <row r="245" spans="1:12" ht="15.75" thickBot="1">
      <c r="A245" s="15" t="s">
        <v>416</v>
      </c>
      <c r="B245" s="15" t="s">
        <v>23</v>
      </c>
      <c r="C245" s="24">
        <v>45913</v>
      </c>
      <c r="D245" s="15" t="s">
        <v>30</v>
      </c>
      <c r="E245" s="15" t="s">
        <v>70</v>
      </c>
      <c r="F245" s="30">
        <v>15046</v>
      </c>
      <c r="G245" s="15">
        <v>281</v>
      </c>
      <c r="H245" s="15">
        <v>515</v>
      </c>
      <c r="I245" s="15">
        <v>550</v>
      </c>
      <c r="J245" s="33">
        <v>22583</v>
      </c>
      <c r="K245" s="30">
        <v>64596</v>
      </c>
      <c r="L245" s="15" t="s">
        <v>21</v>
      </c>
    </row>
    <row r="246" spans="1:12" ht="15.75" thickBot="1">
      <c r="A246" s="15" t="s">
        <v>417</v>
      </c>
      <c r="B246" s="15" t="s">
        <v>13</v>
      </c>
      <c r="C246" s="24">
        <v>45669</v>
      </c>
      <c r="D246" s="15" t="s">
        <v>15</v>
      </c>
      <c r="E246" s="15" t="s">
        <v>31</v>
      </c>
      <c r="F246" s="30">
        <v>4590</v>
      </c>
      <c r="G246" s="15">
        <v>713</v>
      </c>
      <c r="H246" s="15">
        <v>479</v>
      </c>
      <c r="I246" s="15">
        <v>2730</v>
      </c>
      <c r="J246" s="33">
        <v>41050</v>
      </c>
      <c r="K246" s="30">
        <v>204246</v>
      </c>
      <c r="L246" s="15" t="s">
        <v>27</v>
      </c>
    </row>
    <row r="247" spans="1:12" ht="15.75" thickBot="1">
      <c r="A247" s="15" t="s">
        <v>419</v>
      </c>
      <c r="B247" s="15" t="s">
        <v>46</v>
      </c>
      <c r="C247" s="24">
        <v>45576</v>
      </c>
      <c r="D247" s="15" t="s">
        <v>38</v>
      </c>
      <c r="E247" s="15" t="s">
        <v>48</v>
      </c>
      <c r="F247" s="30">
        <v>19447</v>
      </c>
      <c r="G247" s="15">
        <v>1014</v>
      </c>
      <c r="H247" s="15">
        <v>256</v>
      </c>
      <c r="I247" s="15">
        <v>2354</v>
      </c>
      <c r="J247" s="33">
        <v>5472</v>
      </c>
      <c r="K247" s="30">
        <v>104106</v>
      </c>
      <c r="L247" s="15" t="s">
        <v>17</v>
      </c>
    </row>
    <row r="248" spans="1:12" ht="15.75" thickBot="1">
      <c r="A248" s="15" t="s">
        <v>421</v>
      </c>
      <c r="B248" s="15" t="s">
        <v>23</v>
      </c>
      <c r="C248" s="24">
        <v>45531</v>
      </c>
      <c r="D248" s="15" t="s">
        <v>15</v>
      </c>
      <c r="E248" s="15" t="s">
        <v>85</v>
      </c>
      <c r="F248" s="30">
        <v>6324</v>
      </c>
      <c r="G248" s="15">
        <v>908</v>
      </c>
      <c r="H248" s="15">
        <v>375</v>
      </c>
      <c r="I248" s="15">
        <v>758</v>
      </c>
      <c r="J248" s="33">
        <v>34850</v>
      </c>
      <c r="K248" s="30">
        <v>241039</v>
      </c>
      <c r="L248" s="15" t="s">
        <v>17</v>
      </c>
    </row>
    <row r="249" spans="1:12" ht="15.75" thickBot="1">
      <c r="A249" s="15" t="s">
        <v>423</v>
      </c>
      <c r="B249" s="15" t="s">
        <v>23</v>
      </c>
      <c r="C249" s="24">
        <v>45914</v>
      </c>
      <c r="D249" s="15" t="s">
        <v>38</v>
      </c>
      <c r="E249" s="15" t="s">
        <v>62</v>
      </c>
      <c r="F249" s="30">
        <v>12787</v>
      </c>
      <c r="G249" s="15">
        <v>945</v>
      </c>
      <c r="H249" s="15">
        <v>974</v>
      </c>
      <c r="I249" s="15">
        <v>1407</v>
      </c>
      <c r="J249" s="33">
        <v>4037</v>
      </c>
      <c r="K249" s="30">
        <v>99182</v>
      </c>
      <c r="L249" s="15" t="s">
        <v>21</v>
      </c>
    </row>
    <row r="250" spans="1:12" ht="15.75" thickBot="1">
      <c r="A250" s="15" t="s">
        <v>424</v>
      </c>
      <c r="B250" s="15" t="s">
        <v>23</v>
      </c>
      <c r="C250" s="24">
        <v>45491</v>
      </c>
      <c r="D250" s="15" t="s">
        <v>30</v>
      </c>
      <c r="E250" s="15" t="s">
        <v>85</v>
      </c>
      <c r="F250" s="30">
        <v>11111</v>
      </c>
      <c r="G250" s="15">
        <v>1222</v>
      </c>
      <c r="H250" s="15">
        <v>367</v>
      </c>
      <c r="I250" s="15">
        <v>507</v>
      </c>
      <c r="J250" s="33">
        <v>14129</v>
      </c>
      <c r="K250" s="30">
        <v>127163</v>
      </c>
      <c r="L250" s="15" t="s">
        <v>55</v>
      </c>
    </row>
    <row r="251" spans="1:12" ht="15.75" thickBot="1">
      <c r="A251" s="15" t="s">
        <v>426</v>
      </c>
      <c r="B251" s="15" t="s">
        <v>13</v>
      </c>
      <c r="C251" s="24">
        <v>45465</v>
      </c>
      <c r="D251" s="15" t="s">
        <v>25</v>
      </c>
      <c r="E251" s="15" t="s">
        <v>42</v>
      </c>
      <c r="F251" s="30">
        <v>7342</v>
      </c>
      <c r="G251" s="15">
        <v>906</v>
      </c>
      <c r="H251" s="15">
        <v>902</v>
      </c>
      <c r="I251" s="15">
        <v>1199</v>
      </c>
      <c r="J251" s="33">
        <v>68488</v>
      </c>
      <c r="K251" s="30">
        <v>79310</v>
      </c>
      <c r="L251" s="15" t="s">
        <v>17</v>
      </c>
    </row>
    <row r="252" spans="1:12" ht="15.75" thickBot="1">
      <c r="A252" s="15" t="s">
        <v>427</v>
      </c>
      <c r="B252" s="15" t="s">
        <v>46</v>
      </c>
      <c r="C252" s="24">
        <v>45915</v>
      </c>
      <c r="D252" s="15" t="s">
        <v>15</v>
      </c>
      <c r="E252" s="15" t="s">
        <v>39</v>
      </c>
      <c r="F252" s="30">
        <v>18389</v>
      </c>
      <c r="G252" s="15">
        <v>670</v>
      </c>
      <c r="H252" s="15">
        <v>655</v>
      </c>
      <c r="I252" s="15">
        <v>321</v>
      </c>
      <c r="J252" s="33">
        <v>21869</v>
      </c>
      <c r="K252" s="30">
        <v>96088</v>
      </c>
      <c r="L252" s="15" t="s">
        <v>21</v>
      </c>
    </row>
    <row r="253" spans="1:12" ht="15.75" thickBot="1">
      <c r="A253" s="15" t="s">
        <v>428</v>
      </c>
      <c r="B253" s="15" t="s">
        <v>23</v>
      </c>
      <c r="C253" s="24">
        <v>45775</v>
      </c>
      <c r="D253" s="15" t="s">
        <v>38</v>
      </c>
      <c r="E253" s="15" t="s">
        <v>62</v>
      </c>
      <c r="F253" s="30">
        <v>10659</v>
      </c>
      <c r="G253" s="15">
        <v>1342</v>
      </c>
      <c r="H253" s="15">
        <v>408</v>
      </c>
      <c r="I253" s="15">
        <v>709</v>
      </c>
      <c r="J253" s="33">
        <v>16309</v>
      </c>
      <c r="K253" s="30">
        <v>168803</v>
      </c>
      <c r="L253" s="15" t="s">
        <v>27</v>
      </c>
    </row>
    <row r="254" spans="1:12" ht="15.75" thickBot="1">
      <c r="A254" s="15" t="s">
        <v>429</v>
      </c>
      <c r="B254" s="15" t="s">
        <v>19</v>
      </c>
      <c r="C254" s="24">
        <v>45916</v>
      </c>
      <c r="D254" s="15" t="s">
        <v>15</v>
      </c>
      <c r="E254" s="15" t="s">
        <v>85</v>
      </c>
      <c r="F254" s="30">
        <v>16043</v>
      </c>
      <c r="G254" s="15">
        <v>595</v>
      </c>
      <c r="H254" s="15">
        <v>923</v>
      </c>
      <c r="I254" s="15">
        <v>1194</v>
      </c>
      <c r="J254" s="33">
        <v>52613</v>
      </c>
      <c r="K254" s="30">
        <v>179978</v>
      </c>
      <c r="L254" s="15" t="s">
        <v>21</v>
      </c>
    </row>
    <row r="255" spans="1:12" ht="15.75" thickBot="1">
      <c r="A255" s="15" t="s">
        <v>430</v>
      </c>
      <c r="B255" s="15" t="s">
        <v>23</v>
      </c>
      <c r="C255" s="24">
        <v>45671</v>
      </c>
      <c r="D255" s="15" t="s">
        <v>38</v>
      </c>
      <c r="E255" s="15" t="s">
        <v>62</v>
      </c>
      <c r="F255" s="30">
        <v>24350</v>
      </c>
      <c r="G255" s="15">
        <v>460</v>
      </c>
      <c r="H255" s="15">
        <v>666</v>
      </c>
      <c r="I255" s="15">
        <v>814</v>
      </c>
      <c r="J255" s="33">
        <v>21120</v>
      </c>
      <c r="K255" s="30">
        <v>76914</v>
      </c>
      <c r="L255" s="15" t="s">
        <v>17</v>
      </c>
    </row>
    <row r="256" spans="1:12" ht="15.75" thickBot="1">
      <c r="A256" s="15" t="s">
        <v>432</v>
      </c>
      <c r="B256" s="15" t="s">
        <v>23</v>
      </c>
      <c r="C256" s="24">
        <v>45750</v>
      </c>
      <c r="D256" s="15" t="s">
        <v>15</v>
      </c>
      <c r="E256" s="15" t="s">
        <v>169</v>
      </c>
      <c r="F256" s="30">
        <v>10837</v>
      </c>
      <c r="G256" s="15">
        <v>1004</v>
      </c>
      <c r="H256" s="15">
        <v>922</v>
      </c>
      <c r="I256" s="15">
        <v>1108</v>
      </c>
      <c r="J256" s="33">
        <v>36807</v>
      </c>
      <c r="K256" s="30">
        <v>150350</v>
      </c>
      <c r="L256" s="15" t="s">
        <v>27</v>
      </c>
    </row>
    <row r="257" spans="1:12" ht="15.75" thickBot="1">
      <c r="A257" s="15" t="s">
        <v>434</v>
      </c>
      <c r="B257" s="15" t="s">
        <v>13</v>
      </c>
      <c r="C257" s="24">
        <v>45917</v>
      </c>
      <c r="D257" s="15" t="s">
        <v>38</v>
      </c>
      <c r="E257" s="15" t="s">
        <v>39</v>
      </c>
      <c r="F257" s="30">
        <v>2117</v>
      </c>
      <c r="G257" s="15">
        <v>1133</v>
      </c>
      <c r="H257" s="15">
        <v>203</v>
      </c>
      <c r="I257" s="15">
        <v>1173</v>
      </c>
      <c r="J257" s="33">
        <v>40125</v>
      </c>
      <c r="K257" s="30">
        <v>85379</v>
      </c>
      <c r="L257" s="15" t="s">
        <v>21</v>
      </c>
    </row>
    <row r="258" spans="1:12" ht="15.75" thickBot="1">
      <c r="A258" s="15" t="s">
        <v>435</v>
      </c>
      <c r="B258" s="15" t="s">
        <v>13</v>
      </c>
      <c r="C258" s="24">
        <v>45753</v>
      </c>
      <c r="D258" s="15" t="s">
        <v>38</v>
      </c>
      <c r="E258" s="15" t="s">
        <v>62</v>
      </c>
      <c r="F258" s="30">
        <v>15917</v>
      </c>
      <c r="G258" s="15">
        <v>1479</v>
      </c>
      <c r="H258" s="15">
        <v>196</v>
      </c>
      <c r="I258" s="15">
        <v>313</v>
      </c>
      <c r="J258" s="33">
        <v>48524</v>
      </c>
      <c r="K258" s="30">
        <v>249684</v>
      </c>
      <c r="L258" s="15" t="s">
        <v>32</v>
      </c>
    </row>
    <row r="259" spans="1:12" ht="15.75" thickBot="1">
      <c r="A259" s="15" t="s">
        <v>436</v>
      </c>
      <c r="B259" s="15" t="s">
        <v>46</v>
      </c>
      <c r="C259" s="24">
        <v>45509</v>
      </c>
      <c r="D259" s="15" t="s">
        <v>30</v>
      </c>
      <c r="E259" s="15" t="s">
        <v>16</v>
      </c>
      <c r="F259" s="30">
        <v>20935</v>
      </c>
      <c r="G259" s="15">
        <v>1104</v>
      </c>
      <c r="H259" s="15">
        <v>876</v>
      </c>
      <c r="I259" s="15">
        <v>1270</v>
      </c>
      <c r="J259" s="33">
        <v>21454</v>
      </c>
      <c r="K259" s="30">
        <v>208722</v>
      </c>
      <c r="L259" s="15" t="s">
        <v>27</v>
      </c>
    </row>
    <row r="260" spans="1:12" ht="15.75" thickBot="1">
      <c r="A260" s="15" t="s">
        <v>438</v>
      </c>
      <c r="B260" s="15" t="s">
        <v>19</v>
      </c>
      <c r="C260" s="24">
        <v>45698</v>
      </c>
      <c r="D260" s="15" t="s">
        <v>38</v>
      </c>
      <c r="E260" s="15" t="s">
        <v>20</v>
      </c>
      <c r="F260" s="30">
        <v>16309</v>
      </c>
      <c r="G260" s="15">
        <v>1449</v>
      </c>
      <c r="H260" s="15">
        <v>838</v>
      </c>
      <c r="I260" s="15">
        <v>2434</v>
      </c>
      <c r="J260" s="33">
        <v>2940</v>
      </c>
      <c r="K260" s="30">
        <v>217953</v>
      </c>
      <c r="L260" s="15" t="s">
        <v>32</v>
      </c>
    </row>
    <row r="261" spans="1:12" ht="15.75" thickBot="1">
      <c r="A261" s="15" t="s">
        <v>440</v>
      </c>
      <c r="B261" s="15" t="s">
        <v>13</v>
      </c>
      <c r="C261" s="24">
        <v>45700</v>
      </c>
      <c r="D261" s="15" t="s">
        <v>30</v>
      </c>
      <c r="E261" s="15" t="s">
        <v>20</v>
      </c>
      <c r="F261" s="30">
        <v>15234</v>
      </c>
      <c r="G261" s="15">
        <v>1276</v>
      </c>
      <c r="H261" s="15">
        <v>670</v>
      </c>
      <c r="I261" s="15">
        <v>1860</v>
      </c>
      <c r="J261" s="33">
        <v>60397</v>
      </c>
      <c r="K261" s="30">
        <v>86413</v>
      </c>
      <c r="L261" s="15" t="s">
        <v>55</v>
      </c>
    </row>
    <row r="262" spans="1:12" ht="15.75" thickBot="1">
      <c r="A262" s="15" t="s">
        <v>442</v>
      </c>
      <c r="B262" s="15" t="s">
        <v>23</v>
      </c>
      <c r="C262" s="24">
        <v>45592</v>
      </c>
      <c r="D262" s="15" t="s">
        <v>38</v>
      </c>
      <c r="E262" s="15" t="s">
        <v>16</v>
      </c>
      <c r="F262" s="30">
        <v>7560</v>
      </c>
      <c r="G262" s="15">
        <v>1139</v>
      </c>
      <c r="H262" s="15">
        <v>248</v>
      </c>
      <c r="I262" s="15">
        <v>1624</v>
      </c>
      <c r="J262" s="33">
        <v>72237</v>
      </c>
      <c r="K262" s="30">
        <v>177084</v>
      </c>
      <c r="L262" s="15" t="s">
        <v>27</v>
      </c>
    </row>
    <row r="263" spans="1:12" ht="15.75" thickBot="1">
      <c r="A263" s="15" t="s">
        <v>444</v>
      </c>
      <c r="B263" s="15" t="s">
        <v>46</v>
      </c>
      <c r="C263" s="24">
        <v>45675</v>
      </c>
      <c r="D263" s="15" t="s">
        <v>25</v>
      </c>
      <c r="E263" s="15" t="s">
        <v>70</v>
      </c>
      <c r="F263" s="30">
        <v>22673</v>
      </c>
      <c r="G263" s="15">
        <v>1053</v>
      </c>
      <c r="H263" s="15">
        <v>169</v>
      </c>
      <c r="I263" s="15">
        <v>1566</v>
      </c>
      <c r="J263" s="33">
        <v>9417</v>
      </c>
      <c r="K263" s="30">
        <v>221187</v>
      </c>
      <c r="L263" s="15" t="s">
        <v>32</v>
      </c>
    </row>
    <row r="264" spans="1:12" ht="15.75" thickBot="1">
      <c r="A264" s="15" t="s">
        <v>445</v>
      </c>
      <c r="B264" s="15" t="s">
        <v>23</v>
      </c>
      <c r="C264" s="24">
        <v>45524</v>
      </c>
      <c r="D264" s="15" t="s">
        <v>25</v>
      </c>
      <c r="E264" s="15" t="s">
        <v>35</v>
      </c>
      <c r="F264" s="30">
        <v>2846</v>
      </c>
      <c r="G264" s="15">
        <v>792</v>
      </c>
      <c r="H264" s="15">
        <v>902</v>
      </c>
      <c r="I264" s="15">
        <v>2469</v>
      </c>
      <c r="J264" s="33">
        <v>12130</v>
      </c>
      <c r="K264" s="30">
        <v>47151</v>
      </c>
      <c r="L264" s="15" t="s">
        <v>17</v>
      </c>
    </row>
    <row r="265" spans="1:12" ht="15.75" thickBot="1">
      <c r="A265" s="15" t="s">
        <v>447</v>
      </c>
      <c r="B265" s="15" t="s">
        <v>23</v>
      </c>
      <c r="C265" s="24">
        <v>45687</v>
      </c>
      <c r="D265" s="15" t="s">
        <v>25</v>
      </c>
      <c r="E265" s="15" t="s">
        <v>70</v>
      </c>
      <c r="F265" s="30">
        <v>12954</v>
      </c>
      <c r="G265" s="15">
        <v>913</v>
      </c>
      <c r="H265" s="15">
        <v>722</v>
      </c>
      <c r="I265" s="15">
        <v>1049</v>
      </c>
      <c r="J265" s="33">
        <v>475</v>
      </c>
      <c r="K265" s="30">
        <v>97716</v>
      </c>
      <c r="L265" s="15" t="s">
        <v>17</v>
      </c>
    </row>
    <row r="266" spans="1:12" ht="15.75" thickBot="1">
      <c r="A266" s="15" t="s">
        <v>449</v>
      </c>
      <c r="B266" s="15" t="s">
        <v>13</v>
      </c>
      <c r="C266" s="24">
        <v>45708</v>
      </c>
      <c r="D266" s="15" t="s">
        <v>38</v>
      </c>
      <c r="E266" s="15" t="s">
        <v>48</v>
      </c>
      <c r="F266" s="30">
        <v>15703</v>
      </c>
      <c r="G266" s="15">
        <v>1381</v>
      </c>
      <c r="H266" s="15">
        <v>639</v>
      </c>
      <c r="I266" s="15">
        <v>984</v>
      </c>
      <c r="J266" s="33">
        <v>10967</v>
      </c>
      <c r="K266" s="30">
        <v>133747</v>
      </c>
      <c r="L266" s="15" t="s">
        <v>55</v>
      </c>
    </row>
    <row r="267" spans="1:12" ht="15.75" thickBot="1">
      <c r="A267" s="15" t="s">
        <v>451</v>
      </c>
      <c r="B267" s="15" t="s">
        <v>46</v>
      </c>
      <c r="C267" s="24">
        <v>45621</v>
      </c>
      <c r="D267" s="15" t="s">
        <v>30</v>
      </c>
      <c r="E267" s="15" t="s">
        <v>48</v>
      </c>
      <c r="F267" s="30">
        <v>17385</v>
      </c>
      <c r="G267" s="15">
        <v>831</v>
      </c>
      <c r="H267" s="15">
        <v>568</v>
      </c>
      <c r="I267" s="15">
        <v>2227</v>
      </c>
      <c r="J267" s="33">
        <v>49351</v>
      </c>
      <c r="K267" s="30">
        <v>207450</v>
      </c>
      <c r="L267" s="15" t="s">
        <v>27</v>
      </c>
    </row>
    <row r="268" spans="1:12" ht="15.75" thickBot="1">
      <c r="A268" s="15" t="s">
        <v>453</v>
      </c>
      <c r="B268" s="15" t="s">
        <v>19</v>
      </c>
      <c r="C268" s="24">
        <v>45569</v>
      </c>
      <c r="D268" s="15" t="s">
        <v>30</v>
      </c>
      <c r="E268" s="15" t="s">
        <v>62</v>
      </c>
      <c r="F268" s="30">
        <v>15746</v>
      </c>
      <c r="G268" s="15">
        <v>258</v>
      </c>
      <c r="H268" s="15">
        <v>839</v>
      </c>
      <c r="I268" s="15">
        <v>2656</v>
      </c>
      <c r="J268" s="33">
        <v>66614</v>
      </c>
      <c r="K268" s="30">
        <v>213724</v>
      </c>
      <c r="L268" s="15" t="s">
        <v>27</v>
      </c>
    </row>
    <row r="269" spans="1:12" ht="15.75" thickBot="1">
      <c r="A269" s="15" t="s">
        <v>454</v>
      </c>
      <c r="B269" s="15" t="s">
        <v>19</v>
      </c>
      <c r="C269" s="24">
        <v>45760</v>
      </c>
      <c r="D269" s="15" t="s">
        <v>38</v>
      </c>
      <c r="E269" s="15" t="s">
        <v>85</v>
      </c>
      <c r="F269" s="30">
        <v>24700</v>
      </c>
      <c r="G269" s="15">
        <v>327</v>
      </c>
      <c r="H269" s="15">
        <v>999</v>
      </c>
      <c r="I269" s="15">
        <v>994</v>
      </c>
      <c r="J269" s="33">
        <v>59400</v>
      </c>
      <c r="K269" s="30">
        <v>243502</v>
      </c>
      <c r="L269" s="15" t="s">
        <v>27</v>
      </c>
    </row>
    <row r="270" spans="1:12" ht="15.75" thickBot="1">
      <c r="A270" s="15" t="s">
        <v>456</v>
      </c>
      <c r="B270" s="15" t="s">
        <v>13</v>
      </c>
      <c r="C270" s="24">
        <v>45601</v>
      </c>
      <c r="D270" s="15" t="s">
        <v>25</v>
      </c>
      <c r="E270" s="15" t="s">
        <v>85</v>
      </c>
      <c r="F270" s="30">
        <v>8469</v>
      </c>
      <c r="G270" s="15">
        <v>935</v>
      </c>
      <c r="H270" s="15">
        <v>211</v>
      </c>
      <c r="I270" s="15">
        <v>2635</v>
      </c>
      <c r="J270" s="33">
        <v>21890</v>
      </c>
      <c r="K270" s="30">
        <v>184539</v>
      </c>
      <c r="L270" s="15" t="s">
        <v>55</v>
      </c>
    </row>
    <row r="271" spans="1:12" ht="15.75" thickBot="1">
      <c r="A271" s="15" t="s">
        <v>458</v>
      </c>
      <c r="B271" s="15" t="s">
        <v>13</v>
      </c>
      <c r="C271" s="24">
        <v>45672</v>
      </c>
      <c r="D271" s="15" t="s">
        <v>25</v>
      </c>
      <c r="E271" s="15" t="s">
        <v>20</v>
      </c>
      <c r="F271" s="30">
        <v>11333</v>
      </c>
      <c r="G271" s="15">
        <v>920</v>
      </c>
      <c r="H271" s="15">
        <v>294</v>
      </c>
      <c r="I271" s="15">
        <v>606</v>
      </c>
      <c r="J271" s="33">
        <v>59490</v>
      </c>
      <c r="K271" s="30">
        <v>202082</v>
      </c>
      <c r="L271" s="15" t="s">
        <v>27</v>
      </c>
    </row>
    <row r="272" spans="1:12" ht="15.75" thickBot="1">
      <c r="A272" s="15" t="s">
        <v>459</v>
      </c>
      <c r="B272" s="15" t="s">
        <v>46</v>
      </c>
      <c r="C272" s="24">
        <v>45582</v>
      </c>
      <c r="D272" s="15" t="s">
        <v>30</v>
      </c>
      <c r="E272" s="15" t="s">
        <v>26</v>
      </c>
      <c r="F272" s="30">
        <v>18608</v>
      </c>
      <c r="G272" s="15">
        <v>1338</v>
      </c>
      <c r="H272" s="15">
        <v>365</v>
      </c>
      <c r="I272" s="15">
        <v>2289</v>
      </c>
      <c r="J272" s="33">
        <v>20785</v>
      </c>
      <c r="K272" s="30">
        <v>161999</v>
      </c>
      <c r="L272" s="15" t="s">
        <v>17</v>
      </c>
    </row>
    <row r="273" spans="1:12" ht="15.75" thickBot="1">
      <c r="A273" s="15" t="s">
        <v>461</v>
      </c>
      <c r="B273" s="15" t="s">
        <v>19</v>
      </c>
      <c r="C273" s="24">
        <v>45743</v>
      </c>
      <c r="D273" s="15" t="s">
        <v>25</v>
      </c>
      <c r="E273" s="15" t="s">
        <v>70</v>
      </c>
      <c r="F273" s="30">
        <v>14819</v>
      </c>
      <c r="G273" s="15">
        <v>1432</v>
      </c>
      <c r="H273" s="15">
        <v>152</v>
      </c>
      <c r="I273" s="15">
        <v>961</v>
      </c>
      <c r="J273" s="33">
        <v>39154</v>
      </c>
      <c r="K273" s="30">
        <v>154793</v>
      </c>
      <c r="L273" s="15" t="s">
        <v>32</v>
      </c>
    </row>
    <row r="274" spans="1:12" ht="15.75" thickBot="1">
      <c r="A274" s="15" t="s">
        <v>463</v>
      </c>
      <c r="B274" s="15" t="s">
        <v>19</v>
      </c>
      <c r="C274" s="24">
        <v>45577</v>
      </c>
      <c r="D274" s="15" t="s">
        <v>15</v>
      </c>
      <c r="E274" s="15" t="s">
        <v>169</v>
      </c>
      <c r="F274" s="30">
        <v>6208</v>
      </c>
      <c r="G274" s="15">
        <v>725</v>
      </c>
      <c r="H274" s="15">
        <v>309</v>
      </c>
      <c r="I274" s="15">
        <v>848</v>
      </c>
      <c r="J274" s="33">
        <v>39319</v>
      </c>
      <c r="K274" s="30">
        <v>225763</v>
      </c>
      <c r="L274" s="15" t="s">
        <v>17</v>
      </c>
    </row>
    <row r="275" spans="1:12" ht="15.75" thickBot="1">
      <c r="A275" s="15" t="s">
        <v>465</v>
      </c>
      <c r="B275" s="15" t="s">
        <v>19</v>
      </c>
      <c r="C275" s="24">
        <v>45658</v>
      </c>
      <c r="D275" s="15" t="s">
        <v>30</v>
      </c>
      <c r="E275" s="15" t="s">
        <v>39</v>
      </c>
      <c r="F275" s="30">
        <v>8283</v>
      </c>
      <c r="G275" s="15">
        <v>720</v>
      </c>
      <c r="H275" s="15">
        <v>888</v>
      </c>
      <c r="I275" s="15">
        <v>611</v>
      </c>
      <c r="J275" s="33">
        <v>52791</v>
      </c>
      <c r="K275" s="30">
        <v>235229</v>
      </c>
      <c r="L275" s="15" t="s">
        <v>17</v>
      </c>
    </row>
    <row r="276" spans="1:12" ht="15.75" thickBot="1">
      <c r="A276" s="15" t="s">
        <v>466</v>
      </c>
      <c r="B276" s="15" t="s">
        <v>23</v>
      </c>
      <c r="C276" s="24">
        <v>45509</v>
      </c>
      <c r="D276" s="15" t="s">
        <v>25</v>
      </c>
      <c r="E276" s="15" t="s">
        <v>42</v>
      </c>
      <c r="F276" s="30">
        <v>4048</v>
      </c>
      <c r="G276" s="15">
        <v>751</v>
      </c>
      <c r="H276" s="15">
        <v>930</v>
      </c>
      <c r="I276" s="15">
        <v>1382</v>
      </c>
      <c r="J276" s="33">
        <v>16844</v>
      </c>
      <c r="K276" s="30">
        <v>148177</v>
      </c>
      <c r="L276" s="15" t="s">
        <v>32</v>
      </c>
    </row>
    <row r="277" spans="1:12" ht="15.75" thickBot="1">
      <c r="A277" s="15" t="s">
        <v>467</v>
      </c>
      <c r="B277" s="15" t="s">
        <v>19</v>
      </c>
      <c r="C277" s="24">
        <v>45450</v>
      </c>
      <c r="D277" s="15" t="s">
        <v>30</v>
      </c>
      <c r="E277" s="15" t="s">
        <v>31</v>
      </c>
      <c r="F277" s="30">
        <v>8233</v>
      </c>
      <c r="G277" s="15">
        <v>436</v>
      </c>
      <c r="H277" s="15">
        <v>269</v>
      </c>
      <c r="I277" s="15">
        <v>2037</v>
      </c>
      <c r="J277" s="33">
        <v>8875</v>
      </c>
      <c r="K277" s="30">
        <v>52289</v>
      </c>
      <c r="L277" s="15" t="s">
        <v>17</v>
      </c>
    </row>
    <row r="278" spans="1:12" ht="15.75" thickBot="1">
      <c r="A278" s="15" t="s">
        <v>469</v>
      </c>
      <c r="B278" s="15" t="s">
        <v>23</v>
      </c>
      <c r="C278" s="24">
        <v>45753</v>
      </c>
      <c r="D278" s="15" t="s">
        <v>15</v>
      </c>
      <c r="E278" s="15" t="s">
        <v>85</v>
      </c>
      <c r="F278" s="30">
        <v>14941</v>
      </c>
      <c r="G278" s="15">
        <v>1424</v>
      </c>
      <c r="H278" s="15">
        <v>238</v>
      </c>
      <c r="I278" s="15">
        <v>1054</v>
      </c>
      <c r="J278" s="33">
        <v>20516</v>
      </c>
      <c r="K278" s="30">
        <v>216048</v>
      </c>
      <c r="L278" s="15" t="s">
        <v>55</v>
      </c>
    </row>
    <row r="279" spans="1:12" ht="15.75" thickBot="1">
      <c r="A279" s="15" t="s">
        <v>470</v>
      </c>
      <c r="B279" s="15" t="s">
        <v>46</v>
      </c>
      <c r="C279" s="24">
        <v>45622</v>
      </c>
      <c r="D279" s="15" t="s">
        <v>30</v>
      </c>
      <c r="E279" s="15" t="s">
        <v>39</v>
      </c>
      <c r="F279" s="30">
        <v>14607</v>
      </c>
      <c r="G279" s="15">
        <v>1458</v>
      </c>
      <c r="H279" s="15">
        <v>478</v>
      </c>
      <c r="I279" s="15">
        <v>334</v>
      </c>
      <c r="J279" s="33">
        <v>49257</v>
      </c>
      <c r="K279" s="30">
        <v>214668</v>
      </c>
      <c r="L279" s="15" t="s">
        <v>32</v>
      </c>
    </row>
    <row r="280" spans="1:12" ht="15.75" thickBot="1">
      <c r="A280" s="15" t="s">
        <v>472</v>
      </c>
      <c r="B280" s="15" t="s">
        <v>23</v>
      </c>
      <c r="C280" s="24">
        <v>45537</v>
      </c>
      <c r="D280" s="15" t="s">
        <v>30</v>
      </c>
      <c r="E280" s="15" t="s">
        <v>31</v>
      </c>
      <c r="F280" s="30">
        <v>11765</v>
      </c>
      <c r="G280" s="15">
        <v>693</v>
      </c>
      <c r="H280" s="15">
        <v>729</v>
      </c>
      <c r="I280" s="15">
        <v>744</v>
      </c>
      <c r="J280" s="33">
        <v>97772</v>
      </c>
      <c r="K280" s="30">
        <v>194243</v>
      </c>
      <c r="L280" s="15" t="s">
        <v>17</v>
      </c>
    </row>
    <row r="281" spans="1:12" ht="15.75" thickBot="1">
      <c r="A281" s="15" t="s">
        <v>473</v>
      </c>
      <c r="B281" s="15" t="s">
        <v>46</v>
      </c>
      <c r="C281" s="24">
        <v>45918</v>
      </c>
      <c r="D281" s="15" t="s">
        <v>30</v>
      </c>
      <c r="E281" s="15" t="s">
        <v>39</v>
      </c>
      <c r="F281" s="30">
        <v>3828</v>
      </c>
      <c r="G281" s="15">
        <v>203</v>
      </c>
      <c r="H281" s="15">
        <v>506</v>
      </c>
      <c r="I281" s="15">
        <v>2440</v>
      </c>
      <c r="J281" s="33">
        <v>63650</v>
      </c>
      <c r="K281" s="30">
        <v>126365</v>
      </c>
      <c r="L281" s="15" t="s">
        <v>21</v>
      </c>
    </row>
    <row r="282" spans="1:12" ht="15.75" thickBot="1">
      <c r="A282" s="15" t="s">
        <v>474</v>
      </c>
      <c r="B282" s="15" t="s">
        <v>19</v>
      </c>
      <c r="C282" s="24">
        <v>45738</v>
      </c>
      <c r="D282" s="15" t="s">
        <v>30</v>
      </c>
      <c r="E282" s="15" t="s">
        <v>62</v>
      </c>
      <c r="F282" s="30">
        <v>3917</v>
      </c>
      <c r="G282" s="15">
        <v>865</v>
      </c>
      <c r="H282" s="15">
        <v>759</v>
      </c>
      <c r="I282" s="15">
        <v>2282</v>
      </c>
      <c r="J282" s="33">
        <v>56125</v>
      </c>
      <c r="K282" s="30">
        <v>154014</v>
      </c>
      <c r="L282" s="15" t="s">
        <v>17</v>
      </c>
    </row>
    <row r="283" spans="1:12" ht="15.75" thickBot="1">
      <c r="A283" s="15" t="s">
        <v>476</v>
      </c>
      <c r="B283" s="15" t="s">
        <v>19</v>
      </c>
      <c r="C283" s="24">
        <v>45568</v>
      </c>
      <c r="D283" s="15" t="s">
        <v>15</v>
      </c>
      <c r="E283" s="15" t="s">
        <v>31</v>
      </c>
      <c r="F283" s="30">
        <v>22618</v>
      </c>
      <c r="G283" s="15">
        <v>641</v>
      </c>
      <c r="H283" s="15">
        <v>416</v>
      </c>
      <c r="I283" s="15">
        <v>1530</v>
      </c>
      <c r="J283" s="33">
        <v>18395</v>
      </c>
      <c r="K283" s="30">
        <v>215211</v>
      </c>
      <c r="L283" s="15" t="s">
        <v>55</v>
      </c>
    </row>
    <row r="284" spans="1:12" ht="15.75" thickBot="1">
      <c r="A284" s="15" t="s">
        <v>478</v>
      </c>
      <c r="B284" s="15" t="s">
        <v>46</v>
      </c>
      <c r="C284" s="24">
        <v>45786</v>
      </c>
      <c r="D284" s="15" t="s">
        <v>38</v>
      </c>
      <c r="E284" s="15" t="s">
        <v>42</v>
      </c>
      <c r="F284" s="30">
        <v>8988</v>
      </c>
      <c r="G284" s="15">
        <v>228</v>
      </c>
      <c r="H284" s="15">
        <v>766</v>
      </c>
      <c r="I284" s="15">
        <v>652</v>
      </c>
      <c r="J284" s="33">
        <v>63789</v>
      </c>
      <c r="K284" s="30">
        <v>219785</v>
      </c>
      <c r="L284" s="15" t="s">
        <v>27</v>
      </c>
    </row>
    <row r="285" spans="1:12" ht="15.75" thickBot="1">
      <c r="A285" s="15" t="s">
        <v>480</v>
      </c>
      <c r="B285" s="15" t="s">
        <v>13</v>
      </c>
      <c r="C285" s="24">
        <v>45552</v>
      </c>
      <c r="D285" s="15" t="s">
        <v>30</v>
      </c>
      <c r="E285" s="15" t="s">
        <v>39</v>
      </c>
      <c r="F285" s="30">
        <v>20410</v>
      </c>
      <c r="G285" s="15">
        <v>1332</v>
      </c>
      <c r="H285" s="15">
        <v>472</v>
      </c>
      <c r="I285" s="15">
        <v>1202</v>
      </c>
      <c r="J285" s="33">
        <v>9418</v>
      </c>
      <c r="K285" s="30">
        <v>200806</v>
      </c>
      <c r="L285" s="15" t="s">
        <v>17</v>
      </c>
    </row>
    <row r="286" spans="1:12" ht="15.75" thickBot="1">
      <c r="A286" s="15" t="s">
        <v>481</v>
      </c>
      <c r="B286" s="15" t="s">
        <v>46</v>
      </c>
      <c r="C286" s="24">
        <v>45491</v>
      </c>
      <c r="D286" s="15" t="s">
        <v>30</v>
      </c>
      <c r="E286" s="15" t="s">
        <v>16</v>
      </c>
      <c r="F286" s="30">
        <v>16594</v>
      </c>
      <c r="G286" s="15">
        <v>809</v>
      </c>
      <c r="H286" s="15">
        <v>784</v>
      </c>
      <c r="I286" s="15">
        <v>1655</v>
      </c>
      <c r="J286" s="33">
        <v>35505</v>
      </c>
      <c r="K286" s="30">
        <v>112588</v>
      </c>
      <c r="L286" s="15" t="s">
        <v>27</v>
      </c>
    </row>
    <row r="287" spans="1:12" ht="15.75" thickBot="1">
      <c r="A287" s="15" t="s">
        <v>482</v>
      </c>
      <c r="B287" s="15" t="s">
        <v>13</v>
      </c>
      <c r="C287" s="24">
        <v>45919</v>
      </c>
      <c r="D287" s="15" t="s">
        <v>25</v>
      </c>
      <c r="E287" s="15" t="s">
        <v>42</v>
      </c>
      <c r="F287" s="30">
        <v>22128</v>
      </c>
      <c r="G287" s="15">
        <v>1004</v>
      </c>
      <c r="H287" s="15">
        <v>690</v>
      </c>
      <c r="I287" s="15">
        <v>2048</v>
      </c>
      <c r="J287" s="33">
        <v>19443</v>
      </c>
      <c r="K287" s="30">
        <v>103646</v>
      </c>
      <c r="L287" s="15" t="s">
        <v>21</v>
      </c>
    </row>
    <row r="288" spans="1:12" ht="15.75" thickBot="1">
      <c r="A288" s="15" t="s">
        <v>483</v>
      </c>
      <c r="B288" s="15" t="s">
        <v>23</v>
      </c>
      <c r="C288" s="24">
        <v>45519</v>
      </c>
      <c r="D288" s="15" t="s">
        <v>30</v>
      </c>
      <c r="E288" s="15" t="s">
        <v>31</v>
      </c>
      <c r="F288" s="30">
        <v>14977</v>
      </c>
      <c r="G288" s="15">
        <v>274</v>
      </c>
      <c r="H288" s="15">
        <v>798</v>
      </c>
      <c r="I288" s="15">
        <v>458</v>
      </c>
      <c r="J288" s="33">
        <v>6636</v>
      </c>
      <c r="K288" s="30">
        <v>43654</v>
      </c>
      <c r="L288" s="15" t="s">
        <v>17</v>
      </c>
    </row>
    <row r="289" spans="1:12" ht="15.75" thickBot="1">
      <c r="A289" s="15" t="s">
        <v>484</v>
      </c>
      <c r="B289" s="15" t="s">
        <v>23</v>
      </c>
      <c r="C289" s="24">
        <v>45764</v>
      </c>
      <c r="D289" s="15" t="s">
        <v>25</v>
      </c>
      <c r="E289" s="15" t="s">
        <v>42</v>
      </c>
      <c r="F289" s="30">
        <v>2009</v>
      </c>
      <c r="G289" s="15">
        <v>1037</v>
      </c>
      <c r="H289" s="15">
        <v>344</v>
      </c>
      <c r="I289" s="15">
        <v>2277</v>
      </c>
      <c r="J289" s="33">
        <v>85743</v>
      </c>
      <c r="K289" s="30">
        <v>58743</v>
      </c>
      <c r="L289" s="15" t="s">
        <v>32</v>
      </c>
    </row>
    <row r="290" spans="1:12" ht="15.75" thickBot="1">
      <c r="A290" s="15" t="s">
        <v>486</v>
      </c>
      <c r="B290" s="15" t="s">
        <v>23</v>
      </c>
      <c r="C290" s="24">
        <v>45624</v>
      </c>
      <c r="D290" s="15" t="s">
        <v>38</v>
      </c>
      <c r="E290" s="15" t="s">
        <v>39</v>
      </c>
      <c r="F290" s="30">
        <v>18644</v>
      </c>
      <c r="G290" s="15">
        <v>1369</v>
      </c>
      <c r="H290" s="15">
        <v>887</v>
      </c>
      <c r="I290" s="15">
        <v>1256</v>
      </c>
      <c r="J290" s="33">
        <v>43415</v>
      </c>
      <c r="K290" s="30">
        <v>88368</v>
      </c>
      <c r="L290" s="15" t="s">
        <v>27</v>
      </c>
    </row>
    <row r="291" spans="1:12" ht="15.75" thickBot="1">
      <c r="A291" s="15" t="s">
        <v>487</v>
      </c>
      <c r="B291" s="15" t="s">
        <v>19</v>
      </c>
      <c r="C291" s="24">
        <v>45920</v>
      </c>
      <c r="D291" s="15" t="s">
        <v>15</v>
      </c>
      <c r="E291" s="15" t="s">
        <v>35</v>
      </c>
      <c r="F291" s="30">
        <v>24422</v>
      </c>
      <c r="G291" s="15">
        <v>327</v>
      </c>
      <c r="H291" s="15">
        <v>481</v>
      </c>
      <c r="I291" s="15">
        <v>2371</v>
      </c>
      <c r="J291" s="33">
        <v>35340</v>
      </c>
      <c r="K291" s="30">
        <v>245244</v>
      </c>
      <c r="L291" s="15" t="s">
        <v>21</v>
      </c>
    </row>
    <row r="292" spans="1:12" ht="15.75" thickBot="1">
      <c r="A292" s="15" t="s">
        <v>488</v>
      </c>
      <c r="B292" s="15" t="s">
        <v>23</v>
      </c>
      <c r="C292" s="24">
        <v>45602</v>
      </c>
      <c r="D292" s="15" t="s">
        <v>15</v>
      </c>
      <c r="E292" s="15" t="s">
        <v>39</v>
      </c>
      <c r="F292" s="30">
        <v>11865</v>
      </c>
      <c r="G292" s="15">
        <v>241</v>
      </c>
      <c r="H292" s="15">
        <v>319</v>
      </c>
      <c r="I292" s="15">
        <v>703</v>
      </c>
      <c r="J292" s="33">
        <v>69596</v>
      </c>
      <c r="K292" s="30">
        <v>177513</v>
      </c>
      <c r="L292" s="15" t="s">
        <v>32</v>
      </c>
    </row>
    <row r="293" spans="1:12" ht="15.75" thickBot="1">
      <c r="A293" s="15" t="s">
        <v>489</v>
      </c>
      <c r="B293" s="15" t="s">
        <v>13</v>
      </c>
      <c r="C293" s="24">
        <v>45613</v>
      </c>
      <c r="D293" s="15" t="s">
        <v>38</v>
      </c>
      <c r="E293" s="15" t="s">
        <v>39</v>
      </c>
      <c r="F293" s="30">
        <v>4219</v>
      </c>
      <c r="G293" s="15">
        <v>240</v>
      </c>
      <c r="H293" s="15">
        <v>670</v>
      </c>
      <c r="I293" s="15">
        <v>815</v>
      </c>
      <c r="J293" s="33">
        <v>11978</v>
      </c>
      <c r="K293" s="30">
        <v>159735</v>
      </c>
      <c r="L293" s="15" t="s">
        <v>32</v>
      </c>
    </row>
    <row r="294" spans="1:12" ht="15.75" thickBot="1">
      <c r="A294" s="15" t="s">
        <v>491</v>
      </c>
      <c r="B294" s="15" t="s">
        <v>23</v>
      </c>
      <c r="C294" s="24">
        <v>45791</v>
      </c>
      <c r="D294" s="15" t="s">
        <v>15</v>
      </c>
      <c r="E294" s="15" t="s">
        <v>62</v>
      </c>
      <c r="F294" s="30">
        <v>9041</v>
      </c>
      <c r="G294" s="15">
        <v>1133</v>
      </c>
      <c r="H294" s="15">
        <v>612</v>
      </c>
      <c r="I294" s="15">
        <v>1687</v>
      </c>
      <c r="J294" s="33">
        <v>28102</v>
      </c>
      <c r="K294" s="30">
        <v>195683</v>
      </c>
      <c r="L294" s="15" t="s">
        <v>32</v>
      </c>
    </row>
    <row r="295" spans="1:12" ht="15.75" thickBot="1">
      <c r="A295" s="15" t="s">
        <v>493</v>
      </c>
      <c r="B295" s="15" t="s">
        <v>46</v>
      </c>
      <c r="C295" s="24">
        <v>45462</v>
      </c>
      <c r="D295" s="15" t="s">
        <v>38</v>
      </c>
      <c r="E295" s="15" t="s">
        <v>70</v>
      </c>
      <c r="F295" s="30">
        <v>20444</v>
      </c>
      <c r="G295" s="15">
        <v>233</v>
      </c>
      <c r="H295" s="15">
        <v>189</v>
      </c>
      <c r="I295" s="15">
        <v>2879</v>
      </c>
      <c r="J295" s="33">
        <v>28185</v>
      </c>
      <c r="K295" s="30">
        <v>159891</v>
      </c>
      <c r="L295" s="15" t="s">
        <v>32</v>
      </c>
    </row>
    <row r="296" spans="1:12" ht="15.75" thickBot="1">
      <c r="A296" s="15" t="s">
        <v>495</v>
      </c>
      <c r="B296" s="15" t="s">
        <v>46</v>
      </c>
      <c r="C296" s="24">
        <v>45783</v>
      </c>
      <c r="D296" s="15" t="s">
        <v>38</v>
      </c>
      <c r="E296" s="15" t="s">
        <v>16</v>
      </c>
      <c r="F296" s="30">
        <v>7287</v>
      </c>
      <c r="G296" s="15">
        <v>1240</v>
      </c>
      <c r="H296" s="15">
        <v>686</v>
      </c>
      <c r="I296" s="15">
        <v>1255</v>
      </c>
      <c r="J296" s="33">
        <v>15403</v>
      </c>
      <c r="K296" s="30">
        <v>147971</v>
      </c>
      <c r="L296" s="15" t="s">
        <v>17</v>
      </c>
    </row>
    <row r="297" spans="1:12" ht="15.75" thickBot="1">
      <c r="A297" s="15" t="s">
        <v>497</v>
      </c>
      <c r="B297" s="15" t="s">
        <v>19</v>
      </c>
      <c r="C297" s="24">
        <v>45699</v>
      </c>
      <c r="D297" s="15" t="s">
        <v>38</v>
      </c>
      <c r="E297" s="15" t="s">
        <v>169</v>
      </c>
      <c r="F297" s="30">
        <v>3619</v>
      </c>
      <c r="G297" s="15">
        <v>1376</v>
      </c>
      <c r="H297" s="15">
        <v>410</v>
      </c>
      <c r="I297" s="15">
        <v>2499</v>
      </c>
      <c r="J297" s="33">
        <v>58146</v>
      </c>
      <c r="K297" s="30">
        <v>52149</v>
      </c>
      <c r="L297" s="15" t="s">
        <v>17</v>
      </c>
    </row>
    <row r="298" spans="1:12" ht="15.75" thickBot="1">
      <c r="A298" s="15" t="s">
        <v>499</v>
      </c>
      <c r="B298" s="15" t="s">
        <v>46</v>
      </c>
      <c r="C298" s="24">
        <v>45650</v>
      </c>
      <c r="D298" s="15" t="s">
        <v>15</v>
      </c>
      <c r="E298" s="15" t="s">
        <v>85</v>
      </c>
      <c r="F298" s="30">
        <v>10512</v>
      </c>
      <c r="G298" s="15">
        <v>1197</v>
      </c>
      <c r="H298" s="15">
        <v>544</v>
      </c>
      <c r="I298" s="15">
        <v>2012</v>
      </c>
      <c r="J298" s="33">
        <v>10245</v>
      </c>
      <c r="K298" s="30">
        <v>140102</v>
      </c>
      <c r="L298" s="15" t="s">
        <v>17</v>
      </c>
    </row>
    <row r="299" spans="1:12" ht="15.75" thickBot="1">
      <c r="A299" s="15" t="s">
        <v>501</v>
      </c>
      <c r="B299" s="15" t="s">
        <v>13</v>
      </c>
      <c r="C299" s="24">
        <v>45924</v>
      </c>
      <c r="D299" s="15" t="s">
        <v>25</v>
      </c>
      <c r="E299" s="15" t="s">
        <v>48</v>
      </c>
      <c r="F299" s="30">
        <v>3342</v>
      </c>
      <c r="G299" s="15">
        <v>787</v>
      </c>
      <c r="H299" s="15">
        <v>375</v>
      </c>
      <c r="I299" s="15">
        <v>907</v>
      </c>
      <c r="J299" s="33">
        <v>85823</v>
      </c>
      <c r="K299" s="30">
        <v>99189</v>
      </c>
      <c r="L299" s="15" t="s">
        <v>21</v>
      </c>
    </row>
    <row r="300" spans="1:12" ht="15.75" thickBot="1">
      <c r="A300" s="15" t="s">
        <v>502</v>
      </c>
      <c r="B300" s="15" t="s">
        <v>23</v>
      </c>
      <c r="C300" s="24">
        <v>45925</v>
      </c>
      <c r="D300" s="15" t="s">
        <v>38</v>
      </c>
      <c r="E300" s="15" t="s">
        <v>70</v>
      </c>
      <c r="F300" s="30">
        <v>12568</v>
      </c>
      <c r="G300" s="15">
        <v>541</v>
      </c>
      <c r="H300" s="15">
        <v>273</v>
      </c>
      <c r="I300" s="15">
        <v>2767</v>
      </c>
      <c r="J300" s="33">
        <v>22331</v>
      </c>
      <c r="K300" s="30">
        <v>192747</v>
      </c>
      <c r="L300" s="15" t="s">
        <v>21</v>
      </c>
    </row>
    <row r="301" spans="1:12" ht="15.75" thickBot="1">
      <c r="A301" s="15" t="s">
        <v>503</v>
      </c>
      <c r="B301" s="15" t="s">
        <v>19</v>
      </c>
      <c r="C301" s="24">
        <v>45926</v>
      </c>
      <c r="D301" s="15" t="s">
        <v>30</v>
      </c>
      <c r="E301" s="15" t="s">
        <v>48</v>
      </c>
      <c r="F301" s="30">
        <v>21216</v>
      </c>
      <c r="G301" s="15">
        <v>226</v>
      </c>
      <c r="H301" s="15">
        <v>187</v>
      </c>
      <c r="I301" s="15">
        <v>1573</v>
      </c>
      <c r="J301" s="33">
        <v>62688</v>
      </c>
      <c r="K301" s="30">
        <v>111031</v>
      </c>
      <c r="L301" s="1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4BE5-D8D0-4142-9DB9-638C63C81CDE}">
  <dimension ref="A1:Q301"/>
  <sheetViews>
    <sheetView topLeftCell="A8" workbookViewId="0">
      <selection activeCell="P15" sqref="P15"/>
    </sheetView>
  </sheetViews>
  <sheetFormatPr defaultRowHeight="15"/>
  <cols>
    <col min="1" max="1" width="6.7109375" style="14" bestFit="1" customWidth="1"/>
    <col min="2" max="2" width="9.7109375" style="14" bestFit="1" customWidth="1"/>
    <col min="3" max="3" width="10.42578125" style="14" bestFit="1" customWidth="1"/>
    <col min="4" max="4" width="12.42578125" style="14" bestFit="1" customWidth="1"/>
    <col min="5" max="5" width="31.85546875" style="14" customWidth="1"/>
    <col min="6" max="6" width="17" style="14" bestFit="1" customWidth="1"/>
    <col min="7" max="7" width="12.85546875" style="14" customWidth="1"/>
    <col min="8" max="8" width="7.85546875" style="14" customWidth="1"/>
    <col min="9" max="9" width="10.5703125" style="14" bestFit="1" customWidth="1"/>
    <col min="10" max="10" width="6" style="14" bestFit="1" customWidth="1"/>
    <col min="11" max="11" width="6.5703125" style="14" bestFit="1" customWidth="1"/>
    <col min="12" max="12" width="11.7109375" style="14" bestFit="1" customWidth="1"/>
    <col min="13" max="13" width="28.85546875" style="14" bestFit="1" customWidth="1"/>
    <col min="14" max="15" width="9.140625" style="14"/>
    <col min="16" max="16" width="11.140625" style="14" customWidth="1"/>
    <col min="17" max="17" width="58.5703125" style="14" customWidth="1"/>
    <col min="18" max="16384" width="9.140625" style="14"/>
  </cols>
  <sheetData>
    <row r="1" spans="1:17" ht="15.75" thickBot="1">
      <c r="A1" s="12" t="s">
        <v>0</v>
      </c>
      <c r="B1" s="12" t="s">
        <v>1</v>
      </c>
      <c r="C1" s="23" t="s">
        <v>2</v>
      </c>
      <c r="D1" s="12" t="s">
        <v>3</v>
      </c>
      <c r="E1" s="12" t="s">
        <v>4</v>
      </c>
      <c r="F1" s="34" t="s">
        <v>578</v>
      </c>
      <c r="G1" s="29" t="s">
        <v>5</v>
      </c>
      <c r="H1" s="12" t="s">
        <v>6</v>
      </c>
      <c r="I1" s="12" t="s">
        <v>7</v>
      </c>
      <c r="J1" s="12" t="s">
        <v>8</v>
      </c>
      <c r="K1" s="32" t="s">
        <v>9</v>
      </c>
      <c r="L1" s="29" t="s">
        <v>10</v>
      </c>
      <c r="M1" s="12" t="s">
        <v>11</v>
      </c>
    </row>
    <row r="2" spans="1:17" ht="15.75" thickBot="1">
      <c r="A2" s="15" t="s">
        <v>12</v>
      </c>
      <c r="B2" s="15" t="s">
        <v>13</v>
      </c>
      <c r="C2" s="24">
        <v>45649</v>
      </c>
      <c r="D2" s="15" t="s">
        <v>15</v>
      </c>
      <c r="E2" s="15" t="s">
        <v>561</v>
      </c>
      <c r="F2" s="15" t="s">
        <v>562</v>
      </c>
      <c r="G2" s="30">
        <v>24516</v>
      </c>
      <c r="H2" s="15">
        <v>976</v>
      </c>
      <c r="I2" s="15">
        <v>974</v>
      </c>
      <c r="J2" s="15">
        <v>2675</v>
      </c>
      <c r="K2" s="33">
        <v>23275</v>
      </c>
      <c r="L2" s="30">
        <v>202932</v>
      </c>
      <c r="M2" s="15" t="s">
        <v>17</v>
      </c>
    </row>
    <row r="3" spans="1:17" ht="15.75" thickBot="1">
      <c r="A3" s="15" t="s">
        <v>18</v>
      </c>
      <c r="B3" s="15" t="s">
        <v>19</v>
      </c>
      <c r="C3" s="24">
        <v>45903</v>
      </c>
      <c r="D3" s="15" t="s">
        <v>15</v>
      </c>
      <c r="E3" s="15" t="s">
        <v>563</v>
      </c>
      <c r="F3" s="15" t="s">
        <v>564</v>
      </c>
      <c r="G3" s="30">
        <v>4779</v>
      </c>
      <c r="H3" s="15">
        <v>1110</v>
      </c>
      <c r="I3" s="15">
        <v>436</v>
      </c>
      <c r="J3" s="15">
        <v>1574</v>
      </c>
      <c r="K3" s="33">
        <v>77167</v>
      </c>
      <c r="L3" s="30">
        <v>71585</v>
      </c>
      <c r="M3" s="15" t="s">
        <v>21</v>
      </c>
    </row>
    <row r="4" spans="1:17" ht="15.75" thickBot="1">
      <c r="A4" s="15" t="s">
        <v>22</v>
      </c>
      <c r="B4" s="15" t="s">
        <v>23</v>
      </c>
      <c r="C4" s="24">
        <v>45789</v>
      </c>
      <c r="D4" s="15" t="s">
        <v>25</v>
      </c>
      <c r="E4" s="15" t="s">
        <v>565</v>
      </c>
      <c r="F4" s="15" t="s">
        <v>566</v>
      </c>
      <c r="G4" s="30">
        <v>19308</v>
      </c>
      <c r="H4" s="15">
        <v>1318</v>
      </c>
      <c r="I4" s="15">
        <v>795</v>
      </c>
      <c r="J4" s="15">
        <v>1499</v>
      </c>
      <c r="K4" s="33">
        <v>52307</v>
      </c>
      <c r="L4" s="30">
        <v>193087</v>
      </c>
      <c r="M4" s="15" t="s">
        <v>27</v>
      </c>
    </row>
    <row r="5" spans="1:17" ht="15.75" thickBot="1">
      <c r="A5" s="15" t="s">
        <v>28</v>
      </c>
      <c r="B5" s="15" t="s">
        <v>13</v>
      </c>
      <c r="C5" s="24">
        <v>45516</v>
      </c>
      <c r="D5" s="15" t="s">
        <v>30</v>
      </c>
      <c r="E5" s="15" t="s">
        <v>567</v>
      </c>
      <c r="F5" s="15" t="s">
        <v>568</v>
      </c>
      <c r="G5" s="30">
        <v>3581</v>
      </c>
      <c r="H5" s="15">
        <v>517</v>
      </c>
      <c r="I5" s="15">
        <v>880</v>
      </c>
      <c r="J5" s="15">
        <v>1925</v>
      </c>
      <c r="K5" s="33">
        <v>18636</v>
      </c>
      <c r="L5" s="30">
        <v>248611</v>
      </c>
      <c r="M5" s="15" t="s">
        <v>32</v>
      </c>
    </row>
    <row r="6" spans="1:17" ht="15.75" thickBot="1">
      <c r="A6" s="15" t="s">
        <v>33</v>
      </c>
      <c r="B6" s="15" t="s">
        <v>13</v>
      </c>
      <c r="C6" s="24">
        <v>45904</v>
      </c>
      <c r="D6" s="15" t="s">
        <v>30</v>
      </c>
      <c r="E6" s="15" t="s">
        <v>561</v>
      </c>
      <c r="F6" s="15" t="s">
        <v>562</v>
      </c>
      <c r="G6" s="30">
        <v>21708</v>
      </c>
      <c r="H6" s="15">
        <v>435</v>
      </c>
      <c r="I6" s="15">
        <v>317</v>
      </c>
      <c r="J6" s="15">
        <v>1213</v>
      </c>
      <c r="K6" s="33">
        <v>70701</v>
      </c>
      <c r="L6" s="30">
        <v>83585</v>
      </c>
      <c r="M6" s="15" t="s">
        <v>21</v>
      </c>
    </row>
    <row r="7" spans="1:17" ht="15.75" thickBot="1">
      <c r="A7" s="15" t="s">
        <v>34</v>
      </c>
      <c r="B7" s="15" t="s">
        <v>19</v>
      </c>
      <c r="C7" s="24">
        <v>45905</v>
      </c>
      <c r="D7" s="15" t="s">
        <v>15</v>
      </c>
      <c r="E7" s="15" t="s">
        <v>35</v>
      </c>
      <c r="F7" s="15"/>
      <c r="G7" s="30">
        <v>14677</v>
      </c>
      <c r="H7" s="15">
        <v>533</v>
      </c>
      <c r="I7" s="15">
        <v>759</v>
      </c>
      <c r="J7" s="15">
        <v>753</v>
      </c>
      <c r="K7" s="33">
        <v>23275</v>
      </c>
      <c r="L7" s="30">
        <v>66958</v>
      </c>
      <c r="M7" s="15" t="s">
        <v>21</v>
      </c>
    </row>
    <row r="8" spans="1:17" ht="30.75" thickBot="1">
      <c r="A8" s="15" t="s">
        <v>36</v>
      </c>
      <c r="B8" s="15" t="s">
        <v>23</v>
      </c>
      <c r="C8" s="24">
        <v>45467</v>
      </c>
      <c r="D8" s="15" t="s">
        <v>38</v>
      </c>
      <c r="E8" s="15" t="s">
        <v>569</v>
      </c>
      <c r="F8" s="15" t="s">
        <v>570</v>
      </c>
      <c r="G8" s="30">
        <v>7713</v>
      </c>
      <c r="H8" s="15">
        <v>575</v>
      </c>
      <c r="I8" s="15">
        <v>417</v>
      </c>
      <c r="J8" s="15">
        <v>336</v>
      </c>
      <c r="K8" s="33">
        <v>61660</v>
      </c>
      <c r="L8" s="30">
        <v>66017</v>
      </c>
      <c r="M8" s="15" t="s">
        <v>32</v>
      </c>
      <c r="Q8" s="47" t="s">
        <v>560</v>
      </c>
    </row>
    <row r="9" spans="1:17" ht="15.75" thickBot="1">
      <c r="A9" s="15" t="s">
        <v>40</v>
      </c>
      <c r="B9" s="15" t="s">
        <v>23</v>
      </c>
      <c r="C9" s="24">
        <v>45486</v>
      </c>
      <c r="D9" s="15" t="s">
        <v>30</v>
      </c>
      <c r="E9" s="15" t="s">
        <v>571</v>
      </c>
      <c r="F9" s="15" t="s">
        <v>572</v>
      </c>
      <c r="G9" s="30">
        <v>18639</v>
      </c>
      <c r="H9" s="15">
        <v>1360</v>
      </c>
      <c r="I9" s="15">
        <v>898</v>
      </c>
      <c r="J9" s="15">
        <v>2011</v>
      </c>
      <c r="K9" s="33">
        <v>42841</v>
      </c>
      <c r="L9" s="30">
        <v>247779</v>
      </c>
      <c r="M9" s="15" t="s">
        <v>32</v>
      </c>
      <c r="Q9" s="28" t="s">
        <v>579</v>
      </c>
    </row>
    <row r="10" spans="1:17" ht="15.75" thickBot="1">
      <c r="A10" s="15" t="s">
        <v>43</v>
      </c>
      <c r="B10" s="15" t="s">
        <v>13</v>
      </c>
      <c r="C10" s="24">
        <v>45534</v>
      </c>
      <c r="D10" s="15" t="s">
        <v>38</v>
      </c>
      <c r="E10" s="15" t="s">
        <v>563</v>
      </c>
      <c r="F10" s="15" t="s">
        <v>564</v>
      </c>
      <c r="G10" s="30">
        <v>6804</v>
      </c>
      <c r="H10" s="15">
        <v>787</v>
      </c>
      <c r="I10" s="15">
        <v>970</v>
      </c>
      <c r="J10" s="15">
        <v>1095</v>
      </c>
      <c r="K10" s="33">
        <v>56343</v>
      </c>
      <c r="L10" s="30">
        <v>164677</v>
      </c>
      <c r="M10" s="15" t="s">
        <v>17</v>
      </c>
      <c r="Q10" s="28" t="s">
        <v>580</v>
      </c>
    </row>
    <row r="11" spans="1:17" ht="15.75" thickBot="1">
      <c r="A11" s="15" t="s">
        <v>45</v>
      </c>
      <c r="B11" s="15" t="s">
        <v>46</v>
      </c>
      <c r="C11" s="24">
        <v>45727</v>
      </c>
      <c r="D11" s="15" t="s">
        <v>30</v>
      </c>
      <c r="E11" s="15" t="s">
        <v>573</v>
      </c>
      <c r="F11" s="15" t="s">
        <v>567</v>
      </c>
      <c r="G11" s="30">
        <v>20222</v>
      </c>
      <c r="H11" s="15">
        <v>712</v>
      </c>
      <c r="I11" s="15">
        <v>604</v>
      </c>
      <c r="J11" s="15">
        <v>1272</v>
      </c>
      <c r="K11" s="33">
        <v>71598</v>
      </c>
      <c r="L11" s="30">
        <v>216422</v>
      </c>
      <c r="M11" s="15" t="s">
        <v>27</v>
      </c>
    </row>
    <row r="12" spans="1:17" ht="15.75" thickBot="1">
      <c r="A12" s="15" t="s">
        <v>49</v>
      </c>
      <c r="B12" s="15" t="s">
        <v>13</v>
      </c>
      <c r="C12" s="24">
        <v>45690</v>
      </c>
      <c r="D12" s="15" t="s">
        <v>38</v>
      </c>
      <c r="E12" s="15" t="s">
        <v>567</v>
      </c>
      <c r="F12" s="15" t="s">
        <v>568</v>
      </c>
      <c r="G12" s="30">
        <v>12136</v>
      </c>
      <c r="H12" s="15">
        <v>1117</v>
      </c>
      <c r="I12" s="15">
        <v>834</v>
      </c>
      <c r="J12" s="15">
        <v>892</v>
      </c>
      <c r="K12" s="33">
        <v>24675</v>
      </c>
      <c r="L12" s="30">
        <v>183273</v>
      </c>
      <c r="M12" s="15" t="s">
        <v>27</v>
      </c>
    </row>
    <row r="13" spans="1:17" ht="15.75" thickBot="1">
      <c r="A13" s="15" t="s">
        <v>51</v>
      </c>
      <c r="B13" s="15" t="s">
        <v>13</v>
      </c>
      <c r="C13" s="24">
        <v>45494</v>
      </c>
      <c r="D13" s="15" t="s">
        <v>25</v>
      </c>
      <c r="E13" s="15" t="s">
        <v>563</v>
      </c>
      <c r="F13" s="15" t="s">
        <v>564</v>
      </c>
      <c r="G13" s="30">
        <v>2009</v>
      </c>
      <c r="H13" s="15">
        <v>1072</v>
      </c>
      <c r="I13" s="15">
        <v>550</v>
      </c>
      <c r="J13" s="15">
        <v>1437</v>
      </c>
      <c r="K13" s="33">
        <v>22982</v>
      </c>
      <c r="L13" s="30">
        <v>69426</v>
      </c>
      <c r="M13" s="15" t="s">
        <v>32</v>
      </c>
    </row>
    <row r="14" spans="1:17" ht="15.75" thickBot="1">
      <c r="A14" s="15" t="s">
        <v>53</v>
      </c>
      <c r="B14" s="15" t="s">
        <v>13</v>
      </c>
      <c r="C14" s="24">
        <v>45614</v>
      </c>
      <c r="D14" s="15" t="s">
        <v>38</v>
      </c>
      <c r="E14" s="15" t="s">
        <v>569</v>
      </c>
      <c r="F14" s="15" t="s">
        <v>570</v>
      </c>
      <c r="G14" s="30">
        <v>21255</v>
      </c>
      <c r="H14" s="15">
        <v>1452</v>
      </c>
      <c r="I14" s="15">
        <v>625</v>
      </c>
      <c r="J14" s="15">
        <v>1624</v>
      </c>
      <c r="K14" s="33">
        <v>21282</v>
      </c>
      <c r="L14" s="30">
        <v>57778</v>
      </c>
      <c r="M14" s="15" t="s">
        <v>55</v>
      </c>
    </row>
    <row r="15" spans="1:17" ht="15.75" thickBot="1">
      <c r="A15" s="15" t="s">
        <v>56</v>
      </c>
      <c r="B15" s="15" t="s">
        <v>13</v>
      </c>
      <c r="C15" s="24">
        <v>45906</v>
      </c>
      <c r="D15" s="15" t="s">
        <v>25</v>
      </c>
      <c r="E15" s="15" t="s">
        <v>571</v>
      </c>
      <c r="F15" s="15" t="s">
        <v>572</v>
      </c>
      <c r="G15" s="30">
        <v>7124</v>
      </c>
      <c r="H15" s="15">
        <v>469</v>
      </c>
      <c r="I15" s="15">
        <v>851</v>
      </c>
      <c r="J15" s="15">
        <v>2571</v>
      </c>
      <c r="K15" s="33">
        <v>33802</v>
      </c>
      <c r="L15" s="30">
        <v>216313</v>
      </c>
      <c r="M15" s="15" t="s">
        <v>21</v>
      </c>
    </row>
    <row r="16" spans="1:17" ht="15.75" thickBot="1">
      <c r="A16" s="15" t="s">
        <v>57</v>
      </c>
      <c r="B16" s="15" t="s">
        <v>19</v>
      </c>
      <c r="C16" s="24">
        <v>45907</v>
      </c>
      <c r="D16" s="15" t="s">
        <v>25</v>
      </c>
      <c r="E16" s="15" t="s">
        <v>565</v>
      </c>
      <c r="F16" s="15" t="s">
        <v>566</v>
      </c>
      <c r="G16" s="30">
        <v>3015</v>
      </c>
      <c r="H16" s="15">
        <v>997</v>
      </c>
      <c r="I16" s="15">
        <v>783</v>
      </c>
      <c r="J16" s="15">
        <v>617</v>
      </c>
      <c r="K16" s="33">
        <v>77167</v>
      </c>
      <c r="L16" s="30">
        <v>82229</v>
      </c>
      <c r="M16" s="15" t="s">
        <v>21</v>
      </c>
    </row>
    <row r="17" spans="1:13" ht="15.75" thickBot="1">
      <c r="A17" s="15" t="s">
        <v>58</v>
      </c>
      <c r="B17" s="15" t="s">
        <v>23</v>
      </c>
      <c r="C17" s="24">
        <v>45530</v>
      </c>
      <c r="D17" s="15" t="s">
        <v>38</v>
      </c>
      <c r="E17" s="15" t="s">
        <v>571</v>
      </c>
      <c r="F17" s="15" t="s">
        <v>572</v>
      </c>
      <c r="G17" s="30">
        <v>4193</v>
      </c>
      <c r="H17" s="15">
        <v>924</v>
      </c>
      <c r="I17" s="15">
        <v>707</v>
      </c>
      <c r="J17" s="15">
        <v>2696</v>
      </c>
      <c r="K17" s="33">
        <v>55075</v>
      </c>
      <c r="L17" s="30">
        <v>126652</v>
      </c>
      <c r="M17" s="15" t="s">
        <v>32</v>
      </c>
    </row>
    <row r="18" spans="1:13" ht="15.75" thickBot="1">
      <c r="A18" s="15" t="s">
        <v>60</v>
      </c>
      <c r="B18" s="15" t="s">
        <v>19</v>
      </c>
      <c r="C18" s="24">
        <v>45782</v>
      </c>
      <c r="D18" s="15" t="s">
        <v>25</v>
      </c>
      <c r="E18" s="15" t="s">
        <v>567</v>
      </c>
      <c r="F18" s="15" t="s">
        <v>574</v>
      </c>
      <c r="G18" s="30">
        <v>10415</v>
      </c>
      <c r="H18" s="15">
        <v>1388</v>
      </c>
      <c r="I18" s="15">
        <v>725</v>
      </c>
      <c r="J18" s="15">
        <v>2462</v>
      </c>
      <c r="K18" s="33">
        <v>53082</v>
      </c>
      <c r="L18" s="30">
        <v>168267</v>
      </c>
      <c r="M18" s="15" t="s">
        <v>55</v>
      </c>
    </row>
    <row r="19" spans="1:13" ht="15.75" thickBot="1">
      <c r="A19" s="15" t="s">
        <v>63</v>
      </c>
      <c r="B19" s="15" t="s">
        <v>19</v>
      </c>
      <c r="C19" s="24">
        <v>45523</v>
      </c>
      <c r="D19" s="15" t="s">
        <v>15</v>
      </c>
      <c r="E19" s="15" t="s">
        <v>571</v>
      </c>
      <c r="F19" s="15" t="s">
        <v>572</v>
      </c>
      <c r="G19" s="30">
        <v>15550</v>
      </c>
      <c r="H19" s="15">
        <v>204</v>
      </c>
      <c r="I19" s="15">
        <v>279</v>
      </c>
      <c r="J19" s="15">
        <v>1646</v>
      </c>
      <c r="K19" s="33">
        <v>35819</v>
      </c>
      <c r="L19" s="30">
        <v>219436</v>
      </c>
      <c r="M19" s="15" t="s">
        <v>17</v>
      </c>
    </row>
    <row r="20" spans="1:13" ht="15.75" thickBot="1">
      <c r="A20" s="15" t="s">
        <v>65</v>
      </c>
      <c r="B20" s="15" t="s">
        <v>19</v>
      </c>
      <c r="C20" s="24">
        <v>45466</v>
      </c>
      <c r="D20" s="15" t="s">
        <v>25</v>
      </c>
      <c r="E20" s="15" t="s">
        <v>567</v>
      </c>
      <c r="F20" s="15" t="s">
        <v>574</v>
      </c>
      <c r="G20" s="30">
        <v>16512</v>
      </c>
      <c r="H20" s="15">
        <v>1050</v>
      </c>
      <c r="I20" s="15">
        <v>971</v>
      </c>
      <c r="J20" s="15">
        <v>1891</v>
      </c>
      <c r="K20" s="33">
        <v>15865</v>
      </c>
      <c r="L20" s="30">
        <v>166503</v>
      </c>
      <c r="M20" s="15" t="s">
        <v>32</v>
      </c>
    </row>
    <row r="21" spans="1:13" ht="15.75" thickBot="1">
      <c r="A21" s="15" t="s">
        <v>67</v>
      </c>
      <c r="B21" s="15" t="s">
        <v>13</v>
      </c>
      <c r="C21" s="24">
        <v>45544</v>
      </c>
      <c r="D21" s="15" t="s">
        <v>30</v>
      </c>
      <c r="E21" s="15" t="s">
        <v>565</v>
      </c>
      <c r="F21" s="15" t="s">
        <v>566</v>
      </c>
      <c r="G21" s="30">
        <v>6158</v>
      </c>
      <c r="H21" s="15">
        <v>277</v>
      </c>
      <c r="I21" s="15">
        <v>512</v>
      </c>
      <c r="J21" s="15">
        <v>2189</v>
      </c>
      <c r="K21" s="33">
        <v>76881</v>
      </c>
      <c r="L21" s="30">
        <v>124878</v>
      </c>
      <c r="M21" s="15" t="s">
        <v>32</v>
      </c>
    </row>
    <row r="22" spans="1:13" ht="15.75" thickBot="1">
      <c r="A22" s="15" t="s">
        <v>69</v>
      </c>
      <c r="B22" s="15" t="s">
        <v>46</v>
      </c>
      <c r="C22" s="24">
        <v>45908</v>
      </c>
      <c r="D22" s="15" t="s">
        <v>38</v>
      </c>
      <c r="E22" s="15" t="s">
        <v>575</v>
      </c>
      <c r="F22" s="15" t="s">
        <v>35</v>
      </c>
      <c r="G22" s="30">
        <v>22309</v>
      </c>
      <c r="H22" s="15">
        <v>773</v>
      </c>
      <c r="I22" s="15">
        <v>854</v>
      </c>
      <c r="J22" s="15">
        <v>2387</v>
      </c>
      <c r="K22" s="33">
        <v>72396</v>
      </c>
      <c r="L22" s="30">
        <v>97056</v>
      </c>
      <c r="M22" s="15" t="s">
        <v>21</v>
      </c>
    </row>
    <row r="23" spans="1:13" ht="15.75" thickBot="1">
      <c r="A23" s="15" t="s">
        <v>71</v>
      </c>
      <c r="B23" s="15" t="s">
        <v>23</v>
      </c>
      <c r="C23" s="24">
        <v>45715</v>
      </c>
      <c r="D23" s="15" t="s">
        <v>15</v>
      </c>
      <c r="E23" s="15" t="s">
        <v>569</v>
      </c>
      <c r="F23" s="15" t="s">
        <v>570</v>
      </c>
      <c r="G23" s="30">
        <v>8970</v>
      </c>
      <c r="H23" s="15">
        <v>331</v>
      </c>
      <c r="I23" s="15">
        <v>968</v>
      </c>
      <c r="J23" s="15">
        <v>2296</v>
      </c>
      <c r="K23" s="33">
        <v>24613</v>
      </c>
      <c r="L23" s="30">
        <v>198562</v>
      </c>
      <c r="M23" s="15" t="s">
        <v>32</v>
      </c>
    </row>
    <row r="24" spans="1:13" ht="15.75" thickBot="1">
      <c r="A24" s="15" t="s">
        <v>73</v>
      </c>
      <c r="B24" s="15" t="s">
        <v>46</v>
      </c>
      <c r="C24" s="24">
        <v>45602</v>
      </c>
      <c r="D24" s="15" t="s">
        <v>38</v>
      </c>
      <c r="E24" s="15" t="s">
        <v>567</v>
      </c>
      <c r="F24" s="15" t="s">
        <v>574</v>
      </c>
      <c r="G24" s="30">
        <v>8938</v>
      </c>
      <c r="H24" s="15">
        <v>800</v>
      </c>
      <c r="I24" s="15">
        <v>842</v>
      </c>
      <c r="J24" s="15">
        <v>2072</v>
      </c>
      <c r="K24" s="33">
        <v>31736</v>
      </c>
      <c r="L24" s="30">
        <v>59975</v>
      </c>
      <c r="M24" s="15" t="s">
        <v>32</v>
      </c>
    </row>
    <row r="25" spans="1:13" ht="15.75" thickBot="1">
      <c r="A25" s="15" t="s">
        <v>75</v>
      </c>
      <c r="B25" s="15" t="s">
        <v>19</v>
      </c>
      <c r="C25" s="24">
        <v>45680</v>
      </c>
      <c r="D25" s="15" t="s">
        <v>30</v>
      </c>
      <c r="E25" s="15" t="s">
        <v>573</v>
      </c>
      <c r="F25" s="15" t="s">
        <v>567</v>
      </c>
      <c r="G25" s="30">
        <v>23168</v>
      </c>
      <c r="H25" s="15">
        <v>1265</v>
      </c>
      <c r="I25" s="15">
        <v>441</v>
      </c>
      <c r="J25" s="15">
        <v>1612</v>
      </c>
      <c r="K25" s="33">
        <v>66615</v>
      </c>
      <c r="L25" s="30">
        <v>197795</v>
      </c>
      <c r="M25" s="15" t="s">
        <v>32</v>
      </c>
    </row>
    <row r="26" spans="1:13" ht="15.75" thickBot="1">
      <c r="A26" s="15" t="s">
        <v>77</v>
      </c>
      <c r="B26" s="15" t="s">
        <v>19</v>
      </c>
      <c r="C26" s="24">
        <v>45909</v>
      </c>
      <c r="D26" s="15" t="s">
        <v>30</v>
      </c>
      <c r="E26" s="15" t="s">
        <v>571</v>
      </c>
      <c r="F26" s="15" t="s">
        <v>572</v>
      </c>
      <c r="G26" s="30">
        <v>15772</v>
      </c>
      <c r="H26" s="15">
        <v>288</v>
      </c>
      <c r="I26" s="15">
        <v>520</v>
      </c>
      <c r="J26" s="15">
        <v>1585</v>
      </c>
      <c r="K26" s="33">
        <v>59182</v>
      </c>
      <c r="L26" s="30">
        <v>194351</v>
      </c>
      <c r="M26" s="15" t="s">
        <v>21</v>
      </c>
    </row>
    <row r="27" spans="1:13" ht="15.75" thickBot="1">
      <c r="A27" s="15" t="s">
        <v>78</v>
      </c>
      <c r="B27" s="15" t="s">
        <v>46</v>
      </c>
      <c r="C27" s="24">
        <v>45752</v>
      </c>
      <c r="D27" s="15" t="s">
        <v>30</v>
      </c>
      <c r="E27" s="15" t="s">
        <v>571</v>
      </c>
      <c r="F27" s="15" t="s">
        <v>572</v>
      </c>
      <c r="G27" s="30">
        <v>22384</v>
      </c>
      <c r="H27" s="15">
        <v>601</v>
      </c>
      <c r="I27" s="15">
        <v>943</v>
      </c>
      <c r="J27" s="15">
        <v>515</v>
      </c>
      <c r="K27" s="33">
        <v>41309</v>
      </c>
      <c r="L27" s="30">
        <v>249373</v>
      </c>
      <c r="M27" s="15" t="s">
        <v>17</v>
      </c>
    </row>
    <row r="28" spans="1:13" ht="15.75" thickBot="1">
      <c r="A28" s="15" t="s">
        <v>80</v>
      </c>
      <c r="B28" s="15" t="s">
        <v>46</v>
      </c>
      <c r="C28" s="24">
        <v>45552</v>
      </c>
      <c r="D28" s="15" t="s">
        <v>25</v>
      </c>
      <c r="E28" s="15" t="s">
        <v>573</v>
      </c>
      <c r="F28" s="15" t="s">
        <v>567</v>
      </c>
      <c r="G28" s="30">
        <v>20017</v>
      </c>
      <c r="H28" s="15">
        <v>495</v>
      </c>
      <c r="I28" s="15">
        <v>178</v>
      </c>
      <c r="J28" s="15">
        <v>2683</v>
      </c>
      <c r="K28" s="33">
        <v>32244</v>
      </c>
      <c r="L28" s="30">
        <v>182633</v>
      </c>
      <c r="M28" s="15" t="s">
        <v>17</v>
      </c>
    </row>
    <row r="29" spans="1:13" ht="15.75" thickBot="1">
      <c r="A29" s="15" t="s">
        <v>82</v>
      </c>
      <c r="B29" s="15" t="s">
        <v>46</v>
      </c>
      <c r="C29" s="24">
        <v>45720</v>
      </c>
      <c r="D29" s="15" t="s">
        <v>25</v>
      </c>
      <c r="E29" s="15" t="s">
        <v>35</v>
      </c>
      <c r="F29" s="15"/>
      <c r="G29" s="30">
        <v>12344</v>
      </c>
      <c r="H29" s="15">
        <v>815</v>
      </c>
      <c r="I29" s="15">
        <v>298</v>
      </c>
      <c r="J29" s="15">
        <v>2439</v>
      </c>
      <c r="K29" s="33">
        <v>6259</v>
      </c>
      <c r="L29" s="30">
        <v>237133</v>
      </c>
      <c r="M29" s="15" t="s">
        <v>32</v>
      </c>
    </row>
    <row r="30" spans="1:13" ht="15.75" thickBot="1">
      <c r="A30" s="15" t="s">
        <v>84</v>
      </c>
      <c r="B30" s="15" t="s">
        <v>19</v>
      </c>
      <c r="C30" s="24">
        <v>45910</v>
      </c>
      <c r="D30" s="15" t="s">
        <v>38</v>
      </c>
      <c r="E30" s="15" t="s">
        <v>85</v>
      </c>
      <c r="F30" s="15"/>
      <c r="G30" s="30">
        <v>9266</v>
      </c>
      <c r="H30" s="15">
        <v>999</v>
      </c>
      <c r="I30" s="15">
        <v>928</v>
      </c>
      <c r="J30" s="15">
        <v>2700</v>
      </c>
      <c r="K30" s="33">
        <v>12264</v>
      </c>
      <c r="L30" s="30">
        <v>128397</v>
      </c>
      <c r="M30" s="15" t="s">
        <v>21</v>
      </c>
    </row>
    <row r="31" spans="1:13" ht="15.75" thickBot="1">
      <c r="A31" s="15" t="s">
        <v>86</v>
      </c>
      <c r="B31" s="15" t="s">
        <v>19</v>
      </c>
      <c r="C31" s="24">
        <v>45713</v>
      </c>
      <c r="D31" s="15" t="s">
        <v>38</v>
      </c>
      <c r="E31" s="15" t="s">
        <v>575</v>
      </c>
      <c r="F31" s="15" t="s">
        <v>35</v>
      </c>
      <c r="G31" s="30">
        <v>10702</v>
      </c>
      <c r="H31" s="15">
        <v>621</v>
      </c>
      <c r="I31" s="15">
        <v>445</v>
      </c>
      <c r="J31" s="15">
        <v>2918</v>
      </c>
      <c r="K31" s="33">
        <v>54808</v>
      </c>
      <c r="L31" s="30">
        <v>220225</v>
      </c>
      <c r="M31" s="15" t="s">
        <v>17</v>
      </c>
    </row>
    <row r="32" spans="1:13" ht="15.75" thickBot="1">
      <c r="A32" s="15" t="s">
        <v>88</v>
      </c>
      <c r="B32" s="15" t="s">
        <v>23</v>
      </c>
      <c r="C32" s="24">
        <v>45642</v>
      </c>
      <c r="D32" s="15" t="s">
        <v>15</v>
      </c>
      <c r="E32" s="15" t="s">
        <v>567</v>
      </c>
      <c r="F32" s="15" t="s">
        <v>568</v>
      </c>
      <c r="G32" s="30">
        <v>2384</v>
      </c>
      <c r="H32" s="15">
        <v>1246</v>
      </c>
      <c r="I32" s="15">
        <v>160</v>
      </c>
      <c r="J32" s="15">
        <v>2004</v>
      </c>
      <c r="K32" s="33">
        <v>2701</v>
      </c>
      <c r="L32" s="30">
        <v>73142</v>
      </c>
      <c r="M32" s="15" t="s">
        <v>17</v>
      </c>
    </row>
    <row r="33" spans="1:13" ht="15.75" thickBot="1">
      <c r="A33" s="15" t="s">
        <v>90</v>
      </c>
      <c r="B33" s="15" t="s">
        <v>23</v>
      </c>
      <c r="C33" s="24">
        <v>45504</v>
      </c>
      <c r="D33" s="15" t="s">
        <v>15</v>
      </c>
      <c r="E33" s="15" t="s">
        <v>567</v>
      </c>
      <c r="F33" s="15" t="s">
        <v>574</v>
      </c>
      <c r="G33" s="30">
        <v>2404</v>
      </c>
      <c r="H33" s="15">
        <v>774</v>
      </c>
      <c r="I33" s="15">
        <v>661</v>
      </c>
      <c r="J33" s="15">
        <v>662</v>
      </c>
      <c r="K33" s="33">
        <v>12676</v>
      </c>
      <c r="L33" s="30">
        <v>66916</v>
      </c>
      <c r="M33" s="15" t="s">
        <v>17</v>
      </c>
    </row>
    <row r="34" spans="1:13" ht="15.75" thickBot="1">
      <c r="A34" s="15" t="s">
        <v>92</v>
      </c>
      <c r="B34" s="15" t="s">
        <v>19</v>
      </c>
      <c r="C34" s="24">
        <v>45911</v>
      </c>
      <c r="D34" s="15" t="s">
        <v>38</v>
      </c>
      <c r="E34" s="15" t="s">
        <v>573</v>
      </c>
      <c r="F34" s="15" t="s">
        <v>567</v>
      </c>
      <c r="G34" s="30">
        <v>10175</v>
      </c>
      <c r="H34" s="15">
        <v>342</v>
      </c>
      <c r="I34" s="15">
        <v>825</v>
      </c>
      <c r="J34" s="15">
        <v>2904</v>
      </c>
      <c r="K34" s="33">
        <v>15954</v>
      </c>
      <c r="L34" s="30">
        <v>104324</v>
      </c>
      <c r="M34" s="15" t="s">
        <v>21</v>
      </c>
    </row>
    <row r="35" spans="1:13" ht="15.75" thickBot="1">
      <c r="A35" s="15" t="s">
        <v>93</v>
      </c>
      <c r="B35" s="15" t="s">
        <v>46</v>
      </c>
      <c r="C35" s="24">
        <v>45912</v>
      </c>
      <c r="D35" s="15" t="s">
        <v>25</v>
      </c>
      <c r="E35" s="15" t="s">
        <v>565</v>
      </c>
      <c r="F35" s="15" t="s">
        <v>566</v>
      </c>
      <c r="G35" s="30">
        <v>17158</v>
      </c>
      <c r="H35" s="15">
        <v>1192</v>
      </c>
      <c r="I35" s="15">
        <v>262</v>
      </c>
      <c r="J35" s="15">
        <v>2016</v>
      </c>
      <c r="K35" s="33">
        <v>28771</v>
      </c>
      <c r="L35" s="30">
        <v>216037</v>
      </c>
      <c r="M35" s="15" t="s">
        <v>21</v>
      </c>
    </row>
    <row r="36" spans="1:13" ht="15.75" thickBot="1">
      <c r="A36" s="15" t="s">
        <v>94</v>
      </c>
      <c r="B36" s="15" t="s">
        <v>46</v>
      </c>
      <c r="C36" s="24">
        <v>45626</v>
      </c>
      <c r="D36" s="15" t="s">
        <v>30</v>
      </c>
      <c r="E36" s="15" t="s">
        <v>567</v>
      </c>
      <c r="F36" s="15" t="s">
        <v>574</v>
      </c>
      <c r="G36" s="30">
        <v>14763</v>
      </c>
      <c r="H36" s="15">
        <v>864</v>
      </c>
      <c r="I36" s="15">
        <v>336</v>
      </c>
      <c r="J36" s="15">
        <v>1493</v>
      </c>
      <c r="K36" s="33">
        <v>33310</v>
      </c>
      <c r="L36" s="30">
        <v>165932</v>
      </c>
      <c r="M36" s="15" t="s">
        <v>32</v>
      </c>
    </row>
    <row r="37" spans="1:13" ht="15.75" thickBot="1">
      <c r="A37" s="15" t="s">
        <v>96</v>
      </c>
      <c r="B37" s="15" t="s">
        <v>23</v>
      </c>
      <c r="C37" s="24">
        <v>45766</v>
      </c>
      <c r="D37" s="15" t="s">
        <v>38</v>
      </c>
      <c r="E37" s="15" t="s">
        <v>85</v>
      </c>
      <c r="F37" s="15"/>
      <c r="G37" s="30">
        <v>20384</v>
      </c>
      <c r="H37" s="15">
        <v>344</v>
      </c>
      <c r="I37" s="15">
        <v>956</v>
      </c>
      <c r="J37" s="15">
        <v>655</v>
      </c>
      <c r="K37" s="33">
        <v>67621</v>
      </c>
      <c r="L37" s="30">
        <v>175720</v>
      </c>
      <c r="M37" s="15" t="s">
        <v>27</v>
      </c>
    </row>
    <row r="38" spans="1:13" ht="15.75" thickBot="1">
      <c r="A38" s="15" t="s">
        <v>98</v>
      </c>
      <c r="B38" s="15" t="s">
        <v>19</v>
      </c>
      <c r="C38" s="24">
        <v>45663</v>
      </c>
      <c r="D38" s="15" t="s">
        <v>15</v>
      </c>
      <c r="E38" s="15" t="s">
        <v>565</v>
      </c>
      <c r="F38" s="15" t="s">
        <v>566</v>
      </c>
      <c r="G38" s="30">
        <v>11860</v>
      </c>
      <c r="H38" s="15">
        <v>1448</v>
      </c>
      <c r="I38" s="15">
        <v>893</v>
      </c>
      <c r="J38" s="15">
        <v>490</v>
      </c>
      <c r="K38" s="33">
        <v>23518</v>
      </c>
      <c r="L38" s="30">
        <v>206205</v>
      </c>
      <c r="M38" s="15" t="s">
        <v>17</v>
      </c>
    </row>
    <row r="39" spans="1:13" ht="15.75" thickBot="1">
      <c r="A39" s="15" t="s">
        <v>100</v>
      </c>
      <c r="B39" s="15" t="s">
        <v>23</v>
      </c>
      <c r="C39" s="24">
        <v>45705</v>
      </c>
      <c r="D39" s="15" t="s">
        <v>25</v>
      </c>
      <c r="E39" s="15" t="s">
        <v>563</v>
      </c>
      <c r="F39" s="15" t="s">
        <v>564</v>
      </c>
      <c r="G39" s="30">
        <v>7989</v>
      </c>
      <c r="H39" s="15">
        <v>1206</v>
      </c>
      <c r="I39" s="15">
        <v>376</v>
      </c>
      <c r="J39" s="15">
        <v>2769</v>
      </c>
      <c r="K39" s="33">
        <v>27550</v>
      </c>
      <c r="L39" s="30">
        <v>221749</v>
      </c>
      <c r="M39" s="15" t="s">
        <v>27</v>
      </c>
    </row>
    <row r="40" spans="1:13" ht="15.75" thickBot="1">
      <c r="A40" s="15" t="s">
        <v>102</v>
      </c>
      <c r="B40" s="15" t="s">
        <v>23</v>
      </c>
      <c r="C40" s="24">
        <v>45913</v>
      </c>
      <c r="D40" s="15" t="s">
        <v>38</v>
      </c>
      <c r="E40" s="15" t="s">
        <v>569</v>
      </c>
      <c r="F40" s="15" t="s">
        <v>570</v>
      </c>
      <c r="G40" s="30">
        <v>17106</v>
      </c>
      <c r="H40" s="15">
        <v>702</v>
      </c>
      <c r="I40" s="15">
        <v>459</v>
      </c>
      <c r="J40" s="15">
        <v>999</v>
      </c>
      <c r="K40" s="33">
        <v>59627</v>
      </c>
      <c r="L40" s="30">
        <v>136059</v>
      </c>
      <c r="M40" s="15" t="s">
        <v>21</v>
      </c>
    </row>
    <row r="41" spans="1:13" ht="15.75" thickBot="1">
      <c r="A41" s="15" t="s">
        <v>103</v>
      </c>
      <c r="B41" s="15" t="s">
        <v>13</v>
      </c>
      <c r="C41" s="24">
        <v>45914</v>
      </c>
      <c r="D41" s="15" t="s">
        <v>38</v>
      </c>
      <c r="E41" s="15" t="s">
        <v>571</v>
      </c>
      <c r="F41" s="15" t="s">
        <v>572</v>
      </c>
      <c r="G41" s="30">
        <v>19844</v>
      </c>
      <c r="H41" s="15">
        <v>1020</v>
      </c>
      <c r="I41" s="15">
        <v>247</v>
      </c>
      <c r="J41" s="15">
        <v>2354</v>
      </c>
      <c r="K41" s="33">
        <v>37792</v>
      </c>
      <c r="L41" s="30">
        <v>138317</v>
      </c>
      <c r="M41" s="15" t="s">
        <v>21</v>
      </c>
    </row>
    <row r="42" spans="1:13" ht="15.75" thickBot="1">
      <c r="A42" s="15" t="s">
        <v>104</v>
      </c>
      <c r="B42" s="15" t="s">
        <v>13</v>
      </c>
      <c r="C42" s="24">
        <v>45915</v>
      </c>
      <c r="D42" s="15" t="s">
        <v>25</v>
      </c>
      <c r="E42" s="15" t="s">
        <v>563</v>
      </c>
      <c r="F42" s="15" t="s">
        <v>564</v>
      </c>
      <c r="G42" s="30">
        <v>5636</v>
      </c>
      <c r="H42" s="15">
        <v>303</v>
      </c>
      <c r="I42" s="15">
        <v>204</v>
      </c>
      <c r="J42" s="15">
        <v>2480</v>
      </c>
      <c r="K42" s="33">
        <v>7377</v>
      </c>
      <c r="L42" s="30">
        <v>241207</v>
      </c>
      <c r="M42" s="15" t="s">
        <v>21</v>
      </c>
    </row>
    <row r="43" spans="1:13" ht="15.75" thickBot="1">
      <c r="A43" s="15" t="s">
        <v>105</v>
      </c>
      <c r="B43" s="15" t="s">
        <v>13</v>
      </c>
      <c r="C43" s="24">
        <v>45721</v>
      </c>
      <c r="D43" s="15" t="s">
        <v>38</v>
      </c>
      <c r="E43" s="15" t="s">
        <v>567</v>
      </c>
      <c r="F43" s="15" t="s">
        <v>574</v>
      </c>
      <c r="G43" s="30">
        <v>12916</v>
      </c>
      <c r="H43" s="15">
        <v>1262</v>
      </c>
      <c r="I43" s="15">
        <v>772</v>
      </c>
      <c r="J43" s="15">
        <v>856</v>
      </c>
      <c r="K43" s="33">
        <v>11496</v>
      </c>
      <c r="L43" s="30">
        <v>75046</v>
      </c>
      <c r="M43" s="15" t="s">
        <v>27</v>
      </c>
    </row>
    <row r="44" spans="1:13" ht="15.75" thickBot="1">
      <c r="A44" s="15" t="s">
        <v>107</v>
      </c>
      <c r="B44" s="15" t="s">
        <v>46</v>
      </c>
      <c r="C44" s="24">
        <v>45916</v>
      </c>
      <c r="D44" s="15" t="s">
        <v>25</v>
      </c>
      <c r="E44" s="15" t="s">
        <v>85</v>
      </c>
      <c r="F44" s="15"/>
      <c r="G44" s="30">
        <v>6809</v>
      </c>
      <c r="H44" s="15">
        <v>397</v>
      </c>
      <c r="I44" s="15">
        <v>813</v>
      </c>
      <c r="J44" s="15">
        <v>1125</v>
      </c>
      <c r="K44" s="33">
        <v>12206</v>
      </c>
      <c r="L44" s="30">
        <v>218136</v>
      </c>
      <c r="M44" s="15" t="s">
        <v>21</v>
      </c>
    </row>
    <row r="45" spans="1:13" ht="15.75" thickBot="1">
      <c r="A45" s="15" t="s">
        <v>108</v>
      </c>
      <c r="B45" s="15" t="s">
        <v>19</v>
      </c>
      <c r="C45" s="24">
        <v>45718</v>
      </c>
      <c r="D45" s="15" t="s">
        <v>30</v>
      </c>
      <c r="E45" s="15" t="s">
        <v>575</v>
      </c>
      <c r="F45" s="15" t="s">
        <v>35</v>
      </c>
      <c r="G45" s="30">
        <v>22562</v>
      </c>
      <c r="H45" s="15">
        <v>778</v>
      </c>
      <c r="I45" s="15">
        <v>907</v>
      </c>
      <c r="J45" s="15">
        <v>1354</v>
      </c>
      <c r="K45" s="33">
        <v>34475</v>
      </c>
      <c r="L45" s="30">
        <v>141459</v>
      </c>
      <c r="M45" s="15" t="s">
        <v>32</v>
      </c>
    </row>
    <row r="46" spans="1:13" ht="15.75" thickBot="1">
      <c r="A46" s="15" t="s">
        <v>110</v>
      </c>
      <c r="B46" s="15" t="s">
        <v>19</v>
      </c>
      <c r="C46" s="24">
        <v>45917</v>
      </c>
      <c r="D46" s="15" t="s">
        <v>25</v>
      </c>
      <c r="E46" s="15" t="s">
        <v>569</v>
      </c>
      <c r="F46" s="15" t="s">
        <v>570</v>
      </c>
      <c r="G46" s="30">
        <v>15456</v>
      </c>
      <c r="H46" s="15">
        <v>590</v>
      </c>
      <c r="I46" s="15">
        <v>555</v>
      </c>
      <c r="J46" s="15">
        <v>2882</v>
      </c>
      <c r="K46" s="33">
        <v>49816</v>
      </c>
      <c r="L46" s="30">
        <v>240422</v>
      </c>
      <c r="M46" s="15" t="s">
        <v>21</v>
      </c>
    </row>
    <row r="47" spans="1:13" ht="15.75" thickBot="1">
      <c r="A47" s="15" t="s">
        <v>111</v>
      </c>
      <c r="B47" s="15" t="s">
        <v>19</v>
      </c>
      <c r="C47" s="24">
        <v>45779</v>
      </c>
      <c r="D47" s="15" t="s">
        <v>25</v>
      </c>
      <c r="E47" s="15" t="s">
        <v>567</v>
      </c>
      <c r="F47" s="15" t="s">
        <v>574</v>
      </c>
      <c r="G47" s="30">
        <v>17444</v>
      </c>
      <c r="H47" s="15">
        <v>1402</v>
      </c>
      <c r="I47" s="15">
        <v>218</v>
      </c>
      <c r="J47" s="15">
        <v>725</v>
      </c>
      <c r="K47" s="33">
        <v>8710</v>
      </c>
      <c r="L47" s="30">
        <v>85893</v>
      </c>
      <c r="M47" s="15" t="s">
        <v>55</v>
      </c>
    </row>
    <row r="48" spans="1:13" ht="15.75" thickBot="1">
      <c r="A48" s="15" t="s">
        <v>113</v>
      </c>
      <c r="B48" s="15" t="s">
        <v>19</v>
      </c>
      <c r="C48" s="24">
        <v>45712</v>
      </c>
      <c r="D48" s="15" t="s">
        <v>25</v>
      </c>
      <c r="E48" s="15" t="s">
        <v>573</v>
      </c>
      <c r="F48" s="15" t="s">
        <v>567</v>
      </c>
      <c r="G48" s="30">
        <v>24984</v>
      </c>
      <c r="H48" s="15">
        <v>753</v>
      </c>
      <c r="I48" s="15">
        <v>461</v>
      </c>
      <c r="J48" s="15">
        <v>2710</v>
      </c>
      <c r="K48" s="33">
        <v>20792</v>
      </c>
      <c r="L48" s="30">
        <v>141520</v>
      </c>
      <c r="M48" s="15" t="s">
        <v>27</v>
      </c>
    </row>
    <row r="49" spans="1:13" ht="15.75" thickBot="1">
      <c r="A49" s="15" t="s">
        <v>115</v>
      </c>
      <c r="B49" s="15" t="s">
        <v>13</v>
      </c>
      <c r="C49" s="24">
        <v>45727</v>
      </c>
      <c r="D49" s="15" t="s">
        <v>38</v>
      </c>
      <c r="E49" s="15" t="s">
        <v>561</v>
      </c>
      <c r="F49" s="15" t="s">
        <v>562</v>
      </c>
      <c r="G49" s="30">
        <v>7997</v>
      </c>
      <c r="H49" s="15">
        <v>1238</v>
      </c>
      <c r="I49" s="15">
        <v>438</v>
      </c>
      <c r="J49" s="15">
        <v>1874</v>
      </c>
      <c r="K49" s="33">
        <v>36272</v>
      </c>
      <c r="L49" s="30">
        <v>165818</v>
      </c>
      <c r="M49" s="15" t="s">
        <v>55</v>
      </c>
    </row>
    <row r="50" spans="1:13" ht="15.75" thickBot="1">
      <c r="A50" s="15" t="s">
        <v>116</v>
      </c>
      <c r="B50" s="15" t="s">
        <v>46</v>
      </c>
      <c r="C50" s="24">
        <v>45918</v>
      </c>
      <c r="D50" s="15" t="s">
        <v>38</v>
      </c>
      <c r="E50" s="15" t="s">
        <v>567</v>
      </c>
      <c r="F50" s="15" t="s">
        <v>574</v>
      </c>
      <c r="G50" s="30">
        <v>4048</v>
      </c>
      <c r="H50" s="15">
        <v>677</v>
      </c>
      <c r="I50" s="15">
        <v>911</v>
      </c>
      <c r="J50" s="15">
        <v>2429</v>
      </c>
      <c r="K50" s="33">
        <v>27361</v>
      </c>
      <c r="L50" s="30">
        <v>101272</v>
      </c>
      <c r="M50" s="15" t="s">
        <v>21</v>
      </c>
    </row>
    <row r="51" spans="1:13" ht="15.75" thickBot="1">
      <c r="A51" s="15" t="s">
        <v>117</v>
      </c>
      <c r="B51" s="15" t="s">
        <v>46</v>
      </c>
      <c r="C51" s="24">
        <v>45476</v>
      </c>
      <c r="D51" s="15" t="s">
        <v>25</v>
      </c>
      <c r="E51" s="15" t="s">
        <v>569</v>
      </c>
      <c r="F51" s="15" t="s">
        <v>570</v>
      </c>
      <c r="G51" s="30">
        <v>14338</v>
      </c>
      <c r="H51" s="15">
        <v>1454</v>
      </c>
      <c r="I51" s="15">
        <v>697</v>
      </c>
      <c r="J51" s="15">
        <v>2703</v>
      </c>
      <c r="K51" s="33">
        <v>21288</v>
      </c>
      <c r="L51" s="30">
        <v>107649</v>
      </c>
      <c r="M51" s="15" t="s">
        <v>32</v>
      </c>
    </row>
    <row r="52" spans="1:13" ht="15.75" thickBot="1">
      <c r="A52" s="15" t="s">
        <v>119</v>
      </c>
      <c r="B52" s="15" t="s">
        <v>13</v>
      </c>
      <c r="C52" s="24">
        <v>45456</v>
      </c>
      <c r="D52" s="15" t="s">
        <v>38</v>
      </c>
      <c r="E52" s="15" t="s">
        <v>571</v>
      </c>
      <c r="F52" s="15" t="s">
        <v>572</v>
      </c>
      <c r="G52" s="30">
        <v>23164</v>
      </c>
      <c r="H52" s="15">
        <v>1122</v>
      </c>
      <c r="I52" s="15">
        <v>900</v>
      </c>
      <c r="J52" s="15">
        <v>888</v>
      </c>
      <c r="K52" s="33">
        <v>36938</v>
      </c>
      <c r="L52" s="30">
        <v>104674</v>
      </c>
      <c r="M52" s="15" t="s">
        <v>17</v>
      </c>
    </row>
    <row r="53" spans="1:13" ht="15.75" thickBot="1">
      <c r="A53" s="15" t="s">
        <v>121</v>
      </c>
      <c r="B53" s="15" t="s">
        <v>46</v>
      </c>
      <c r="C53" s="24">
        <v>45919</v>
      </c>
      <c r="D53" s="15" t="s">
        <v>15</v>
      </c>
      <c r="E53" s="15" t="s">
        <v>571</v>
      </c>
      <c r="F53" s="15" t="s">
        <v>572</v>
      </c>
      <c r="G53" s="30">
        <v>19100</v>
      </c>
      <c r="H53" s="15">
        <v>619</v>
      </c>
      <c r="I53" s="15">
        <v>297</v>
      </c>
      <c r="J53" s="15">
        <v>2312</v>
      </c>
      <c r="K53" s="33">
        <v>9730</v>
      </c>
      <c r="L53" s="30">
        <v>184832</v>
      </c>
      <c r="M53" s="15" t="s">
        <v>21</v>
      </c>
    </row>
    <row r="54" spans="1:13" ht="15.75" thickBot="1">
      <c r="A54" s="15" t="s">
        <v>122</v>
      </c>
      <c r="B54" s="15" t="s">
        <v>13</v>
      </c>
      <c r="C54" s="24">
        <v>45712</v>
      </c>
      <c r="D54" s="15" t="s">
        <v>15</v>
      </c>
      <c r="E54" s="15" t="s">
        <v>567</v>
      </c>
      <c r="F54" s="15" t="s">
        <v>574</v>
      </c>
      <c r="G54" s="30">
        <v>23949</v>
      </c>
      <c r="H54" s="15">
        <v>356</v>
      </c>
      <c r="I54" s="15">
        <v>616</v>
      </c>
      <c r="J54" s="15">
        <v>1847</v>
      </c>
      <c r="K54" s="33">
        <v>3144</v>
      </c>
      <c r="L54" s="30">
        <v>192999</v>
      </c>
      <c r="M54" s="15" t="s">
        <v>32</v>
      </c>
    </row>
    <row r="55" spans="1:13" ht="15.75" thickBot="1">
      <c r="A55" s="15" t="s">
        <v>123</v>
      </c>
      <c r="B55" s="15" t="s">
        <v>19</v>
      </c>
      <c r="C55" s="24">
        <v>45729</v>
      </c>
      <c r="D55" s="15" t="s">
        <v>38</v>
      </c>
      <c r="E55" s="15" t="s">
        <v>565</v>
      </c>
      <c r="F55" s="15" t="s">
        <v>566</v>
      </c>
      <c r="G55" s="30">
        <v>6544</v>
      </c>
      <c r="H55" s="15">
        <v>749</v>
      </c>
      <c r="I55" s="15">
        <v>888</v>
      </c>
      <c r="J55" s="15">
        <v>594</v>
      </c>
      <c r="K55" s="33">
        <v>18171</v>
      </c>
      <c r="L55" s="30">
        <v>126475</v>
      </c>
      <c r="M55" s="15" t="s">
        <v>27</v>
      </c>
    </row>
    <row r="56" spans="1:13" ht="15.75" thickBot="1">
      <c r="A56" s="15" t="s">
        <v>125</v>
      </c>
      <c r="B56" s="15" t="s">
        <v>13</v>
      </c>
      <c r="C56" s="24">
        <v>45460</v>
      </c>
      <c r="D56" s="15" t="s">
        <v>38</v>
      </c>
      <c r="E56" s="15" t="s">
        <v>561</v>
      </c>
      <c r="F56" s="15" t="s">
        <v>562</v>
      </c>
      <c r="G56" s="30">
        <v>6976</v>
      </c>
      <c r="H56" s="15">
        <v>1320</v>
      </c>
      <c r="I56" s="15">
        <v>393</v>
      </c>
      <c r="J56" s="15">
        <v>2285</v>
      </c>
      <c r="K56" s="33">
        <v>14049</v>
      </c>
      <c r="L56" s="30">
        <v>101367</v>
      </c>
      <c r="M56" s="15" t="s">
        <v>55</v>
      </c>
    </row>
    <row r="57" spans="1:13" ht="15.75" thickBot="1">
      <c r="A57" s="15" t="s">
        <v>127</v>
      </c>
      <c r="B57" s="15" t="s">
        <v>19</v>
      </c>
      <c r="C57" s="24">
        <v>45644</v>
      </c>
      <c r="D57" s="15" t="s">
        <v>25</v>
      </c>
      <c r="E57" s="15" t="s">
        <v>573</v>
      </c>
      <c r="F57" s="15" t="s">
        <v>567</v>
      </c>
      <c r="G57" s="30">
        <v>14775</v>
      </c>
      <c r="H57" s="15">
        <v>1220</v>
      </c>
      <c r="I57" s="15">
        <v>640</v>
      </c>
      <c r="J57" s="15">
        <v>1547</v>
      </c>
      <c r="K57" s="33">
        <v>28527</v>
      </c>
      <c r="L57" s="30">
        <v>183660</v>
      </c>
      <c r="M57" s="15" t="s">
        <v>55</v>
      </c>
    </row>
    <row r="58" spans="1:13" ht="15.75" thickBot="1">
      <c r="A58" s="15" t="s">
        <v>129</v>
      </c>
      <c r="B58" s="15" t="s">
        <v>19</v>
      </c>
      <c r="C58" s="24">
        <v>45586</v>
      </c>
      <c r="D58" s="15" t="s">
        <v>30</v>
      </c>
      <c r="E58" s="15" t="s">
        <v>567</v>
      </c>
      <c r="F58" s="15" t="s">
        <v>574</v>
      </c>
      <c r="G58" s="30">
        <v>12015</v>
      </c>
      <c r="H58" s="15">
        <v>1196</v>
      </c>
      <c r="I58" s="15">
        <v>998</v>
      </c>
      <c r="J58" s="15">
        <v>1848</v>
      </c>
      <c r="K58" s="33">
        <v>44739</v>
      </c>
      <c r="L58" s="30">
        <v>161750</v>
      </c>
      <c r="M58" s="15" t="s">
        <v>55</v>
      </c>
    </row>
    <row r="59" spans="1:13" ht="15.75" thickBot="1">
      <c r="A59" s="15" t="s">
        <v>131</v>
      </c>
      <c r="B59" s="15" t="s">
        <v>23</v>
      </c>
      <c r="C59" s="24">
        <v>45762</v>
      </c>
      <c r="D59" s="15" t="s">
        <v>38</v>
      </c>
      <c r="E59" s="15" t="s">
        <v>565</v>
      </c>
      <c r="F59" s="15" t="s">
        <v>566</v>
      </c>
      <c r="G59" s="30">
        <v>5419</v>
      </c>
      <c r="H59" s="15">
        <v>1150</v>
      </c>
      <c r="I59" s="15">
        <v>656</v>
      </c>
      <c r="J59" s="15">
        <v>1990</v>
      </c>
      <c r="K59" s="33">
        <v>410</v>
      </c>
      <c r="L59" s="30">
        <v>158154</v>
      </c>
      <c r="M59" s="15" t="s">
        <v>27</v>
      </c>
    </row>
    <row r="60" spans="1:13" ht="15.75" thickBot="1">
      <c r="A60" s="15" t="s">
        <v>133</v>
      </c>
      <c r="B60" s="15" t="s">
        <v>13</v>
      </c>
      <c r="C60" s="24">
        <v>45465</v>
      </c>
      <c r="D60" s="15" t="s">
        <v>15</v>
      </c>
      <c r="E60" s="15" t="s">
        <v>571</v>
      </c>
      <c r="F60" s="15" t="s">
        <v>572</v>
      </c>
      <c r="G60" s="30">
        <v>16430</v>
      </c>
      <c r="H60" s="15">
        <v>488</v>
      </c>
      <c r="I60" s="15">
        <v>514</v>
      </c>
      <c r="J60" s="15">
        <v>1436</v>
      </c>
      <c r="K60" s="33">
        <v>30059</v>
      </c>
      <c r="L60" s="30">
        <v>223305</v>
      </c>
      <c r="M60" s="15" t="s">
        <v>32</v>
      </c>
    </row>
    <row r="61" spans="1:13" ht="15.75" thickBot="1">
      <c r="A61" s="15" t="s">
        <v>135</v>
      </c>
      <c r="B61" s="15" t="s">
        <v>23</v>
      </c>
      <c r="C61" s="24">
        <v>45685</v>
      </c>
      <c r="D61" s="15" t="s">
        <v>25</v>
      </c>
      <c r="E61" s="15" t="s">
        <v>571</v>
      </c>
      <c r="F61" s="15" t="s">
        <v>572</v>
      </c>
      <c r="G61" s="30">
        <v>9239</v>
      </c>
      <c r="H61" s="15">
        <v>1477</v>
      </c>
      <c r="I61" s="15">
        <v>631</v>
      </c>
      <c r="J61" s="15">
        <v>1556</v>
      </c>
      <c r="K61" s="33">
        <v>11580</v>
      </c>
      <c r="L61" s="30">
        <v>84738</v>
      </c>
      <c r="M61" s="15" t="s">
        <v>27</v>
      </c>
    </row>
    <row r="62" spans="1:13" ht="15.75" thickBot="1">
      <c r="A62" s="15" t="s">
        <v>137</v>
      </c>
      <c r="B62" s="15" t="s">
        <v>13</v>
      </c>
      <c r="C62" s="24">
        <v>45540</v>
      </c>
      <c r="D62" s="15" t="s">
        <v>38</v>
      </c>
      <c r="E62" s="15" t="s">
        <v>85</v>
      </c>
      <c r="F62" s="15"/>
      <c r="G62" s="30">
        <v>16489</v>
      </c>
      <c r="H62" s="15">
        <v>395</v>
      </c>
      <c r="I62" s="15">
        <v>350</v>
      </c>
      <c r="J62" s="15">
        <v>2364</v>
      </c>
      <c r="K62" s="33">
        <v>43239</v>
      </c>
      <c r="L62" s="30">
        <v>73397</v>
      </c>
      <c r="M62" s="15" t="s">
        <v>55</v>
      </c>
    </row>
    <row r="63" spans="1:13" ht="15.75" thickBot="1">
      <c r="A63" s="15" t="s">
        <v>139</v>
      </c>
      <c r="B63" s="15" t="s">
        <v>13</v>
      </c>
      <c r="C63" s="24">
        <v>45920</v>
      </c>
      <c r="D63" s="15" t="s">
        <v>15</v>
      </c>
      <c r="E63" s="15" t="s">
        <v>567</v>
      </c>
      <c r="F63" s="15" t="s">
        <v>574</v>
      </c>
      <c r="G63" s="30">
        <v>18633</v>
      </c>
      <c r="H63" s="15">
        <v>797</v>
      </c>
      <c r="I63" s="15">
        <v>303</v>
      </c>
      <c r="J63" s="15">
        <v>659</v>
      </c>
      <c r="K63" s="33">
        <v>7</v>
      </c>
      <c r="L63" s="30">
        <v>122189</v>
      </c>
      <c r="M63" s="15" t="s">
        <v>21</v>
      </c>
    </row>
    <row r="64" spans="1:13" ht="15.75" thickBot="1">
      <c r="A64" s="15" t="s">
        <v>140</v>
      </c>
      <c r="B64" s="15" t="s">
        <v>23</v>
      </c>
      <c r="C64" s="24">
        <v>45504</v>
      </c>
      <c r="D64" s="15" t="s">
        <v>15</v>
      </c>
      <c r="E64" s="15" t="s">
        <v>561</v>
      </c>
      <c r="F64" s="15" t="s">
        <v>562</v>
      </c>
      <c r="G64" s="30">
        <v>12357</v>
      </c>
      <c r="H64" s="15">
        <v>716</v>
      </c>
      <c r="I64" s="15">
        <v>599</v>
      </c>
      <c r="J64" s="15">
        <v>999</v>
      </c>
      <c r="K64" s="33">
        <v>89591</v>
      </c>
      <c r="L64" s="30">
        <v>116367</v>
      </c>
      <c r="M64" s="15" t="s">
        <v>17</v>
      </c>
    </row>
    <row r="65" spans="1:13" ht="15.75" thickBot="1">
      <c r="A65" s="15" t="s">
        <v>141</v>
      </c>
      <c r="B65" s="15" t="s">
        <v>23</v>
      </c>
      <c r="C65" s="24">
        <v>45521</v>
      </c>
      <c r="D65" s="15" t="s">
        <v>30</v>
      </c>
      <c r="E65" s="15" t="s">
        <v>35</v>
      </c>
      <c r="F65" s="15"/>
      <c r="G65" s="30">
        <v>19154</v>
      </c>
      <c r="H65" s="15">
        <v>1064</v>
      </c>
      <c r="I65" s="15">
        <v>650</v>
      </c>
      <c r="J65" s="15">
        <v>747</v>
      </c>
      <c r="K65" s="33">
        <v>42667</v>
      </c>
      <c r="L65" s="30">
        <v>242332</v>
      </c>
      <c r="M65" s="15" t="s">
        <v>27</v>
      </c>
    </row>
    <row r="66" spans="1:13" ht="15.75" thickBot="1">
      <c r="A66" s="15" t="s">
        <v>143</v>
      </c>
      <c r="B66" s="15" t="s">
        <v>13</v>
      </c>
      <c r="C66" s="24">
        <v>45744</v>
      </c>
      <c r="D66" s="15" t="s">
        <v>25</v>
      </c>
      <c r="E66" s="15" t="s">
        <v>561</v>
      </c>
      <c r="F66" s="15" t="s">
        <v>562</v>
      </c>
      <c r="G66" s="30">
        <v>6363</v>
      </c>
      <c r="H66" s="15">
        <v>1341</v>
      </c>
      <c r="I66" s="15">
        <v>222</v>
      </c>
      <c r="J66" s="15">
        <v>2712</v>
      </c>
      <c r="K66" s="33">
        <v>19987</v>
      </c>
      <c r="L66" s="30">
        <v>160585</v>
      </c>
      <c r="M66" s="15" t="s">
        <v>27</v>
      </c>
    </row>
    <row r="67" spans="1:13" ht="15.75" thickBot="1">
      <c r="A67" s="15" t="s">
        <v>145</v>
      </c>
      <c r="B67" s="15" t="s">
        <v>46</v>
      </c>
      <c r="C67" s="24">
        <v>45499</v>
      </c>
      <c r="D67" s="15" t="s">
        <v>25</v>
      </c>
      <c r="E67" s="15" t="s">
        <v>571</v>
      </c>
      <c r="F67" s="15" t="s">
        <v>572</v>
      </c>
      <c r="G67" s="30">
        <v>12176</v>
      </c>
      <c r="H67" s="15">
        <v>1005</v>
      </c>
      <c r="I67" s="15">
        <v>862</v>
      </c>
      <c r="J67" s="15">
        <v>974</v>
      </c>
      <c r="K67" s="33">
        <v>2285</v>
      </c>
      <c r="L67" s="30">
        <v>116619</v>
      </c>
      <c r="M67" s="15" t="s">
        <v>32</v>
      </c>
    </row>
    <row r="68" spans="1:13" ht="15.75" thickBot="1">
      <c r="A68" s="15" t="s">
        <v>147</v>
      </c>
      <c r="B68" s="15" t="s">
        <v>19</v>
      </c>
      <c r="C68" s="24">
        <v>45745</v>
      </c>
      <c r="D68" s="15" t="s">
        <v>30</v>
      </c>
      <c r="E68" s="15" t="s">
        <v>571</v>
      </c>
      <c r="F68" s="15" t="s">
        <v>572</v>
      </c>
      <c r="G68" s="30">
        <v>19461</v>
      </c>
      <c r="H68" s="15">
        <v>1382</v>
      </c>
      <c r="I68" s="15">
        <v>445</v>
      </c>
      <c r="J68" s="15">
        <v>1307</v>
      </c>
      <c r="K68" s="33">
        <v>84691</v>
      </c>
      <c r="L68" s="30">
        <v>151453</v>
      </c>
      <c r="M68" s="15" t="s">
        <v>32</v>
      </c>
    </row>
    <row r="69" spans="1:13" ht="15.75" thickBot="1">
      <c r="A69" s="15" t="s">
        <v>149</v>
      </c>
      <c r="B69" s="15" t="s">
        <v>23</v>
      </c>
      <c r="C69" s="24">
        <v>45634</v>
      </c>
      <c r="D69" s="15" t="s">
        <v>30</v>
      </c>
      <c r="E69" s="15" t="s">
        <v>563</v>
      </c>
      <c r="F69" s="15" t="s">
        <v>564</v>
      </c>
      <c r="G69" s="30">
        <v>10427</v>
      </c>
      <c r="H69" s="15">
        <v>1014</v>
      </c>
      <c r="I69" s="15">
        <v>166</v>
      </c>
      <c r="J69" s="15">
        <v>1649</v>
      </c>
      <c r="K69" s="33">
        <v>15145</v>
      </c>
      <c r="L69" s="30">
        <v>59816</v>
      </c>
      <c r="M69" s="15" t="s">
        <v>27</v>
      </c>
    </row>
    <row r="70" spans="1:13" ht="15.75" thickBot="1">
      <c r="A70" s="15" t="s">
        <v>151</v>
      </c>
      <c r="B70" s="15" t="s">
        <v>19</v>
      </c>
      <c r="C70" s="24">
        <v>45724</v>
      </c>
      <c r="D70" s="15" t="s">
        <v>25</v>
      </c>
      <c r="E70" s="15" t="s">
        <v>571</v>
      </c>
      <c r="F70" s="15" t="s">
        <v>572</v>
      </c>
      <c r="G70" s="30">
        <v>10580</v>
      </c>
      <c r="H70" s="15">
        <v>427</v>
      </c>
      <c r="I70" s="15">
        <v>790</v>
      </c>
      <c r="J70" s="15">
        <v>2814</v>
      </c>
      <c r="K70" s="33">
        <v>24916</v>
      </c>
      <c r="L70" s="30">
        <v>213312</v>
      </c>
      <c r="M70" s="15" t="s">
        <v>55</v>
      </c>
    </row>
    <row r="71" spans="1:13" ht="15.75" thickBot="1">
      <c r="A71" s="15" t="s">
        <v>153</v>
      </c>
      <c r="B71" s="15" t="s">
        <v>46</v>
      </c>
      <c r="C71" s="24">
        <v>45749</v>
      </c>
      <c r="D71" s="15" t="s">
        <v>25</v>
      </c>
      <c r="E71" s="15" t="s">
        <v>573</v>
      </c>
      <c r="F71" s="15" t="s">
        <v>567</v>
      </c>
      <c r="G71" s="30">
        <v>6858</v>
      </c>
      <c r="H71" s="15">
        <v>415</v>
      </c>
      <c r="I71" s="15">
        <v>366</v>
      </c>
      <c r="J71" s="15">
        <v>2761</v>
      </c>
      <c r="K71" s="33">
        <v>2988</v>
      </c>
      <c r="L71" s="30">
        <v>177348</v>
      </c>
      <c r="M71" s="15" t="s">
        <v>17</v>
      </c>
    </row>
    <row r="72" spans="1:13" ht="15.75" thickBot="1">
      <c r="A72" s="15" t="s">
        <v>155</v>
      </c>
      <c r="B72" s="15" t="s">
        <v>46</v>
      </c>
      <c r="C72" s="24">
        <v>45537</v>
      </c>
      <c r="D72" s="15" t="s">
        <v>38</v>
      </c>
      <c r="E72" s="15" t="s">
        <v>567</v>
      </c>
      <c r="F72" s="15" t="s">
        <v>568</v>
      </c>
      <c r="G72" s="30">
        <v>12040</v>
      </c>
      <c r="H72" s="15">
        <v>1147</v>
      </c>
      <c r="I72" s="15">
        <v>210</v>
      </c>
      <c r="J72" s="15">
        <v>885</v>
      </c>
      <c r="K72" s="33">
        <v>30360</v>
      </c>
      <c r="L72" s="30">
        <v>119530</v>
      </c>
      <c r="M72" s="15" t="s">
        <v>32</v>
      </c>
    </row>
    <row r="73" spans="1:13" ht="15.75" thickBot="1">
      <c r="A73" s="15" t="s">
        <v>157</v>
      </c>
      <c r="B73" s="15" t="s">
        <v>46</v>
      </c>
      <c r="C73" s="24">
        <v>45719</v>
      </c>
      <c r="D73" s="15" t="s">
        <v>38</v>
      </c>
      <c r="E73" s="15" t="s">
        <v>567</v>
      </c>
      <c r="F73" s="15" t="s">
        <v>574</v>
      </c>
      <c r="G73" s="30">
        <v>24928</v>
      </c>
      <c r="H73" s="15">
        <v>214</v>
      </c>
      <c r="I73" s="15">
        <v>765</v>
      </c>
      <c r="J73" s="15">
        <v>1556</v>
      </c>
      <c r="K73" s="33">
        <v>5239</v>
      </c>
      <c r="L73" s="30">
        <v>194571</v>
      </c>
      <c r="M73" s="15" t="s">
        <v>55</v>
      </c>
    </row>
    <row r="74" spans="1:13" ht="15.75" thickBot="1">
      <c r="A74" s="15" t="s">
        <v>159</v>
      </c>
      <c r="B74" s="15" t="s">
        <v>23</v>
      </c>
      <c r="C74" s="24">
        <v>45921</v>
      </c>
      <c r="D74" s="15" t="s">
        <v>30</v>
      </c>
      <c r="E74" s="15" t="s">
        <v>561</v>
      </c>
      <c r="F74" s="15" t="s">
        <v>562</v>
      </c>
      <c r="G74" s="30">
        <v>23103</v>
      </c>
      <c r="H74" s="15">
        <v>1380</v>
      </c>
      <c r="I74" s="15">
        <v>191</v>
      </c>
      <c r="J74" s="15">
        <v>1547</v>
      </c>
      <c r="K74" s="33">
        <v>77798</v>
      </c>
      <c r="L74" s="30">
        <v>148856</v>
      </c>
      <c r="M74" s="15" t="s">
        <v>21</v>
      </c>
    </row>
    <row r="75" spans="1:13" ht="15.75" thickBot="1">
      <c r="A75" s="15" t="s">
        <v>160</v>
      </c>
      <c r="B75" s="15" t="s">
        <v>46</v>
      </c>
      <c r="C75" s="24">
        <v>45593</v>
      </c>
      <c r="D75" s="15" t="s">
        <v>38</v>
      </c>
      <c r="E75" s="15" t="s">
        <v>567</v>
      </c>
      <c r="F75" s="15" t="s">
        <v>568</v>
      </c>
      <c r="G75" s="30">
        <v>21198</v>
      </c>
      <c r="H75" s="15">
        <v>1484</v>
      </c>
      <c r="I75" s="15">
        <v>174</v>
      </c>
      <c r="J75" s="15">
        <v>1293</v>
      </c>
      <c r="K75" s="33">
        <v>16330</v>
      </c>
      <c r="L75" s="30">
        <v>111635</v>
      </c>
      <c r="M75" s="15" t="s">
        <v>32</v>
      </c>
    </row>
    <row r="76" spans="1:13" ht="15.75" thickBot="1">
      <c r="A76" s="15" t="s">
        <v>162</v>
      </c>
      <c r="B76" s="15" t="s">
        <v>23</v>
      </c>
      <c r="C76" s="24">
        <v>45505</v>
      </c>
      <c r="D76" s="15" t="s">
        <v>15</v>
      </c>
      <c r="E76" s="15" t="s">
        <v>565</v>
      </c>
      <c r="F76" s="15" t="s">
        <v>566</v>
      </c>
      <c r="G76" s="30">
        <v>21758</v>
      </c>
      <c r="H76" s="15">
        <v>1380</v>
      </c>
      <c r="I76" s="15">
        <v>188</v>
      </c>
      <c r="J76" s="15">
        <v>1735</v>
      </c>
      <c r="K76" s="33">
        <v>20998</v>
      </c>
      <c r="L76" s="30">
        <v>147803</v>
      </c>
      <c r="M76" s="15" t="s">
        <v>55</v>
      </c>
    </row>
    <row r="77" spans="1:13" ht="15.75" thickBot="1">
      <c r="A77" s="15" t="s">
        <v>164</v>
      </c>
      <c r="B77" s="15" t="s">
        <v>46</v>
      </c>
      <c r="C77" s="24">
        <v>45603</v>
      </c>
      <c r="D77" s="15" t="s">
        <v>38</v>
      </c>
      <c r="E77" s="15" t="s">
        <v>35</v>
      </c>
      <c r="F77" s="15"/>
      <c r="G77" s="30">
        <v>17254</v>
      </c>
      <c r="H77" s="15">
        <v>246</v>
      </c>
      <c r="I77" s="15">
        <v>952</v>
      </c>
      <c r="J77" s="15">
        <v>871</v>
      </c>
      <c r="K77" s="33">
        <v>14957</v>
      </c>
      <c r="L77" s="30">
        <v>75946</v>
      </c>
      <c r="M77" s="15" t="s">
        <v>55</v>
      </c>
    </row>
    <row r="78" spans="1:13" ht="15.75" thickBot="1">
      <c r="A78" s="15" t="s">
        <v>166</v>
      </c>
      <c r="B78" s="15" t="s">
        <v>19</v>
      </c>
      <c r="C78" s="24">
        <v>45720</v>
      </c>
      <c r="D78" s="15" t="s">
        <v>38</v>
      </c>
      <c r="E78" s="15" t="s">
        <v>573</v>
      </c>
      <c r="F78" s="15" t="s">
        <v>567</v>
      </c>
      <c r="G78" s="30">
        <v>13470</v>
      </c>
      <c r="H78" s="15">
        <v>523</v>
      </c>
      <c r="I78" s="15">
        <v>280</v>
      </c>
      <c r="J78" s="15">
        <v>2682</v>
      </c>
      <c r="K78" s="33">
        <v>8538</v>
      </c>
      <c r="L78" s="30">
        <v>95204</v>
      </c>
      <c r="M78" s="15" t="s">
        <v>17</v>
      </c>
    </row>
    <row r="79" spans="1:13" ht="15.75" thickBot="1">
      <c r="A79" s="15" t="s">
        <v>167</v>
      </c>
      <c r="B79" s="15" t="s">
        <v>19</v>
      </c>
      <c r="C79" s="24">
        <v>45460</v>
      </c>
      <c r="D79" s="15" t="s">
        <v>15</v>
      </c>
      <c r="E79" s="15" t="s">
        <v>569</v>
      </c>
      <c r="F79" s="15" t="s">
        <v>570</v>
      </c>
      <c r="G79" s="30">
        <v>3252</v>
      </c>
      <c r="H79" s="15">
        <v>1043</v>
      </c>
      <c r="I79" s="15">
        <v>647</v>
      </c>
      <c r="J79" s="15">
        <v>1545</v>
      </c>
      <c r="K79" s="33">
        <v>18859</v>
      </c>
      <c r="L79" s="30">
        <v>222958</v>
      </c>
      <c r="M79" s="15" t="s">
        <v>17</v>
      </c>
    </row>
    <row r="80" spans="1:13" ht="15.75" thickBot="1">
      <c r="A80" s="15" t="s">
        <v>168</v>
      </c>
      <c r="B80" s="15" t="s">
        <v>13</v>
      </c>
      <c r="C80" s="24">
        <v>45922</v>
      </c>
      <c r="D80" s="15" t="s">
        <v>30</v>
      </c>
      <c r="E80" s="15" t="s">
        <v>576</v>
      </c>
      <c r="F80" s="15" t="s">
        <v>577</v>
      </c>
      <c r="G80" s="30">
        <v>8996</v>
      </c>
      <c r="H80" s="15">
        <v>329</v>
      </c>
      <c r="I80" s="15">
        <v>378</v>
      </c>
      <c r="J80" s="15">
        <v>2384</v>
      </c>
      <c r="K80" s="33">
        <v>39404</v>
      </c>
      <c r="L80" s="30">
        <v>242724</v>
      </c>
      <c r="M80" s="15" t="s">
        <v>21</v>
      </c>
    </row>
    <row r="81" spans="1:13" ht="15.75" thickBot="1">
      <c r="A81" s="15" t="s">
        <v>170</v>
      </c>
      <c r="B81" s="15" t="s">
        <v>19</v>
      </c>
      <c r="C81" s="24">
        <v>45456</v>
      </c>
      <c r="D81" s="15" t="s">
        <v>15</v>
      </c>
      <c r="E81" s="15" t="s">
        <v>561</v>
      </c>
      <c r="F81" s="15" t="s">
        <v>562</v>
      </c>
      <c r="G81" s="30">
        <v>14173</v>
      </c>
      <c r="H81" s="15">
        <v>294</v>
      </c>
      <c r="I81" s="15">
        <v>257</v>
      </c>
      <c r="J81" s="15">
        <v>1288</v>
      </c>
      <c r="K81" s="33">
        <v>39466</v>
      </c>
      <c r="L81" s="30">
        <v>55563</v>
      </c>
      <c r="M81" s="15" t="s">
        <v>55</v>
      </c>
    </row>
    <row r="82" spans="1:13" ht="15.75" thickBot="1">
      <c r="A82" s="15" t="s">
        <v>171</v>
      </c>
      <c r="B82" s="15" t="s">
        <v>13</v>
      </c>
      <c r="C82" s="24">
        <v>45584</v>
      </c>
      <c r="D82" s="15" t="s">
        <v>38</v>
      </c>
      <c r="E82" s="15" t="s">
        <v>567</v>
      </c>
      <c r="F82" s="15" t="s">
        <v>568</v>
      </c>
      <c r="G82" s="30">
        <v>6673</v>
      </c>
      <c r="H82" s="15">
        <v>826</v>
      </c>
      <c r="I82" s="15">
        <v>321</v>
      </c>
      <c r="J82" s="15">
        <v>577</v>
      </c>
      <c r="K82" s="33">
        <v>19262</v>
      </c>
      <c r="L82" s="30">
        <v>132324</v>
      </c>
      <c r="M82" s="15" t="s">
        <v>55</v>
      </c>
    </row>
    <row r="83" spans="1:13" ht="15.75" thickBot="1">
      <c r="A83" s="15" t="s">
        <v>173</v>
      </c>
      <c r="B83" s="15" t="s">
        <v>19</v>
      </c>
      <c r="C83" s="24">
        <v>45497</v>
      </c>
      <c r="D83" s="15" t="s">
        <v>30</v>
      </c>
      <c r="E83" s="15" t="s">
        <v>569</v>
      </c>
      <c r="F83" s="15" t="s">
        <v>570</v>
      </c>
      <c r="G83" s="30">
        <v>22914</v>
      </c>
      <c r="H83" s="15">
        <v>954</v>
      </c>
      <c r="I83" s="15">
        <v>584</v>
      </c>
      <c r="J83" s="15">
        <v>1519</v>
      </c>
      <c r="K83" s="33">
        <v>13637</v>
      </c>
      <c r="L83" s="30">
        <v>49847</v>
      </c>
      <c r="M83" s="15" t="s">
        <v>17</v>
      </c>
    </row>
    <row r="84" spans="1:13" ht="15.75" thickBot="1">
      <c r="A84" s="15" t="s">
        <v>175</v>
      </c>
      <c r="B84" s="15" t="s">
        <v>23</v>
      </c>
      <c r="C84" s="24">
        <v>45580</v>
      </c>
      <c r="D84" s="15" t="s">
        <v>38</v>
      </c>
      <c r="E84" s="15" t="s">
        <v>35</v>
      </c>
      <c r="F84" s="15"/>
      <c r="G84" s="30">
        <v>17781</v>
      </c>
      <c r="H84" s="15">
        <v>993</v>
      </c>
      <c r="I84" s="15">
        <v>627</v>
      </c>
      <c r="J84" s="15">
        <v>2187</v>
      </c>
      <c r="K84" s="33">
        <v>9609</v>
      </c>
      <c r="L84" s="30">
        <v>66155</v>
      </c>
      <c r="M84" s="15" t="s">
        <v>32</v>
      </c>
    </row>
    <row r="85" spans="1:13" ht="15.75" thickBot="1">
      <c r="A85" s="15" t="s">
        <v>177</v>
      </c>
      <c r="B85" s="15" t="s">
        <v>19</v>
      </c>
      <c r="C85" s="24">
        <v>45635</v>
      </c>
      <c r="D85" s="15" t="s">
        <v>15</v>
      </c>
      <c r="E85" s="15" t="s">
        <v>563</v>
      </c>
      <c r="F85" s="15" t="s">
        <v>564</v>
      </c>
      <c r="G85" s="30">
        <v>15051</v>
      </c>
      <c r="H85" s="15">
        <v>268</v>
      </c>
      <c r="I85" s="15">
        <v>251</v>
      </c>
      <c r="J85" s="15">
        <v>783</v>
      </c>
      <c r="K85" s="33">
        <v>34154</v>
      </c>
      <c r="L85" s="30">
        <v>119671</v>
      </c>
      <c r="M85" s="15" t="s">
        <v>32</v>
      </c>
    </row>
    <row r="86" spans="1:13" ht="15.75" thickBot="1">
      <c r="A86" s="15" t="s">
        <v>179</v>
      </c>
      <c r="B86" s="15" t="s">
        <v>13</v>
      </c>
      <c r="C86" s="24">
        <v>45766</v>
      </c>
      <c r="D86" s="15" t="s">
        <v>15</v>
      </c>
      <c r="E86" s="15" t="s">
        <v>569</v>
      </c>
      <c r="F86" s="15" t="s">
        <v>570</v>
      </c>
      <c r="G86" s="30">
        <v>8881</v>
      </c>
      <c r="H86" s="15">
        <v>210</v>
      </c>
      <c r="I86" s="15">
        <v>673</v>
      </c>
      <c r="J86" s="15">
        <v>1565</v>
      </c>
      <c r="K86" s="33">
        <v>24847</v>
      </c>
      <c r="L86" s="30">
        <v>156891</v>
      </c>
      <c r="M86" s="15" t="s">
        <v>27</v>
      </c>
    </row>
    <row r="87" spans="1:13" ht="15.75" thickBot="1">
      <c r="A87" s="15" t="s">
        <v>180</v>
      </c>
      <c r="B87" s="15" t="s">
        <v>13</v>
      </c>
      <c r="C87" s="24">
        <v>45684</v>
      </c>
      <c r="D87" s="15" t="s">
        <v>38</v>
      </c>
      <c r="E87" s="15" t="s">
        <v>573</v>
      </c>
      <c r="F87" s="15" t="s">
        <v>567</v>
      </c>
      <c r="G87" s="30">
        <v>8949</v>
      </c>
      <c r="H87" s="15">
        <v>1477</v>
      </c>
      <c r="I87" s="15">
        <v>424</v>
      </c>
      <c r="J87" s="15">
        <v>1030</v>
      </c>
      <c r="K87" s="33">
        <v>58052</v>
      </c>
      <c r="L87" s="30">
        <v>123310</v>
      </c>
      <c r="M87" s="15" t="s">
        <v>17</v>
      </c>
    </row>
    <row r="88" spans="1:13" ht="15.75" thickBot="1">
      <c r="A88" s="15" t="s">
        <v>182</v>
      </c>
      <c r="B88" s="15" t="s">
        <v>46</v>
      </c>
      <c r="C88" s="24">
        <v>45449</v>
      </c>
      <c r="D88" s="15" t="s">
        <v>25</v>
      </c>
      <c r="E88" s="15" t="s">
        <v>573</v>
      </c>
      <c r="F88" s="15" t="s">
        <v>567</v>
      </c>
      <c r="G88" s="30">
        <v>11521</v>
      </c>
      <c r="H88" s="15">
        <v>1071</v>
      </c>
      <c r="I88" s="15">
        <v>762</v>
      </c>
      <c r="J88" s="15">
        <v>2539</v>
      </c>
      <c r="K88" s="33">
        <v>12701</v>
      </c>
      <c r="L88" s="30">
        <v>238350</v>
      </c>
      <c r="M88" s="15" t="s">
        <v>27</v>
      </c>
    </row>
    <row r="89" spans="1:13" ht="15.75" thickBot="1">
      <c r="A89" s="15" t="s">
        <v>184</v>
      </c>
      <c r="B89" s="15" t="s">
        <v>23</v>
      </c>
      <c r="C89" s="24">
        <v>45480</v>
      </c>
      <c r="D89" s="15" t="s">
        <v>25</v>
      </c>
      <c r="E89" s="15" t="s">
        <v>563</v>
      </c>
      <c r="F89" s="15" t="s">
        <v>564</v>
      </c>
      <c r="G89" s="30">
        <v>24625</v>
      </c>
      <c r="H89" s="15">
        <v>749</v>
      </c>
      <c r="I89" s="15">
        <v>193</v>
      </c>
      <c r="J89" s="15">
        <v>1340</v>
      </c>
      <c r="K89" s="33">
        <v>4890</v>
      </c>
      <c r="L89" s="30">
        <v>189381</v>
      </c>
      <c r="M89" s="15" t="s">
        <v>17</v>
      </c>
    </row>
    <row r="90" spans="1:13" ht="15.75" thickBot="1">
      <c r="A90" s="15" t="s">
        <v>186</v>
      </c>
      <c r="B90" s="15" t="s">
        <v>19</v>
      </c>
      <c r="C90" s="24">
        <v>45923</v>
      </c>
      <c r="D90" s="15" t="s">
        <v>15</v>
      </c>
      <c r="E90" s="15" t="s">
        <v>576</v>
      </c>
      <c r="F90" s="15" t="s">
        <v>577</v>
      </c>
      <c r="G90" s="30">
        <v>10017</v>
      </c>
      <c r="H90" s="15">
        <v>1357</v>
      </c>
      <c r="I90" s="15">
        <v>966</v>
      </c>
      <c r="J90" s="15">
        <v>2871</v>
      </c>
      <c r="K90" s="33">
        <v>14800</v>
      </c>
      <c r="L90" s="30">
        <v>171691</v>
      </c>
      <c r="M90" s="15" t="s">
        <v>21</v>
      </c>
    </row>
    <row r="91" spans="1:13" ht="15.75" thickBot="1">
      <c r="A91" s="15" t="s">
        <v>187</v>
      </c>
      <c r="B91" s="15" t="s">
        <v>46</v>
      </c>
      <c r="C91" s="24">
        <v>45446</v>
      </c>
      <c r="D91" s="15" t="s">
        <v>15</v>
      </c>
      <c r="E91" s="15" t="s">
        <v>567</v>
      </c>
      <c r="F91" s="15" t="s">
        <v>574</v>
      </c>
      <c r="G91" s="30">
        <v>8941</v>
      </c>
      <c r="H91" s="15">
        <v>911</v>
      </c>
      <c r="I91" s="15">
        <v>166</v>
      </c>
      <c r="J91" s="15">
        <v>1217</v>
      </c>
      <c r="K91" s="33">
        <v>68817</v>
      </c>
      <c r="L91" s="30">
        <v>221180</v>
      </c>
      <c r="M91" s="15" t="s">
        <v>55</v>
      </c>
    </row>
    <row r="92" spans="1:13" ht="15.75" thickBot="1">
      <c r="A92" s="15" t="s">
        <v>189</v>
      </c>
      <c r="B92" s="15" t="s">
        <v>19</v>
      </c>
      <c r="C92" s="24">
        <v>45924</v>
      </c>
      <c r="D92" s="15" t="s">
        <v>25</v>
      </c>
      <c r="E92" s="15" t="s">
        <v>569</v>
      </c>
      <c r="F92" s="15" t="s">
        <v>570</v>
      </c>
      <c r="G92" s="30">
        <v>12209</v>
      </c>
      <c r="H92" s="15">
        <v>222</v>
      </c>
      <c r="I92" s="15">
        <v>479</v>
      </c>
      <c r="J92" s="15">
        <v>2748</v>
      </c>
      <c r="K92" s="33">
        <v>24615</v>
      </c>
      <c r="L92" s="30">
        <v>74707</v>
      </c>
      <c r="M92" s="15" t="s">
        <v>21</v>
      </c>
    </row>
    <row r="93" spans="1:13" ht="15.75" thickBot="1">
      <c r="A93" s="15" t="s">
        <v>190</v>
      </c>
      <c r="B93" s="15" t="s">
        <v>19</v>
      </c>
      <c r="C93" s="24">
        <v>45586</v>
      </c>
      <c r="D93" s="15" t="s">
        <v>25</v>
      </c>
      <c r="E93" s="15" t="s">
        <v>563</v>
      </c>
      <c r="F93" s="15" t="s">
        <v>564</v>
      </c>
      <c r="G93" s="30">
        <v>19715</v>
      </c>
      <c r="H93" s="15">
        <v>1014</v>
      </c>
      <c r="I93" s="15">
        <v>718</v>
      </c>
      <c r="J93" s="15">
        <v>1185</v>
      </c>
      <c r="K93" s="33">
        <v>37625</v>
      </c>
      <c r="L93" s="30">
        <v>191409</v>
      </c>
      <c r="M93" s="15" t="s">
        <v>17</v>
      </c>
    </row>
    <row r="94" spans="1:13" ht="15.75" thickBot="1">
      <c r="A94" s="15" t="s">
        <v>191</v>
      </c>
      <c r="B94" s="15" t="s">
        <v>46</v>
      </c>
      <c r="C94" s="24">
        <v>45637</v>
      </c>
      <c r="D94" s="15" t="s">
        <v>38</v>
      </c>
      <c r="E94" s="15" t="s">
        <v>573</v>
      </c>
      <c r="F94" s="15" t="s">
        <v>567</v>
      </c>
      <c r="G94" s="30">
        <v>22645</v>
      </c>
      <c r="H94" s="15">
        <v>545</v>
      </c>
      <c r="I94" s="15">
        <v>972</v>
      </c>
      <c r="J94" s="15">
        <v>321</v>
      </c>
      <c r="K94" s="33">
        <v>8396</v>
      </c>
      <c r="L94" s="30">
        <v>121537</v>
      </c>
      <c r="M94" s="15" t="s">
        <v>55</v>
      </c>
    </row>
    <row r="95" spans="1:13" ht="15.75" thickBot="1">
      <c r="A95" s="15" t="s">
        <v>193</v>
      </c>
      <c r="B95" s="15" t="s">
        <v>46</v>
      </c>
      <c r="C95" s="24">
        <v>45603</v>
      </c>
      <c r="D95" s="15" t="s">
        <v>38</v>
      </c>
      <c r="E95" s="15" t="s">
        <v>573</v>
      </c>
      <c r="F95" s="15" t="s">
        <v>567</v>
      </c>
      <c r="G95" s="30">
        <v>11550</v>
      </c>
      <c r="H95" s="15">
        <v>501</v>
      </c>
      <c r="I95" s="15">
        <v>646</v>
      </c>
      <c r="J95" s="15">
        <v>773</v>
      </c>
      <c r="K95" s="33">
        <v>17841</v>
      </c>
      <c r="L95" s="30">
        <v>237576</v>
      </c>
      <c r="M95" s="15" t="s">
        <v>32</v>
      </c>
    </row>
    <row r="96" spans="1:13" ht="15.75" thickBot="1">
      <c r="A96" s="15" t="s">
        <v>194</v>
      </c>
      <c r="B96" s="15" t="s">
        <v>46</v>
      </c>
      <c r="C96" s="24">
        <v>45604</v>
      </c>
      <c r="D96" s="15" t="s">
        <v>25</v>
      </c>
      <c r="E96" s="15" t="s">
        <v>567</v>
      </c>
      <c r="F96" s="15" t="s">
        <v>568</v>
      </c>
      <c r="G96" s="30">
        <v>23499</v>
      </c>
      <c r="H96" s="15">
        <v>562</v>
      </c>
      <c r="I96" s="15">
        <v>964</v>
      </c>
      <c r="J96" s="15">
        <v>2557</v>
      </c>
      <c r="K96" s="33">
        <v>56890</v>
      </c>
      <c r="L96" s="30">
        <v>218686</v>
      </c>
      <c r="M96" s="15" t="s">
        <v>32</v>
      </c>
    </row>
    <row r="97" spans="1:13" ht="15.75" thickBot="1">
      <c r="A97" s="15" t="s">
        <v>196</v>
      </c>
      <c r="B97" s="15" t="s">
        <v>46</v>
      </c>
      <c r="C97" s="24">
        <v>45545</v>
      </c>
      <c r="D97" s="15" t="s">
        <v>38</v>
      </c>
      <c r="E97" s="15" t="s">
        <v>571</v>
      </c>
      <c r="F97" s="15" t="s">
        <v>572</v>
      </c>
      <c r="G97" s="30">
        <v>6637</v>
      </c>
      <c r="H97" s="15">
        <v>595</v>
      </c>
      <c r="I97" s="15">
        <v>161</v>
      </c>
      <c r="J97" s="15">
        <v>2653</v>
      </c>
      <c r="K97" s="33">
        <v>19334</v>
      </c>
      <c r="L97" s="30">
        <v>131155</v>
      </c>
      <c r="M97" s="15" t="s">
        <v>27</v>
      </c>
    </row>
    <row r="98" spans="1:13" ht="15.75" thickBot="1">
      <c r="A98" s="15" t="s">
        <v>198</v>
      </c>
      <c r="B98" s="15" t="s">
        <v>46</v>
      </c>
      <c r="C98" s="24">
        <v>45517</v>
      </c>
      <c r="D98" s="15" t="s">
        <v>38</v>
      </c>
      <c r="E98" s="15" t="s">
        <v>576</v>
      </c>
      <c r="F98" s="15" t="s">
        <v>577</v>
      </c>
      <c r="G98" s="30">
        <v>6854</v>
      </c>
      <c r="H98" s="15">
        <v>417</v>
      </c>
      <c r="I98" s="15">
        <v>467</v>
      </c>
      <c r="J98" s="15">
        <v>1003</v>
      </c>
      <c r="K98" s="33">
        <v>61333</v>
      </c>
      <c r="L98" s="30">
        <v>40281</v>
      </c>
      <c r="M98" s="15" t="s">
        <v>17</v>
      </c>
    </row>
    <row r="99" spans="1:13" ht="15.75" thickBot="1">
      <c r="A99" s="15" t="s">
        <v>200</v>
      </c>
      <c r="B99" s="15" t="s">
        <v>19</v>
      </c>
      <c r="C99" s="24">
        <v>45453</v>
      </c>
      <c r="D99" s="15" t="s">
        <v>30</v>
      </c>
      <c r="E99" s="15" t="s">
        <v>569</v>
      </c>
      <c r="F99" s="15" t="s">
        <v>570</v>
      </c>
      <c r="G99" s="30">
        <v>21561</v>
      </c>
      <c r="H99" s="15">
        <v>340</v>
      </c>
      <c r="I99" s="15">
        <v>741</v>
      </c>
      <c r="J99" s="15">
        <v>986</v>
      </c>
      <c r="K99" s="33">
        <v>24826</v>
      </c>
      <c r="L99" s="30">
        <v>198492</v>
      </c>
      <c r="M99" s="15" t="s">
        <v>17</v>
      </c>
    </row>
    <row r="100" spans="1:13" ht="15.75" thickBot="1">
      <c r="A100" s="15" t="s">
        <v>202</v>
      </c>
      <c r="B100" s="15" t="s">
        <v>46</v>
      </c>
      <c r="C100" s="24">
        <v>45475</v>
      </c>
      <c r="D100" s="15" t="s">
        <v>38</v>
      </c>
      <c r="E100" s="15" t="s">
        <v>569</v>
      </c>
      <c r="F100" s="15" t="s">
        <v>570</v>
      </c>
      <c r="G100" s="30">
        <v>12320</v>
      </c>
      <c r="H100" s="15">
        <v>1157</v>
      </c>
      <c r="I100" s="15">
        <v>365</v>
      </c>
      <c r="J100" s="15">
        <v>584</v>
      </c>
      <c r="K100" s="33">
        <v>66634</v>
      </c>
      <c r="L100" s="30">
        <v>210102</v>
      </c>
      <c r="M100" s="15" t="s">
        <v>32</v>
      </c>
    </row>
    <row r="101" spans="1:13" ht="15.75" thickBot="1">
      <c r="A101" s="15" t="s">
        <v>204</v>
      </c>
      <c r="B101" s="15" t="s">
        <v>23</v>
      </c>
      <c r="C101" s="24">
        <v>45925</v>
      </c>
      <c r="D101" s="15" t="s">
        <v>15</v>
      </c>
      <c r="E101" s="15" t="s">
        <v>35</v>
      </c>
      <c r="F101" s="15"/>
      <c r="G101" s="30">
        <v>20564</v>
      </c>
      <c r="H101" s="15">
        <v>1433</v>
      </c>
      <c r="I101" s="15">
        <v>488</v>
      </c>
      <c r="J101" s="15">
        <v>1015</v>
      </c>
      <c r="K101" s="33">
        <v>24333</v>
      </c>
      <c r="L101" s="30">
        <v>172130</v>
      </c>
      <c r="M101" s="15" t="s">
        <v>21</v>
      </c>
    </row>
    <row r="102" spans="1:13" ht="15.75" thickBot="1">
      <c r="A102" s="15" t="s">
        <v>205</v>
      </c>
      <c r="B102" s="15" t="s">
        <v>13</v>
      </c>
      <c r="C102" s="24">
        <v>45583</v>
      </c>
      <c r="D102" s="15" t="s">
        <v>38</v>
      </c>
      <c r="E102" s="15" t="s">
        <v>563</v>
      </c>
      <c r="F102" s="15" t="s">
        <v>564</v>
      </c>
      <c r="G102" s="30">
        <v>6892</v>
      </c>
      <c r="H102" s="15">
        <v>1184</v>
      </c>
      <c r="I102" s="15">
        <v>925</v>
      </c>
      <c r="J102" s="15">
        <v>1062</v>
      </c>
      <c r="K102" s="33">
        <v>75008</v>
      </c>
      <c r="L102" s="30">
        <v>116260</v>
      </c>
      <c r="M102" s="15" t="s">
        <v>55</v>
      </c>
    </row>
    <row r="103" spans="1:13" ht="15.75" thickBot="1">
      <c r="A103" s="15" t="s">
        <v>207</v>
      </c>
      <c r="B103" s="15" t="s">
        <v>46</v>
      </c>
      <c r="C103" s="24">
        <v>45926</v>
      </c>
      <c r="D103" s="15" t="s">
        <v>38</v>
      </c>
      <c r="E103" s="15" t="s">
        <v>35</v>
      </c>
      <c r="F103" s="15"/>
      <c r="G103" s="30">
        <v>9043</v>
      </c>
      <c r="H103" s="15">
        <v>1192</v>
      </c>
      <c r="I103" s="15">
        <v>810</v>
      </c>
      <c r="J103" s="15">
        <v>1550</v>
      </c>
      <c r="K103" s="33">
        <v>5221</v>
      </c>
      <c r="L103" s="30">
        <v>199476</v>
      </c>
      <c r="M103" s="15" t="s">
        <v>21</v>
      </c>
    </row>
    <row r="104" spans="1:13" ht="15.75" thickBot="1">
      <c r="A104" s="15" t="s">
        <v>208</v>
      </c>
      <c r="B104" s="15" t="s">
        <v>46</v>
      </c>
      <c r="C104" s="24">
        <v>45927</v>
      </c>
      <c r="D104" s="15" t="s">
        <v>25</v>
      </c>
      <c r="E104" s="15" t="s">
        <v>563</v>
      </c>
      <c r="F104" s="15" t="s">
        <v>564</v>
      </c>
      <c r="G104" s="30">
        <v>18521</v>
      </c>
      <c r="H104" s="15">
        <v>1027</v>
      </c>
      <c r="I104" s="15">
        <v>230</v>
      </c>
      <c r="J104" s="15">
        <v>1247</v>
      </c>
      <c r="K104" s="33">
        <v>39588</v>
      </c>
      <c r="L104" s="30">
        <v>200928</v>
      </c>
      <c r="M104" s="15" t="s">
        <v>21</v>
      </c>
    </row>
    <row r="105" spans="1:13" ht="15.75" thickBot="1">
      <c r="A105" s="15" t="s">
        <v>209</v>
      </c>
      <c r="B105" s="15" t="s">
        <v>19</v>
      </c>
      <c r="C105" s="24">
        <v>45739</v>
      </c>
      <c r="D105" s="15" t="s">
        <v>15</v>
      </c>
      <c r="E105" s="15" t="s">
        <v>565</v>
      </c>
      <c r="F105" s="15" t="s">
        <v>566</v>
      </c>
      <c r="G105" s="30">
        <v>24711</v>
      </c>
      <c r="H105" s="15">
        <v>882</v>
      </c>
      <c r="I105" s="15">
        <v>876</v>
      </c>
      <c r="J105" s="15">
        <v>2728</v>
      </c>
      <c r="K105" s="33">
        <v>32015</v>
      </c>
      <c r="L105" s="30">
        <v>180272</v>
      </c>
      <c r="M105" s="15" t="s">
        <v>32</v>
      </c>
    </row>
    <row r="106" spans="1:13" ht="15.75" thickBot="1">
      <c r="A106" s="15" t="s">
        <v>211</v>
      </c>
      <c r="B106" s="15" t="s">
        <v>46</v>
      </c>
      <c r="C106" s="24">
        <v>45457</v>
      </c>
      <c r="D106" s="15" t="s">
        <v>38</v>
      </c>
      <c r="E106" s="15" t="s">
        <v>573</v>
      </c>
      <c r="F106" s="15" t="s">
        <v>567</v>
      </c>
      <c r="G106" s="30">
        <v>21856</v>
      </c>
      <c r="H106" s="15">
        <v>1203</v>
      </c>
      <c r="I106" s="15">
        <v>634</v>
      </c>
      <c r="J106" s="15">
        <v>2807</v>
      </c>
      <c r="K106" s="33">
        <v>3647</v>
      </c>
      <c r="L106" s="30">
        <v>104178</v>
      </c>
      <c r="M106" s="15" t="s">
        <v>32</v>
      </c>
    </row>
    <row r="107" spans="1:13" ht="15.75" thickBot="1">
      <c r="A107" s="15" t="s">
        <v>213</v>
      </c>
      <c r="B107" s="15" t="s">
        <v>46</v>
      </c>
      <c r="C107" s="24">
        <v>45692</v>
      </c>
      <c r="D107" s="15" t="s">
        <v>38</v>
      </c>
      <c r="E107" s="15" t="s">
        <v>571</v>
      </c>
      <c r="F107" s="15" t="s">
        <v>572</v>
      </c>
      <c r="G107" s="30">
        <v>23833</v>
      </c>
      <c r="H107" s="15">
        <v>555</v>
      </c>
      <c r="I107" s="15">
        <v>523</v>
      </c>
      <c r="J107" s="15">
        <v>1330</v>
      </c>
      <c r="K107" s="33">
        <v>69141</v>
      </c>
      <c r="L107" s="30">
        <v>73997</v>
      </c>
      <c r="M107" s="15" t="s">
        <v>32</v>
      </c>
    </row>
    <row r="108" spans="1:13" ht="15.75" thickBot="1">
      <c r="A108" s="15" t="s">
        <v>215</v>
      </c>
      <c r="B108" s="15" t="s">
        <v>46</v>
      </c>
      <c r="C108" s="24">
        <v>45464</v>
      </c>
      <c r="D108" s="15" t="s">
        <v>30</v>
      </c>
      <c r="E108" s="15" t="s">
        <v>567</v>
      </c>
      <c r="F108" s="15" t="s">
        <v>568</v>
      </c>
      <c r="G108" s="30">
        <v>21216</v>
      </c>
      <c r="H108" s="15">
        <v>1207</v>
      </c>
      <c r="I108" s="15">
        <v>859</v>
      </c>
      <c r="J108" s="15">
        <v>328</v>
      </c>
      <c r="K108" s="33">
        <v>91296</v>
      </c>
      <c r="L108" s="30">
        <v>196683</v>
      </c>
      <c r="M108" s="15" t="s">
        <v>27</v>
      </c>
    </row>
    <row r="109" spans="1:13" ht="15.75" thickBot="1">
      <c r="A109" s="15" t="s">
        <v>217</v>
      </c>
      <c r="B109" s="15" t="s">
        <v>19</v>
      </c>
      <c r="C109" s="24">
        <v>45928</v>
      </c>
      <c r="D109" s="15" t="s">
        <v>38</v>
      </c>
      <c r="E109" s="15" t="s">
        <v>571</v>
      </c>
      <c r="F109" s="15" t="s">
        <v>572</v>
      </c>
      <c r="G109" s="30">
        <v>21963</v>
      </c>
      <c r="H109" s="15">
        <v>1356</v>
      </c>
      <c r="I109" s="15">
        <v>349</v>
      </c>
      <c r="J109" s="15">
        <v>1206</v>
      </c>
      <c r="K109" s="33">
        <v>51755</v>
      </c>
      <c r="L109" s="30">
        <v>159273</v>
      </c>
      <c r="M109" s="15" t="s">
        <v>21</v>
      </c>
    </row>
    <row r="110" spans="1:13" ht="15.75" thickBot="1">
      <c r="A110" s="15" t="s">
        <v>218</v>
      </c>
      <c r="B110" s="15" t="s">
        <v>46</v>
      </c>
      <c r="C110" s="24">
        <v>45512</v>
      </c>
      <c r="D110" s="15" t="s">
        <v>38</v>
      </c>
      <c r="E110" s="15" t="s">
        <v>571</v>
      </c>
      <c r="F110" s="15" t="s">
        <v>572</v>
      </c>
      <c r="G110" s="30">
        <v>24355</v>
      </c>
      <c r="H110" s="15">
        <v>1087</v>
      </c>
      <c r="I110" s="15">
        <v>686</v>
      </c>
      <c r="J110" s="15">
        <v>2426</v>
      </c>
      <c r="K110" s="33">
        <v>24963</v>
      </c>
      <c r="L110" s="30">
        <v>212307</v>
      </c>
      <c r="M110" s="15" t="s">
        <v>17</v>
      </c>
    </row>
    <row r="111" spans="1:13" ht="15.75" thickBot="1">
      <c r="A111" s="15" t="s">
        <v>220</v>
      </c>
      <c r="B111" s="15" t="s">
        <v>13</v>
      </c>
      <c r="C111" s="24">
        <v>45502</v>
      </c>
      <c r="D111" s="15" t="s">
        <v>30</v>
      </c>
      <c r="E111" s="15" t="s">
        <v>571</v>
      </c>
      <c r="F111" s="15" t="s">
        <v>572</v>
      </c>
      <c r="G111" s="30">
        <v>6164</v>
      </c>
      <c r="H111" s="15">
        <v>326</v>
      </c>
      <c r="I111" s="15">
        <v>615</v>
      </c>
      <c r="J111" s="15">
        <v>2806</v>
      </c>
      <c r="K111" s="33">
        <v>38579</v>
      </c>
      <c r="L111" s="30">
        <v>206129</v>
      </c>
      <c r="M111" s="15" t="s">
        <v>55</v>
      </c>
    </row>
    <row r="112" spans="1:13" ht="15.75" thickBot="1">
      <c r="A112" s="15" t="s">
        <v>222</v>
      </c>
      <c r="B112" s="15" t="s">
        <v>19</v>
      </c>
      <c r="C112" s="24">
        <v>45619</v>
      </c>
      <c r="D112" s="15" t="s">
        <v>25</v>
      </c>
      <c r="E112" s="15" t="s">
        <v>35</v>
      </c>
      <c r="F112" s="15"/>
      <c r="G112" s="30">
        <v>9941</v>
      </c>
      <c r="H112" s="15">
        <v>1329</v>
      </c>
      <c r="I112" s="15">
        <v>238</v>
      </c>
      <c r="J112" s="15">
        <v>869</v>
      </c>
      <c r="K112" s="33">
        <v>40281</v>
      </c>
      <c r="L112" s="30">
        <v>172311</v>
      </c>
      <c r="M112" s="15" t="s">
        <v>27</v>
      </c>
    </row>
    <row r="113" spans="1:13" ht="15.75" thickBot="1">
      <c r="A113" s="15" t="s">
        <v>224</v>
      </c>
      <c r="B113" s="15" t="s">
        <v>13</v>
      </c>
      <c r="C113" s="24">
        <v>45570</v>
      </c>
      <c r="D113" s="15" t="s">
        <v>38</v>
      </c>
      <c r="E113" s="15" t="s">
        <v>563</v>
      </c>
      <c r="F113" s="15" t="s">
        <v>564</v>
      </c>
      <c r="G113" s="30">
        <v>16388</v>
      </c>
      <c r="H113" s="15">
        <v>1208</v>
      </c>
      <c r="I113" s="15">
        <v>417</v>
      </c>
      <c r="J113" s="15">
        <v>2306</v>
      </c>
      <c r="K113" s="33">
        <v>16865</v>
      </c>
      <c r="L113" s="30">
        <v>236733</v>
      </c>
      <c r="M113" s="15" t="s">
        <v>17</v>
      </c>
    </row>
    <row r="114" spans="1:13" ht="15.75" thickBot="1">
      <c r="A114" s="15" t="s">
        <v>226</v>
      </c>
      <c r="B114" s="15" t="s">
        <v>19</v>
      </c>
      <c r="C114" s="24">
        <v>45929</v>
      </c>
      <c r="D114" s="15" t="s">
        <v>30</v>
      </c>
      <c r="E114" s="15" t="s">
        <v>575</v>
      </c>
      <c r="F114" s="15" t="s">
        <v>35</v>
      </c>
      <c r="G114" s="30">
        <v>7569</v>
      </c>
      <c r="H114" s="15">
        <v>803</v>
      </c>
      <c r="I114" s="15">
        <v>804</v>
      </c>
      <c r="J114" s="15">
        <v>1753</v>
      </c>
      <c r="K114" s="33">
        <v>43582</v>
      </c>
      <c r="L114" s="30">
        <v>166945</v>
      </c>
      <c r="M114" s="15" t="s">
        <v>21</v>
      </c>
    </row>
    <row r="115" spans="1:13" ht="15.75" thickBot="1">
      <c r="A115" s="15" t="s">
        <v>227</v>
      </c>
      <c r="B115" s="15" t="s">
        <v>46</v>
      </c>
      <c r="C115" s="24">
        <v>45610</v>
      </c>
      <c r="D115" s="15" t="s">
        <v>15</v>
      </c>
      <c r="E115" s="15" t="s">
        <v>565</v>
      </c>
      <c r="F115" s="15" t="s">
        <v>566</v>
      </c>
      <c r="G115" s="30">
        <v>6300</v>
      </c>
      <c r="H115" s="15">
        <v>1213</v>
      </c>
      <c r="I115" s="15">
        <v>720</v>
      </c>
      <c r="J115" s="15">
        <v>1037</v>
      </c>
      <c r="K115" s="33">
        <v>39569</v>
      </c>
      <c r="L115" s="30">
        <v>85272</v>
      </c>
      <c r="M115" s="15" t="s">
        <v>32</v>
      </c>
    </row>
    <row r="116" spans="1:13" ht="15.75" thickBot="1">
      <c r="A116" s="15" t="s">
        <v>229</v>
      </c>
      <c r="B116" s="15" t="s">
        <v>13</v>
      </c>
      <c r="C116" s="24">
        <v>45930</v>
      </c>
      <c r="D116" s="15" t="s">
        <v>25</v>
      </c>
      <c r="E116" s="15" t="s">
        <v>561</v>
      </c>
      <c r="F116" s="15" t="s">
        <v>562</v>
      </c>
      <c r="G116" s="30">
        <v>8269</v>
      </c>
      <c r="H116" s="15">
        <v>250</v>
      </c>
      <c r="I116" s="15">
        <v>638</v>
      </c>
      <c r="J116" s="15">
        <v>815</v>
      </c>
      <c r="K116" s="33">
        <v>41991</v>
      </c>
      <c r="L116" s="30">
        <v>129393</v>
      </c>
      <c r="M116" s="15" t="s">
        <v>21</v>
      </c>
    </row>
    <row r="117" spans="1:13" ht="15.75" thickBot="1">
      <c r="A117" s="15" t="s">
        <v>230</v>
      </c>
      <c r="B117" s="15" t="s">
        <v>19</v>
      </c>
      <c r="C117" s="24">
        <v>45734</v>
      </c>
      <c r="D117" s="15" t="s">
        <v>15</v>
      </c>
      <c r="E117" s="15" t="s">
        <v>571</v>
      </c>
      <c r="F117" s="15" t="s">
        <v>572</v>
      </c>
      <c r="G117" s="30">
        <v>5818</v>
      </c>
      <c r="H117" s="15">
        <v>1252</v>
      </c>
      <c r="I117" s="15">
        <v>687</v>
      </c>
      <c r="J117" s="15">
        <v>2300</v>
      </c>
      <c r="K117" s="33">
        <v>25081</v>
      </c>
      <c r="L117" s="30">
        <v>101212</v>
      </c>
      <c r="M117" s="15" t="s">
        <v>55</v>
      </c>
    </row>
    <row r="118" spans="1:13" ht="15.75" thickBot="1">
      <c r="A118" s="15" t="s">
        <v>232</v>
      </c>
      <c r="B118" s="15" t="s">
        <v>23</v>
      </c>
      <c r="C118" s="24">
        <v>45600</v>
      </c>
      <c r="D118" s="15" t="s">
        <v>15</v>
      </c>
      <c r="E118" s="15" t="s">
        <v>567</v>
      </c>
      <c r="F118" s="15" t="s">
        <v>574</v>
      </c>
      <c r="G118" s="30">
        <v>14015</v>
      </c>
      <c r="H118" s="15">
        <v>978</v>
      </c>
      <c r="I118" s="15">
        <v>196</v>
      </c>
      <c r="J118" s="15">
        <v>2744</v>
      </c>
      <c r="K118" s="33">
        <v>20190</v>
      </c>
      <c r="L118" s="30">
        <v>186470</v>
      </c>
      <c r="M118" s="15" t="s">
        <v>27</v>
      </c>
    </row>
    <row r="119" spans="1:13" ht="15.75" thickBot="1">
      <c r="A119" s="15" t="s">
        <v>234</v>
      </c>
      <c r="B119" s="15" t="s">
        <v>46</v>
      </c>
      <c r="C119" s="24">
        <v>45600</v>
      </c>
      <c r="D119" s="15" t="s">
        <v>30</v>
      </c>
      <c r="E119" s="15" t="s">
        <v>35</v>
      </c>
      <c r="F119" s="15"/>
      <c r="G119" s="30">
        <v>14234</v>
      </c>
      <c r="H119" s="15">
        <v>1013</v>
      </c>
      <c r="I119" s="15">
        <v>437</v>
      </c>
      <c r="J119" s="15">
        <v>338</v>
      </c>
      <c r="K119" s="33">
        <v>67754</v>
      </c>
      <c r="L119" s="30">
        <v>160030</v>
      </c>
      <c r="M119" s="15" t="s">
        <v>27</v>
      </c>
    </row>
    <row r="120" spans="1:13" ht="15.75" thickBot="1">
      <c r="A120" s="15" t="s">
        <v>235</v>
      </c>
      <c r="B120" s="15" t="s">
        <v>19</v>
      </c>
      <c r="C120" s="24">
        <v>45695</v>
      </c>
      <c r="D120" s="15" t="s">
        <v>38</v>
      </c>
      <c r="E120" s="15" t="s">
        <v>576</v>
      </c>
      <c r="F120" s="15" t="s">
        <v>577</v>
      </c>
      <c r="G120" s="30">
        <v>20290</v>
      </c>
      <c r="H120" s="15">
        <v>619</v>
      </c>
      <c r="I120" s="15">
        <v>927</v>
      </c>
      <c r="J120" s="15">
        <v>1186</v>
      </c>
      <c r="K120" s="33">
        <v>8924</v>
      </c>
      <c r="L120" s="30">
        <v>96503</v>
      </c>
      <c r="M120" s="15" t="s">
        <v>55</v>
      </c>
    </row>
    <row r="121" spans="1:13" ht="15.75" thickBot="1">
      <c r="A121" s="15" t="s">
        <v>237</v>
      </c>
      <c r="B121" s="15" t="s">
        <v>23</v>
      </c>
      <c r="C121" s="24">
        <v>45586</v>
      </c>
      <c r="D121" s="15" t="s">
        <v>30</v>
      </c>
      <c r="E121" s="15" t="s">
        <v>567</v>
      </c>
      <c r="F121" s="15" t="s">
        <v>568</v>
      </c>
      <c r="G121" s="30">
        <v>8254</v>
      </c>
      <c r="H121" s="15">
        <v>1405</v>
      </c>
      <c r="I121" s="15">
        <v>165</v>
      </c>
      <c r="J121" s="15">
        <v>2504</v>
      </c>
      <c r="K121" s="33">
        <v>8081</v>
      </c>
      <c r="L121" s="30">
        <v>177710</v>
      </c>
      <c r="M121" s="15" t="s">
        <v>17</v>
      </c>
    </row>
    <row r="122" spans="1:13" ht="15.75" thickBot="1">
      <c r="A122" s="15" t="s">
        <v>238</v>
      </c>
      <c r="B122" s="15" t="s">
        <v>19</v>
      </c>
      <c r="C122" s="24">
        <v>45502</v>
      </c>
      <c r="D122" s="15" t="s">
        <v>30</v>
      </c>
      <c r="E122" s="15" t="s">
        <v>561</v>
      </c>
      <c r="F122" s="15" t="s">
        <v>562</v>
      </c>
      <c r="G122" s="30">
        <v>19144</v>
      </c>
      <c r="H122" s="15">
        <v>1182</v>
      </c>
      <c r="I122" s="15">
        <v>860</v>
      </c>
      <c r="J122" s="15">
        <v>1398</v>
      </c>
      <c r="K122" s="33">
        <v>4185</v>
      </c>
      <c r="L122" s="30">
        <v>46570</v>
      </c>
      <c r="M122" s="15" t="s">
        <v>17</v>
      </c>
    </row>
    <row r="123" spans="1:13" ht="15.75" thickBot="1">
      <c r="A123" s="15" t="s">
        <v>239</v>
      </c>
      <c r="B123" s="15" t="s">
        <v>23</v>
      </c>
      <c r="C123" s="24">
        <v>45567</v>
      </c>
      <c r="D123" s="15" t="s">
        <v>30</v>
      </c>
      <c r="E123" s="15" t="s">
        <v>575</v>
      </c>
      <c r="F123" s="15" t="s">
        <v>35</v>
      </c>
      <c r="G123" s="30">
        <v>9350</v>
      </c>
      <c r="H123" s="15">
        <v>1024</v>
      </c>
      <c r="I123" s="15">
        <v>550</v>
      </c>
      <c r="J123" s="15">
        <v>2123</v>
      </c>
      <c r="K123" s="33">
        <v>53916</v>
      </c>
      <c r="L123" s="30">
        <v>108785</v>
      </c>
      <c r="M123" s="15" t="s">
        <v>27</v>
      </c>
    </row>
    <row r="124" spans="1:13" ht="15.75" thickBot="1">
      <c r="A124" s="15" t="s">
        <v>241</v>
      </c>
      <c r="B124" s="15" t="s">
        <v>46</v>
      </c>
      <c r="C124" s="24">
        <v>45457</v>
      </c>
      <c r="D124" s="15" t="s">
        <v>30</v>
      </c>
      <c r="E124" s="15" t="s">
        <v>567</v>
      </c>
      <c r="F124" s="15" t="s">
        <v>574</v>
      </c>
      <c r="G124" s="30">
        <v>17183</v>
      </c>
      <c r="H124" s="15">
        <v>1224</v>
      </c>
      <c r="I124" s="15">
        <v>943</v>
      </c>
      <c r="J124" s="15">
        <v>2010</v>
      </c>
      <c r="K124" s="33">
        <v>21481</v>
      </c>
      <c r="L124" s="30">
        <v>49110</v>
      </c>
      <c r="M124" s="15" t="s">
        <v>27</v>
      </c>
    </row>
    <row r="125" spans="1:13" ht="15.75" thickBot="1">
      <c r="A125" s="15" t="s">
        <v>242</v>
      </c>
      <c r="B125" s="15" t="s">
        <v>13</v>
      </c>
      <c r="C125" s="24">
        <v>45753</v>
      </c>
      <c r="D125" s="15" t="s">
        <v>25</v>
      </c>
      <c r="E125" s="15" t="s">
        <v>575</v>
      </c>
      <c r="F125" s="15" t="s">
        <v>35</v>
      </c>
      <c r="G125" s="30">
        <v>8238</v>
      </c>
      <c r="H125" s="15">
        <v>766</v>
      </c>
      <c r="I125" s="15">
        <v>235</v>
      </c>
      <c r="J125" s="15">
        <v>1273</v>
      </c>
      <c r="K125" s="33">
        <v>4706</v>
      </c>
      <c r="L125" s="30">
        <v>119141</v>
      </c>
      <c r="M125" s="15" t="s">
        <v>32</v>
      </c>
    </row>
    <row r="126" spans="1:13" ht="15.75" thickBot="1">
      <c r="A126" s="15" t="s">
        <v>244</v>
      </c>
      <c r="B126" s="15" t="s">
        <v>23</v>
      </c>
      <c r="C126" s="24">
        <v>45543</v>
      </c>
      <c r="D126" s="15" t="s">
        <v>38</v>
      </c>
      <c r="E126" s="15" t="s">
        <v>561</v>
      </c>
      <c r="F126" s="15" t="s">
        <v>562</v>
      </c>
      <c r="G126" s="30">
        <v>8090</v>
      </c>
      <c r="H126" s="15">
        <v>570</v>
      </c>
      <c r="I126" s="15">
        <v>399</v>
      </c>
      <c r="J126" s="15">
        <v>1862</v>
      </c>
      <c r="K126" s="33">
        <v>34088</v>
      </c>
      <c r="L126" s="30">
        <v>52115</v>
      </c>
      <c r="M126" s="15" t="s">
        <v>17</v>
      </c>
    </row>
    <row r="127" spans="1:13" ht="15.75" thickBot="1">
      <c r="A127" s="15" t="s">
        <v>246</v>
      </c>
      <c r="B127" s="15" t="s">
        <v>19</v>
      </c>
      <c r="C127" s="24">
        <v>45744</v>
      </c>
      <c r="D127" s="15" t="s">
        <v>15</v>
      </c>
      <c r="E127" s="15" t="s">
        <v>571</v>
      </c>
      <c r="F127" s="15" t="s">
        <v>572</v>
      </c>
      <c r="G127" s="30">
        <v>13637</v>
      </c>
      <c r="H127" s="15">
        <v>1135</v>
      </c>
      <c r="I127" s="15">
        <v>540</v>
      </c>
      <c r="J127" s="15">
        <v>1288</v>
      </c>
      <c r="K127" s="33">
        <v>45183</v>
      </c>
      <c r="L127" s="30">
        <v>79062</v>
      </c>
      <c r="M127" s="15" t="s">
        <v>55</v>
      </c>
    </row>
    <row r="128" spans="1:13" ht="15.75" thickBot="1">
      <c r="A128" s="15" t="s">
        <v>247</v>
      </c>
      <c r="B128" s="15" t="s">
        <v>46</v>
      </c>
      <c r="C128" s="24">
        <v>45684</v>
      </c>
      <c r="D128" s="15" t="s">
        <v>15</v>
      </c>
      <c r="E128" s="15" t="s">
        <v>567</v>
      </c>
      <c r="F128" s="15" t="s">
        <v>574</v>
      </c>
      <c r="G128" s="30">
        <v>24415</v>
      </c>
      <c r="H128" s="15">
        <v>860</v>
      </c>
      <c r="I128" s="15">
        <v>931</v>
      </c>
      <c r="J128" s="15">
        <v>320</v>
      </c>
      <c r="K128" s="33">
        <v>65049</v>
      </c>
      <c r="L128" s="30">
        <v>62911</v>
      </c>
      <c r="M128" s="15" t="s">
        <v>17</v>
      </c>
    </row>
    <row r="129" spans="1:13" ht="15.75" thickBot="1">
      <c r="A129" s="15" t="s">
        <v>248</v>
      </c>
      <c r="B129" s="15" t="s">
        <v>23</v>
      </c>
      <c r="C129" s="24">
        <v>45667</v>
      </c>
      <c r="D129" s="15" t="s">
        <v>38</v>
      </c>
      <c r="E129" s="15" t="s">
        <v>575</v>
      </c>
      <c r="F129" s="15" t="s">
        <v>35</v>
      </c>
      <c r="G129" s="30">
        <v>14647</v>
      </c>
      <c r="H129" s="15">
        <v>1168</v>
      </c>
      <c r="I129" s="15">
        <v>484</v>
      </c>
      <c r="J129" s="15">
        <v>2650</v>
      </c>
      <c r="K129" s="33">
        <v>27217</v>
      </c>
      <c r="L129" s="30">
        <v>144061</v>
      </c>
      <c r="M129" s="15" t="s">
        <v>32</v>
      </c>
    </row>
    <row r="130" spans="1:13" ht="15.75" thickBot="1">
      <c r="A130" s="15" t="s">
        <v>250</v>
      </c>
      <c r="B130" s="15" t="s">
        <v>19</v>
      </c>
      <c r="C130" s="24">
        <v>45494</v>
      </c>
      <c r="D130" s="15" t="s">
        <v>15</v>
      </c>
      <c r="E130" s="15" t="s">
        <v>567</v>
      </c>
      <c r="F130" s="15" t="s">
        <v>568</v>
      </c>
      <c r="G130" s="30">
        <v>11911</v>
      </c>
      <c r="H130" s="15">
        <v>1360</v>
      </c>
      <c r="I130" s="15">
        <v>778</v>
      </c>
      <c r="J130" s="15">
        <v>1168</v>
      </c>
      <c r="K130" s="33">
        <v>16483</v>
      </c>
      <c r="L130" s="30">
        <v>72556</v>
      </c>
      <c r="M130" s="15" t="s">
        <v>27</v>
      </c>
    </row>
    <row r="131" spans="1:13" ht="15.75" thickBot="1">
      <c r="A131" s="15" t="s">
        <v>251</v>
      </c>
      <c r="B131" s="15" t="s">
        <v>19</v>
      </c>
      <c r="C131" s="24">
        <v>45564</v>
      </c>
      <c r="D131" s="15" t="s">
        <v>38</v>
      </c>
      <c r="E131" s="15" t="s">
        <v>563</v>
      </c>
      <c r="F131" s="15" t="s">
        <v>564</v>
      </c>
      <c r="G131" s="30">
        <v>10472</v>
      </c>
      <c r="H131" s="15">
        <v>401</v>
      </c>
      <c r="I131" s="15">
        <v>668</v>
      </c>
      <c r="J131" s="15">
        <v>383</v>
      </c>
      <c r="K131" s="33">
        <v>37571</v>
      </c>
      <c r="L131" s="30">
        <v>249203</v>
      </c>
      <c r="M131" s="15" t="s">
        <v>27</v>
      </c>
    </row>
    <row r="132" spans="1:13" ht="15.75" thickBot="1">
      <c r="A132" s="15" t="s">
        <v>253</v>
      </c>
      <c r="B132" s="15" t="s">
        <v>19</v>
      </c>
      <c r="C132" s="24">
        <v>45586</v>
      </c>
      <c r="D132" s="15" t="s">
        <v>15</v>
      </c>
      <c r="E132" s="15" t="s">
        <v>573</v>
      </c>
      <c r="F132" s="15" t="s">
        <v>567</v>
      </c>
      <c r="G132" s="30">
        <v>20271</v>
      </c>
      <c r="H132" s="15">
        <v>512</v>
      </c>
      <c r="I132" s="15">
        <v>286</v>
      </c>
      <c r="J132" s="15">
        <v>1982</v>
      </c>
      <c r="K132" s="33">
        <v>43225</v>
      </c>
      <c r="L132" s="30">
        <v>168335</v>
      </c>
      <c r="M132" s="15" t="s">
        <v>32</v>
      </c>
    </row>
    <row r="133" spans="1:13" ht="15.75" thickBot="1">
      <c r="A133" s="15" t="s">
        <v>254</v>
      </c>
      <c r="B133" s="15" t="s">
        <v>23</v>
      </c>
      <c r="C133" s="24">
        <v>45720</v>
      </c>
      <c r="D133" s="15" t="s">
        <v>30</v>
      </c>
      <c r="E133" s="15" t="s">
        <v>563</v>
      </c>
      <c r="F133" s="15" t="s">
        <v>564</v>
      </c>
      <c r="G133" s="30">
        <v>5266</v>
      </c>
      <c r="H133" s="15">
        <v>316</v>
      </c>
      <c r="I133" s="15">
        <v>837</v>
      </c>
      <c r="J133" s="15">
        <v>2276</v>
      </c>
      <c r="K133" s="33">
        <v>20967</v>
      </c>
      <c r="L133" s="30">
        <v>41969</v>
      </c>
      <c r="M133" s="15" t="s">
        <v>55</v>
      </c>
    </row>
    <row r="134" spans="1:13" ht="15.75" thickBot="1">
      <c r="A134" s="15" t="s">
        <v>255</v>
      </c>
      <c r="B134" s="15" t="s">
        <v>23</v>
      </c>
      <c r="C134" s="24">
        <v>45694</v>
      </c>
      <c r="D134" s="15" t="s">
        <v>15</v>
      </c>
      <c r="E134" s="15" t="s">
        <v>561</v>
      </c>
      <c r="F134" s="15" t="s">
        <v>562</v>
      </c>
      <c r="G134" s="30">
        <v>2666</v>
      </c>
      <c r="H134" s="15">
        <v>1136</v>
      </c>
      <c r="I134" s="15">
        <v>989</v>
      </c>
      <c r="J134" s="15">
        <v>1710</v>
      </c>
      <c r="K134" s="33">
        <v>36467</v>
      </c>
      <c r="L134" s="30">
        <v>83753</v>
      </c>
      <c r="M134" s="15" t="s">
        <v>27</v>
      </c>
    </row>
    <row r="135" spans="1:13" ht="15.75" thickBot="1">
      <c r="A135" s="15" t="s">
        <v>257</v>
      </c>
      <c r="B135" s="15" t="s">
        <v>23</v>
      </c>
      <c r="C135" s="24">
        <v>45931</v>
      </c>
      <c r="D135" s="15" t="s">
        <v>38</v>
      </c>
      <c r="E135" s="15" t="s">
        <v>35</v>
      </c>
      <c r="F135" s="15"/>
      <c r="G135" s="30">
        <v>6188</v>
      </c>
      <c r="H135" s="15">
        <v>774</v>
      </c>
      <c r="I135" s="15">
        <v>647</v>
      </c>
      <c r="J135" s="15">
        <v>1830</v>
      </c>
      <c r="K135" s="33">
        <v>55436</v>
      </c>
      <c r="L135" s="30">
        <v>175542</v>
      </c>
      <c r="M135" s="15" t="s">
        <v>21</v>
      </c>
    </row>
    <row r="136" spans="1:13" ht="15.75" thickBot="1">
      <c r="A136" s="15" t="s">
        <v>258</v>
      </c>
      <c r="B136" s="15" t="s">
        <v>13</v>
      </c>
      <c r="C136" s="24">
        <v>45624</v>
      </c>
      <c r="D136" s="15" t="s">
        <v>38</v>
      </c>
      <c r="E136" s="15" t="s">
        <v>573</v>
      </c>
      <c r="F136" s="15" t="s">
        <v>567</v>
      </c>
      <c r="G136" s="30">
        <v>19055</v>
      </c>
      <c r="H136" s="15">
        <v>443</v>
      </c>
      <c r="I136" s="15">
        <v>976</v>
      </c>
      <c r="J136" s="15">
        <v>869</v>
      </c>
      <c r="K136" s="33">
        <v>75437</v>
      </c>
      <c r="L136" s="30">
        <v>161863</v>
      </c>
      <c r="M136" s="15" t="s">
        <v>27</v>
      </c>
    </row>
    <row r="137" spans="1:13" ht="15.75" thickBot="1">
      <c r="A137" s="15" t="s">
        <v>260</v>
      </c>
      <c r="B137" s="15" t="s">
        <v>23</v>
      </c>
      <c r="C137" s="24">
        <v>45932</v>
      </c>
      <c r="D137" s="15" t="s">
        <v>38</v>
      </c>
      <c r="E137" s="15" t="s">
        <v>565</v>
      </c>
      <c r="F137" s="15" t="s">
        <v>566</v>
      </c>
      <c r="G137" s="30">
        <v>12161</v>
      </c>
      <c r="H137" s="15">
        <v>736</v>
      </c>
      <c r="I137" s="15">
        <v>876</v>
      </c>
      <c r="J137" s="15">
        <v>1233</v>
      </c>
      <c r="K137" s="33">
        <v>21337</v>
      </c>
      <c r="L137" s="30">
        <v>50225</v>
      </c>
      <c r="M137" s="15" t="s">
        <v>21</v>
      </c>
    </row>
    <row r="138" spans="1:13" ht="15.75" thickBot="1">
      <c r="A138" s="15" t="s">
        <v>261</v>
      </c>
      <c r="B138" s="15" t="s">
        <v>23</v>
      </c>
      <c r="C138" s="24">
        <v>45504</v>
      </c>
      <c r="D138" s="15" t="s">
        <v>38</v>
      </c>
      <c r="E138" s="15" t="s">
        <v>567</v>
      </c>
      <c r="F138" s="15" t="s">
        <v>568</v>
      </c>
      <c r="G138" s="30">
        <v>13314</v>
      </c>
      <c r="H138" s="15">
        <v>274</v>
      </c>
      <c r="I138" s="15">
        <v>626</v>
      </c>
      <c r="J138" s="15">
        <v>2280</v>
      </c>
      <c r="K138" s="33">
        <v>14639</v>
      </c>
      <c r="L138" s="30">
        <v>163008</v>
      </c>
      <c r="M138" s="15" t="s">
        <v>32</v>
      </c>
    </row>
    <row r="139" spans="1:13" ht="15.75" thickBot="1">
      <c r="A139" s="15" t="s">
        <v>262</v>
      </c>
      <c r="B139" s="15" t="s">
        <v>23</v>
      </c>
      <c r="C139" s="24">
        <v>45745</v>
      </c>
      <c r="D139" s="15" t="s">
        <v>38</v>
      </c>
      <c r="E139" s="15" t="s">
        <v>565</v>
      </c>
      <c r="F139" s="15" t="s">
        <v>566</v>
      </c>
      <c r="G139" s="30">
        <v>23508</v>
      </c>
      <c r="H139" s="15">
        <v>585</v>
      </c>
      <c r="I139" s="15">
        <v>743</v>
      </c>
      <c r="J139" s="15">
        <v>2155</v>
      </c>
      <c r="K139" s="33">
        <v>3704</v>
      </c>
      <c r="L139" s="30">
        <v>194268</v>
      </c>
      <c r="M139" s="15" t="s">
        <v>32</v>
      </c>
    </row>
    <row r="140" spans="1:13" ht="15.75" thickBot="1">
      <c r="A140" s="15" t="s">
        <v>263</v>
      </c>
      <c r="B140" s="15" t="s">
        <v>13</v>
      </c>
      <c r="C140" s="24">
        <v>45594</v>
      </c>
      <c r="D140" s="15" t="s">
        <v>25</v>
      </c>
      <c r="E140" s="15" t="s">
        <v>567</v>
      </c>
      <c r="F140" s="15" t="s">
        <v>574</v>
      </c>
      <c r="G140" s="30">
        <v>23969</v>
      </c>
      <c r="H140" s="15">
        <v>1433</v>
      </c>
      <c r="I140" s="15">
        <v>372</v>
      </c>
      <c r="J140" s="15">
        <v>1092</v>
      </c>
      <c r="K140" s="33">
        <v>32147</v>
      </c>
      <c r="L140" s="30">
        <v>145823</v>
      </c>
      <c r="M140" s="15" t="s">
        <v>27</v>
      </c>
    </row>
    <row r="141" spans="1:13" ht="15.75" thickBot="1">
      <c r="A141" s="15" t="s">
        <v>265</v>
      </c>
      <c r="B141" s="15" t="s">
        <v>23</v>
      </c>
      <c r="C141" s="24">
        <v>45488</v>
      </c>
      <c r="D141" s="15" t="s">
        <v>25</v>
      </c>
      <c r="E141" s="15" t="s">
        <v>569</v>
      </c>
      <c r="F141" s="15" t="s">
        <v>570</v>
      </c>
      <c r="G141" s="30">
        <v>14891</v>
      </c>
      <c r="H141" s="15">
        <v>674</v>
      </c>
      <c r="I141" s="15">
        <v>521</v>
      </c>
      <c r="J141" s="15">
        <v>1091</v>
      </c>
      <c r="K141" s="33">
        <v>18101</v>
      </c>
      <c r="L141" s="30">
        <v>53669</v>
      </c>
      <c r="M141" s="15" t="s">
        <v>17</v>
      </c>
    </row>
    <row r="142" spans="1:13" ht="15.75" thickBot="1">
      <c r="A142" s="15" t="s">
        <v>267</v>
      </c>
      <c r="B142" s="15" t="s">
        <v>19</v>
      </c>
      <c r="C142" s="24">
        <v>45933</v>
      </c>
      <c r="D142" s="15" t="s">
        <v>15</v>
      </c>
      <c r="E142" s="15" t="s">
        <v>573</v>
      </c>
      <c r="F142" s="15" t="s">
        <v>567</v>
      </c>
      <c r="G142" s="30">
        <v>6777</v>
      </c>
      <c r="H142" s="15">
        <v>617</v>
      </c>
      <c r="I142" s="15">
        <v>551</v>
      </c>
      <c r="J142" s="15">
        <v>2109</v>
      </c>
      <c r="K142" s="33">
        <v>18559</v>
      </c>
      <c r="L142" s="30">
        <v>208452</v>
      </c>
      <c r="M142" s="15" t="s">
        <v>21</v>
      </c>
    </row>
    <row r="143" spans="1:13" ht="15.75" thickBot="1">
      <c r="A143" s="15" t="s">
        <v>268</v>
      </c>
      <c r="B143" s="15" t="s">
        <v>23</v>
      </c>
      <c r="C143" s="24">
        <v>45741</v>
      </c>
      <c r="D143" s="15" t="s">
        <v>38</v>
      </c>
      <c r="E143" s="15" t="s">
        <v>565</v>
      </c>
      <c r="F143" s="15" t="s">
        <v>566</v>
      </c>
      <c r="G143" s="30">
        <v>5900</v>
      </c>
      <c r="H143" s="15">
        <v>546</v>
      </c>
      <c r="I143" s="15">
        <v>592</v>
      </c>
      <c r="J143" s="15">
        <v>1594</v>
      </c>
      <c r="K143" s="33">
        <v>38627</v>
      </c>
      <c r="L143" s="30">
        <v>164398</v>
      </c>
      <c r="M143" s="15" t="s">
        <v>55</v>
      </c>
    </row>
    <row r="144" spans="1:13" ht="15.75" thickBot="1">
      <c r="A144" s="15" t="s">
        <v>270</v>
      </c>
      <c r="B144" s="15" t="s">
        <v>19</v>
      </c>
      <c r="C144" s="24">
        <v>45567</v>
      </c>
      <c r="D144" s="15" t="s">
        <v>15</v>
      </c>
      <c r="E144" s="15" t="s">
        <v>565</v>
      </c>
      <c r="F144" s="15" t="s">
        <v>566</v>
      </c>
      <c r="G144" s="30">
        <v>15716</v>
      </c>
      <c r="H144" s="15">
        <v>839</v>
      </c>
      <c r="I144" s="15">
        <v>639</v>
      </c>
      <c r="J144" s="15">
        <v>2839</v>
      </c>
      <c r="K144" s="33">
        <v>349</v>
      </c>
      <c r="L144" s="30">
        <v>150677</v>
      </c>
      <c r="M144" s="15" t="s">
        <v>27</v>
      </c>
    </row>
    <row r="145" spans="1:13" ht="15.75" thickBot="1">
      <c r="A145" s="15" t="s">
        <v>271</v>
      </c>
      <c r="B145" s="15" t="s">
        <v>19</v>
      </c>
      <c r="C145" s="24">
        <v>45593</v>
      </c>
      <c r="D145" s="15" t="s">
        <v>38</v>
      </c>
      <c r="E145" s="15" t="s">
        <v>575</v>
      </c>
      <c r="F145" s="15" t="s">
        <v>35</v>
      </c>
      <c r="G145" s="30">
        <v>8981</v>
      </c>
      <c r="H145" s="15">
        <v>1138</v>
      </c>
      <c r="I145" s="15">
        <v>764</v>
      </c>
      <c r="J145" s="15">
        <v>2555</v>
      </c>
      <c r="K145" s="33">
        <v>92810</v>
      </c>
      <c r="L145" s="30">
        <v>88320</v>
      </c>
      <c r="M145" s="15" t="s">
        <v>55</v>
      </c>
    </row>
    <row r="146" spans="1:13" ht="15.75" thickBot="1">
      <c r="A146" s="15" t="s">
        <v>272</v>
      </c>
      <c r="B146" s="15" t="s">
        <v>19</v>
      </c>
      <c r="C146" s="24">
        <v>45516</v>
      </c>
      <c r="D146" s="15" t="s">
        <v>38</v>
      </c>
      <c r="E146" s="15" t="s">
        <v>563</v>
      </c>
      <c r="F146" s="15" t="s">
        <v>564</v>
      </c>
      <c r="G146" s="30">
        <v>8376</v>
      </c>
      <c r="H146" s="15">
        <v>1154</v>
      </c>
      <c r="I146" s="15">
        <v>422</v>
      </c>
      <c r="J146" s="15">
        <v>1907</v>
      </c>
      <c r="K146" s="33">
        <v>36874</v>
      </c>
      <c r="L146" s="30">
        <v>218486</v>
      </c>
      <c r="M146" s="15" t="s">
        <v>27</v>
      </c>
    </row>
    <row r="147" spans="1:13" ht="15.75" thickBot="1">
      <c r="A147" s="15" t="s">
        <v>273</v>
      </c>
      <c r="B147" s="15" t="s">
        <v>13</v>
      </c>
      <c r="C147" s="24">
        <v>45448</v>
      </c>
      <c r="D147" s="15" t="s">
        <v>25</v>
      </c>
      <c r="E147" s="15" t="s">
        <v>575</v>
      </c>
      <c r="F147" s="15" t="s">
        <v>35</v>
      </c>
      <c r="G147" s="30">
        <v>18907</v>
      </c>
      <c r="H147" s="15">
        <v>1075</v>
      </c>
      <c r="I147" s="15">
        <v>675</v>
      </c>
      <c r="J147" s="15">
        <v>1383</v>
      </c>
      <c r="K147" s="33">
        <v>17875</v>
      </c>
      <c r="L147" s="30">
        <v>186649</v>
      </c>
      <c r="M147" s="15" t="s">
        <v>17</v>
      </c>
    </row>
    <row r="148" spans="1:13" ht="15.75" thickBot="1">
      <c r="A148" s="15" t="s">
        <v>275</v>
      </c>
      <c r="B148" s="15" t="s">
        <v>13</v>
      </c>
      <c r="C148" s="24">
        <v>45586</v>
      </c>
      <c r="D148" s="15" t="s">
        <v>25</v>
      </c>
      <c r="E148" s="15" t="s">
        <v>573</v>
      </c>
      <c r="F148" s="15" t="s">
        <v>567</v>
      </c>
      <c r="G148" s="30">
        <v>20777</v>
      </c>
      <c r="H148" s="15">
        <v>962</v>
      </c>
      <c r="I148" s="15">
        <v>308</v>
      </c>
      <c r="J148" s="15">
        <v>2777</v>
      </c>
      <c r="K148" s="33">
        <v>25529</v>
      </c>
      <c r="L148" s="30">
        <v>165354</v>
      </c>
      <c r="M148" s="15" t="s">
        <v>17</v>
      </c>
    </row>
    <row r="149" spans="1:13" ht="15.75" thickBot="1">
      <c r="A149" s="15" t="s">
        <v>276</v>
      </c>
      <c r="B149" s="15" t="s">
        <v>13</v>
      </c>
      <c r="C149" s="24">
        <v>45762</v>
      </c>
      <c r="D149" s="15" t="s">
        <v>30</v>
      </c>
      <c r="E149" s="15" t="s">
        <v>573</v>
      </c>
      <c r="F149" s="15" t="s">
        <v>567</v>
      </c>
      <c r="G149" s="30">
        <v>20977</v>
      </c>
      <c r="H149" s="15">
        <v>1402</v>
      </c>
      <c r="I149" s="15">
        <v>301</v>
      </c>
      <c r="J149" s="15">
        <v>1284</v>
      </c>
      <c r="K149" s="33">
        <v>24620</v>
      </c>
      <c r="L149" s="30">
        <v>128009</v>
      </c>
      <c r="M149" s="15" t="s">
        <v>17</v>
      </c>
    </row>
    <row r="150" spans="1:13" ht="15.75" thickBot="1">
      <c r="A150" s="15" t="s">
        <v>277</v>
      </c>
      <c r="B150" s="15" t="s">
        <v>23</v>
      </c>
      <c r="C150" s="24">
        <v>45459</v>
      </c>
      <c r="D150" s="15" t="s">
        <v>25</v>
      </c>
      <c r="E150" s="15" t="s">
        <v>561</v>
      </c>
      <c r="F150" s="15" t="s">
        <v>562</v>
      </c>
      <c r="G150" s="30">
        <v>12160</v>
      </c>
      <c r="H150" s="15">
        <v>1405</v>
      </c>
      <c r="I150" s="15">
        <v>769</v>
      </c>
      <c r="J150" s="15">
        <v>1980</v>
      </c>
      <c r="K150" s="33">
        <v>33174</v>
      </c>
      <c r="L150" s="30">
        <v>226481</v>
      </c>
      <c r="M150" s="15" t="s">
        <v>17</v>
      </c>
    </row>
    <row r="151" spans="1:13" ht="15.75" thickBot="1">
      <c r="A151" s="15" t="s">
        <v>279</v>
      </c>
      <c r="B151" s="15" t="s">
        <v>19</v>
      </c>
      <c r="C151" s="24">
        <v>45526</v>
      </c>
      <c r="D151" s="15" t="s">
        <v>30</v>
      </c>
      <c r="E151" s="15" t="s">
        <v>575</v>
      </c>
      <c r="F151" s="15" t="s">
        <v>35</v>
      </c>
      <c r="G151" s="30">
        <v>16124</v>
      </c>
      <c r="H151" s="15">
        <v>863</v>
      </c>
      <c r="I151" s="15">
        <v>337</v>
      </c>
      <c r="J151" s="15">
        <v>819</v>
      </c>
      <c r="K151" s="33">
        <v>85788</v>
      </c>
      <c r="L151" s="30">
        <v>68625</v>
      </c>
      <c r="M151" s="15" t="s">
        <v>32</v>
      </c>
    </row>
    <row r="152" spans="1:13" ht="15.75" thickBot="1">
      <c r="A152" s="15" t="s">
        <v>281</v>
      </c>
      <c r="B152" s="15" t="s">
        <v>13</v>
      </c>
      <c r="C152" s="24">
        <v>45499</v>
      </c>
      <c r="D152" s="15" t="s">
        <v>30</v>
      </c>
      <c r="E152" s="15" t="s">
        <v>85</v>
      </c>
      <c r="F152" s="15"/>
      <c r="G152" s="30">
        <v>18282</v>
      </c>
      <c r="H152" s="15">
        <v>224</v>
      </c>
      <c r="I152" s="15">
        <v>962</v>
      </c>
      <c r="J152" s="15">
        <v>890</v>
      </c>
      <c r="K152" s="33">
        <v>35105</v>
      </c>
      <c r="L152" s="30">
        <v>64089</v>
      </c>
      <c r="M152" s="15" t="s">
        <v>32</v>
      </c>
    </row>
    <row r="153" spans="1:13" ht="15.75" thickBot="1">
      <c r="A153" s="15" t="s">
        <v>282</v>
      </c>
      <c r="B153" s="15" t="s">
        <v>13</v>
      </c>
      <c r="C153" s="24">
        <v>45934</v>
      </c>
      <c r="D153" s="15" t="s">
        <v>30</v>
      </c>
      <c r="E153" s="15" t="s">
        <v>576</v>
      </c>
      <c r="F153" s="15" t="s">
        <v>577</v>
      </c>
      <c r="G153" s="30">
        <v>12488</v>
      </c>
      <c r="H153" s="15">
        <v>1403</v>
      </c>
      <c r="I153" s="15">
        <v>247</v>
      </c>
      <c r="J153" s="15">
        <v>1350</v>
      </c>
      <c r="K153" s="33">
        <v>28370</v>
      </c>
      <c r="L153" s="30">
        <v>76487</v>
      </c>
      <c r="M153" s="15" t="s">
        <v>21</v>
      </c>
    </row>
    <row r="154" spans="1:13" ht="15.75" thickBot="1">
      <c r="A154" s="15" t="s">
        <v>283</v>
      </c>
      <c r="B154" s="15" t="s">
        <v>23</v>
      </c>
      <c r="C154" s="24">
        <v>45658</v>
      </c>
      <c r="D154" s="15" t="s">
        <v>30</v>
      </c>
      <c r="E154" s="15" t="s">
        <v>563</v>
      </c>
      <c r="F154" s="15" t="s">
        <v>564</v>
      </c>
      <c r="G154" s="30">
        <v>24574</v>
      </c>
      <c r="H154" s="15">
        <v>909</v>
      </c>
      <c r="I154" s="15">
        <v>280</v>
      </c>
      <c r="J154" s="15">
        <v>2009</v>
      </c>
      <c r="K154" s="33">
        <v>6221</v>
      </c>
      <c r="L154" s="30">
        <v>236910</v>
      </c>
      <c r="M154" s="15" t="s">
        <v>55</v>
      </c>
    </row>
    <row r="155" spans="1:13" ht="15.75" thickBot="1">
      <c r="A155" s="15" t="s">
        <v>285</v>
      </c>
      <c r="B155" s="15" t="s">
        <v>13</v>
      </c>
      <c r="C155" s="24">
        <v>45574</v>
      </c>
      <c r="D155" s="15" t="s">
        <v>30</v>
      </c>
      <c r="E155" s="15" t="s">
        <v>573</v>
      </c>
      <c r="F155" s="15" t="s">
        <v>567</v>
      </c>
      <c r="G155" s="30">
        <v>7240</v>
      </c>
      <c r="H155" s="15">
        <v>1384</v>
      </c>
      <c r="I155" s="15">
        <v>954</v>
      </c>
      <c r="J155" s="15">
        <v>2335</v>
      </c>
      <c r="K155" s="33">
        <v>6757</v>
      </c>
      <c r="L155" s="30">
        <v>150448</v>
      </c>
      <c r="M155" s="15" t="s">
        <v>27</v>
      </c>
    </row>
    <row r="156" spans="1:13" ht="15.75" thickBot="1">
      <c r="A156" s="15" t="s">
        <v>287</v>
      </c>
      <c r="B156" s="15" t="s">
        <v>23</v>
      </c>
      <c r="C156" s="24">
        <v>45647</v>
      </c>
      <c r="D156" s="15" t="s">
        <v>15</v>
      </c>
      <c r="E156" s="15" t="s">
        <v>561</v>
      </c>
      <c r="F156" s="15" t="s">
        <v>562</v>
      </c>
      <c r="G156" s="30">
        <v>12453</v>
      </c>
      <c r="H156" s="15">
        <v>376</v>
      </c>
      <c r="I156" s="15">
        <v>320</v>
      </c>
      <c r="J156" s="15">
        <v>2546</v>
      </c>
      <c r="K156" s="33">
        <v>22617</v>
      </c>
      <c r="L156" s="30">
        <v>90138</v>
      </c>
      <c r="M156" s="15" t="s">
        <v>27</v>
      </c>
    </row>
    <row r="157" spans="1:13" ht="15.75" thickBot="1">
      <c r="A157" s="15" t="s">
        <v>289</v>
      </c>
      <c r="B157" s="15" t="s">
        <v>46</v>
      </c>
      <c r="C157" s="24">
        <v>45587</v>
      </c>
      <c r="D157" s="15" t="s">
        <v>25</v>
      </c>
      <c r="E157" s="15" t="s">
        <v>569</v>
      </c>
      <c r="F157" s="15" t="s">
        <v>570</v>
      </c>
      <c r="G157" s="30">
        <v>12478</v>
      </c>
      <c r="H157" s="15">
        <v>484</v>
      </c>
      <c r="I157" s="15">
        <v>332</v>
      </c>
      <c r="J157" s="15">
        <v>2734</v>
      </c>
      <c r="K157" s="33">
        <v>43338</v>
      </c>
      <c r="L157" s="30">
        <v>213895</v>
      </c>
      <c r="M157" s="15" t="s">
        <v>32</v>
      </c>
    </row>
    <row r="158" spans="1:13" ht="15.75" thickBot="1">
      <c r="A158" s="15" t="s">
        <v>291</v>
      </c>
      <c r="B158" s="15" t="s">
        <v>13</v>
      </c>
      <c r="C158" s="24">
        <v>45496</v>
      </c>
      <c r="D158" s="15" t="s">
        <v>30</v>
      </c>
      <c r="E158" s="15" t="s">
        <v>575</v>
      </c>
      <c r="F158" s="15" t="s">
        <v>35</v>
      </c>
      <c r="G158" s="30">
        <v>24877</v>
      </c>
      <c r="H158" s="15">
        <v>262</v>
      </c>
      <c r="I158" s="15">
        <v>513</v>
      </c>
      <c r="J158" s="15">
        <v>648</v>
      </c>
      <c r="K158" s="33">
        <v>47544</v>
      </c>
      <c r="L158" s="30">
        <v>208280</v>
      </c>
      <c r="M158" s="15" t="s">
        <v>27</v>
      </c>
    </row>
    <row r="159" spans="1:13" ht="15.75" thickBot="1">
      <c r="A159" s="15" t="s">
        <v>293</v>
      </c>
      <c r="B159" s="15" t="s">
        <v>46</v>
      </c>
      <c r="C159" s="24">
        <v>45515</v>
      </c>
      <c r="D159" s="15" t="s">
        <v>38</v>
      </c>
      <c r="E159" s="15" t="s">
        <v>563</v>
      </c>
      <c r="F159" s="15" t="s">
        <v>564</v>
      </c>
      <c r="G159" s="30">
        <v>14394</v>
      </c>
      <c r="H159" s="15">
        <v>1202</v>
      </c>
      <c r="I159" s="15">
        <v>188</v>
      </c>
      <c r="J159" s="15">
        <v>1259</v>
      </c>
      <c r="K159" s="33">
        <v>21925</v>
      </c>
      <c r="L159" s="30">
        <v>94061</v>
      </c>
      <c r="M159" s="15" t="s">
        <v>32</v>
      </c>
    </row>
    <row r="160" spans="1:13" ht="15.75" thickBot="1">
      <c r="A160" s="15" t="s">
        <v>295</v>
      </c>
      <c r="B160" s="15" t="s">
        <v>23</v>
      </c>
      <c r="C160" s="24">
        <v>45935</v>
      </c>
      <c r="D160" s="15" t="s">
        <v>25</v>
      </c>
      <c r="E160" s="15" t="s">
        <v>569</v>
      </c>
      <c r="F160" s="15" t="s">
        <v>570</v>
      </c>
      <c r="G160" s="30">
        <v>21262</v>
      </c>
      <c r="H160" s="15">
        <v>861</v>
      </c>
      <c r="I160" s="15">
        <v>676</v>
      </c>
      <c r="J160" s="15">
        <v>2263</v>
      </c>
      <c r="K160" s="33">
        <v>12085</v>
      </c>
      <c r="L160" s="30">
        <v>201731</v>
      </c>
      <c r="M160" s="15" t="s">
        <v>21</v>
      </c>
    </row>
    <row r="161" spans="1:13" ht="15.75" thickBot="1">
      <c r="A161" s="15" t="s">
        <v>296</v>
      </c>
      <c r="B161" s="15" t="s">
        <v>19</v>
      </c>
      <c r="C161" s="24">
        <v>45528</v>
      </c>
      <c r="D161" s="15" t="s">
        <v>25</v>
      </c>
      <c r="E161" s="15" t="s">
        <v>575</v>
      </c>
      <c r="F161" s="15" t="s">
        <v>35</v>
      </c>
      <c r="G161" s="30">
        <v>22527</v>
      </c>
      <c r="H161" s="15">
        <v>865</v>
      </c>
      <c r="I161" s="15">
        <v>646</v>
      </c>
      <c r="J161" s="15">
        <v>992</v>
      </c>
      <c r="K161" s="33">
        <v>18654</v>
      </c>
      <c r="L161" s="30">
        <v>141376</v>
      </c>
      <c r="M161" s="15" t="s">
        <v>55</v>
      </c>
    </row>
    <row r="162" spans="1:13" ht="15.75" thickBot="1">
      <c r="A162" s="15" t="s">
        <v>298</v>
      </c>
      <c r="B162" s="15" t="s">
        <v>13</v>
      </c>
      <c r="C162" s="24">
        <v>45936</v>
      </c>
      <c r="D162" s="15" t="s">
        <v>30</v>
      </c>
      <c r="E162" s="15" t="s">
        <v>565</v>
      </c>
      <c r="F162" s="15" t="s">
        <v>566</v>
      </c>
      <c r="G162" s="30">
        <v>22028</v>
      </c>
      <c r="H162" s="15">
        <v>355</v>
      </c>
      <c r="I162" s="15">
        <v>665</v>
      </c>
      <c r="J162" s="15">
        <v>1859</v>
      </c>
      <c r="K162" s="33">
        <v>50565</v>
      </c>
      <c r="L162" s="30">
        <v>202962</v>
      </c>
      <c r="M162" s="15" t="s">
        <v>21</v>
      </c>
    </row>
    <row r="163" spans="1:13" ht="15.75" thickBot="1">
      <c r="A163" s="15" t="s">
        <v>299</v>
      </c>
      <c r="B163" s="15" t="s">
        <v>23</v>
      </c>
      <c r="C163" s="24">
        <v>45748</v>
      </c>
      <c r="D163" s="15" t="s">
        <v>15</v>
      </c>
      <c r="E163" s="15" t="s">
        <v>569</v>
      </c>
      <c r="F163" s="15" t="s">
        <v>570</v>
      </c>
      <c r="G163" s="30">
        <v>6432</v>
      </c>
      <c r="H163" s="15">
        <v>1272</v>
      </c>
      <c r="I163" s="15">
        <v>498</v>
      </c>
      <c r="J163" s="15">
        <v>677</v>
      </c>
      <c r="K163" s="33">
        <v>47305</v>
      </c>
      <c r="L163" s="30">
        <v>119134</v>
      </c>
      <c r="M163" s="15" t="s">
        <v>17</v>
      </c>
    </row>
    <row r="164" spans="1:13" ht="15.75" thickBot="1">
      <c r="A164" s="15" t="s">
        <v>301</v>
      </c>
      <c r="B164" s="15" t="s">
        <v>19</v>
      </c>
      <c r="C164" s="24">
        <v>45755</v>
      </c>
      <c r="D164" s="15" t="s">
        <v>30</v>
      </c>
      <c r="E164" s="15" t="s">
        <v>561</v>
      </c>
      <c r="F164" s="15" t="s">
        <v>562</v>
      </c>
      <c r="G164" s="30">
        <v>15568</v>
      </c>
      <c r="H164" s="15">
        <v>1166</v>
      </c>
      <c r="I164" s="15">
        <v>546</v>
      </c>
      <c r="J164" s="15">
        <v>826</v>
      </c>
      <c r="K164" s="33">
        <v>21836</v>
      </c>
      <c r="L164" s="30">
        <v>87055</v>
      </c>
      <c r="M164" s="15" t="s">
        <v>17</v>
      </c>
    </row>
    <row r="165" spans="1:13" ht="15.75" thickBot="1">
      <c r="A165" s="15" t="s">
        <v>303</v>
      </c>
      <c r="B165" s="15" t="s">
        <v>19</v>
      </c>
      <c r="C165" s="24">
        <v>45715</v>
      </c>
      <c r="D165" s="15" t="s">
        <v>15</v>
      </c>
      <c r="E165" s="15" t="s">
        <v>563</v>
      </c>
      <c r="F165" s="15" t="s">
        <v>564</v>
      </c>
      <c r="G165" s="30">
        <v>16178</v>
      </c>
      <c r="H165" s="15">
        <v>1048</v>
      </c>
      <c r="I165" s="15">
        <v>871</v>
      </c>
      <c r="J165" s="15">
        <v>2553</v>
      </c>
      <c r="K165" s="33">
        <v>39025</v>
      </c>
      <c r="L165" s="30">
        <v>59508</v>
      </c>
      <c r="M165" s="15" t="s">
        <v>17</v>
      </c>
    </row>
    <row r="166" spans="1:13" ht="15.75" thickBot="1">
      <c r="A166" s="15" t="s">
        <v>304</v>
      </c>
      <c r="B166" s="15" t="s">
        <v>46</v>
      </c>
      <c r="C166" s="24">
        <v>45937</v>
      </c>
      <c r="D166" s="15" t="s">
        <v>38</v>
      </c>
      <c r="E166" s="15" t="s">
        <v>571</v>
      </c>
      <c r="F166" s="15" t="s">
        <v>572</v>
      </c>
      <c r="G166" s="30">
        <v>19660</v>
      </c>
      <c r="H166" s="15">
        <v>1307</v>
      </c>
      <c r="I166" s="15">
        <v>310</v>
      </c>
      <c r="J166" s="15">
        <v>2802</v>
      </c>
      <c r="K166" s="33">
        <v>22171</v>
      </c>
      <c r="L166" s="30">
        <v>213359</v>
      </c>
      <c r="M166" s="15" t="s">
        <v>21</v>
      </c>
    </row>
    <row r="167" spans="1:13" ht="15.75" thickBot="1">
      <c r="A167" s="15" t="s">
        <v>305</v>
      </c>
      <c r="B167" s="15" t="s">
        <v>23</v>
      </c>
      <c r="C167" s="24">
        <v>45704</v>
      </c>
      <c r="D167" s="15" t="s">
        <v>25</v>
      </c>
      <c r="E167" s="15" t="s">
        <v>567</v>
      </c>
      <c r="F167" s="15" t="s">
        <v>574</v>
      </c>
      <c r="G167" s="30">
        <v>24195</v>
      </c>
      <c r="H167" s="15">
        <v>888</v>
      </c>
      <c r="I167" s="15">
        <v>165</v>
      </c>
      <c r="J167" s="15">
        <v>1559</v>
      </c>
      <c r="K167" s="33">
        <v>11596</v>
      </c>
      <c r="L167" s="30">
        <v>249988</v>
      </c>
      <c r="M167" s="15" t="s">
        <v>27</v>
      </c>
    </row>
    <row r="168" spans="1:13" ht="15.75" thickBot="1">
      <c r="A168" s="15" t="s">
        <v>307</v>
      </c>
      <c r="B168" s="15" t="s">
        <v>19</v>
      </c>
      <c r="C168" s="24">
        <v>45624</v>
      </c>
      <c r="D168" s="15" t="s">
        <v>38</v>
      </c>
      <c r="E168" s="15" t="s">
        <v>567</v>
      </c>
      <c r="F168" s="15" t="s">
        <v>574</v>
      </c>
      <c r="G168" s="30">
        <v>2302</v>
      </c>
      <c r="H168" s="15">
        <v>347</v>
      </c>
      <c r="I168" s="15">
        <v>642</v>
      </c>
      <c r="J168" s="15">
        <v>2175</v>
      </c>
      <c r="K168" s="33">
        <v>56378</v>
      </c>
      <c r="L168" s="30">
        <v>198056</v>
      </c>
      <c r="M168" s="15" t="s">
        <v>55</v>
      </c>
    </row>
    <row r="169" spans="1:13" ht="15.75" thickBot="1">
      <c r="A169" s="15" t="s">
        <v>308</v>
      </c>
      <c r="B169" s="15" t="s">
        <v>13</v>
      </c>
      <c r="C169" s="24">
        <v>45608</v>
      </c>
      <c r="D169" s="15" t="s">
        <v>15</v>
      </c>
      <c r="E169" s="15" t="s">
        <v>563</v>
      </c>
      <c r="F169" s="15" t="s">
        <v>564</v>
      </c>
      <c r="G169" s="30">
        <v>19022</v>
      </c>
      <c r="H169" s="15">
        <v>541</v>
      </c>
      <c r="I169" s="15">
        <v>575</v>
      </c>
      <c r="J169" s="15">
        <v>2063</v>
      </c>
      <c r="K169" s="33">
        <v>42743</v>
      </c>
      <c r="L169" s="30">
        <v>150169</v>
      </c>
      <c r="M169" s="15" t="s">
        <v>17</v>
      </c>
    </row>
    <row r="170" spans="1:13" ht="15.75" thickBot="1">
      <c r="A170" s="15" t="s">
        <v>310</v>
      </c>
      <c r="B170" s="15" t="s">
        <v>13</v>
      </c>
      <c r="C170" s="24">
        <v>45629</v>
      </c>
      <c r="D170" s="15" t="s">
        <v>15</v>
      </c>
      <c r="E170" s="15" t="s">
        <v>569</v>
      </c>
      <c r="F170" s="15" t="s">
        <v>570</v>
      </c>
      <c r="G170" s="30">
        <v>2055</v>
      </c>
      <c r="H170" s="15">
        <v>675</v>
      </c>
      <c r="I170" s="15">
        <v>257</v>
      </c>
      <c r="J170" s="15">
        <v>820</v>
      </c>
      <c r="K170" s="33">
        <v>33534</v>
      </c>
      <c r="L170" s="30">
        <v>48125</v>
      </c>
      <c r="M170" s="15" t="s">
        <v>17</v>
      </c>
    </row>
    <row r="171" spans="1:13" ht="15.75" thickBot="1">
      <c r="A171" s="15" t="s">
        <v>312</v>
      </c>
      <c r="B171" s="15" t="s">
        <v>46</v>
      </c>
      <c r="C171" s="24">
        <v>45775</v>
      </c>
      <c r="D171" s="15" t="s">
        <v>38</v>
      </c>
      <c r="E171" s="15" t="s">
        <v>575</v>
      </c>
      <c r="F171" s="15" t="s">
        <v>35</v>
      </c>
      <c r="G171" s="30">
        <v>15013</v>
      </c>
      <c r="H171" s="15">
        <v>1286</v>
      </c>
      <c r="I171" s="15">
        <v>599</v>
      </c>
      <c r="J171" s="15">
        <v>2001</v>
      </c>
      <c r="K171" s="33">
        <v>67839</v>
      </c>
      <c r="L171" s="30">
        <v>76059</v>
      </c>
      <c r="M171" s="15" t="s">
        <v>17</v>
      </c>
    </row>
    <row r="172" spans="1:13" ht="15.75" thickBot="1">
      <c r="A172" s="15" t="s">
        <v>314</v>
      </c>
      <c r="B172" s="15" t="s">
        <v>19</v>
      </c>
      <c r="C172" s="24">
        <v>45657</v>
      </c>
      <c r="D172" s="15" t="s">
        <v>15</v>
      </c>
      <c r="E172" s="15" t="s">
        <v>561</v>
      </c>
      <c r="F172" s="15" t="s">
        <v>562</v>
      </c>
      <c r="G172" s="30">
        <v>10717</v>
      </c>
      <c r="H172" s="15">
        <v>760</v>
      </c>
      <c r="I172" s="15">
        <v>460</v>
      </c>
      <c r="J172" s="15">
        <v>1316</v>
      </c>
      <c r="K172" s="33">
        <v>18164</v>
      </c>
      <c r="L172" s="30">
        <v>240641</v>
      </c>
      <c r="M172" s="15" t="s">
        <v>55</v>
      </c>
    </row>
    <row r="173" spans="1:13" ht="15.75" thickBot="1">
      <c r="A173" s="15" t="s">
        <v>316</v>
      </c>
      <c r="B173" s="15" t="s">
        <v>23</v>
      </c>
      <c r="C173" s="24">
        <v>45518</v>
      </c>
      <c r="D173" s="15" t="s">
        <v>38</v>
      </c>
      <c r="E173" s="15" t="s">
        <v>576</v>
      </c>
      <c r="F173" s="15" t="s">
        <v>577</v>
      </c>
      <c r="G173" s="30">
        <v>10150</v>
      </c>
      <c r="H173" s="15">
        <v>526</v>
      </c>
      <c r="I173" s="15">
        <v>888</v>
      </c>
      <c r="J173" s="15">
        <v>1313</v>
      </c>
      <c r="K173" s="33">
        <v>51605</v>
      </c>
      <c r="L173" s="30">
        <v>143409</v>
      </c>
      <c r="M173" s="15" t="s">
        <v>17</v>
      </c>
    </row>
    <row r="174" spans="1:13" ht="15.75" thickBot="1">
      <c r="A174" s="15" t="s">
        <v>318</v>
      </c>
      <c r="B174" s="15" t="s">
        <v>13</v>
      </c>
      <c r="C174" s="24">
        <v>45631</v>
      </c>
      <c r="D174" s="15" t="s">
        <v>25</v>
      </c>
      <c r="E174" s="15" t="s">
        <v>567</v>
      </c>
      <c r="F174" s="15" t="s">
        <v>574</v>
      </c>
      <c r="G174" s="30">
        <v>4125</v>
      </c>
      <c r="H174" s="15">
        <v>1364</v>
      </c>
      <c r="I174" s="15">
        <v>319</v>
      </c>
      <c r="J174" s="15">
        <v>2848</v>
      </c>
      <c r="K174" s="33">
        <v>15379</v>
      </c>
      <c r="L174" s="30">
        <v>188159</v>
      </c>
      <c r="M174" s="15" t="s">
        <v>55</v>
      </c>
    </row>
    <row r="175" spans="1:13" ht="15.75" thickBot="1">
      <c r="A175" s="15" t="s">
        <v>320</v>
      </c>
      <c r="B175" s="15" t="s">
        <v>19</v>
      </c>
      <c r="C175" s="24">
        <v>45465</v>
      </c>
      <c r="D175" s="15" t="s">
        <v>38</v>
      </c>
      <c r="E175" s="15" t="s">
        <v>561</v>
      </c>
      <c r="F175" s="15" t="s">
        <v>562</v>
      </c>
      <c r="G175" s="30">
        <v>13479</v>
      </c>
      <c r="H175" s="15">
        <v>1189</v>
      </c>
      <c r="I175" s="15">
        <v>695</v>
      </c>
      <c r="J175" s="15">
        <v>416</v>
      </c>
      <c r="K175" s="33">
        <v>30229</v>
      </c>
      <c r="L175" s="30">
        <v>45704</v>
      </c>
      <c r="M175" s="15" t="s">
        <v>17</v>
      </c>
    </row>
    <row r="176" spans="1:13" ht="15.75" thickBot="1">
      <c r="A176" s="15" t="s">
        <v>321</v>
      </c>
      <c r="B176" s="15" t="s">
        <v>19</v>
      </c>
      <c r="C176" s="24">
        <v>45938</v>
      </c>
      <c r="D176" s="15" t="s">
        <v>25</v>
      </c>
      <c r="E176" s="15" t="s">
        <v>567</v>
      </c>
      <c r="F176" s="15" t="s">
        <v>574</v>
      </c>
      <c r="G176" s="30">
        <v>17745</v>
      </c>
      <c r="H176" s="15">
        <v>414</v>
      </c>
      <c r="I176" s="15">
        <v>563</v>
      </c>
      <c r="J176" s="15">
        <v>2733</v>
      </c>
      <c r="K176" s="33">
        <v>995</v>
      </c>
      <c r="L176" s="30">
        <v>231648</v>
      </c>
      <c r="M176" s="15" t="s">
        <v>21</v>
      </c>
    </row>
    <row r="177" spans="1:13" ht="15.75" thickBot="1">
      <c r="A177" s="15" t="s">
        <v>322</v>
      </c>
      <c r="B177" s="15" t="s">
        <v>46</v>
      </c>
      <c r="C177" s="24">
        <v>45939</v>
      </c>
      <c r="D177" s="15" t="s">
        <v>38</v>
      </c>
      <c r="E177" s="15" t="s">
        <v>565</v>
      </c>
      <c r="F177" s="15" t="s">
        <v>566</v>
      </c>
      <c r="G177" s="30">
        <v>18748</v>
      </c>
      <c r="H177" s="15">
        <v>634</v>
      </c>
      <c r="I177" s="15">
        <v>400</v>
      </c>
      <c r="J177" s="15">
        <v>1667</v>
      </c>
      <c r="K177" s="33">
        <v>75813</v>
      </c>
      <c r="L177" s="30">
        <v>244456</v>
      </c>
      <c r="M177" s="15" t="s">
        <v>21</v>
      </c>
    </row>
    <row r="178" spans="1:13" ht="15.75" thickBot="1">
      <c r="A178" s="15" t="s">
        <v>323</v>
      </c>
      <c r="B178" s="15" t="s">
        <v>13</v>
      </c>
      <c r="C178" s="24">
        <v>45483</v>
      </c>
      <c r="D178" s="15" t="s">
        <v>15</v>
      </c>
      <c r="E178" s="15" t="s">
        <v>575</v>
      </c>
      <c r="F178" s="15" t="s">
        <v>35</v>
      </c>
      <c r="G178" s="30">
        <v>8809</v>
      </c>
      <c r="H178" s="15">
        <v>1151</v>
      </c>
      <c r="I178" s="15">
        <v>908</v>
      </c>
      <c r="J178" s="15">
        <v>883</v>
      </c>
      <c r="K178" s="33">
        <v>42921</v>
      </c>
      <c r="L178" s="30">
        <v>151279</v>
      </c>
      <c r="M178" s="15" t="s">
        <v>55</v>
      </c>
    </row>
    <row r="179" spans="1:13" ht="15.75" thickBot="1">
      <c r="A179" s="15" t="s">
        <v>325</v>
      </c>
      <c r="B179" s="15" t="s">
        <v>13</v>
      </c>
      <c r="C179" s="24">
        <v>45940</v>
      </c>
      <c r="D179" s="15" t="s">
        <v>38</v>
      </c>
      <c r="E179" s="15" t="s">
        <v>565</v>
      </c>
      <c r="F179" s="15" t="s">
        <v>566</v>
      </c>
      <c r="G179" s="30">
        <v>6621</v>
      </c>
      <c r="H179" s="15">
        <v>922</v>
      </c>
      <c r="I179" s="15">
        <v>930</v>
      </c>
      <c r="J179" s="15">
        <v>694</v>
      </c>
      <c r="K179" s="33">
        <v>839</v>
      </c>
      <c r="L179" s="30">
        <v>243532</v>
      </c>
      <c r="M179" s="15" t="s">
        <v>21</v>
      </c>
    </row>
    <row r="180" spans="1:13" ht="15.75" thickBot="1">
      <c r="A180" s="15" t="s">
        <v>326</v>
      </c>
      <c r="B180" s="15" t="s">
        <v>23</v>
      </c>
      <c r="C180" s="24">
        <v>45488</v>
      </c>
      <c r="D180" s="15" t="s">
        <v>15</v>
      </c>
      <c r="E180" s="15" t="s">
        <v>567</v>
      </c>
      <c r="F180" s="15" t="s">
        <v>574</v>
      </c>
      <c r="G180" s="30">
        <v>17034</v>
      </c>
      <c r="H180" s="15">
        <v>231</v>
      </c>
      <c r="I180" s="15">
        <v>290</v>
      </c>
      <c r="J180" s="15">
        <v>1387</v>
      </c>
      <c r="K180" s="33">
        <v>63550</v>
      </c>
      <c r="L180" s="30">
        <v>198280</v>
      </c>
      <c r="M180" s="15" t="s">
        <v>55</v>
      </c>
    </row>
    <row r="181" spans="1:13" ht="15.75" thickBot="1">
      <c r="A181" s="15" t="s">
        <v>327</v>
      </c>
      <c r="B181" s="15" t="s">
        <v>13</v>
      </c>
      <c r="C181" s="24">
        <v>45941</v>
      </c>
      <c r="D181" s="15" t="s">
        <v>38</v>
      </c>
      <c r="E181" s="15" t="s">
        <v>571</v>
      </c>
      <c r="F181" s="15" t="s">
        <v>572</v>
      </c>
      <c r="G181" s="30">
        <v>15623</v>
      </c>
      <c r="H181" s="15">
        <v>869</v>
      </c>
      <c r="I181" s="15">
        <v>423</v>
      </c>
      <c r="J181" s="15">
        <v>371</v>
      </c>
      <c r="K181" s="33">
        <v>47579</v>
      </c>
      <c r="L181" s="30">
        <v>158516</v>
      </c>
      <c r="M181" s="15" t="s">
        <v>21</v>
      </c>
    </row>
    <row r="182" spans="1:13" ht="15.75" thickBot="1">
      <c r="A182" s="15" t="s">
        <v>328</v>
      </c>
      <c r="B182" s="15" t="s">
        <v>23</v>
      </c>
      <c r="C182" s="24">
        <v>45942</v>
      </c>
      <c r="D182" s="15" t="s">
        <v>38</v>
      </c>
      <c r="E182" s="15" t="s">
        <v>571</v>
      </c>
      <c r="F182" s="15" t="s">
        <v>572</v>
      </c>
      <c r="G182" s="30">
        <v>7126</v>
      </c>
      <c r="H182" s="15">
        <v>484</v>
      </c>
      <c r="I182" s="15">
        <v>565</v>
      </c>
      <c r="J182" s="15">
        <v>573</v>
      </c>
      <c r="K182" s="33">
        <v>7389</v>
      </c>
      <c r="L182" s="30">
        <v>237096</v>
      </c>
      <c r="M182" s="15" t="s">
        <v>21</v>
      </c>
    </row>
    <row r="183" spans="1:13" ht="15.75" thickBot="1">
      <c r="A183" s="15" t="s">
        <v>329</v>
      </c>
      <c r="B183" s="15" t="s">
        <v>13</v>
      </c>
      <c r="C183" s="24">
        <v>45504</v>
      </c>
      <c r="D183" s="15" t="s">
        <v>30</v>
      </c>
      <c r="E183" s="15" t="s">
        <v>565</v>
      </c>
      <c r="F183" s="15" t="s">
        <v>566</v>
      </c>
      <c r="G183" s="30">
        <v>7122</v>
      </c>
      <c r="H183" s="15">
        <v>628</v>
      </c>
      <c r="I183" s="15">
        <v>757</v>
      </c>
      <c r="J183" s="15">
        <v>2313</v>
      </c>
      <c r="K183" s="33">
        <v>50924</v>
      </c>
      <c r="L183" s="30">
        <v>210954</v>
      </c>
      <c r="M183" s="15" t="s">
        <v>55</v>
      </c>
    </row>
    <row r="184" spans="1:13" ht="15.75" thickBot="1">
      <c r="A184" s="15" t="s">
        <v>330</v>
      </c>
      <c r="B184" s="15" t="s">
        <v>46</v>
      </c>
      <c r="C184" s="24">
        <v>45643</v>
      </c>
      <c r="D184" s="15" t="s">
        <v>15</v>
      </c>
      <c r="E184" s="15" t="s">
        <v>571</v>
      </c>
      <c r="F184" s="15" t="s">
        <v>572</v>
      </c>
      <c r="G184" s="30">
        <v>20030</v>
      </c>
      <c r="H184" s="15">
        <v>485</v>
      </c>
      <c r="I184" s="15">
        <v>888</v>
      </c>
      <c r="J184" s="15">
        <v>1643</v>
      </c>
      <c r="K184" s="33">
        <v>4322</v>
      </c>
      <c r="L184" s="30">
        <v>196995</v>
      </c>
      <c r="M184" s="15" t="s">
        <v>27</v>
      </c>
    </row>
    <row r="185" spans="1:13" ht="15.75" thickBot="1">
      <c r="A185" s="15" t="s">
        <v>332</v>
      </c>
      <c r="B185" s="15" t="s">
        <v>13</v>
      </c>
      <c r="C185" s="24">
        <v>45943</v>
      </c>
      <c r="D185" s="15" t="s">
        <v>30</v>
      </c>
      <c r="E185" s="15" t="s">
        <v>567</v>
      </c>
      <c r="F185" s="15" t="s">
        <v>574</v>
      </c>
      <c r="G185" s="30">
        <v>19302</v>
      </c>
      <c r="H185" s="15">
        <v>1367</v>
      </c>
      <c r="I185" s="15">
        <v>188</v>
      </c>
      <c r="J185" s="15">
        <v>637</v>
      </c>
      <c r="K185" s="33">
        <v>31404</v>
      </c>
      <c r="L185" s="30">
        <v>154044</v>
      </c>
      <c r="M185" s="15" t="s">
        <v>21</v>
      </c>
    </row>
    <row r="186" spans="1:13" ht="15.75" thickBot="1">
      <c r="A186" s="15" t="s">
        <v>333</v>
      </c>
      <c r="B186" s="15" t="s">
        <v>23</v>
      </c>
      <c r="C186" s="24">
        <v>45668</v>
      </c>
      <c r="D186" s="15" t="s">
        <v>15</v>
      </c>
      <c r="E186" s="15" t="s">
        <v>563</v>
      </c>
      <c r="F186" s="15" t="s">
        <v>564</v>
      </c>
      <c r="G186" s="30">
        <v>21181</v>
      </c>
      <c r="H186" s="15">
        <v>1242</v>
      </c>
      <c r="I186" s="15">
        <v>963</v>
      </c>
      <c r="J186" s="15">
        <v>1689</v>
      </c>
      <c r="K186" s="33">
        <v>49329</v>
      </c>
      <c r="L186" s="30">
        <v>69165</v>
      </c>
      <c r="M186" s="15" t="s">
        <v>17</v>
      </c>
    </row>
    <row r="187" spans="1:13" ht="15.75" thickBot="1">
      <c r="A187" s="15" t="s">
        <v>335</v>
      </c>
      <c r="B187" s="15" t="s">
        <v>23</v>
      </c>
      <c r="C187" s="24">
        <v>45528</v>
      </c>
      <c r="D187" s="15" t="s">
        <v>30</v>
      </c>
      <c r="E187" s="15" t="s">
        <v>565</v>
      </c>
      <c r="F187" s="15" t="s">
        <v>566</v>
      </c>
      <c r="G187" s="30">
        <v>24890</v>
      </c>
      <c r="H187" s="15">
        <v>217</v>
      </c>
      <c r="I187" s="15">
        <v>178</v>
      </c>
      <c r="J187" s="15">
        <v>906</v>
      </c>
      <c r="K187" s="33">
        <v>54826</v>
      </c>
      <c r="L187" s="30">
        <v>107203</v>
      </c>
      <c r="M187" s="15" t="s">
        <v>27</v>
      </c>
    </row>
    <row r="188" spans="1:13" ht="15.75" thickBot="1">
      <c r="A188" s="15" t="s">
        <v>336</v>
      </c>
      <c r="B188" s="15" t="s">
        <v>46</v>
      </c>
      <c r="C188" s="24">
        <v>45648</v>
      </c>
      <c r="D188" s="15" t="s">
        <v>25</v>
      </c>
      <c r="E188" s="15" t="s">
        <v>576</v>
      </c>
      <c r="F188" s="15" t="s">
        <v>577</v>
      </c>
      <c r="G188" s="30">
        <v>7870</v>
      </c>
      <c r="H188" s="15">
        <v>968</v>
      </c>
      <c r="I188" s="15">
        <v>626</v>
      </c>
      <c r="J188" s="15">
        <v>465</v>
      </c>
      <c r="K188" s="33">
        <v>27184</v>
      </c>
      <c r="L188" s="30">
        <v>44114</v>
      </c>
      <c r="M188" s="15" t="s">
        <v>55</v>
      </c>
    </row>
    <row r="189" spans="1:13" ht="15.75" thickBot="1">
      <c r="A189" s="15" t="s">
        <v>338</v>
      </c>
      <c r="B189" s="15" t="s">
        <v>13</v>
      </c>
      <c r="C189" s="24">
        <v>45449</v>
      </c>
      <c r="D189" s="15" t="s">
        <v>38</v>
      </c>
      <c r="E189" s="15" t="s">
        <v>576</v>
      </c>
      <c r="F189" s="15" t="s">
        <v>577</v>
      </c>
      <c r="G189" s="30">
        <v>3531</v>
      </c>
      <c r="H189" s="15">
        <v>789</v>
      </c>
      <c r="I189" s="15">
        <v>467</v>
      </c>
      <c r="J189" s="15">
        <v>1867</v>
      </c>
      <c r="K189" s="33">
        <v>40816</v>
      </c>
      <c r="L189" s="30">
        <v>236037</v>
      </c>
      <c r="M189" s="15" t="s">
        <v>27</v>
      </c>
    </row>
    <row r="190" spans="1:13" ht="15.75" thickBot="1">
      <c r="A190" s="15" t="s">
        <v>339</v>
      </c>
      <c r="B190" s="15" t="s">
        <v>13</v>
      </c>
      <c r="C190" s="24">
        <v>45740</v>
      </c>
      <c r="D190" s="15" t="s">
        <v>15</v>
      </c>
      <c r="E190" s="15" t="s">
        <v>35</v>
      </c>
      <c r="F190" s="15"/>
      <c r="G190" s="30">
        <v>10172</v>
      </c>
      <c r="H190" s="15">
        <v>1398</v>
      </c>
      <c r="I190" s="15">
        <v>394</v>
      </c>
      <c r="J190" s="15">
        <v>2358</v>
      </c>
      <c r="K190" s="33">
        <v>59610</v>
      </c>
      <c r="L190" s="30">
        <v>76321</v>
      </c>
      <c r="M190" s="15" t="s">
        <v>32</v>
      </c>
    </row>
    <row r="191" spans="1:13" ht="15.75" thickBot="1">
      <c r="A191" s="15" t="s">
        <v>341</v>
      </c>
      <c r="B191" s="15" t="s">
        <v>46</v>
      </c>
      <c r="C191" s="24">
        <v>45569</v>
      </c>
      <c r="D191" s="15" t="s">
        <v>15</v>
      </c>
      <c r="E191" s="15" t="s">
        <v>569</v>
      </c>
      <c r="F191" s="15" t="s">
        <v>570</v>
      </c>
      <c r="G191" s="30">
        <v>21729</v>
      </c>
      <c r="H191" s="15">
        <v>1209</v>
      </c>
      <c r="I191" s="15">
        <v>897</v>
      </c>
      <c r="J191" s="15">
        <v>1624</v>
      </c>
      <c r="K191" s="33">
        <v>38771</v>
      </c>
      <c r="L191" s="30">
        <v>113297</v>
      </c>
      <c r="M191" s="15" t="s">
        <v>32</v>
      </c>
    </row>
    <row r="192" spans="1:13" ht="15.75" thickBot="1">
      <c r="A192" s="15" t="s">
        <v>343</v>
      </c>
      <c r="B192" s="15" t="s">
        <v>13</v>
      </c>
      <c r="C192" s="24">
        <v>45944</v>
      </c>
      <c r="D192" s="15" t="s">
        <v>38</v>
      </c>
      <c r="E192" s="15" t="s">
        <v>575</v>
      </c>
      <c r="F192" s="15" t="s">
        <v>35</v>
      </c>
      <c r="G192" s="30">
        <v>9673</v>
      </c>
      <c r="H192" s="15">
        <v>393</v>
      </c>
      <c r="I192" s="15">
        <v>846</v>
      </c>
      <c r="J192" s="15">
        <v>1028</v>
      </c>
      <c r="K192" s="33">
        <v>55556</v>
      </c>
      <c r="L192" s="30">
        <v>136652</v>
      </c>
      <c r="M192" s="15" t="s">
        <v>21</v>
      </c>
    </row>
    <row r="193" spans="1:13" ht="15.75" thickBot="1">
      <c r="A193" s="15" t="s">
        <v>344</v>
      </c>
      <c r="B193" s="15" t="s">
        <v>13</v>
      </c>
      <c r="C193" s="24">
        <v>45945</v>
      </c>
      <c r="D193" s="15" t="s">
        <v>15</v>
      </c>
      <c r="E193" s="15" t="s">
        <v>571</v>
      </c>
      <c r="F193" s="15" t="s">
        <v>572</v>
      </c>
      <c r="G193" s="30">
        <v>8882</v>
      </c>
      <c r="H193" s="15">
        <v>701</v>
      </c>
      <c r="I193" s="15">
        <v>421</v>
      </c>
      <c r="J193" s="15">
        <v>2343</v>
      </c>
      <c r="K193" s="33">
        <v>13588</v>
      </c>
      <c r="L193" s="30">
        <v>139304</v>
      </c>
      <c r="M193" s="15" t="s">
        <v>21</v>
      </c>
    </row>
    <row r="194" spans="1:13" ht="15.75" thickBot="1">
      <c r="A194" s="15" t="s">
        <v>345</v>
      </c>
      <c r="B194" s="15" t="s">
        <v>23</v>
      </c>
      <c r="C194" s="24">
        <v>45546</v>
      </c>
      <c r="D194" s="15" t="s">
        <v>15</v>
      </c>
      <c r="E194" s="15" t="s">
        <v>571</v>
      </c>
      <c r="F194" s="15" t="s">
        <v>572</v>
      </c>
      <c r="G194" s="30">
        <v>3906</v>
      </c>
      <c r="H194" s="15">
        <v>1187</v>
      </c>
      <c r="I194" s="15">
        <v>589</v>
      </c>
      <c r="J194" s="15">
        <v>401</v>
      </c>
      <c r="K194" s="33">
        <v>52687</v>
      </c>
      <c r="L194" s="30">
        <v>196498</v>
      </c>
      <c r="M194" s="15" t="s">
        <v>17</v>
      </c>
    </row>
    <row r="195" spans="1:13" ht="15.75" thickBot="1">
      <c r="A195" s="15" t="s">
        <v>347</v>
      </c>
      <c r="B195" s="15" t="s">
        <v>13</v>
      </c>
      <c r="C195" s="24">
        <v>45567</v>
      </c>
      <c r="D195" s="15" t="s">
        <v>30</v>
      </c>
      <c r="E195" s="15" t="s">
        <v>569</v>
      </c>
      <c r="F195" s="15" t="s">
        <v>570</v>
      </c>
      <c r="G195" s="30">
        <v>5086</v>
      </c>
      <c r="H195" s="15">
        <v>1336</v>
      </c>
      <c r="I195" s="15">
        <v>897</v>
      </c>
      <c r="J195" s="15">
        <v>1715</v>
      </c>
      <c r="K195" s="33">
        <v>60592</v>
      </c>
      <c r="L195" s="30">
        <v>57772</v>
      </c>
      <c r="M195" s="15" t="s">
        <v>27</v>
      </c>
    </row>
    <row r="196" spans="1:13" ht="15.75" thickBot="1">
      <c r="A196" s="15" t="s">
        <v>348</v>
      </c>
      <c r="B196" s="15" t="s">
        <v>13</v>
      </c>
      <c r="C196" s="24">
        <v>45519</v>
      </c>
      <c r="D196" s="15" t="s">
        <v>15</v>
      </c>
      <c r="E196" s="15" t="s">
        <v>573</v>
      </c>
      <c r="F196" s="15" t="s">
        <v>567</v>
      </c>
      <c r="G196" s="30">
        <v>15503</v>
      </c>
      <c r="H196" s="15">
        <v>313</v>
      </c>
      <c r="I196" s="15">
        <v>388</v>
      </c>
      <c r="J196" s="15">
        <v>1078</v>
      </c>
      <c r="K196" s="33">
        <v>11500</v>
      </c>
      <c r="L196" s="30">
        <v>143754</v>
      </c>
      <c r="M196" s="15" t="s">
        <v>32</v>
      </c>
    </row>
    <row r="197" spans="1:13" ht="15.75" thickBot="1">
      <c r="A197" s="15" t="s">
        <v>350</v>
      </c>
      <c r="B197" s="15" t="s">
        <v>46</v>
      </c>
      <c r="C197" s="24">
        <v>45918</v>
      </c>
      <c r="D197" s="15" t="s">
        <v>25</v>
      </c>
      <c r="E197" s="15" t="s">
        <v>85</v>
      </c>
      <c r="F197" s="15"/>
      <c r="G197" s="30">
        <v>10152</v>
      </c>
      <c r="H197" s="15">
        <v>1445</v>
      </c>
      <c r="I197" s="15">
        <v>526</v>
      </c>
      <c r="J197" s="15">
        <v>513</v>
      </c>
      <c r="K197" s="33">
        <v>18959</v>
      </c>
      <c r="L197" s="30">
        <v>43712</v>
      </c>
      <c r="M197" s="15" t="s">
        <v>21</v>
      </c>
    </row>
    <row r="198" spans="1:13" ht="15.75" thickBot="1">
      <c r="A198" s="15" t="s">
        <v>351</v>
      </c>
      <c r="B198" s="15" t="s">
        <v>46</v>
      </c>
      <c r="C198" s="24">
        <v>45587</v>
      </c>
      <c r="D198" s="15" t="s">
        <v>25</v>
      </c>
      <c r="E198" s="15" t="s">
        <v>565</v>
      </c>
      <c r="F198" s="15" t="s">
        <v>566</v>
      </c>
      <c r="G198" s="30">
        <v>7750</v>
      </c>
      <c r="H198" s="15">
        <v>1146</v>
      </c>
      <c r="I198" s="15">
        <v>415</v>
      </c>
      <c r="J198" s="15">
        <v>1411</v>
      </c>
      <c r="K198" s="33">
        <v>85339</v>
      </c>
      <c r="L198" s="30">
        <v>172439</v>
      </c>
      <c r="M198" s="15" t="s">
        <v>27</v>
      </c>
    </row>
    <row r="199" spans="1:13" ht="15.75" thickBot="1">
      <c r="A199" s="15" t="s">
        <v>352</v>
      </c>
      <c r="B199" s="15" t="s">
        <v>19</v>
      </c>
      <c r="C199" s="24">
        <v>45919</v>
      </c>
      <c r="D199" s="15" t="s">
        <v>38</v>
      </c>
      <c r="E199" s="15" t="s">
        <v>567</v>
      </c>
      <c r="F199" s="15" t="s">
        <v>568</v>
      </c>
      <c r="G199" s="30">
        <v>14772</v>
      </c>
      <c r="H199" s="15">
        <v>1030</v>
      </c>
      <c r="I199" s="15">
        <v>508</v>
      </c>
      <c r="J199" s="15">
        <v>1876</v>
      </c>
      <c r="K199" s="33">
        <v>8882</v>
      </c>
      <c r="L199" s="30">
        <v>155142</v>
      </c>
      <c r="M199" s="15" t="s">
        <v>21</v>
      </c>
    </row>
    <row r="200" spans="1:13" ht="15.75" thickBot="1">
      <c r="A200" s="15" t="s">
        <v>353</v>
      </c>
      <c r="B200" s="15" t="s">
        <v>23</v>
      </c>
      <c r="C200" s="24">
        <v>45920</v>
      </c>
      <c r="D200" s="15" t="s">
        <v>15</v>
      </c>
      <c r="E200" s="15" t="s">
        <v>571</v>
      </c>
      <c r="F200" s="15" t="s">
        <v>572</v>
      </c>
      <c r="G200" s="30">
        <v>12267</v>
      </c>
      <c r="H200" s="15">
        <v>1487</v>
      </c>
      <c r="I200" s="15">
        <v>489</v>
      </c>
      <c r="J200" s="15">
        <v>2748</v>
      </c>
      <c r="K200" s="33">
        <v>34685</v>
      </c>
      <c r="L200" s="30">
        <v>131736</v>
      </c>
      <c r="M200" s="15" t="s">
        <v>21</v>
      </c>
    </row>
    <row r="201" spans="1:13" ht="15.75" thickBot="1">
      <c r="A201" s="15" t="s">
        <v>354</v>
      </c>
      <c r="B201" s="15" t="s">
        <v>13</v>
      </c>
      <c r="C201" s="24">
        <v>45754</v>
      </c>
      <c r="D201" s="15" t="s">
        <v>38</v>
      </c>
      <c r="E201" s="15" t="s">
        <v>575</v>
      </c>
      <c r="F201" s="15" t="s">
        <v>35</v>
      </c>
      <c r="G201" s="30">
        <v>3062</v>
      </c>
      <c r="H201" s="15">
        <v>1124</v>
      </c>
      <c r="I201" s="15">
        <v>538</v>
      </c>
      <c r="J201" s="15">
        <v>2935</v>
      </c>
      <c r="K201" s="33">
        <v>69749</v>
      </c>
      <c r="L201" s="30">
        <v>91924</v>
      </c>
      <c r="M201" s="15" t="s">
        <v>32</v>
      </c>
    </row>
    <row r="202" spans="1:13" ht="15.75" thickBot="1">
      <c r="A202" s="15" t="s">
        <v>356</v>
      </c>
      <c r="B202" s="15" t="s">
        <v>13</v>
      </c>
      <c r="C202" s="24">
        <v>45672</v>
      </c>
      <c r="D202" s="15" t="s">
        <v>25</v>
      </c>
      <c r="E202" s="15" t="s">
        <v>35</v>
      </c>
      <c r="F202" s="15"/>
      <c r="G202" s="30">
        <v>20360</v>
      </c>
      <c r="H202" s="15">
        <v>254</v>
      </c>
      <c r="I202" s="15">
        <v>726</v>
      </c>
      <c r="J202" s="15">
        <v>1995</v>
      </c>
      <c r="K202" s="33">
        <v>14280</v>
      </c>
      <c r="L202" s="30">
        <v>43726</v>
      </c>
      <c r="M202" s="15" t="s">
        <v>32</v>
      </c>
    </row>
    <row r="203" spans="1:13" ht="15.75" thickBot="1">
      <c r="A203" s="15" t="s">
        <v>358</v>
      </c>
      <c r="B203" s="15" t="s">
        <v>19</v>
      </c>
      <c r="C203" s="24">
        <v>45921</v>
      </c>
      <c r="D203" s="15" t="s">
        <v>15</v>
      </c>
      <c r="E203" s="15" t="s">
        <v>576</v>
      </c>
      <c r="F203" s="15" t="s">
        <v>577</v>
      </c>
      <c r="G203" s="30">
        <v>19680</v>
      </c>
      <c r="H203" s="15">
        <v>999</v>
      </c>
      <c r="I203" s="15">
        <v>838</v>
      </c>
      <c r="J203" s="15">
        <v>891</v>
      </c>
      <c r="K203" s="33">
        <v>29576</v>
      </c>
      <c r="L203" s="30">
        <v>129152</v>
      </c>
      <c r="M203" s="15" t="s">
        <v>21</v>
      </c>
    </row>
    <row r="204" spans="1:13" ht="15.75" thickBot="1">
      <c r="A204" s="15" t="s">
        <v>359</v>
      </c>
      <c r="B204" s="15" t="s">
        <v>13</v>
      </c>
      <c r="C204" s="24">
        <v>45617</v>
      </c>
      <c r="D204" s="15" t="s">
        <v>15</v>
      </c>
      <c r="E204" s="15" t="s">
        <v>571</v>
      </c>
      <c r="F204" s="15" t="s">
        <v>572</v>
      </c>
      <c r="G204" s="30">
        <v>8229</v>
      </c>
      <c r="H204" s="15">
        <v>977</v>
      </c>
      <c r="I204" s="15">
        <v>152</v>
      </c>
      <c r="J204" s="15">
        <v>1633</v>
      </c>
      <c r="K204" s="33">
        <v>71447</v>
      </c>
      <c r="L204" s="30">
        <v>67723</v>
      </c>
      <c r="M204" s="15" t="s">
        <v>55</v>
      </c>
    </row>
    <row r="205" spans="1:13" ht="15.75" thickBot="1">
      <c r="A205" s="15" t="s">
        <v>361</v>
      </c>
      <c r="B205" s="15" t="s">
        <v>23</v>
      </c>
      <c r="C205" s="24">
        <v>45922</v>
      </c>
      <c r="D205" s="15" t="s">
        <v>38</v>
      </c>
      <c r="E205" s="15" t="s">
        <v>35</v>
      </c>
      <c r="F205" s="15"/>
      <c r="G205" s="30">
        <v>18509</v>
      </c>
      <c r="H205" s="15">
        <v>361</v>
      </c>
      <c r="I205" s="15">
        <v>578</v>
      </c>
      <c r="J205" s="15">
        <v>1409</v>
      </c>
      <c r="K205" s="33">
        <v>10569</v>
      </c>
      <c r="L205" s="30">
        <v>166969</v>
      </c>
      <c r="M205" s="15" t="s">
        <v>21</v>
      </c>
    </row>
    <row r="206" spans="1:13" ht="15.75" thickBot="1">
      <c r="A206" s="15" t="s">
        <v>362</v>
      </c>
      <c r="B206" s="15" t="s">
        <v>19</v>
      </c>
      <c r="C206" s="24">
        <v>45923</v>
      </c>
      <c r="D206" s="15" t="s">
        <v>25</v>
      </c>
      <c r="E206" s="15" t="s">
        <v>567</v>
      </c>
      <c r="F206" s="15" t="s">
        <v>574</v>
      </c>
      <c r="G206" s="30">
        <v>17147</v>
      </c>
      <c r="H206" s="15">
        <v>286</v>
      </c>
      <c r="I206" s="15">
        <v>291</v>
      </c>
      <c r="J206" s="15">
        <v>2439</v>
      </c>
      <c r="K206" s="33">
        <v>45631</v>
      </c>
      <c r="L206" s="30">
        <v>140494</v>
      </c>
      <c r="M206" s="15" t="s">
        <v>21</v>
      </c>
    </row>
    <row r="207" spans="1:13" ht="15.75" thickBot="1">
      <c r="A207" s="15" t="s">
        <v>363</v>
      </c>
      <c r="B207" s="15" t="s">
        <v>23</v>
      </c>
      <c r="C207" s="24">
        <v>45467</v>
      </c>
      <c r="D207" s="15" t="s">
        <v>15</v>
      </c>
      <c r="E207" s="15" t="s">
        <v>567</v>
      </c>
      <c r="F207" s="15" t="s">
        <v>574</v>
      </c>
      <c r="G207" s="30">
        <v>6632</v>
      </c>
      <c r="H207" s="15">
        <v>254</v>
      </c>
      <c r="I207" s="15">
        <v>525</v>
      </c>
      <c r="J207" s="15">
        <v>1013</v>
      </c>
      <c r="K207" s="33">
        <v>13838</v>
      </c>
      <c r="L207" s="30">
        <v>180180</v>
      </c>
      <c r="M207" s="15" t="s">
        <v>17</v>
      </c>
    </row>
    <row r="208" spans="1:13" ht="15.75" thickBot="1">
      <c r="A208" s="15" t="s">
        <v>364</v>
      </c>
      <c r="B208" s="15" t="s">
        <v>19</v>
      </c>
      <c r="C208" s="24">
        <v>45655</v>
      </c>
      <c r="D208" s="15" t="s">
        <v>38</v>
      </c>
      <c r="E208" s="15" t="s">
        <v>85</v>
      </c>
      <c r="F208" s="15"/>
      <c r="G208" s="30">
        <v>8288</v>
      </c>
      <c r="H208" s="15">
        <v>1401</v>
      </c>
      <c r="I208" s="15">
        <v>819</v>
      </c>
      <c r="J208" s="15">
        <v>1235</v>
      </c>
      <c r="K208" s="33">
        <v>33446</v>
      </c>
      <c r="L208" s="30">
        <v>248786</v>
      </c>
      <c r="M208" s="15" t="s">
        <v>17</v>
      </c>
    </row>
    <row r="209" spans="1:13" ht="15.75" thickBot="1">
      <c r="A209" s="15" t="s">
        <v>366</v>
      </c>
      <c r="B209" s="15" t="s">
        <v>19</v>
      </c>
      <c r="C209" s="24">
        <v>45467</v>
      </c>
      <c r="D209" s="15" t="s">
        <v>25</v>
      </c>
      <c r="E209" s="15" t="s">
        <v>563</v>
      </c>
      <c r="F209" s="15" t="s">
        <v>564</v>
      </c>
      <c r="G209" s="30">
        <v>5596</v>
      </c>
      <c r="H209" s="15">
        <v>1231</v>
      </c>
      <c r="I209" s="15">
        <v>473</v>
      </c>
      <c r="J209" s="15">
        <v>2251</v>
      </c>
      <c r="K209" s="33">
        <v>43705</v>
      </c>
      <c r="L209" s="30">
        <v>75643</v>
      </c>
      <c r="M209" s="15" t="s">
        <v>17</v>
      </c>
    </row>
    <row r="210" spans="1:13" ht="15.75" thickBot="1">
      <c r="A210" s="15" t="s">
        <v>367</v>
      </c>
      <c r="B210" s="15" t="s">
        <v>46</v>
      </c>
      <c r="C210" s="24">
        <v>45735</v>
      </c>
      <c r="D210" s="15" t="s">
        <v>38</v>
      </c>
      <c r="E210" s="15" t="s">
        <v>567</v>
      </c>
      <c r="F210" s="15" t="s">
        <v>568</v>
      </c>
      <c r="G210" s="30">
        <v>13475</v>
      </c>
      <c r="H210" s="15">
        <v>1032</v>
      </c>
      <c r="I210" s="15">
        <v>295</v>
      </c>
      <c r="J210" s="15">
        <v>541</v>
      </c>
      <c r="K210" s="33">
        <v>43666</v>
      </c>
      <c r="L210" s="30">
        <v>202396</v>
      </c>
      <c r="M210" s="15" t="s">
        <v>55</v>
      </c>
    </row>
    <row r="211" spans="1:13" ht="15.75" thickBot="1">
      <c r="A211" s="15" t="s">
        <v>369</v>
      </c>
      <c r="B211" s="15" t="s">
        <v>23</v>
      </c>
      <c r="C211" s="24">
        <v>45707</v>
      </c>
      <c r="D211" s="15" t="s">
        <v>30</v>
      </c>
      <c r="E211" s="15" t="s">
        <v>573</v>
      </c>
      <c r="F211" s="15" t="s">
        <v>567</v>
      </c>
      <c r="G211" s="30">
        <v>8168</v>
      </c>
      <c r="H211" s="15">
        <v>512</v>
      </c>
      <c r="I211" s="15">
        <v>442</v>
      </c>
      <c r="J211" s="15">
        <v>2343</v>
      </c>
      <c r="K211" s="33">
        <v>2753</v>
      </c>
      <c r="L211" s="30">
        <v>143896</v>
      </c>
      <c r="M211" s="15" t="s">
        <v>55</v>
      </c>
    </row>
    <row r="212" spans="1:13" ht="15.75" thickBot="1">
      <c r="A212" s="15" t="s">
        <v>371</v>
      </c>
      <c r="B212" s="15" t="s">
        <v>13</v>
      </c>
      <c r="C212" s="24">
        <v>45924</v>
      </c>
      <c r="D212" s="15" t="s">
        <v>15</v>
      </c>
      <c r="E212" s="15" t="s">
        <v>85</v>
      </c>
      <c r="F212" s="15"/>
      <c r="G212" s="30">
        <v>11795</v>
      </c>
      <c r="H212" s="15">
        <v>958</v>
      </c>
      <c r="I212" s="15">
        <v>814</v>
      </c>
      <c r="J212" s="15">
        <v>301</v>
      </c>
      <c r="K212" s="33">
        <v>12564</v>
      </c>
      <c r="L212" s="30">
        <v>179999</v>
      </c>
      <c r="M212" s="15" t="s">
        <v>21</v>
      </c>
    </row>
    <row r="213" spans="1:13" ht="15.75" thickBot="1">
      <c r="A213" s="15" t="s">
        <v>372</v>
      </c>
      <c r="B213" s="15" t="s">
        <v>13</v>
      </c>
      <c r="C213" s="24">
        <v>45719</v>
      </c>
      <c r="D213" s="15" t="s">
        <v>30</v>
      </c>
      <c r="E213" s="15" t="s">
        <v>561</v>
      </c>
      <c r="F213" s="15" t="s">
        <v>562</v>
      </c>
      <c r="G213" s="30">
        <v>9561</v>
      </c>
      <c r="H213" s="15">
        <v>642</v>
      </c>
      <c r="I213" s="15">
        <v>581</v>
      </c>
      <c r="J213" s="15">
        <v>2572</v>
      </c>
      <c r="K213" s="33">
        <v>38552</v>
      </c>
      <c r="L213" s="30">
        <v>133680</v>
      </c>
      <c r="M213" s="15" t="s">
        <v>17</v>
      </c>
    </row>
    <row r="214" spans="1:13" ht="15.75" thickBot="1">
      <c r="A214" s="15" t="s">
        <v>373</v>
      </c>
      <c r="B214" s="15" t="s">
        <v>23</v>
      </c>
      <c r="C214" s="24">
        <v>45778</v>
      </c>
      <c r="D214" s="15" t="s">
        <v>25</v>
      </c>
      <c r="E214" s="15" t="s">
        <v>573</v>
      </c>
      <c r="F214" s="15" t="s">
        <v>567</v>
      </c>
      <c r="G214" s="30">
        <v>10258</v>
      </c>
      <c r="H214" s="15">
        <v>527</v>
      </c>
      <c r="I214" s="15">
        <v>854</v>
      </c>
      <c r="J214" s="15">
        <v>2068</v>
      </c>
      <c r="K214" s="33">
        <v>45632</v>
      </c>
      <c r="L214" s="30">
        <v>136546</v>
      </c>
      <c r="M214" s="15" t="s">
        <v>55</v>
      </c>
    </row>
    <row r="215" spans="1:13" ht="15.75" thickBot="1">
      <c r="A215" s="15" t="s">
        <v>375</v>
      </c>
      <c r="B215" s="15" t="s">
        <v>13</v>
      </c>
      <c r="C215" s="24">
        <v>45649</v>
      </c>
      <c r="D215" s="15" t="s">
        <v>30</v>
      </c>
      <c r="E215" s="15" t="s">
        <v>565</v>
      </c>
      <c r="F215" s="15" t="s">
        <v>566</v>
      </c>
      <c r="G215" s="30">
        <v>18616</v>
      </c>
      <c r="H215" s="15">
        <v>1277</v>
      </c>
      <c r="I215" s="15">
        <v>734</v>
      </c>
      <c r="J215" s="15">
        <v>2249</v>
      </c>
      <c r="K215" s="33">
        <v>3399</v>
      </c>
      <c r="L215" s="30">
        <v>193515</v>
      </c>
      <c r="M215" s="15" t="s">
        <v>32</v>
      </c>
    </row>
    <row r="216" spans="1:13" ht="15.75" thickBot="1">
      <c r="A216" s="15" t="s">
        <v>376</v>
      </c>
      <c r="B216" s="15" t="s">
        <v>13</v>
      </c>
      <c r="C216" s="24">
        <v>45925</v>
      </c>
      <c r="D216" s="15" t="s">
        <v>30</v>
      </c>
      <c r="E216" s="15" t="s">
        <v>575</v>
      </c>
      <c r="F216" s="15" t="s">
        <v>35</v>
      </c>
      <c r="G216" s="30">
        <v>8371</v>
      </c>
      <c r="H216" s="15">
        <v>960</v>
      </c>
      <c r="I216" s="15">
        <v>548</v>
      </c>
      <c r="J216" s="15">
        <v>2936</v>
      </c>
      <c r="K216" s="33">
        <v>82543</v>
      </c>
      <c r="L216" s="30">
        <v>119973</v>
      </c>
      <c r="M216" s="15" t="s">
        <v>21</v>
      </c>
    </row>
    <row r="217" spans="1:13" ht="15.75" thickBot="1">
      <c r="A217" s="15" t="s">
        <v>377</v>
      </c>
      <c r="B217" s="15" t="s">
        <v>23</v>
      </c>
      <c r="C217" s="24">
        <v>45502</v>
      </c>
      <c r="D217" s="15" t="s">
        <v>25</v>
      </c>
      <c r="E217" s="15" t="s">
        <v>561</v>
      </c>
      <c r="F217" s="15" t="s">
        <v>562</v>
      </c>
      <c r="G217" s="30">
        <v>22590</v>
      </c>
      <c r="H217" s="15">
        <v>1462</v>
      </c>
      <c r="I217" s="15">
        <v>966</v>
      </c>
      <c r="J217" s="15">
        <v>2463</v>
      </c>
      <c r="K217" s="33">
        <v>29689</v>
      </c>
      <c r="L217" s="30">
        <v>103449</v>
      </c>
      <c r="M217" s="15" t="s">
        <v>27</v>
      </c>
    </row>
    <row r="218" spans="1:13" ht="15.75" thickBot="1">
      <c r="A218" s="15" t="s">
        <v>378</v>
      </c>
      <c r="B218" s="15" t="s">
        <v>19</v>
      </c>
      <c r="C218" s="24">
        <v>45926</v>
      </c>
      <c r="D218" s="15" t="s">
        <v>38</v>
      </c>
      <c r="E218" s="15" t="s">
        <v>561</v>
      </c>
      <c r="F218" s="15" t="s">
        <v>562</v>
      </c>
      <c r="G218" s="30">
        <v>16369</v>
      </c>
      <c r="H218" s="15">
        <v>1452</v>
      </c>
      <c r="I218" s="15">
        <v>493</v>
      </c>
      <c r="J218" s="15">
        <v>1217</v>
      </c>
      <c r="K218" s="33">
        <v>91440</v>
      </c>
      <c r="L218" s="30">
        <v>149834</v>
      </c>
      <c r="M218" s="15" t="s">
        <v>21</v>
      </c>
    </row>
    <row r="219" spans="1:13" ht="15.75" thickBot="1">
      <c r="A219" s="15" t="s">
        <v>379</v>
      </c>
      <c r="B219" s="15" t="s">
        <v>23</v>
      </c>
      <c r="C219" s="24">
        <v>45454</v>
      </c>
      <c r="D219" s="15" t="s">
        <v>30</v>
      </c>
      <c r="E219" s="15" t="s">
        <v>85</v>
      </c>
      <c r="F219" s="15"/>
      <c r="G219" s="30">
        <v>14910</v>
      </c>
      <c r="H219" s="15">
        <v>778</v>
      </c>
      <c r="I219" s="15">
        <v>289</v>
      </c>
      <c r="J219" s="15">
        <v>2541</v>
      </c>
      <c r="K219" s="33">
        <v>14309</v>
      </c>
      <c r="L219" s="30">
        <v>247815</v>
      </c>
      <c r="M219" s="15" t="s">
        <v>27</v>
      </c>
    </row>
    <row r="220" spans="1:13" ht="15.75" thickBot="1">
      <c r="A220" s="15" t="s">
        <v>381</v>
      </c>
      <c r="B220" s="15" t="s">
        <v>19</v>
      </c>
      <c r="C220" s="24">
        <v>45685</v>
      </c>
      <c r="D220" s="15" t="s">
        <v>38</v>
      </c>
      <c r="E220" s="15" t="s">
        <v>569</v>
      </c>
      <c r="F220" s="15" t="s">
        <v>570</v>
      </c>
      <c r="G220" s="30">
        <v>9943</v>
      </c>
      <c r="H220" s="15">
        <v>1274</v>
      </c>
      <c r="I220" s="15">
        <v>336</v>
      </c>
      <c r="J220" s="15">
        <v>389</v>
      </c>
      <c r="K220" s="33">
        <v>6145</v>
      </c>
      <c r="L220" s="30">
        <v>231305</v>
      </c>
      <c r="M220" s="15" t="s">
        <v>17</v>
      </c>
    </row>
    <row r="221" spans="1:13" ht="15.75" thickBot="1">
      <c r="A221" s="15" t="s">
        <v>382</v>
      </c>
      <c r="B221" s="15" t="s">
        <v>13</v>
      </c>
      <c r="C221" s="24">
        <v>45445</v>
      </c>
      <c r="D221" s="15" t="s">
        <v>30</v>
      </c>
      <c r="E221" s="15" t="s">
        <v>563</v>
      </c>
      <c r="F221" s="15" t="s">
        <v>564</v>
      </c>
      <c r="G221" s="30">
        <v>14199</v>
      </c>
      <c r="H221" s="15">
        <v>1206</v>
      </c>
      <c r="I221" s="15">
        <v>954</v>
      </c>
      <c r="J221" s="15">
        <v>2009</v>
      </c>
      <c r="K221" s="33">
        <v>8</v>
      </c>
      <c r="L221" s="30">
        <v>65537</v>
      </c>
      <c r="M221" s="15" t="s">
        <v>27</v>
      </c>
    </row>
    <row r="222" spans="1:13" ht="15.75" thickBot="1">
      <c r="A222" s="15" t="s">
        <v>384</v>
      </c>
      <c r="B222" s="15" t="s">
        <v>13</v>
      </c>
      <c r="C222" s="24">
        <v>45739</v>
      </c>
      <c r="D222" s="15" t="s">
        <v>38</v>
      </c>
      <c r="E222" s="15" t="s">
        <v>569</v>
      </c>
      <c r="F222" s="15" t="s">
        <v>570</v>
      </c>
      <c r="G222" s="30">
        <v>17728</v>
      </c>
      <c r="H222" s="15">
        <v>1487</v>
      </c>
      <c r="I222" s="15">
        <v>210</v>
      </c>
      <c r="J222" s="15">
        <v>2469</v>
      </c>
      <c r="K222" s="33">
        <v>30565</v>
      </c>
      <c r="L222" s="30">
        <v>117576</v>
      </c>
      <c r="M222" s="15" t="s">
        <v>17</v>
      </c>
    </row>
    <row r="223" spans="1:13" ht="15.75" thickBot="1">
      <c r="A223" s="15" t="s">
        <v>385</v>
      </c>
      <c r="B223" s="15" t="s">
        <v>13</v>
      </c>
      <c r="C223" s="24">
        <v>45573</v>
      </c>
      <c r="D223" s="15" t="s">
        <v>25</v>
      </c>
      <c r="E223" s="15" t="s">
        <v>85</v>
      </c>
      <c r="F223" s="15"/>
      <c r="G223" s="30">
        <v>8738</v>
      </c>
      <c r="H223" s="15">
        <v>295</v>
      </c>
      <c r="I223" s="15">
        <v>529</v>
      </c>
      <c r="J223" s="15">
        <v>442</v>
      </c>
      <c r="K223" s="33">
        <v>25286</v>
      </c>
      <c r="L223" s="30">
        <v>147522</v>
      </c>
      <c r="M223" s="15" t="s">
        <v>32</v>
      </c>
    </row>
    <row r="224" spans="1:13" ht="15.75" thickBot="1">
      <c r="A224" s="15" t="s">
        <v>387</v>
      </c>
      <c r="B224" s="15" t="s">
        <v>46</v>
      </c>
      <c r="C224" s="24">
        <v>45608</v>
      </c>
      <c r="D224" s="15" t="s">
        <v>30</v>
      </c>
      <c r="E224" s="15" t="s">
        <v>565</v>
      </c>
      <c r="F224" s="15" t="s">
        <v>566</v>
      </c>
      <c r="G224" s="30">
        <v>17913</v>
      </c>
      <c r="H224" s="15">
        <v>1311</v>
      </c>
      <c r="I224" s="15">
        <v>859</v>
      </c>
      <c r="J224" s="15">
        <v>405</v>
      </c>
      <c r="K224" s="33">
        <v>59842</v>
      </c>
      <c r="L224" s="30">
        <v>62612</v>
      </c>
      <c r="M224" s="15" t="s">
        <v>27</v>
      </c>
    </row>
    <row r="225" spans="1:13" ht="15.75" thickBot="1">
      <c r="A225" s="15" t="s">
        <v>388</v>
      </c>
      <c r="B225" s="15" t="s">
        <v>19</v>
      </c>
      <c r="C225" s="24">
        <v>45907</v>
      </c>
      <c r="D225" s="15" t="s">
        <v>25</v>
      </c>
      <c r="E225" s="15" t="s">
        <v>576</v>
      </c>
      <c r="F225" s="15" t="s">
        <v>577</v>
      </c>
      <c r="G225" s="30">
        <v>4472</v>
      </c>
      <c r="H225" s="15">
        <v>1301</v>
      </c>
      <c r="I225" s="15">
        <v>956</v>
      </c>
      <c r="J225" s="15">
        <v>1186</v>
      </c>
      <c r="K225" s="33">
        <v>3363</v>
      </c>
      <c r="L225" s="30">
        <v>46471</v>
      </c>
      <c r="M225" s="15" t="s">
        <v>21</v>
      </c>
    </row>
    <row r="226" spans="1:13" ht="15.75" thickBot="1">
      <c r="A226" s="15" t="s">
        <v>389</v>
      </c>
      <c r="B226" s="15" t="s">
        <v>46</v>
      </c>
      <c r="C226" s="24">
        <v>45463</v>
      </c>
      <c r="D226" s="15" t="s">
        <v>30</v>
      </c>
      <c r="E226" s="15" t="s">
        <v>571</v>
      </c>
      <c r="F226" s="15" t="s">
        <v>572</v>
      </c>
      <c r="G226" s="30">
        <v>21123</v>
      </c>
      <c r="H226" s="15">
        <v>1343</v>
      </c>
      <c r="I226" s="15">
        <v>589</v>
      </c>
      <c r="J226" s="15">
        <v>727</v>
      </c>
      <c r="K226" s="33">
        <v>87833</v>
      </c>
      <c r="L226" s="30">
        <v>206703</v>
      </c>
      <c r="M226" s="15" t="s">
        <v>17</v>
      </c>
    </row>
    <row r="227" spans="1:13" ht="15.75" thickBot="1">
      <c r="A227" s="15" t="s">
        <v>391</v>
      </c>
      <c r="B227" s="15" t="s">
        <v>46</v>
      </c>
      <c r="C227" s="24">
        <v>45908</v>
      </c>
      <c r="D227" s="15" t="s">
        <v>25</v>
      </c>
      <c r="E227" s="15" t="s">
        <v>571</v>
      </c>
      <c r="F227" s="15" t="s">
        <v>572</v>
      </c>
      <c r="G227" s="30">
        <v>23785</v>
      </c>
      <c r="H227" s="15">
        <v>1013</v>
      </c>
      <c r="I227" s="15">
        <v>468</v>
      </c>
      <c r="J227" s="15">
        <v>1628</v>
      </c>
      <c r="K227" s="33">
        <v>8272</v>
      </c>
      <c r="L227" s="30">
        <v>71348</v>
      </c>
      <c r="M227" s="15" t="s">
        <v>21</v>
      </c>
    </row>
    <row r="228" spans="1:13" ht="15.75" thickBot="1">
      <c r="A228" s="15" t="s">
        <v>392</v>
      </c>
      <c r="B228" s="15" t="s">
        <v>23</v>
      </c>
      <c r="C228" s="24">
        <v>45455</v>
      </c>
      <c r="D228" s="15" t="s">
        <v>25</v>
      </c>
      <c r="E228" s="15" t="s">
        <v>563</v>
      </c>
      <c r="F228" s="15" t="s">
        <v>564</v>
      </c>
      <c r="G228" s="30">
        <v>17679</v>
      </c>
      <c r="H228" s="15">
        <v>690</v>
      </c>
      <c r="I228" s="15">
        <v>451</v>
      </c>
      <c r="J228" s="15">
        <v>2195</v>
      </c>
      <c r="K228" s="33">
        <v>4390</v>
      </c>
      <c r="L228" s="30">
        <v>235804</v>
      </c>
      <c r="M228" s="15" t="s">
        <v>55</v>
      </c>
    </row>
    <row r="229" spans="1:13" ht="15.75" thickBot="1">
      <c r="A229" s="15" t="s">
        <v>394</v>
      </c>
      <c r="B229" s="15" t="s">
        <v>46</v>
      </c>
      <c r="C229" s="24">
        <v>45474</v>
      </c>
      <c r="D229" s="15" t="s">
        <v>30</v>
      </c>
      <c r="E229" s="15" t="s">
        <v>565</v>
      </c>
      <c r="F229" s="15" t="s">
        <v>566</v>
      </c>
      <c r="G229" s="30">
        <v>3761</v>
      </c>
      <c r="H229" s="15">
        <v>651</v>
      </c>
      <c r="I229" s="15">
        <v>493</v>
      </c>
      <c r="J229" s="15">
        <v>2294</v>
      </c>
      <c r="K229" s="33">
        <v>71696</v>
      </c>
      <c r="L229" s="30">
        <v>41177</v>
      </c>
      <c r="M229" s="15" t="s">
        <v>17</v>
      </c>
    </row>
    <row r="230" spans="1:13" ht="15.75" thickBot="1">
      <c r="A230" s="15" t="s">
        <v>396</v>
      </c>
      <c r="B230" s="15" t="s">
        <v>23</v>
      </c>
      <c r="C230" s="24">
        <v>45476</v>
      </c>
      <c r="D230" s="15" t="s">
        <v>30</v>
      </c>
      <c r="E230" s="15" t="s">
        <v>563</v>
      </c>
      <c r="F230" s="15" t="s">
        <v>564</v>
      </c>
      <c r="G230" s="30">
        <v>12167</v>
      </c>
      <c r="H230" s="15">
        <v>364</v>
      </c>
      <c r="I230" s="15">
        <v>160</v>
      </c>
      <c r="J230" s="15">
        <v>616</v>
      </c>
      <c r="K230" s="33">
        <v>42228</v>
      </c>
      <c r="L230" s="30">
        <v>175832</v>
      </c>
      <c r="M230" s="15" t="s">
        <v>27</v>
      </c>
    </row>
    <row r="231" spans="1:13" ht="15.75" thickBot="1">
      <c r="A231" s="15" t="s">
        <v>397</v>
      </c>
      <c r="B231" s="15" t="s">
        <v>23</v>
      </c>
      <c r="C231" s="24">
        <v>45488</v>
      </c>
      <c r="D231" s="15" t="s">
        <v>30</v>
      </c>
      <c r="E231" s="15" t="s">
        <v>35</v>
      </c>
      <c r="F231" s="15"/>
      <c r="G231" s="30">
        <v>12554</v>
      </c>
      <c r="H231" s="15">
        <v>381</v>
      </c>
      <c r="I231" s="15">
        <v>211</v>
      </c>
      <c r="J231" s="15">
        <v>2286</v>
      </c>
      <c r="K231" s="33">
        <v>50567</v>
      </c>
      <c r="L231" s="30">
        <v>72779</v>
      </c>
      <c r="M231" s="15" t="s">
        <v>17</v>
      </c>
    </row>
    <row r="232" spans="1:13" ht="15.75" thickBot="1">
      <c r="A232" s="15" t="s">
        <v>398</v>
      </c>
      <c r="B232" s="15" t="s">
        <v>46</v>
      </c>
      <c r="C232" s="24">
        <v>45909</v>
      </c>
      <c r="D232" s="15" t="s">
        <v>15</v>
      </c>
      <c r="E232" s="15" t="s">
        <v>569</v>
      </c>
      <c r="F232" s="15" t="s">
        <v>570</v>
      </c>
      <c r="G232" s="30">
        <v>19260</v>
      </c>
      <c r="H232" s="15">
        <v>668</v>
      </c>
      <c r="I232" s="15">
        <v>994</v>
      </c>
      <c r="J232" s="15">
        <v>934</v>
      </c>
      <c r="K232" s="33">
        <v>20509</v>
      </c>
      <c r="L232" s="30">
        <v>61636</v>
      </c>
      <c r="M232" s="15" t="s">
        <v>21</v>
      </c>
    </row>
    <row r="233" spans="1:13" ht="15.75" thickBot="1">
      <c r="A233" s="15" t="s">
        <v>399</v>
      </c>
      <c r="B233" s="15" t="s">
        <v>19</v>
      </c>
      <c r="C233" s="24">
        <v>45776</v>
      </c>
      <c r="D233" s="15" t="s">
        <v>38</v>
      </c>
      <c r="E233" s="15" t="s">
        <v>571</v>
      </c>
      <c r="F233" s="15" t="s">
        <v>572</v>
      </c>
      <c r="G233" s="30">
        <v>16277</v>
      </c>
      <c r="H233" s="15">
        <v>1109</v>
      </c>
      <c r="I233" s="15">
        <v>375</v>
      </c>
      <c r="J233" s="15">
        <v>2225</v>
      </c>
      <c r="K233" s="33">
        <v>1044</v>
      </c>
      <c r="L233" s="30">
        <v>121889</v>
      </c>
      <c r="M233" s="15" t="s">
        <v>32</v>
      </c>
    </row>
    <row r="234" spans="1:13" ht="15.75" thickBot="1">
      <c r="A234" s="15" t="s">
        <v>401</v>
      </c>
      <c r="B234" s="15" t="s">
        <v>19</v>
      </c>
      <c r="C234" s="24">
        <v>45724</v>
      </c>
      <c r="D234" s="15" t="s">
        <v>15</v>
      </c>
      <c r="E234" s="15" t="s">
        <v>561</v>
      </c>
      <c r="F234" s="15" t="s">
        <v>562</v>
      </c>
      <c r="G234" s="30">
        <v>5812</v>
      </c>
      <c r="H234" s="15">
        <v>934</v>
      </c>
      <c r="I234" s="15">
        <v>302</v>
      </c>
      <c r="J234" s="15">
        <v>2356</v>
      </c>
      <c r="K234" s="33">
        <v>37437</v>
      </c>
      <c r="L234" s="30">
        <v>93551</v>
      </c>
      <c r="M234" s="15" t="s">
        <v>17</v>
      </c>
    </row>
    <row r="235" spans="1:13" ht="15.75" thickBot="1">
      <c r="A235" s="15" t="s">
        <v>402</v>
      </c>
      <c r="B235" s="15" t="s">
        <v>19</v>
      </c>
      <c r="C235" s="24">
        <v>45444</v>
      </c>
      <c r="D235" s="15" t="s">
        <v>15</v>
      </c>
      <c r="E235" s="15" t="s">
        <v>569</v>
      </c>
      <c r="F235" s="15" t="s">
        <v>570</v>
      </c>
      <c r="G235" s="30">
        <v>19844</v>
      </c>
      <c r="H235" s="15">
        <v>1022</v>
      </c>
      <c r="I235" s="15">
        <v>860</v>
      </c>
      <c r="J235" s="15">
        <v>2570</v>
      </c>
      <c r="K235" s="33">
        <v>23719</v>
      </c>
      <c r="L235" s="30">
        <v>182628</v>
      </c>
      <c r="M235" s="15" t="s">
        <v>27</v>
      </c>
    </row>
    <row r="236" spans="1:13" ht="15.75" thickBot="1">
      <c r="A236" s="15" t="s">
        <v>404</v>
      </c>
      <c r="B236" s="15" t="s">
        <v>19</v>
      </c>
      <c r="C236" s="24">
        <v>45648</v>
      </c>
      <c r="D236" s="15" t="s">
        <v>25</v>
      </c>
      <c r="E236" s="15" t="s">
        <v>567</v>
      </c>
      <c r="F236" s="15" t="s">
        <v>568</v>
      </c>
      <c r="G236" s="30">
        <v>20117</v>
      </c>
      <c r="H236" s="15">
        <v>1143</v>
      </c>
      <c r="I236" s="15">
        <v>713</v>
      </c>
      <c r="J236" s="15">
        <v>1739</v>
      </c>
      <c r="K236" s="33">
        <v>34444</v>
      </c>
      <c r="L236" s="30">
        <v>198670</v>
      </c>
      <c r="M236" s="15" t="s">
        <v>55</v>
      </c>
    </row>
    <row r="237" spans="1:13" ht="15.75" thickBot="1">
      <c r="A237" s="15" t="s">
        <v>405</v>
      </c>
      <c r="B237" s="15" t="s">
        <v>19</v>
      </c>
      <c r="C237" s="24">
        <v>45523</v>
      </c>
      <c r="D237" s="15" t="s">
        <v>30</v>
      </c>
      <c r="E237" s="15" t="s">
        <v>575</v>
      </c>
      <c r="F237" s="15" t="s">
        <v>35</v>
      </c>
      <c r="G237" s="30">
        <v>3605</v>
      </c>
      <c r="H237" s="15">
        <v>206</v>
      </c>
      <c r="I237" s="15">
        <v>921</v>
      </c>
      <c r="J237" s="15">
        <v>852</v>
      </c>
      <c r="K237" s="33">
        <v>11660</v>
      </c>
      <c r="L237" s="30">
        <v>182635</v>
      </c>
      <c r="M237" s="15" t="s">
        <v>32</v>
      </c>
    </row>
    <row r="238" spans="1:13" ht="15.75" thickBot="1">
      <c r="A238" s="15" t="s">
        <v>406</v>
      </c>
      <c r="B238" s="15" t="s">
        <v>46</v>
      </c>
      <c r="C238" s="24">
        <v>45587</v>
      </c>
      <c r="D238" s="15" t="s">
        <v>38</v>
      </c>
      <c r="E238" s="15" t="s">
        <v>565</v>
      </c>
      <c r="F238" s="15" t="s">
        <v>566</v>
      </c>
      <c r="G238" s="30">
        <v>7622</v>
      </c>
      <c r="H238" s="15">
        <v>529</v>
      </c>
      <c r="I238" s="15">
        <v>720</v>
      </c>
      <c r="J238" s="15">
        <v>1015</v>
      </c>
      <c r="K238" s="33">
        <v>71322</v>
      </c>
      <c r="L238" s="30">
        <v>86819</v>
      </c>
      <c r="M238" s="15" t="s">
        <v>55</v>
      </c>
    </row>
    <row r="239" spans="1:13" ht="15.75" thickBot="1">
      <c r="A239" s="15" t="s">
        <v>407</v>
      </c>
      <c r="B239" s="15" t="s">
        <v>46</v>
      </c>
      <c r="C239" s="24">
        <v>45489</v>
      </c>
      <c r="D239" s="15" t="s">
        <v>25</v>
      </c>
      <c r="E239" s="15" t="s">
        <v>573</v>
      </c>
      <c r="F239" s="15" t="s">
        <v>567</v>
      </c>
      <c r="G239" s="30">
        <v>8767</v>
      </c>
      <c r="H239" s="15">
        <v>974</v>
      </c>
      <c r="I239" s="15">
        <v>733</v>
      </c>
      <c r="J239" s="15">
        <v>1587</v>
      </c>
      <c r="K239" s="33">
        <v>74927</v>
      </c>
      <c r="L239" s="30">
        <v>113770</v>
      </c>
      <c r="M239" s="15" t="s">
        <v>17</v>
      </c>
    </row>
    <row r="240" spans="1:13" ht="15.75" thickBot="1">
      <c r="A240" s="15" t="s">
        <v>409</v>
      </c>
      <c r="B240" s="15" t="s">
        <v>13</v>
      </c>
      <c r="C240" s="24">
        <v>45910</v>
      </c>
      <c r="D240" s="15" t="s">
        <v>15</v>
      </c>
      <c r="E240" s="15" t="s">
        <v>563</v>
      </c>
      <c r="F240" s="15" t="s">
        <v>564</v>
      </c>
      <c r="G240" s="30">
        <v>13613</v>
      </c>
      <c r="H240" s="15">
        <v>350</v>
      </c>
      <c r="I240" s="15">
        <v>809</v>
      </c>
      <c r="J240" s="15">
        <v>2013</v>
      </c>
      <c r="K240" s="33">
        <v>20471</v>
      </c>
      <c r="L240" s="30">
        <v>198038</v>
      </c>
      <c r="M240" s="15" t="s">
        <v>21</v>
      </c>
    </row>
    <row r="241" spans="1:13" ht="15.75" thickBot="1">
      <c r="A241" s="15" t="s">
        <v>410</v>
      </c>
      <c r="B241" s="15" t="s">
        <v>19</v>
      </c>
      <c r="C241" s="24">
        <v>45911</v>
      </c>
      <c r="D241" s="15" t="s">
        <v>30</v>
      </c>
      <c r="E241" s="15" t="s">
        <v>569</v>
      </c>
      <c r="F241" s="15" t="s">
        <v>570</v>
      </c>
      <c r="G241" s="30">
        <v>21901</v>
      </c>
      <c r="H241" s="15">
        <v>1308</v>
      </c>
      <c r="I241" s="15">
        <v>724</v>
      </c>
      <c r="J241" s="15">
        <v>2183</v>
      </c>
      <c r="K241" s="33">
        <v>15996</v>
      </c>
      <c r="L241" s="30">
        <v>230961</v>
      </c>
      <c r="M241" s="15" t="s">
        <v>21</v>
      </c>
    </row>
    <row r="242" spans="1:13" ht="15.75" thickBot="1">
      <c r="A242" s="15" t="s">
        <v>411</v>
      </c>
      <c r="B242" s="15" t="s">
        <v>46</v>
      </c>
      <c r="C242" s="24">
        <v>45675</v>
      </c>
      <c r="D242" s="15" t="s">
        <v>25</v>
      </c>
      <c r="E242" s="15" t="s">
        <v>575</v>
      </c>
      <c r="F242" s="15" t="s">
        <v>35</v>
      </c>
      <c r="G242" s="30">
        <v>12589</v>
      </c>
      <c r="H242" s="15">
        <v>346</v>
      </c>
      <c r="I242" s="15">
        <v>459</v>
      </c>
      <c r="J242" s="15">
        <v>1407</v>
      </c>
      <c r="K242" s="33">
        <v>29254</v>
      </c>
      <c r="L242" s="30">
        <v>198059</v>
      </c>
      <c r="M242" s="15" t="s">
        <v>27</v>
      </c>
    </row>
    <row r="243" spans="1:13" ht="15.75" thickBot="1">
      <c r="A243" s="15" t="s">
        <v>413</v>
      </c>
      <c r="B243" s="15" t="s">
        <v>13</v>
      </c>
      <c r="C243" s="24">
        <v>45912</v>
      </c>
      <c r="D243" s="15" t="s">
        <v>30</v>
      </c>
      <c r="E243" s="15" t="s">
        <v>569</v>
      </c>
      <c r="F243" s="15" t="s">
        <v>570</v>
      </c>
      <c r="G243" s="30">
        <v>15918</v>
      </c>
      <c r="H243" s="15">
        <v>1114</v>
      </c>
      <c r="I243" s="15">
        <v>392</v>
      </c>
      <c r="J243" s="15">
        <v>1641</v>
      </c>
      <c r="K243" s="33">
        <v>28044</v>
      </c>
      <c r="L243" s="30">
        <v>118714</v>
      </c>
      <c r="M243" s="15" t="s">
        <v>21</v>
      </c>
    </row>
    <row r="244" spans="1:13" ht="15.75" thickBot="1">
      <c r="A244" s="15" t="s">
        <v>414</v>
      </c>
      <c r="B244" s="15" t="s">
        <v>19</v>
      </c>
      <c r="C244" s="24">
        <v>45722</v>
      </c>
      <c r="D244" s="15" t="s">
        <v>25</v>
      </c>
      <c r="E244" s="15" t="s">
        <v>573</v>
      </c>
      <c r="F244" s="15" t="s">
        <v>567</v>
      </c>
      <c r="G244" s="30">
        <v>22119</v>
      </c>
      <c r="H244" s="15">
        <v>899</v>
      </c>
      <c r="I244" s="15">
        <v>642</v>
      </c>
      <c r="J244" s="15">
        <v>410</v>
      </c>
      <c r="K244" s="33">
        <v>49490</v>
      </c>
      <c r="L244" s="30">
        <v>229420</v>
      </c>
      <c r="M244" s="15" t="s">
        <v>32</v>
      </c>
    </row>
    <row r="245" spans="1:13" ht="15.75" thickBot="1">
      <c r="A245" s="15" t="s">
        <v>416</v>
      </c>
      <c r="B245" s="15" t="s">
        <v>23</v>
      </c>
      <c r="C245" s="24">
        <v>45913</v>
      </c>
      <c r="D245" s="15" t="s">
        <v>30</v>
      </c>
      <c r="E245" s="15" t="s">
        <v>575</v>
      </c>
      <c r="F245" s="15" t="s">
        <v>35</v>
      </c>
      <c r="G245" s="30">
        <v>15046</v>
      </c>
      <c r="H245" s="15">
        <v>281</v>
      </c>
      <c r="I245" s="15">
        <v>515</v>
      </c>
      <c r="J245" s="15">
        <v>550</v>
      </c>
      <c r="K245" s="33">
        <v>22583</v>
      </c>
      <c r="L245" s="30">
        <v>64596</v>
      </c>
      <c r="M245" s="15" t="s">
        <v>21</v>
      </c>
    </row>
    <row r="246" spans="1:13" ht="15.75" thickBot="1">
      <c r="A246" s="15" t="s">
        <v>417</v>
      </c>
      <c r="B246" s="15" t="s">
        <v>13</v>
      </c>
      <c r="C246" s="24">
        <v>45669</v>
      </c>
      <c r="D246" s="15" t="s">
        <v>15</v>
      </c>
      <c r="E246" s="15" t="s">
        <v>567</v>
      </c>
      <c r="F246" s="15" t="s">
        <v>568</v>
      </c>
      <c r="G246" s="30">
        <v>4590</v>
      </c>
      <c r="H246" s="15">
        <v>713</v>
      </c>
      <c r="I246" s="15">
        <v>479</v>
      </c>
      <c r="J246" s="15">
        <v>2730</v>
      </c>
      <c r="K246" s="33">
        <v>41050</v>
      </c>
      <c r="L246" s="30">
        <v>204246</v>
      </c>
      <c r="M246" s="15" t="s">
        <v>27</v>
      </c>
    </row>
    <row r="247" spans="1:13" ht="15.75" thickBot="1">
      <c r="A247" s="15" t="s">
        <v>419</v>
      </c>
      <c r="B247" s="15" t="s">
        <v>46</v>
      </c>
      <c r="C247" s="24">
        <v>45576</v>
      </c>
      <c r="D247" s="15" t="s">
        <v>38</v>
      </c>
      <c r="E247" s="15" t="s">
        <v>573</v>
      </c>
      <c r="F247" s="15" t="s">
        <v>567</v>
      </c>
      <c r="G247" s="30">
        <v>19447</v>
      </c>
      <c r="H247" s="15">
        <v>1014</v>
      </c>
      <c r="I247" s="15">
        <v>256</v>
      </c>
      <c r="J247" s="15">
        <v>2354</v>
      </c>
      <c r="K247" s="33">
        <v>5472</v>
      </c>
      <c r="L247" s="30">
        <v>104106</v>
      </c>
      <c r="M247" s="15" t="s">
        <v>17</v>
      </c>
    </row>
    <row r="248" spans="1:13" ht="15.75" thickBot="1">
      <c r="A248" s="15" t="s">
        <v>421</v>
      </c>
      <c r="B248" s="15" t="s">
        <v>23</v>
      </c>
      <c r="C248" s="24">
        <v>45531</v>
      </c>
      <c r="D248" s="15" t="s">
        <v>15</v>
      </c>
      <c r="E248" s="15" t="s">
        <v>85</v>
      </c>
      <c r="F248" s="15"/>
      <c r="G248" s="30">
        <v>6324</v>
      </c>
      <c r="H248" s="15">
        <v>908</v>
      </c>
      <c r="I248" s="15">
        <v>375</v>
      </c>
      <c r="J248" s="15">
        <v>758</v>
      </c>
      <c r="K248" s="33">
        <v>34850</v>
      </c>
      <c r="L248" s="30">
        <v>241039</v>
      </c>
      <c r="M248" s="15" t="s">
        <v>17</v>
      </c>
    </row>
    <row r="249" spans="1:13" ht="15.75" thickBot="1">
      <c r="A249" s="15" t="s">
        <v>423</v>
      </c>
      <c r="B249" s="15" t="s">
        <v>23</v>
      </c>
      <c r="C249" s="24">
        <v>45914</v>
      </c>
      <c r="D249" s="15" t="s">
        <v>38</v>
      </c>
      <c r="E249" s="15" t="s">
        <v>567</v>
      </c>
      <c r="F249" s="15" t="s">
        <v>574</v>
      </c>
      <c r="G249" s="30">
        <v>12787</v>
      </c>
      <c r="H249" s="15">
        <v>945</v>
      </c>
      <c r="I249" s="15">
        <v>974</v>
      </c>
      <c r="J249" s="15">
        <v>1407</v>
      </c>
      <c r="K249" s="33">
        <v>4037</v>
      </c>
      <c r="L249" s="30">
        <v>99182</v>
      </c>
      <c r="M249" s="15" t="s">
        <v>21</v>
      </c>
    </row>
    <row r="250" spans="1:13" ht="15.75" thickBot="1">
      <c r="A250" s="15" t="s">
        <v>424</v>
      </c>
      <c r="B250" s="15" t="s">
        <v>23</v>
      </c>
      <c r="C250" s="24">
        <v>45491</v>
      </c>
      <c r="D250" s="15" t="s">
        <v>30</v>
      </c>
      <c r="E250" s="15" t="s">
        <v>85</v>
      </c>
      <c r="F250" s="15"/>
      <c r="G250" s="30">
        <v>11111</v>
      </c>
      <c r="H250" s="15">
        <v>1222</v>
      </c>
      <c r="I250" s="15">
        <v>367</v>
      </c>
      <c r="J250" s="15">
        <v>507</v>
      </c>
      <c r="K250" s="33">
        <v>14129</v>
      </c>
      <c r="L250" s="30">
        <v>127163</v>
      </c>
      <c r="M250" s="15" t="s">
        <v>55</v>
      </c>
    </row>
    <row r="251" spans="1:13" ht="15.75" thickBot="1">
      <c r="A251" s="15" t="s">
        <v>426</v>
      </c>
      <c r="B251" s="15" t="s">
        <v>13</v>
      </c>
      <c r="C251" s="24">
        <v>45465</v>
      </c>
      <c r="D251" s="15" t="s">
        <v>25</v>
      </c>
      <c r="E251" s="15" t="s">
        <v>571</v>
      </c>
      <c r="F251" s="15" t="s">
        <v>572</v>
      </c>
      <c r="G251" s="30">
        <v>7342</v>
      </c>
      <c r="H251" s="15">
        <v>906</v>
      </c>
      <c r="I251" s="15">
        <v>902</v>
      </c>
      <c r="J251" s="15">
        <v>1199</v>
      </c>
      <c r="K251" s="33">
        <v>68488</v>
      </c>
      <c r="L251" s="30">
        <v>79310</v>
      </c>
      <c r="M251" s="15" t="s">
        <v>17</v>
      </c>
    </row>
    <row r="252" spans="1:13" ht="15.75" thickBot="1">
      <c r="A252" s="15" t="s">
        <v>427</v>
      </c>
      <c r="B252" s="15" t="s">
        <v>46</v>
      </c>
      <c r="C252" s="24">
        <v>45915</v>
      </c>
      <c r="D252" s="15" t="s">
        <v>15</v>
      </c>
      <c r="E252" s="15" t="s">
        <v>569</v>
      </c>
      <c r="F252" s="15" t="s">
        <v>570</v>
      </c>
      <c r="G252" s="30">
        <v>18389</v>
      </c>
      <c r="H252" s="15">
        <v>670</v>
      </c>
      <c r="I252" s="15">
        <v>655</v>
      </c>
      <c r="J252" s="15">
        <v>321</v>
      </c>
      <c r="K252" s="33">
        <v>21869</v>
      </c>
      <c r="L252" s="30">
        <v>96088</v>
      </c>
      <c r="M252" s="15" t="s">
        <v>21</v>
      </c>
    </row>
    <row r="253" spans="1:13" ht="15.75" thickBot="1">
      <c r="A253" s="15" t="s">
        <v>428</v>
      </c>
      <c r="B253" s="15" t="s">
        <v>23</v>
      </c>
      <c r="C253" s="24">
        <v>45775</v>
      </c>
      <c r="D253" s="15" t="s">
        <v>38</v>
      </c>
      <c r="E253" s="15" t="s">
        <v>567</v>
      </c>
      <c r="F253" s="15" t="s">
        <v>574</v>
      </c>
      <c r="G253" s="30">
        <v>10659</v>
      </c>
      <c r="H253" s="15">
        <v>1342</v>
      </c>
      <c r="I253" s="15">
        <v>408</v>
      </c>
      <c r="J253" s="15">
        <v>709</v>
      </c>
      <c r="K253" s="33">
        <v>16309</v>
      </c>
      <c r="L253" s="30">
        <v>168803</v>
      </c>
      <c r="M253" s="15" t="s">
        <v>27</v>
      </c>
    </row>
    <row r="254" spans="1:13" ht="15.75" thickBot="1">
      <c r="A254" s="15" t="s">
        <v>429</v>
      </c>
      <c r="B254" s="15" t="s">
        <v>19</v>
      </c>
      <c r="C254" s="24">
        <v>45916</v>
      </c>
      <c r="D254" s="15" t="s">
        <v>15</v>
      </c>
      <c r="E254" s="15" t="s">
        <v>85</v>
      </c>
      <c r="F254" s="15"/>
      <c r="G254" s="30">
        <v>16043</v>
      </c>
      <c r="H254" s="15">
        <v>595</v>
      </c>
      <c r="I254" s="15">
        <v>923</v>
      </c>
      <c r="J254" s="15">
        <v>1194</v>
      </c>
      <c r="K254" s="33">
        <v>52613</v>
      </c>
      <c r="L254" s="30">
        <v>179978</v>
      </c>
      <c r="M254" s="15" t="s">
        <v>21</v>
      </c>
    </row>
    <row r="255" spans="1:13" ht="15.75" thickBot="1">
      <c r="A255" s="15" t="s">
        <v>430</v>
      </c>
      <c r="B255" s="15" t="s">
        <v>23</v>
      </c>
      <c r="C255" s="24">
        <v>45671</v>
      </c>
      <c r="D255" s="15" t="s">
        <v>38</v>
      </c>
      <c r="E255" s="15" t="s">
        <v>567</v>
      </c>
      <c r="F255" s="15" t="s">
        <v>574</v>
      </c>
      <c r="G255" s="30">
        <v>24350</v>
      </c>
      <c r="H255" s="15">
        <v>460</v>
      </c>
      <c r="I255" s="15">
        <v>666</v>
      </c>
      <c r="J255" s="15">
        <v>814</v>
      </c>
      <c r="K255" s="33">
        <v>21120</v>
      </c>
      <c r="L255" s="30">
        <v>76914</v>
      </c>
      <c r="M255" s="15" t="s">
        <v>17</v>
      </c>
    </row>
    <row r="256" spans="1:13" ht="15.75" thickBot="1">
      <c r="A256" s="15" t="s">
        <v>432</v>
      </c>
      <c r="B256" s="15" t="s">
        <v>23</v>
      </c>
      <c r="C256" s="24">
        <v>45750</v>
      </c>
      <c r="D256" s="15" t="s">
        <v>15</v>
      </c>
      <c r="E256" s="15" t="s">
        <v>576</v>
      </c>
      <c r="F256" s="15" t="s">
        <v>577</v>
      </c>
      <c r="G256" s="30">
        <v>10837</v>
      </c>
      <c r="H256" s="15">
        <v>1004</v>
      </c>
      <c r="I256" s="15">
        <v>922</v>
      </c>
      <c r="J256" s="15">
        <v>1108</v>
      </c>
      <c r="K256" s="33">
        <v>36807</v>
      </c>
      <c r="L256" s="30">
        <v>150350</v>
      </c>
      <c r="M256" s="15" t="s">
        <v>27</v>
      </c>
    </row>
    <row r="257" spans="1:13" ht="15.75" thickBot="1">
      <c r="A257" s="15" t="s">
        <v>434</v>
      </c>
      <c r="B257" s="15" t="s">
        <v>13</v>
      </c>
      <c r="C257" s="24">
        <v>45917</v>
      </c>
      <c r="D257" s="15" t="s">
        <v>38</v>
      </c>
      <c r="E257" s="15" t="s">
        <v>569</v>
      </c>
      <c r="F257" s="15" t="s">
        <v>570</v>
      </c>
      <c r="G257" s="30">
        <v>2117</v>
      </c>
      <c r="H257" s="15">
        <v>1133</v>
      </c>
      <c r="I257" s="15">
        <v>203</v>
      </c>
      <c r="J257" s="15">
        <v>1173</v>
      </c>
      <c r="K257" s="33">
        <v>40125</v>
      </c>
      <c r="L257" s="30">
        <v>85379</v>
      </c>
      <c r="M257" s="15" t="s">
        <v>21</v>
      </c>
    </row>
    <row r="258" spans="1:13" ht="15.75" thickBot="1">
      <c r="A258" s="15" t="s">
        <v>435</v>
      </c>
      <c r="B258" s="15" t="s">
        <v>13</v>
      </c>
      <c r="C258" s="24">
        <v>45753</v>
      </c>
      <c r="D258" s="15" t="s">
        <v>38</v>
      </c>
      <c r="E258" s="15" t="s">
        <v>567</v>
      </c>
      <c r="F258" s="15" t="s">
        <v>574</v>
      </c>
      <c r="G258" s="30">
        <v>15917</v>
      </c>
      <c r="H258" s="15">
        <v>1479</v>
      </c>
      <c r="I258" s="15">
        <v>196</v>
      </c>
      <c r="J258" s="15">
        <v>313</v>
      </c>
      <c r="K258" s="33">
        <v>48524</v>
      </c>
      <c r="L258" s="30">
        <v>249684</v>
      </c>
      <c r="M258" s="15" t="s">
        <v>32</v>
      </c>
    </row>
    <row r="259" spans="1:13" ht="15.75" thickBot="1">
      <c r="A259" s="15" t="s">
        <v>436</v>
      </c>
      <c r="B259" s="15" t="s">
        <v>46</v>
      </c>
      <c r="C259" s="24">
        <v>45509</v>
      </c>
      <c r="D259" s="15" t="s">
        <v>30</v>
      </c>
      <c r="E259" s="15" t="s">
        <v>561</v>
      </c>
      <c r="F259" s="15" t="s">
        <v>562</v>
      </c>
      <c r="G259" s="30">
        <v>20935</v>
      </c>
      <c r="H259" s="15">
        <v>1104</v>
      </c>
      <c r="I259" s="15">
        <v>876</v>
      </c>
      <c r="J259" s="15">
        <v>1270</v>
      </c>
      <c r="K259" s="33">
        <v>21454</v>
      </c>
      <c r="L259" s="30">
        <v>208722</v>
      </c>
      <c r="M259" s="15" t="s">
        <v>27</v>
      </c>
    </row>
    <row r="260" spans="1:13" ht="15.75" thickBot="1">
      <c r="A260" s="15" t="s">
        <v>438</v>
      </c>
      <c r="B260" s="15" t="s">
        <v>19</v>
      </c>
      <c r="C260" s="24">
        <v>45698</v>
      </c>
      <c r="D260" s="15" t="s">
        <v>38</v>
      </c>
      <c r="E260" s="15" t="s">
        <v>563</v>
      </c>
      <c r="F260" s="15" t="s">
        <v>564</v>
      </c>
      <c r="G260" s="30">
        <v>16309</v>
      </c>
      <c r="H260" s="15">
        <v>1449</v>
      </c>
      <c r="I260" s="15">
        <v>838</v>
      </c>
      <c r="J260" s="15">
        <v>2434</v>
      </c>
      <c r="K260" s="33">
        <v>2940</v>
      </c>
      <c r="L260" s="30">
        <v>217953</v>
      </c>
      <c r="M260" s="15" t="s">
        <v>32</v>
      </c>
    </row>
    <row r="261" spans="1:13" ht="15.75" thickBot="1">
      <c r="A261" s="15" t="s">
        <v>440</v>
      </c>
      <c r="B261" s="15" t="s">
        <v>13</v>
      </c>
      <c r="C261" s="24">
        <v>45700</v>
      </c>
      <c r="D261" s="15" t="s">
        <v>30</v>
      </c>
      <c r="E261" s="15" t="s">
        <v>563</v>
      </c>
      <c r="F261" s="15" t="s">
        <v>564</v>
      </c>
      <c r="G261" s="30">
        <v>15234</v>
      </c>
      <c r="H261" s="15">
        <v>1276</v>
      </c>
      <c r="I261" s="15">
        <v>670</v>
      </c>
      <c r="J261" s="15">
        <v>1860</v>
      </c>
      <c r="K261" s="33">
        <v>60397</v>
      </c>
      <c r="L261" s="30">
        <v>86413</v>
      </c>
      <c r="M261" s="15" t="s">
        <v>55</v>
      </c>
    </row>
    <row r="262" spans="1:13" ht="15.75" thickBot="1">
      <c r="A262" s="15" t="s">
        <v>442</v>
      </c>
      <c r="B262" s="15" t="s">
        <v>23</v>
      </c>
      <c r="C262" s="24">
        <v>45592</v>
      </c>
      <c r="D262" s="15" t="s">
        <v>38</v>
      </c>
      <c r="E262" s="15" t="s">
        <v>561</v>
      </c>
      <c r="F262" s="15" t="s">
        <v>562</v>
      </c>
      <c r="G262" s="30">
        <v>7560</v>
      </c>
      <c r="H262" s="15">
        <v>1139</v>
      </c>
      <c r="I262" s="15">
        <v>248</v>
      </c>
      <c r="J262" s="15">
        <v>1624</v>
      </c>
      <c r="K262" s="33">
        <v>72237</v>
      </c>
      <c r="L262" s="30">
        <v>177084</v>
      </c>
      <c r="M262" s="15" t="s">
        <v>27</v>
      </c>
    </row>
    <row r="263" spans="1:13" ht="15.75" thickBot="1">
      <c r="A263" s="15" t="s">
        <v>444</v>
      </c>
      <c r="B263" s="15" t="s">
        <v>46</v>
      </c>
      <c r="C263" s="24">
        <v>45675</v>
      </c>
      <c r="D263" s="15" t="s">
        <v>25</v>
      </c>
      <c r="E263" s="15" t="s">
        <v>575</v>
      </c>
      <c r="F263" s="15" t="s">
        <v>35</v>
      </c>
      <c r="G263" s="30">
        <v>22673</v>
      </c>
      <c r="H263" s="15">
        <v>1053</v>
      </c>
      <c r="I263" s="15">
        <v>169</v>
      </c>
      <c r="J263" s="15">
        <v>1566</v>
      </c>
      <c r="K263" s="33">
        <v>9417</v>
      </c>
      <c r="L263" s="30">
        <v>221187</v>
      </c>
      <c r="M263" s="15" t="s">
        <v>32</v>
      </c>
    </row>
    <row r="264" spans="1:13" ht="15.75" thickBot="1">
      <c r="A264" s="15" t="s">
        <v>445</v>
      </c>
      <c r="B264" s="15" t="s">
        <v>23</v>
      </c>
      <c r="C264" s="24">
        <v>45524</v>
      </c>
      <c r="D264" s="15" t="s">
        <v>25</v>
      </c>
      <c r="E264" s="15" t="s">
        <v>35</v>
      </c>
      <c r="F264" s="15"/>
      <c r="G264" s="30">
        <v>2846</v>
      </c>
      <c r="H264" s="15">
        <v>792</v>
      </c>
      <c r="I264" s="15">
        <v>902</v>
      </c>
      <c r="J264" s="15">
        <v>2469</v>
      </c>
      <c r="K264" s="33">
        <v>12130</v>
      </c>
      <c r="L264" s="30">
        <v>47151</v>
      </c>
      <c r="M264" s="15" t="s">
        <v>17</v>
      </c>
    </row>
    <row r="265" spans="1:13" ht="15.75" thickBot="1">
      <c r="A265" s="15" t="s">
        <v>447</v>
      </c>
      <c r="B265" s="15" t="s">
        <v>23</v>
      </c>
      <c r="C265" s="24">
        <v>45687</v>
      </c>
      <c r="D265" s="15" t="s">
        <v>25</v>
      </c>
      <c r="E265" s="15" t="s">
        <v>575</v>
      </c>
      <c r="F265" s="15" t="s">
        <v>35</v>
      </c>
      <c r="G265" s="30">
        <v>12954</v>
      </c>
      <c r="H265" s="15">
        <v>913</v>
      </c>
      <c r="I265" s="15">
        <v>722</v>
      </c>
      <c r="J265" s="15">
        <v>1049</v>
      </c>
      <c r="K265" s="33">
        <v>475</v>
      </c>
      <c r="L265" s="30">
        <v>97716</v>
      </c>
      <c r="M265" s="15" t="s">
        <v>17</v>
      </c>
    </row>
    <row r="266" spans="1:13" ht="15.75" thickBot="1">
      <c r="A266" s="15" t="s">
        <v>449</v>
      </c>
      <c r="B266" s="15" t="s">
        <v>13</v>
      </c>
      <c r="C266" s="24">
        <v>45708</v>
      </c>
      <c r="D266" s="15" t="s">
        <v>38</v>
      </c>
      <c r="E266" s="15" t="s">
        <v>573</v>
      </c>
      <c r="F266" s="15" t="s">
        <v>567</v>
      </c>
      <c r="G266" s="30">
        <v>15703</v>
      </c>
      <c r="H266" s="15">
        <v>1381</v>
      </c>
      <c r="I266" s="15">
        <v>639</v>
      </c>
      <c r="J266" s="15">
        <v>984</v>
      </c>
      <c r="K266" s="33">
        <v>10967</v>
      </c>
      <c r="L266" s="30">
        <v>133747</v>
      </c>
      <c r="M266" s="15" t="s">
        <v>55</v>
      </c>
    </row>
    <row r="267" spans="1:13" ht="15.75" thickBot="1">
      <c r="A267" s="15" t="s">
        <v>451</v>
      </c>
      <c r="B267" s="15" t="s">
        <v>46</v>
      </c>
      <c r="C267" s="24">
        <v>45621</v>
      </c>
      <c r="D267" s="15" t="s">
        <v>30</v>
      </c>
      <c r="E267" s="15" t="s">
        <v>573</v>
      </c>
      <c r="F267" s="15" t="s">
        <v>567</v>
      </c>
      <c r="G267" s="30">
        <v>17385</v>
      </c>
      <c r="H267" s="15">
        <v>831</v>
      </c>
      <c r="I267" s="15">
        <v>568</v>
      </c>
      <c r="J267" s="15">
        <v>2227</v>
      </c>
      <c r="K267" s="33">
        <v>49351</v>
      </c>
      <c r="L267" s="30">
        <v>207450</v>
      </c>
      <c r="M267" s="15" t="s">
        <v>27</v>
      </c>
    </row>
    <row r="268" spans="1:13" ht="15.75" thickBot="1">
      <c r="A268" s="15" t="s">
        <v>453</v>
      </c>
      <c r="B268" s="15" t="s">
        <v>19</v>
      </c>
      <c r="C268" s="24">
        <v>45569</v>
      </c>
      <c r="D268" s="15" t="s">
        <v>30</v>
      </c>
      <c r="E268" s="15" t="s">
        <v>567</v>
      </c>
      <c r="F268" s="15" t="s">
        <v>574</v>
      </c>
      <c r="G268" s="30">
        <v>15746</v>
      </c>
      <c r="H268" s="15">
        <v>258</v>
      </c>
      <c r="I268" s="15">
        <v>839</v>
      </c>
      <c r="J268" s="15">
        <v>2656</v>
      </c>
      <c r="K268" s="33">
        <v>66614</v>
      </c>
      <c r="L268" s="30">
        <v>213724</v>
      </c>
      <c r="M268" s="15" t="s">
        <v>27</v>
      </c>
    </row>
    <row r="269" spans="1:13" ht="15.75" thickBot="1">
      <c r="A269" s="15" t="s">
        <v>454</v>
      </c>
      <c r="B269" s="15" t="s">
        <v>19</v>
      </c>
      <c r="C269" s="24">
        <v>45760</v>
      </c>
      <c r="D269" s="15" t="s">
        <v>38</v>
      </c>
      <c r="E269" s="15" t="s">
        <v>85</v>
      </c>
      <c r="F269" s="15"/>
      <c r="G269" s="30">
        <v>24700</v>
      </c>
      <c r="H269" s="15">
        <v>327</v>
      </c>
      <c r="I269" s="15">
        <v>999</v>
      </c>
      <c r="J269" s="15">
        <v>994</v>
      </c>
      <c r="K269" s="33">
        <v>59400</v>
      </c>
      <c r="L269" s="30">
        <v>243502</v>
      </c>
      <c r="M269" s="15" t="s">
        <v>27</v>
      </c>
    </row>
    <row r="270" spans="1:13" ht="15.75" thickBot="1">
      <c r="A270" s="15" t="s">
        <v>456</v>
      </c>
      <c r="B270" s="15" t="s">
        <v>13</v>
      </c>
      <c r="C270" s="24">
        <v>45601</v>
      </c>
      <c r="D270" s="15" t="s">
        <v>25</v>
      </c>
      <c r="E270" s="15" t="s">
        <v>85</v>
      </c>
      <c r="F270" s="15"/>
      <c r="G270" s="30">
        <v>8469</v>
      </c>
      <c r="H270" s="15">
        <v>935</v>
      </c>
      <c r="I270" s="15">
        <v>211</v>
      </c>
      <c r="J270" s="15">
        <v>2635</v>
      </c>
      <c r="K270" s="33">
        <v>21890</v>
      </c>
      <c r="L270" s="30">
        <v>184539</v>
      </c>
      <c r="M270" s="15" t="s">
        <v>55</v>
      </c>
    </row>
    <row r="271" spans="1:13" ht="15.75" thickBot="1">
      <c r="A271" s="15" t="s">
        <v>458</v>
      </c>
      <c r="B271" s="15" t="s">
        <v>13</v>
      </c>
      <c r="C271" s="24">
        <v>45672</v>
      </c>
      <c r="D271" s="15" t="s">
        <v>25</v>
      </c>
      <c r="E271" s="15" t="s">
        <v>563</v>
      </c>
      <c r="F271" s="15" t="s">
        <v>564</v>
      </c>
      <c r="G271" s="30">
        <v>11333</v>
      </c>
      <c r="H271" s="15">
        <v>920</v>
      </c>
      <c r="I271" s="15">
        <v>294</v>
      </c>
      <c r="J271" s="15">
        <v>606</v>
      </c>
      <c r="K271" s="33">
        <v>59490</v>
      </c>
      <c r="L271" s="30">
        <v>202082</v>
      </c>
      <c r="M271" s="15" t="s">
        <v>27</v>
      </c>
    </row>
    <row r="272" spans="1:13" ht="15.75" thickBot="1">
      <c r="A272" s="15" t="s">
        <v>459</v>
      </c>
      <c r="B272" s="15" t="s">
        <v>46</v>
      </c>
      <c r="C272" s="24">
        <v>45582</v>
      </c>
      <c r="D272" s="15" t="s">
        <v>30</v>
      </c>
      <c r="E272" s="15" t="s">
        <v>565</v>
      </c>
      <c r="F272" s="15" t="s">
        <v>566</v>
      </c>
      <c r="G272" s="30">
        <v>18608</v>
      </c>
      <c r="H272" s="15">
        <v>1338</v>
      </c>
      <c r="I272" s="15">
        <v>365</v>
      </c>
      <c r="J272" s="15">
        <v>2289</v>
      </c>
      <c r="K272" s="33">
        <v>20785</v>
      </c>
      <c r="L272" s="30">
        <v>161999</v>
      </c>
      <c r="M272" s="15" t="s">
        <v>17</v>
      </c>
    </row>
    <row r="273" spans="1:13" ht="15.75" thickBot="1">
      <c r="A273" s="15" t="s">
        <v>461</v>
      </c>
      <c r="B273" s="15" t="s">
        <v>19</v>
      </c>
      <c r="C273" s="24">
        <v>45743</v>
      </c>
      <c r="D273" s="15" t="s">
        <v>25</v>
      </c>
      <c r="E273" s="15" t="s">
        <v>575</v>
      </c>
      <c r="F273" s="15" t="s">
        <v>35</v>
      </c>
      <c r="G273" s="30">
        <v>14819</v>
      </c>
      <c r="H273" s="15">
        <v>1432</v>
      </c>
      <c r="I273" s="15">
        <v>152</v>
      </c>
      <c r="J273" s="15">
        <v>961</v>
      </c>
      <c r="K273" s="33">
        <v>39154</v>
      </c>
      <c r="L273" s="30">
        <v>154793</v>
      </c>
      <c r="M273" s="15" t="s">
        <v>32</v>
      </c>
    </row>
    <row r="274" spans="1:13" ht="15.75" thickBot="1">
      <c r="A274" s="15" t="s">
        <v>463</v>
      </c>
      <c r="B274" s="15" t="s">
        <v>19</v>
      </c>
      <c r="C274" s="24">
        <v>45577</v>
      </c>
      <c r="D274" s="15" t="s">
        <v>15</v>
      </c>
      <c r="E274" s="15" t="s">
        <v>576</v>
      </c>
      <c r="F274" s="15" t="s">
        <v>577</v>
      </c>
      <c r="G274" s="30">
        <v>6208</v>
      </c>
      <c r="H274" s="15">
        <v>725</v>
      </c>
      <c r="I274" s="15">
        <v>309</v>
      </c>
      <c r="J274" s="15">
        <v>848</v>
      </c>
      <c r="K274" s="33">
        <v>39319</v>
      </c>
      <c r="L274" s="30">
        <v>225763</v>
      </c>
      <c r="M274" s="15" t="s">
        <v>17</v>
      </c>
    </row>
    <row r="275" spans="1:13" ht="15.75" thickBot="1">
      <c r="A275" s="15" t="s">
        <v>465</v>
      </c>
      <c r="B275" s="15" t="s">
        <v>19</v>
      </c>
      <c r="C275" s="24">
        <v>45658</v>
      </c>
      <c r="D275" s="15" t="s">
        <v>30</v>
      </c>
      <c r="E275" s="15" t="s">
        <v>569</v>
      </c>
      <c r="F275" s="15" t="s">
        <v>570</v>
      </c>
      <c r="G275" s="30">
        <v>8283</v>
      </c>
      <c r="H275" s="15">
        <v>720</v>
      </c>
      <c r="I275" s="15">
        <v>888</v>
      </c>
      <c r="J275" s="15">
        <v>611</v>
      </c>
      <c r="K275" s="33">
        <v>52791</v>
      </c>
      <c r="L275" s="30">
        <v>235229</v>
      </c>
      <c r="M275" s="15" t="s">
        <v>17</v>
      </c>
    </row>
    <row r="276" spans="1:13" ht="15.75" thickBot="1">
      <c r="A276" s="15" t="s">
        <v>466</v>
      </c>
      <c r="B276" s="15" t="s">
        <v>23</v>
      </c>
      <c r="C276" s="24">
        <v>45509</v>
      </c>
      <c r="D276" s="15" t="s">
        <v>25</v>
      </c>
      <c r="E276" s="15" t="s">
        <v>571</v>
      </c>
      <c r="F276" s="15" t="s">
        <v>572</v>
      </c>
      <c r="G276" s="30">
        <v>4048</v>
      </c>
      <c r="H276" s="15">
        <v>751</v>
      </c>
      <c r="I276" s="15">
        <v>930</v>
      </c>
      <c r="J276" s="15">
        <v>1382</v>
      </c>
      <c r="K276" s="33">
        <v>16844</v>
      </c>
      <c r="L276" s="30">
        <v>148177</v>
      </c>
      <c r="M276" s="15" t="s">
        <v>32</v>
      </c>
    </row>
    <row r="277" spans="1:13" ht="15.75" thickBot="1">
      <c r="A277" s="15" t="s">
        <v>467</v>
      </c>
      <c r="B277" s="15" t="s">
        <v>19</v>
      </c>
      <c r="C277" s="24">
        <v>45450</v>
      </c>
      <c r="D277" s="15" t="s">
        <v>30</v>
      </c>
      <c r="E277" s="15" t="s">
        <v>567</v>
      </c>
      <c r="F277" s="15" t="s">
        <v>568</v>
      </c>
      <c r="G277" s="30">
        <v>8233</v>
      </c>
      <c r="H277" s="15">
        <v>436</v>
      </c>
      <c r="I277" s="15">
        <v>269</v>
      </c>
      <c r="J277" s="15">
        <v>2037</v>
      </c>
      <c r="K277" s="33">
        <v>8875</v>
      </c>
      <c r="L277" s="30">
        <v>52289</v>
      </c>
      <c r="M277" s="15" t="s">
        <v>17</v>
      </c>
    </row>
    <row r="278" spans="1:13" ht="15.75" thickBot="1">
      <c r="A278" s="15" t="s">
        <v>469</v>
      </c>
      <c r="B278" s="15" t="s">
        <v>23</v>
      </c>
      <c r="C278" s="24">
        <v>45753</v>
      </c>
      <c r="D278" s="15" t="s">
        <v>15</v>
      </c>
      <c r="E278" s="15" t="s">
        <v>85</v>
      </c>
      <c r="F278" s="15"/>
      <c r="G278" s="30">
        <v>14941</v>
      </c>
      <c r="H278" s="15">
        <v>1424</v>
      </c>
      <c r="I278" s="15">
        <v>238</v>
      </c>
      <c r="J278" s="15">
        <v>1054</v>
      </c>
      <c r="K278" s="33">
        <v>20516</v>
      </c>
      <c r="L278" s="30">
        <v>216048</v>
      </c>
      <c r="M278" s="15" t="s">
        <v>55</v>
      </c>
    </row>
    <row r="279" spans="1:13" ht="15.75" thickBot="1">
      <c r="A279" s="15" t="s">
        <v>470</v>
      </c>
      <c r="B279" s="15" t="s">
        <v>46</v>
      </c>
      <c r="C279" s="24">
        <v>45622</v>
      </c>
      <c r="D279" s="15" t="s">
        <v>30</v>
      </c>
      <c r="E279" s="15" t="s">
        <v>569</v>
      </c>
      <c r="F279" s="15" t="s">
        <v>570</v>
      </c>
      <c r="G279" s="30">
        <v>14607</v>
      </c>
      <c r="H279" s="15">
        <v>1458</v>
      </c>
      <c r="I279" s="15">
        <v>478</v>
      </c>
      <c r="J279" s="15">
        <v>334</v>
      </c>
      <c r="K279" s="33">
        <v>49257</v>
      </c>
      <c r="L279" s="30">
        <v>214668</v>
      </c>
      <c r="M279" s="15" t="s">
        <v>32</v>
      </c>
    </row>
    <row r="280" spans="1:13" ht="15.75" thickBot="1">
      <c r="A280" s="15" t="s">
        <v>472</v>
      </c>
      <c r="B280" s="15" t="s">
        <v>23</v>
      </c>
      <c r="C280" s="24">
        <v>45537</v>
      </c>
      <c r="D280" s="15" t="s">
        <v>30</v>
      </c>
      <c r="E280" s="15" t="s">
        <v>567</v>
      </c>
      <c r="F280" s="15" t="s">
        <v>568</v>
      </c>
      <c r="G280" s="30">
        <v>11765</v>
      </c>
      <c r="H280" s="15">
        <v>693</v>
      </c>
      <c r="I280" s="15">
        <v>729</v>
      </c>
      <c r="J280" s="15">
        <v>744</v>
      </c>
      <c r="K280" s="33">
        <v>97772</v>
      </c>
      <c r="L280" s="30">
        <v>194243</v>
      </c>
      <c r="M280" s="15" t="s">
        <v>17</v>
      </c>
    </row>
    <row r="281" spans="1:13" ht="15.75" thickBot="1">
      <c r="A281" s="15" t="s">
        <v>473</v>
      </c>
      <c r="B281" s="15" t="s">
        <v>46</v>
      </c>
      <c r="C281" s="24">
        <v>45918</v>
      </c>
      <c r="D281" s="15" t="s">
        <v>30</v>
      </c>
      <c r="E281" s="15" t="s">
        <v>569</v>
      </c>
      <c r="F281" s="15" t="s">
        <v>570</v>
      </c>
      <c r="G281" s="30">
        <v>3828</v>
      </c>
      <c r="H281" s="15">
        <v>203</v>
      </c>
      <c r="I281" s="15">
        <v>506</v>
      </c>
      <c r="J281" s="15">
        <v>2440</v>
      </c>
      <c r="K281" s="33">
        <v>63650</v>
      </c>
      <c r="L281" s="30">
        <v>126365</v>
      </c>
      <c r="M281" s="15" t="s">
        <v>21</v>
      </c>
    </row>
    <row r="282" spans="1:13" ht="15.75" thickBot="1">
      <c r="A282" s="15" t="s">
        <v>474</v>
      </c>
      <c r="B282" s="15" t="s">
        <v>19</v>
      </c>
      <c r="C282" s="24">
        <v>45738</v>
      </c>
      <c r="D282" s="15" t="s">
        <v>30</v>
      </c>
      <c r="E282" s="15" t="s">
        <v>567</v>
      </c>
      <c r="F282" s="15" t="s">
        <v>574</v>
      </c>
      <c r="G282" s="30">
        <v>3917</v>
      </c>
      <c r="H282" s="15">
        <v>865</v>
      </c>
      <c r="I282" s="15">
        <v>759</v>
      </c>
      <c r="J282" s="15">
        <v>2282</v>
      </c>
      <c r="K282" s="33">
        <v>56125</v>
      </c>
      <c r="L282" s="30">
        <v>154014</v>
      </c>
      <c r="M282" s="15" t="s">
        <v>17</v>
      </c>
    </row>
    <row r="283" spans="1:13" ht="15.75" thickBot="1">
      <c r="A283" s="15" t="s">
        <v>476</v>
      </c>
      <c r="B283" s="15" t="s">
        <v>19</v>
      </c>
      <c r="C283" s="24">
        <v>45568</v>
      </c>
      <c r="D283" s="15" t="s">
        <v>15</v>
      </c>
      <c r="E283" s="15" t="s">
        <v>567</v>
      </c>
      <c r="F283" s="15" t="s">
        <v>568</v>
      </c>
      <c r="G283" s="30">
        <v>22618</v>
      </c>
      <c r="H283" s="15">
        <v>641</v>
      </c>
      <c r="I283" s="15">
        <v>416</v>
      </c>
      <c r="J283" s="15">
        <v>1530</v>
      </c>
      <c r="K283" s="33">
        <v>18395</v>
      </c>
      <c r="L283" s="30">
        <v>215211</v>
      </c>
      <c r="M283" s="15" t="s">
        <v>55</v>
      </c>
    </row>
    <row r="284" spans="1:13" ht="15.75" thickBot="1">
      <c r="A284" s="15" t="s">
        <v>478</v>
      </c>
      <c r="B284" s="15" t="s">
        <v>46</v>
      </c>
      <c r="C284" s="24">
        <v>45786</v>
      </c>
      <c r="D284" s="15" t="s">
        <v>38</v>
      </c>
      <c r="E284" s="15" t="s">
        <v>571</v>
      </c>
      <c r="F284" s="15" t="s">
        <v>572</v>
      </c>
      <c r="G284" s="30">
        <v>8988</v>
      </c>
      <c r="H284" s="15">
        <v>228</v>
      </c>
      <c r="I284" s="15">
        <v>766</v>
      </c>
      <c r="J284" s="15">
        <v>652</v>
      </c>
      <c r="K284" s="33">
        <v>63789</v>
      </c>
      <c r="L284" s="30">
        <v>219785</v>
      </c>
      <c r="M284" s="15" t="s">
        <v>27</v>
      </c>
    </row>
    <row r="285" spans="1:13" ht="15.75" thickBot="1">
      <c r="A285" s="15" t="s">
        <v>480</v>
      </c>
      <c r="B285" s="15" t="s">
        <v>13</v>
      </c>
      <c r="C285" s="24">
        <v>45552</v>
      </c>
      <c r="D285" s="15" t="s">
        <v>30</v>
      </c>
      <c r="E285" s="15" t="s">
        <v>569</v>
      </c>
      <c r="F285" s="15" t="s">
        <v>570</v>
      </c>
      <c r="G285" s="30">
        <v>20410</v>
      </c>
      <c r="H285" s="15">
        <v>1332</v>
      </c>
      <c r="I285" s="15">
        <v>472</v>
      </c>
      <c r="J285" s="15">
        <v>1202</v>
      </c>
      <c r="K285" s="33">
        <v>9418</v>
      </c>
      <c r="L285" s="30">
        <v>200806</v>
      </c>
      <c r="M285" s="15" t="s">
        <v>17</v>
      </c>
    </row>
    <row r="286" spans="1:13" ht="15.75" thickBot="1">
      <c r="A286" s="15" t="s">
        <v>481</v>
      </c>
      <c r="B286" s="15" t="s">
        <v>46</v>
      </c>
      <c r="C286" s="24">
        <v>45491</v>
      </c>
      <c r="D286" s="15" t="s">
        <v>30</v>
      </c>
      <c r="E286" s="15" t="s">
        <v>561</v>
      </c>
      <c r="F286" s="15" t="s">
        <v>562</v>
      </c>
      <c r="G286" s="30">
        <v>16594</v>
      </c>
      <c r="H286" s="15">
        <v>809</v>
      </c>
      <c r="I286" s="15">
        <v>784</v>
      </c>
      <c r="J286" s="15">
        <v>1655</v>
      </c>
      <c r="K286" s="33">
        <v>35505</v>
      </c>
      <c r="L286" s="30">
        <v>112588</v>
      </c>
      <c r="M286" s="15" t="s">
        <v>27</v>
      </c>
    </row>
    <row r="287" spans="1:13" ht="15.75" thickBot="1">
      <c r="A287" s="15" t="s">
        <v>482</v>
      </c>
      <c r="B287" s="15" t="s">
        <v>13</v>
      </c>
      <c r="C287" s="24">
        <v>45919</v>
      </c>
      <c r="D287" s="15" t="s">
        <v>25</v>
      </c>
      <c r="E287" s="15" t="s">
        <v>571</v>
      </c>
      <c r="F287" s="15" t="s">
        <v>572</v>
      </c>
      <c r="G287" s="30">
        <v>22128</v>
      </c>
      <c r="H287" s="15">
        <v>1004</v>
      </c>
      <c r="I287" s="15">
        <v>690</v>
      </c>
      <c r="J287" s="15">
        <v>2048</v>
      </c>
      <c r="K287" s="33">
        <v>19443</v>
      </c>
      <c r="L287" s="30">
        <v>103646</v>
      </c>
      <c r="M287" s="15" t="s">
        <v>21</v>
      </c>
    </row>
    <row r="288" spans="1:13" ht="15.75" thickBot="1">
      <c r="A288" s="15" t="s">
        <v>483</v>
      </c>
      <c r="B288" s="15" t="s">
        <v>23</v>
      </c>
      <c r="C288" s="24">
        <v>45519</v>
      </c>
      <c r="D288" s="15" t="s">
        <v>30</v>
      </c>
      <c r="E288" s="15" t="s">
        <v>567</v>
      </c>
      <c r="F288" s="15" t="s">
        <v>568</v>
      </c>
      <c r="G288" s="30">
        <v>14977</v>
      </c>
      <c r="H288" s="15">
        <v>274</v>
      </c>
      <c r="I288" s="15">
        <v>798</v>
      </c>
      <c r="J288" s="15">
        <v>458</v>
      </c>
      <c r="K288" s="33">
        <v>6636</v>
      </c>
      <c r="L288" s="30">
        <v>43654</v>
      </c>
      <c r="M288" s="15" t="s">
        <v>17</v>
      </c>
    </row>
    <row r="289" spans="1:13" ht="15.75" thickBot="1">
      <c r="A289" s="15" t="s">
        <v>484</v>
      </c>
      <c r="B289" s="15" t="s">
        <v>23</v>
      </c>
      <c r="C289" s="24">
        <v>45764</v>
      </c>
      <c r="D289" s="15" t="s">
        <v>25</v>
      </c>
      <c r="E289" s="15" t="s">
        <v>571</v>
      </c>
      <c r="F289" s="15" t="s">
        <v>572</v>
      </c>
      <c r="G289" s="30">
        <v>2009</v>
      </c>
      <c r="H289" s="15">
        <v>1037</v>
      </c>
      <c r="I289" s="15">
        <v>344</v>
      </c>
      <c r="J289" s="15">
        <v>2277</v>
      </c>
      <c r="K289" s="33">
        <v>85743</v>
      </c>
      <c r="L289" s="30">
        <v>58743</v>
      </c>
      <c r="M289" s="15" t="s">
        <v>32</v>
      </c>
    </row>
    <row r="290" spans="1:13" ht="15.75" thickBot="1">
      <c r="A290" s="15" t="s">
        <v>486</v>
      </c>
      <c r="B290" s="15" t="s">
        <v>23</v>
      </c>
      <c r="C290" s="24">
        <v>45624</v>
      </c>
      <c r="D290" s="15" t="s">
        <v>38</v>
      </c>
      <c r="E290" s="15" t="s">
        <v>569</v>
      </c>
      <c r="F290" s="15" t="s">
        <v>570</v>
      </c>
      <c r="G290" s="30">
        <v>18644</v>
      </c>
      <c r="H290" s="15">
        <v>1369</v>
      </c>
      <c r="I290" s="15">
        <v>887</v>
      </c>
      <c r="J290" s="15">
        <v>1256</v>
      </c>
      <c r="K290" s="33">
        <v>43415</v>
      </c>
      <c r="L290" s="30">
        <v>88368</v>
      </c>
      <c r="M290" s="15" t="s">
        <v>27</v>
      </c>
    </row>
    <row r="291" spans="1:13" ht="15.75" thickBot="1">
      <c r="A291" s="15" t="s">
        <v>487</v>
      </c>
      <c r="B291" s="15" t="s">
        <v>19</v>
      </c>
      <c r="C291" s="24">
        <v>45920</v>
      </c>
      <c r="D291" s="15" t="s">
        <v>15</v>
      </c>
      <c r="E291" s="15" t="s">
        <v>35</v>
      </c>
      <c r="F291" s="15"/>
      <c r="G291" s="30">
        <v>24422</v>
      </c>
      <c r="H291" s="15">
        <v>327</v>
      </c>
      <c r="I291" s="15">
        <v>481</v>
      </c>
      <c r="J291" s="15">
        <v>2371</v>
      </c>
      <c r="K291" s="33">
        <v>35340</v>
      </c>
      <c r="L291" s="30">
        <v>245244</v>
      </c>
      <c r="M291" s="15" t="s">
        <v>21</v>
      </c>
    </row>
    <row r="292" spans="1:13" ht="15.75" thickBot="1">
      <c r="A292" s="15" t="s">
        <v>488</v>
      </c>
      <c r="B292" s="15" t="s">
        <v>23</v>
      </c>
      <c r="C292" s="24">
        <v>45602</v>
      </c>
      <c r="D292" s="15" t="s">
        <v>15</v>
      </c>
      <c r="E292" s="15" t="s">
        <v>569</v>
      </c>
      <c r="F292" s="15" t="s">
        <v>570</v>
      </c>
      <c r="G292" s="30">
        <v>11865</v>
      </c>
      <c r="H292" s="15">
        <v>241</v>
      </c>
      <c r="I292" s="15">
        <v>319</v>
      </c>
      <c r="J292" s="15">
        <v>703</v>
      </c>
      <c r="K292" s="33">
        <v>69596</v>
      </c>
      <c r="L292" s="30">
        <v>177513</v>
      </c>
      <c r="M292" s="15" t="s">
        <v>32</v>
      </c>
    </row>
    <row r="293" spans="1:13" ht="15.75" thickBot="1">
      <c r="A293" s="15" t="s">
        <v>489</v>
      </c>
      <c r="B293" s="15" t="s">
        <v>13</v>
      </c>
      <c r="C293" s="24">
        <v>45613</v>
      </c>
      <c r="D293" s="15" t="s">
        <v>38</v>
      </c>
      <c r="E293" s="15" t="s">
        <v>569</v>
      </c>
      <c r="F293" s="15" t="s">
        <v>570</v>
      </c>
      <c r="G293" s="30">
        <v>4219</v>
      </c>
      <c r="H293" s="15">
        <v>240</v>
      </c>
      <c r="I293" s="15">
        <v>670</v>
      </c>
      <c r="J293" s="15">
        <v>815</v>
      </c>
      <c r="K293" s="33">
        <v>11978</v>
      </c>
      <c r="L293" s="30">
        <v>159735</v>
      </c>
      <c r="M293" s="15" t="s">
        <v>32</v>
      </c>
    </row>
    <row r="294" spans="1:13" ht="15.75" thickBot="1">
      <c r="A294" s="15" t="s">
        <v>491</v>
      </c>
      <c r="B294" s="15" t="s">
        <v>23</v>
      </c>
      <c r="C294" s="24">
        <v>45791</v>
      </c>
      <c r="D294" s="15" t="s">
        <v>15</v>
      </c>
      <c r="E294" s="15" t="s">
        <v>567</v>
      </c>
      <c r="F294" s="15" t="s">
        <v>574</v>
      </c>
      <c r="G294" s="30">
        <v>9041</v>
      </c>
      <c r="H294" s="15">
        <v>1133</v>
      </c>
      <c r="I294" s="15">
        <v>612</v>
      </c>
      <c r="J294" s="15">
        <v>1687</v>
      </c>
      <c r="K294" s="33">
        <v>28102</v>
      </c>
      <c r="L294" s="30">
        <v>195683</v>
      </c>
      <c r="M294" s="15" t="s">
        <v>32</v>
      </c>
    </row>
    <row r="295" spans="1:13" ht="15.75" thickBot="1">
      <c r="A295" s="15" t="s">
        <v>493</v>
      </c>
      <c r="B295" s="15" t="s">
        <v>46</v>
      </c>
      <c r="C295" s="24">
        <v>45462</v>
      </c>
      <c r="D295" s="15" t="s">
        <v>38</v>
      </c>
      <c r="E295" s="15" t="s">
        <v>575</v>
      </c>
      <c r="F295" s="15" t="s">
        <v>35</v>
      </c>
      <c r="G295" s="30">
        <v>20444</v>
      </c>
      <c r="H295" s="15">
        <v>233</v>
      </c>
      <c r="I295" s="15">
        <v>189</v>
      </c>
      <c r="J295" s="15">
        <v>2879</v>
      </c>
      <c r="K295" s="33">
        <v>28185</v>
      </c>
      <c r="L295" s="30">
        <v>159891</v>
      </c>
      <c r="M295" s="15" t="s">
        <v>32</v>
      </c>
    </row>
    <row r="296" spans="1:13" ht="15.75" thickBot="1">
      <c r="A296" s="15" t="s">
        <v>495</v>
      </c>
      <c r="B296" s="15" t="s">
        <v>46</v>
      </c>
      <c r="C296" s="24">
        <v>45783</v>
      </c>
      <c r="D296" s="15" t="s">
        <v>38</v>
      </c>
      <c r="E296" s="15" t="s">
        <v>561</v>
      </c>
      <c r="F296" s="15" t="s">
        <v>562</v>
      </c>
      <c r="G296" s="30">
        <v>7287</v>
      </c>
      <c r="H296" s="15">
        <v>1240</v>
      </c>
      <c r="I296" s="15">
        <v>686</v>
      </c>
      <c r="J296" s="15">
        <v>1255</v>
      </c>
      <c r="K296" s="33">
        <v>15403</v>
      </c>
      <c r="L296" s="30">
        <v>147971</v>
      </c>
      <c r="M296" s="15" t="s">
        <v>17</v>
      </c>
    </row>
    <row r="297" spans="1:13" ht="15.75" thickBot="1">
      <c r="A297" s="15" t="s">
        <v>497</v>
      </c>
      <c r="B297" s="15" t="s">
        <v>19</v>
      </c>
      <c r="C297" s="24">
        <v>45699</v>
      </c>
      <c r="D297" s="15" t="s">
        <v>38</v>
      </c>
      <c r="E297" s="15" t="s">
        <v>576</v>
      </c>
      <c r="F297" s="15" t="s">
        <v>577</v>
      </c>
      <c r="G297" s="30">
        <v>3619</v>
      </c>
      <c r="H297" s="15">
        <v>1376</v>
      </c>
      <c r="I297" s="15">
        <v>410</v>
      </c>
      <c r="J297" s="15">
        <v>2499</v>
      </c>
      <c r="K297" s="33">
        <v>58146</v>
      </c>
      <c r="L297" s="30">
        <v>52149</v>
      </c>
      <c r="M297" s="15" t="s">
        <v>17</v>
      </c>
    </row>
    <row r="298" spans="1:13" ht="15.75" thickBot="1">
      <c r="A298" s="15" t="s">
        <v>499</v>
      </c>
      <c r="B298" s="15" t="s">
        <v>46</v>
      </c>
      <c r="C298" s="24">
        <v>45650</v>
      </c>
      <c r="D298" s="15" t="s">
        <v>15</v>
      </c>
      <c r="E298" s="15" t="s">
        <v>85</v>
      </c>
      <c r="F298" s="15"/>
      <c r="G298" s="30">
        <v>10512</v>
      </c>
      <c r="H298" s="15">
        <v>1197</v>
      </c>
      <c r="I298" s="15">
        <v>544</v>
      </c>
      <c r="J298" s="15">
        <v>2012</v>
      </c>
      <c r="K298" s="33">
        <v>10245</v>
      </c>
      <c r="L298" s="30">
        <v>140102</v>
      </c>
      <c r="M298" s="15" t="s">
        <v>17</v>
      </c>
    </row>
    <row r="299" spans="1:13" ht="15.75" thickBot="1">
      <c r="A299" s="15" t="s">
        <v>501</v>
      </c>
      <c r="B299" s="15" t="s">
        <v>13</v>
      </c>
      <c r="C299" s="24">
        <v>45924</v>
      </c>
      <c r="D299" s="15" t="s">
        <v>25</v>
      </c>
      <c r="E299" s="15" t="s">
        <v>573</v>
      </c>
      <c r="F299" s="15" t="s">
        <v>567</v>
      </c>
      <c r="G299" s="30">
        <v>3342</v>
      </c>
      <c r="H299" s="15">
        <v>787</v>
      </c>
      <c r="I299" s="15">
        <v>375</v>
      </c>
      <c r="J299" s="15">
        <v>907</v>
      </c>
      <c r="K299" s="33">
        <v>85823</v>
      </c>
      <c r="L299" s="30">
        <v>99189</v>
      </c>
      <c r="M299" s="15" t="s">
        <v>21</v>
      </c>
    </row>
    <row r="300" spans="1:13" ht="15.75" thickBot="1">
      <c r="A300" s="15" t="s">
        <v>502</v>
      </c>
      <c r="B300" s="15" t="s">
        <v>23</v>
      </c>
      <c r="C300" s="24">
        <v>45925</v>
      </c>
      <c r="D300" s="15" t="s">
        <v>38</v>
      </c>
      <c r="E300" s="15" t="s">
        <v>575</v>
      </c>
      <c r="F300" s="15" t="s">
        <v>35</v>
      </c>
      <c r="G300" s="30">
        <v>12568</v>
      </c>
      <c r="H300" s="15">
        <v>541</v>
      </c>
      <c r="I300" s="15">
        <v>273</v>
      </c>
      <c r="J300" s="15">
        <v>2767</v>
      </c>
      <c r="K300" s="33">
        <v>22331</v>
      </c>
      <c r="L300" s="30">
        <v>192747</v>
      </c>
      <c r="M300" s="15" t="s">
        <v>21</v>
      </c>
    </row>
    <row r="301" spans="1:13" ht="15.75" thickBot="1">
      <c r="A301" s="15" t="s">
        <v>503</v>
      </c>
      <c r="B301" s="15" t="s">
        <v>19</v>
      </c>
      <c r="C301" s="24">
        <v>45926</v>
      </c>
      <c r="D301" s="15" t="s">
        <v>30</v>
      </c>
      <c r="E301" s="15" t="s">
        <v>573</v>
      </c>
      <c r="F301" s="15" t="s">
        <v>567</v>
      </c>
      <c r="G301" s="30">
        <v>21216</v>
      </c>
      <c r="H301" s="15">
        <v>226</v>
      </c>
      <c r="I301" s="15">
        <v>187</v>
      </c>
      <c r="J301" s="15">
        <v>1573</v>
      </c>
      <c r="K301" s="33">
        <v>62688</v>
      </c>
      <c r="L301" s="30">
        <v>111031</v>
      </c>
      <c r="M301" s="1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CDBB-3262-4B52-A5C2-DF6CD4A6AF5B}">
  <dimension ref="A1:T301"/>
  <sheetViews>
    <sheetView topLeftCell="H9" workbookViewId="0">
      <selection activeCell="M2" sqref="M2"/>
    </sheetView>
  </sheetViews>
  <sheetFormatPr defaultRowHeight="15"/>
  <cols>
    <col min="1" max="1" width="6.7109375" bestFit="1" customWidth="1"/>
    <col min="2" max="2" width="9.7109375" bestFit="1" customWidth="1"/>
    <col min="3" max="3" width="10.42578125" bestFit="1" customWidth="1"/>
    <col min="4" max="4" width="12.42578125" bestFit="1" customWidth="1"/>
    <col min="5" max="5" width="34.7109375" bestFit="1" customWidth="1"/>
    <col min="6" max="6" width="6.5703125" bestFit="1" customWidth="1"/>
    <col min="7" max="7" width="8.7109375" customWidth="1"/>
    <col min="8" max="8" width="10.5703125" bestFit="1" customWidth="1"/>
    <col min="9" max="9" width="6" bestFit="1" customWidth="1"/>
    <col min="10" max="10" width="6.5703125" bestFit="1" customWidth="1"/>
    <col min="11" max="11" width="11.7109375" bestFit="1" customWidth="1"/>
    <col min="12" max="12" width="28.85546875" bestFit="1" customWidth="1"/>
    <col min="13" max="13" width="26.5703125" style="50" customWidth="1"/>
    <col min="15" max="15" width="13.140625" bestFit="1" customWidth="1"/>
    <col min="16" max="16" width="30.28515625" customWidth="1"/>
  </cols>
  <sheetData>
    <row r="1" spans="1:20" ht="15.75" thickBot="1">
      <c r="A1" s="12" t="s">
        <v>0</v>
      </c>
      <c r="B1" s="12" t="s">
        <v>1</v>
      </c>
      <c r="C1" s="23" t="s">
        <v>2</v>
      </c>
      <c r="D1" s="12" t="s">
        <v>3</v>
      </c>
      <c r="E1" s="12" t="s">
        <v>4</v>
      </c>
      <c r="F1" s="29" t="s">
        <v>5</v>
      </c>
      <c r="G1" s="12" t="s">
        <v>6</v>
      </c>
      <c r="H1" s="12" t="s">
        <v>7</v>
      </c>
      <c r="I1" s="12" t="s">
        <v>8</v>
      </c>
      <c r="J1" s="32" t="s">
        <v>9</v>
      </c>
      <c r="K1" s="29" t="s">
        <v>10</v>
      </c>
      <c r="L1" s="12" t="s">
        <v>11</v>
      </c>
      <c r="M1" s="49" t="s">
        <v>583</v>
      </c>
    </row>
    <row r="2" spans="1:20" ht="15.75" thickBot="1">
      <c r="A2" s="15" t="s">
        <v>12</v>
      </c>
      <c r="B2" s="15" t="s">
        <v>13</v>
      </c>
      <c r="C2" s="24">
        <v>45649</v>
      </c>
      <c r="D2" s="15" t="s">
        <v>15</v>
      </c>
      <c r="E2" s="15" t="s">
        <v>16</v>
      </c>
      <c r="F2" s="30">
        <v>24516</v>
      </c>
      <c r="G2" s="15">
        <v>976</v>
      </c>
      <c r="H2" s="15">
        <v>974</v>
      </c>
      <c r="I2" s="15">
        <v>2675</v>
      </c>
      <c r="J2" s="33">
        <v>23275</v>
      </c>
      <c r="K2" s="30">
        <v>202932</v>
      </c>
      <c r="L2" s="15" t="s">
        <v>17</v>
      </c>
      <c r="M2" s="50">
        <f>SUM(F2,G2,H2)/K2</f>
        <v>0.13041807107799658</v>
      </c>
    </row>
    <row r="3" spans="1:20" ht="15.75" thickBot="1">
      <c r="A3" s="15" t="s">
        <v>18</v>
      </c>
      <c r="B3" s="15" t="s">
        <v>19</v>
      </c>
      <c r="C3" s="24">
        <v>45903</v>
      </c>
      <c r="D3" s="15" t="s">
        <v>15</v>
      </c>
      <c r="E3" s="15" t="s">
        <v>20</v>
      </c>
      <c r="F3" s="30">
        <v>4779</v>
      </c>
      <c r="G3" s="15">
        <v>1110</v>
      </c>
      <c r="H3" s="15">
        <v>436</v>
      </c>
      <c r="I3" s="15">
        <v>1574</v>
      </c>
      <c r="J3" s="33">
        <v>77167</v>
      </c>
      <c r="K3" s="30">
        <v>71585</v>
      </c>
      <c r="L3" s="15" t="s">
        <v>21</v>
      </c>
      <c r="M3" s="50">
        <f t="shared" ref="M3:M66" si="0">SUM(F3,G3,H3)/K3</f>
        <v>8.8356499266606131E-2</v>
      </c>
    </row>
    <row r="4" spans="1:20" ht="15.75" thickBot="1">
      <c r="A4" s="15" t="s">
        <v>22</v>
      </c>
      <c r="B4" s="15" t="s">
        <v>23</v>
      </c>
      <c r="C4" s="24">
        <v>45789</v>
      </c>
      <c r="D4" s="15" t="s">
        <v>25</v>
      </c>
      <c r="E4" s="15" t="s">
        <v>26</v>
      </c>
      <c r="F4" s="30">
        <v>19308</v>
      </c>
      <c r="G4" s="15">
        <v>1318</v>
      </c>
      <c r="H4" s="15">
        <v>795</v>
      </c>
      <c r="I4" s="15">
        <v>1499</v>
      </c>
      <c r="J4" s="33">
        <v>52307</v>
      </c>
      <c r="K4" s="30">
        <v>193087</v>
      </c>
      <c r="L4" s="15" t="s">
        <v>27</v>
      </c>
      <c r="M4" s="50">
        <f t="shared" si="0"/>
        <v>0.11093962825047776</v>
      </c>
      <c r="P4" s="39" t="s">
        <v>618</v>
      </c>
    </row>
    <row r="5" spans="1:20" ht="15.75" thickBot="1">
      <c r="A5" s="15" t="s">
        <v>28</v>
      </c>
      <c r="B5" s="15" t="s">
        <v>13</v>
      </c>
      <c r="C5" s="24">
        <v>45516</v>
      </c>
      <c r="D5" s="15" t="s">
        <v>30</v>
      </c>
      <c r="E5" s="15" t="s">
        <v>31</v>
      </c>
      <c r="F5" s="30">
        <v>3581</v>
      </c>
      <c r="G5" s="15">
        <v>517</v>
      </c>
      <c r="H5" s="15">
        <v>880</v>
      </c>
      <c r="I5" s="15">
        <v>1925</v>
      </c>
      <c r="J5" s="33">
        <v>18636</v>
      </c>
      <c r="K5" s="30">
        <v>248611</v>
      </c>
      <c r="L5" s="15" t="s">
        <v>32</v>
      </c>
      <c r="M5" s="50">
        <f t="shared" si="0"/>
        <v>2.0023249172401864E-2</v>
      </c>
    </row>
    <row r="6" spans="1:20" ht="15.75" thickBot="1">
      <c r="A6" s="15" t="s">
        <v>33</v>
      </c>
      <c r="B6" s="15" t="s">
        <v>13</v>
      </c>
      <c r="C6" s="24">
        <v>45904</v>
      </c>
      <c r="D6" s="15" t="s">
        <v>30</v>
      </c>
      <c r="E6" s="15" t="s">
        <v>16</v>
      </c>
      <c r="F6" s="30">
        <v>21708</v>
      </c>
      <c r="G6" s="15">
        <v>435</v>
      </c>
      <c r="H6" s="15">
        <v>317</v>
      </c>
      <c r="I6" s="15">
        <v>1213</v>
      </c>
      <c r="J6" s="33">
        <v>70701</v>
      </c>
      <c r="K6" s="30">
        <v>83585</v>
      </c>
      <c r="L6" s="15" t="s">
        <v>21</v>
      </c>
      <c r="M6" s="50">
        <f t="shared" si="0"/>
        <v>0.26870850032900639</v>
      </c>
    </row>
    <row r="7" spans="1:20" ht="15.75" thickBot="1">
      <c r="A7" s="15" t="s">
        <v>34</v>
      </c>
      <c r="B7" s="15" t="s">
        <v>19</v>
      </c>
      <c r="C7" s="24">
        <v>45905</v>
      </c>
      <c r="D7" s="15" t="s">
        <v>15</v>
      </c>
      <c r="E7" s="15" t="s">
        <v>35</v>
      </c>
      <c r="F7" s="30">
        <v>14677</v>
      </c>
      <c r="G7" s="15">
        <v>533</v>
      </c>
      <c r="H7" s="15">
        <v>759</v>
      </c>
      <c r="I7" s="15">
        <v>753</v>
      </c>
      <c r="J7" s="33">
        <v>23275</v>
      </c>
      <c r="K7" s="30">
        <v>66958</v>
      </c>
      <c r="L7" s="15" t="s">
        <v>21</v>
      </c>
      <c r="M7" s="50">
        <f t="shared" si="0"/>
        <v>0.23849278652289496</v>
      </c>
      <c r="P7" s="26" t="s">
        <v>581</v>
      </c>
    </row>
    <row r="8" spans="1:20" ht="15.75" thickBot="1">
      <c r="A8" s="15" t="s">
        <v>36</v>
      </c>
      <c r="B8" s="15" t="s">
        <v>23</v>
      </c>
      <c r="C8" s="24">
        <v>45467</v>
      </c>
      <c r="D8" s="15" t="s">
        <v>38</v>
      </c>
      <c r="E8" s="15" t="s">
        <v>39</v>
      </c>
      <c r="F8" s="30">
        <v>7713</v>
      </c>
      <c r="G8" s="15">
        <v>575</v>
      </c>
      <c r="H8" s="15">
        <v>417</v>
      </c>
      <c r="I8" s="15">
        <v>336</v>
      </c>
      <c r="J8" s="33">
        <v>61660</v>
      </c>
      <c r="K8" s="30">
        <v>66017</v>
      </c>
      <c r="L8" s="15" t="s">
        <v>32</v>
      </c>
      <c r="M8" s="50">
        <f t="shared" si="0"/>
        <v>0.13185997546086614</v>
      </c>
      <c r="P8" s="53" t="s">
        <v>582</v>
      </c>
      <c r="Q8" s="54"/>
      <c r="R8" s="54"/>
      <c r="S8" s="54"/>
      <c r="T8" s="54"/>
    </row>
    <row r="9" spans="1:20" ht="15.75" thickBot="1">
      <c r="A9" s="15" t="s">
        <v>40</v>
      </c>
      <c r="B9" s="15" t="s">
        <v>23</v>
      </c>
      <c r="C9" s="24">
        <v>45486</v>
      </c>
      <c r="D9" s="15" t="s">
        <v>30</v>
      </c>
      <c r="E9" s="15" t="s">
        <v>42</v>
      </c>
      <c r="F9" s="30">
        <v>18639</v>
      </c>
      <c r="G9" s="15">
        <v>1360</v>
      </c>
      <c r="H9" s="15">
        <v>898</v>
      </c>
      <c r="I9" s="15">
        <v>2011</v>
      </c>
      <c r="J9" s="33">
        <v>42841</v>
      </c>
      <c r="K9" s="30">
        <v>247779</v>
      </c>
      <c r="L9" s="15" t="s">
        <v>32</v>
      </c>
      <c r="M9" s="50">
        <f t="shared" si="0"/>
        <v>8.4337252148083575E-2</v>
      </c>
    </row>
    <row r="10" spans="1:20" ht="15.75" thickBot="1">
      <c r="A10" s="15" t="s">
        <v>43</v>
      </c>
      <c r="B10" s="15" t="s">
        <v>13</v>
      </c>
      <c r="C10" s="24">
        <v>45534</v>
      </c>
      <c r="D10" s="15" t="s">
        <v>38</v>
      </c>
      <c r="E10" s="15" t="s">
        <v>20</v>
      </c>
      <c r="F10" s="30">
        <v>6804</v>
      </c>
      <c r="G10" s="15">
        <v>787</v>
      </c>
      <c r="H10" s="15">
        <v>970</v>
      </c>
      <c r="I10" s="15">
        <v>1095</v>
      </c>
      <c r="J10" s="33">
        <v>56343</v>
      </c>
      <c r="K10" s="30">
        <v>164677</v>
      </c>
      <c r="L10" s="15" t="s">
        <v>17</v>
      </c>
      <c r="M10" s="50">
        <f t="shared" si="0"/>
        <v>5.1986616224487935E-2</v>
      </c>
      <c r="P10" s="21" t="s">
        <v>587</v>
      </c>
    </row>
    <row r="11" spans="1:20" ht="15.75" thickBot="1">
      <c r="A11" s="15" t="s">
        <v>45</v>
      </c>
      <c r="B11" s="15" t="s">
        <v>46</v>
      </c>
      <c r="C11" s="24">
        <v>45727</v>
      </c>
      <c r="D11" s="15" t="s">
        <v>30</v>
      </c>
      <c r="E11" s="15" t="s">
        <v>48</v>
      </c>
      <c r="F11" s="30">
        <v>20222</v>
      </c>
      <c r="G11" s="15">
        <v>712</v>
      </c>
      <c r="H11" s="15">
        <v>604</v>
      </c>
      <c r="I11" s="15">
        <v>1272</v>
      </c>
      <c r="J11" s="33">
        <v>71598</v>
      </c>
      <c r="K11" s="30">
        <v>216422</v>
      </c>
      <c r="L11" s="15" t="s">
        <v>27</v>
      </c>
      <c r="M11" s="50">
        <f t="shared" si="0"/>
        <v>9.9518533235992648E-2</v>
      </c>
      <c r="P11" s="21" t="s">
        <v>588</v>
      </c>
    </row>
    <row r="12" spans="1:20" ht="15.75" thickBot="1">
      <c r="A12" s="15" t="s">
        <v>49</v>
      </c>
      <c r="B12" s="15" t="s">
        <v>13</v>
      </c>
      <c r="C12" s="24">
        <v>45690</v>
      </c>
      <c r="D12" s="15" t="s">
        <v>38</v>
      </c>
      <c r="E12" s="15" t="s">
        <v>31</v>
      </c>
      <c r="F12" s="30">
        <v>12136</v>
      </c>
      <c r="G12" s="15">
        <v>1117</v>
      </c>
      <c r="H12" s="15">
        <v>834</v>
      </c>
      <c r="I12" s="15">
        <v>892</v>
      </c>
      <c r="J12" s="33">
        <v>24675</v>
      </c>
      <c r="K12" s="30">
        <v>183273</v>
      </c>
      <c r="L12" s="15" t="s">
        <v>27</v>
      </c>
      <c r="M12" s="50">
        <f t="shared" si="0"/>
        <v>7.6863476889667326E-2</v>
      </c>
      <c r="P12" s="21" t="s">
        <v>589</v>
      </c>
    </row>
    <row r="13" spans="1:20" ht="15.75" thickBot="1">
      <c r="A13" s="15" t="s">
        <v>51</v>
      </c>
      <c r="B13" s="15" t="s">
        <v>13</v>
      </c>
      <c r="C13" s="24">
        <v>45494</v>
      </c>
      <c r="D13" s="15" t="s">
        <v>25</v>
      </c>
      <c r="E13" s="15" t="s">
        <v>20</v>
      </c>
      <c r="F13" s="30">
        <v>2009</v>
      </c>
      <c r="G13" s="15">
        <v>1072</v>
      </c>
      <c r="H13" s="15">
        <v>550</v>
      </c>
      <c r="I13" s="15">
        <v>1437</v>
      </c>
      <c r="J13" s="33">
        <v>22982</v>
      </c>
      <c r="K13" s="30">
        <v>69426</v>
      </c>
      <c r="L13" s="15" t="s">
        <v>32</v>
      </c>
      <c r="M13" s="50">
        <f t="shared" si="0"/>
        <v>5.2300290957278256E-2</v>
      </c>
    </row>
    <row r="14" spans="1:20" ht="15.75" thickBot="1">
      <c r="A14" s="15" t="s">
        <v>53</v>
      </c>
      <c r="B14" s="15" t="s">
        <v>13</v>
      </c>
      <c r="C14" s="24">
        <v>45614</v>
      </c>
      <c r="D14" s="15" t="s">
        <v>38</v>
      </c>
      <c r="E14" s="15" t="s">
        <v>39</v>
      </c>
      <c r="F14" s="30">
        <v>21255</v>
      </c>
      <c r="G14" s="15">
        <v>1452</v>
      </c>
      <c r="H14" s="15">
        <v>625</v>
      </c>
      <c r="I14" s="15">
        <v>1624</v>
      </c>
      <c r="J14" s="33">
        <v>21282</v>
      </c>
      <c r="K14" s="30">
        <v>57778</v>
      </c>
      <c r="L14" s="15" t="s">
        <v>55</v>
      </c>
      <c r="M14" s="50">
        <f t="shared" si="0"/>
        <v>0.40382152376337016</v>
      </c>
    </row>
    <row r="15" spans="1:20" ht="15.75" thickBot="1">
      <c r="A15" s="15" t="s">
        <v>56</v>
      </c>
      <c r="B15" s="15" t="s">
        <v>13</v>
      </c>
      <c r="C15" s="24">
        <v>45906</v>
      </c>
      <c r="D15" s="15" t="s">
        <v>25</v>
      </c>
      <c r="E15" s="15" t="s">
        <v>42</v>
      </c>
      <c r="F15" s="30">
        <v>7124</v>
      </c>
      <c r="G15" s="15">
        <v>469</v>
      </c>
      <c r="H15" s="15">
        <v>851</v>
      </c>
      <c r="I15" s="15">
        <v>2571</v>
      </c>
      <c r="J15" s="33">
        <v>33802</v>
      </c>
      <c r="K15" s="30">
        <v>216313</v>
      </c>
      <c r="L15" s="15" t="s">
        <v>21</v>
      </c>
      <c r="M15" s="50">
        <f t="shared" si="0"/>
        <v>3.9036026498638549E-2</v>
      </c>
    </row>
    <row r="16" spans="1:20" ht="15.75" thickBot="1">
      <c r="A16" s="15" t="s">
        <v>57</v>
      </c>
      <c r="B16" s="15" t="s">
        <v>19</v>
      </c>
      <c r="C16" s="24">
        <v>45907</v>
      </c>
      <c r="D16" s="15" t="s">
        <v>25</v>
      </c>
      <c r="E16" s="15" t="s">
        <v>26</v>
      </c>
      <c r="F16" s="30">
        <v>3015</v>
      </c>
      <c r="G16" s="15">
        <v>997</v>
      </c>
      <c r="H16" s="15">
        <v>783</v>
      </c>
      <c r="I16" s="15">
        <v>617</v>
      </c>
      <c r="J16" s="33">
        <v>77167</v>
      </c>
      <c r="K16" s="30">
        <v>82229</v>
      </c>
      <c r="L16" s="15" t="s">
        <v>21</v>
      </c>
      <c r="M16" s="50">
        <f t="shared" si="0"/>
        <v>5.8312760704860814E-2</v>
      </c>
    </row>
    <row r="17" spans="1:16" ht="15.75" thickBot="1">
      <c r="A17" s="15" t="s">
        <v>58</v>
      </c>
      <c r="B17" s="15" t="s">
        <v>23</v>
      </c>
      <c r="C17" s="24">
        <v>45530</v>
      </c>
      <c r="D17" s="15" t="s">
        <v>38</v>
      </c>
      <c r="E17" s="15" t="s">
        <v>42</v>
      </c>
      <c r="F17" s="30">
        <v>4193</v>
      </c>
      <c r="G17" s="15">
        <v>924</v>
      </c>
      <c r="H17" s="15">
        <v>707</v>
      </c>
      <c r="I17" s="15">
        <v>2696</v>
      </c>
      <c r="J17" s="33">
        <v>55075</v>
      </c>
      <c r="K17" s="30">
        <v>126652</v>
      </c>
      <c r="L17" s="15" t="s">
        <v>32</v>
      </c>
      <c r="M17" s="50">
        <f t="shared" si="0"/>
        <v>4.5984271863057827E-2</v>
      </c>
    </row>
    <row r="18" spans="1:16" ht="15.75" thickBot="1">
      <c r="A18" s="15" t="s">
        <v>60</v>
      </c>
      <c r="B18" s="15" t="s">
        <v>19</v>
      </c>
      <c r="C18" s="24">
        <v>45782</v>
      </c>
      <c r="D18" s="15" t="s">
        <v>25</v>
      </c>
      <c r="E18" s="15" t="s">
        <v>62</v>
      </c>
      <c r="F18" s="30">
        <v>10415</v>
      </c>
      <c r="G18" s="15">
        <v>1388</v>
      </c>
      <c r="H18" s="15">
        <v>725</v>
      </c>
      <c r="I18" s="15">
        <v>2462</v>
      </c>
      <c r="J18" s="33">
        <v>53082</v>
      </c>
      <c r="K18" s="30">
        <v>168267</v>
      </c>
      <c r="L18" s="15" t="s">
        <v>55</v>
      </c>
      <c r="M18" s="50">
        <f t="shared" si="0"/>
        <v>7.4453101321114656E-2</v>
      </c>
      <c r="O18" s="63" t="s">
        <v>584</v>
      </c>
      <c r="P18" s="64" t="s">
        <v>586</v>
      </c>
    </row>
    <row r="19" spans="1:16" ht="15.75" thickBot="1">
      <c r="A19" s="15" t="s">
        <v>63</v>
      </c>
      <c r="B19" s="15" t="s">
        <v>19</v>
      </c>
      <c r="C19" s="24">
        <v>45523</v>
      </c>
      <c r="D19" s="15" t="s">
        <v>15</v>
      </c>
      <c r="E19" s="15" t="s">
        <v>42</v>
      </c>
      <c r="F19" s="30">
        <v>15550</v>
      </c>
      <c r="G19" s="15">
        <v>204</v>
      </c>
      <c r="H19" s="15">
        <v>279</v>
      </c>
      <c r="I19" s="15">
        <v>1646</v>
      </c>
      <c r="J19" s="33">
        <v>35819</v>
      </c>
      <c r="K19" s="30">
        <v>219436</v>
      </c>
      <c r="L19" s="15" t="s">
        <v>17</v>
      </c>
      <c r="M19" s="50">
        <f t="shared" si="0"/>
        <v>7.306458375107093E-2</v>
      </c>
      <c r="O19" s="64" t="s">
        <v>23</v>
      </c>
      <c r="P19" s="66">
        <v>0.11777135601638941</v>
      </c>
    </row>
    <row r="20" spans="1:16" ht="15.75" thickBot="1">
      <c r="A20" s="15" t="s">
        <v>65</v>
      </c>
      <c r="B20" s="15" t="s">
        <v>19</v>
      </c>
      <c r="C20" s="24">
        <v>45466</v>
      </c>
      <c r="D20" s="15" t="s">
        <v>25</v>
      </c>
      <c r="E20" s="15" t="s">
        <v>62</v>
      </c>
      <c r="F20" s="30">
        <v>16512</v>
      </c>
      <c r="G20" s="15">
        <v>1050</v>
      </c>
      <c r="H20" s="15">
        <v>971</v>
      </c>
      <c r="I20" s="15">
        <v>1891</v>
      </c>
      <c r="J20" s="33">
        <v>15865</v>
      </c>
      <c r="K20" s="30">
        <v>166503</v>
      </c>
      <c r="L20" s="15" t="s">
        <v>32</v>
      </c>
      <c r="M20" s="50">
        <f t="shared" si="0"/>
        <v>0.1113073037723044</v>
      </c>
      <c r="O20" s="64" t="s">
        <v>19</v>
      </c>
      <c r="P20" s="66">
        <v>0.12413746843755116</v>
      </c>
    </row>
    <row r="21" spans="1:16" ht="15.75" thickBot="1">
      <c r="A21" s="15" t="s">
        <v>67</v>
      </c>
      <c r="B21" s="15" t="s">
        <v>13</v>
      </c>
      <c r="C21" s="24">
        <v>45544</v>
      </c>
      <c r="D21" s="15" t="s">
        <v>30</v>
      </c>
      <c r="E21" s="15" t="s">
        <v>26</v>
      </c>
      <c r="F21" s="30">
        <v>6158</v>
      </c>
      <c r="G21" s="15">
        <v>277</v>
      </c>
      <c r="H21" s="15">
        <v>512</v>
      </c>
      <c r="I21" s="15">
        <v>2189</v>
      </c>
      <c r="J21" s="33">
        <v>76881</v>
      </c>
      <c r="K21" s="30">
        <v>124878</v>
      </c>
      <c r="L21" s="15" t="s">
        <v>32</v>
      </c>
      <c r="M21" s="50">
        <f t="shared" si="0"/>
        <v>5.563029516808405E-2</v>
      </c>
      <c r="O21" s="64" t="s">
        <v>46</v>
      </c>
      <c r="P21" s="66">
        <v>0.13887772583296515</v>
      </c>
    </row>
    <row r="22" spans="1:16" ht="15.75" thickBot="1">
      <c r="A22" s="15" t="s">
        <v>69</v>
      </c>
      <c r="B22" s="15" t="s">
        <v>46</v>
      </c>
      <c r="C22" s="24">
        <v>45908</v>
      </c>
      <c r="D22" s="15" t="s">
        <v>38</v>
      </c>
      <c r="E22" s="15" t="s">
        <v>70</v>
      </c>
      <c r="F22" s="30">
        <v>22309</v>
      </c>
      <c r="G22" s="15">
        <v>773</v>
      </c>
      <c r="H22" s="15">
        <v>854</v>
      </c>
      <c r="I22" s="15">
        <v>2387</v>
      </c>
      <c r="J22" s="33">
        <v>72396</v>
      </c>
      <c r="K22" s="30">
        <v>97056</v>
      </c>
      <c r="L22" s="15" t="s">
        <v>21</v>
      </c>
      <c r="M22" s="50">
        <f t="shared" si="0"/>
        <v>0.24662050774810418</v>
      </c>
      <c r="O22" s="64" t="s">
        <v>13</v>
      </c>
      <c r="P22" s="66">
        <v>0.11218828039990528</v>
      </c>
    </row>
    <row r="23" spans="1:16" ht="15.75" thickBot="1">
      <c r="A23" s="15" t="s">
        <v>71</v>
      </c>
      <c r="B23" s="15" t="s">
        <v>23</v>
      </c>
      <c r="C23" s="24">
        <v>45715</v>
      </c>
      <c r="D23" s="15" t="s">
        <v>15</v>
      </c>
      <c r="E23" s="15" t="s">
        <v>39</v>
      </c>
      <c r="F23" s="30">
        <v>8970</v>
      </c>
      <c r="G23" s="15">
        <v>331</v>
      </c>
      <c r="H23" s="15">
        <v>968</v>
      </c>
      <c r="I23" s="15">
        <v>2296</v>
      </c>
      <c r="J23" s="33">
        <v>24613</v>
      </c>
      <c r="K23" s="30">
        <v>198562</v>
      </c>
      <c r="L23" s="15" t="s">
        <v>32</v>
      </c>
      <c r="M23" s="50">
        <f t="shared" si="0"/>
        <v>5.1716844109144754E-2</v>
      </c>
    </row>
    <row r="24" spans="1:16" ht="15.75" thickBot="1">
      <c r="A24" s="15" t="s">
        <v>73</v>
      </c>
      <c r="B24" s="15" t="s">
        <v>46</v>
      </c>
      <c r="C24" s="24">
        <v>45602</v>
      </c>
      <c r="D24" s="15" t="s">
        <v>38</v>
      </c>
      <c r="E24" s="15" t="s">
        <v>62</v>
      </c>
      <c r="F24" s="30">
        <v>8938</v>
      </c>
      <c r="G24" s="15">
        <v>800</v>
      </c>
      <c r="H24" s="15">
        <v>842</v>
      </c>
      <c r="I24" s="15">
        <v>2072</v>
      </c>
      <c r="J24" s="33">
        <v>31736</v>
      </c>
      <c r="K24" s="30">
        <v>59975</v>
      </c>
      <c r="L24" s="15" t="s">
        <v>32</v>
      </c>
      <c r="M24" s="50">
        <f t="shared" si="0"/>
        <v>0.17640683618174238</v>
      </c>
    </row>
    <row r="25" spans="1:16" ht="15.75" thickBot="1">
      <c r="A25" s="15" t="s">
        <v>75</v>
      </c>
      <c r="B25" s="15" t="s">
        <v>19</v>
      </c>
      <c r="C25" s="24">
        <v>45680</v>
      </c>
      <c r="D25" s="15" t="s">
        <v>30</v>
      </c>
      <c r="E25" s="15" t="s">
        <v>48</v>
      </c>
      <c r="F25" s="30">
        <v>23168</v>
      </c>
      <c r="G25" s="15">
        <v>1265</v>
      </c>
      <c r="H25" s="15">
        <v>441</v>
      </c>
      <c r="I25" s="15">
        <v>1612</v>
      </c>
      <c r="J25" s="33">
        <v>66615</v>
      </c>
      <c r="K25" s="30">
        <v>197795</v>
      </c>
      <c r="L25" s="15" t="s">
        <v>32</v>
      </c>
      <c r="M25" s="50">
        <f t="shared" si="0"/>
        <v>0.12575646502692181</v>
      </c>
    </row>
    <row r="26" spans="1:16" ht="15.75" thickBot="1">
      <c r="A26" s="15" t="s">
        <v>77</v>
      </c>
      <c r="B26" s="15" t="s">
        <v>19</v>
      </c>
      <c r="C26" s="24">
        <v>45909</v>
      </c>
      <c r="D26" s="15" t="s">
        <v>30</v>
      </c>
      <c r="E26" s="15" t="s">
        <v>42</v>
      </c>
      <c r="F26" s="30">
        <v>15772</v>
      </c>
      <c r="G26" s="15">
        <v>288</v>
      </c>
      <c r="H26" s="15">
        <v>520</v>
      </c>
      <c r="I26" s="15">
        <v>1585</v>
      </c>
      <c r="J26" s="33">
        <v>59182</v>
      </c>
      <c r="K26" s="30">
        <v>194351</v>
      </c>
      <c r="L26" s="15" t="s">
        <v>21</v>
      </c>
      <c r="M26" s="50">
        <f t="shared" si="0"/>
        <v>8.5309568769905988E-2</v>
      </c>
    </row>
    <row r="27" spans="1:16" ht="15.75" thickBot="1">
      <c r="A27" s="15" t="s">
        <v>78</v>
      </c>
      <c r="B27" s="15" t="s">
        <v>46</v>
      </c>
      <c r="C27" s="24">
        <v>45752</v>
      </c>
      <c r="D27" s="15" t="s">
        <v>30</v>
      </c>
      <c r="E27" s="15" t="s">
        <v>42</v>
      </c>
      <c r="F27" s="30">
        <v>22384</v>
      </c>
      <c r="G27" s="15">
        <v>601</v>
      </c>
      <c r="H27" s="15">
        <v>943</v>
      </c>
      <c r="I27" s="15">
        <v>515</v>
      </c>
      <c r="J27" s="33">
        <v>41309</v>
      </c>
      <c r="K27" s="30">
        <v>249373</v>
      </c>
      <c r="L27" s="15" t="s">
        <v>17</v>
      </c>
      <c r="M27" s="50">
        <f t="shared" si="0"/>
        <v>9.5952649244304716E-2</v>
      </c>
    </row>
    <row r="28" spans="1:16" ht="15.75" thickBot="1">
      <c r="A28" s="15" t="s">
        <v>80</v>
      </c>
      <c r="B28" s="15" t="s">
        <v>46</v>
      </c>
      <c r="C28" s="24">
        <v>45552</v>
      </c>
      <c r="D28" s="15" t="s">
        <v>25</v>
      </c>
      <c r="E28" s="15" t="s">
        <v>48</v>
      </c>
      <c r="F28" s="30">
        <v>20017</v>
      </c>
      <c r="G28" s="15">
        <v>495</v>
      </c>
      <c r="H28" s="15">
        <v>178</v>
      </c>
      <c r="I28" s="15">
        <v>2683</v>
      </c>
      <c r="J28" s="33">
        <v>32244</v>
      </c>
      <c r="K28" s="30">
        <v>182633</v>
      </c>
      <c r="L28" s="15" t="s">
        <v>17</v>
      </c>
      <c r="M28" s="50">
        <f t="shared" si="0"/>
        <v>0.11328730295182141</v>
      </c>
    </row>
    <row r="29" spans="1:16" ht="15.75" thickBot="1">
      <c r="A29" s="15" t="s">
        <v>82</v>
      </c>
      <c r="B29" s="15" t="s">
        <v>46</v>
      </c>
      <c r="C29" s="24">
        <v>45720</v>
      </c>
      <c r="D29" s="15" t="s">
        <v>25</v>
      </c>
      <c r="E29" s="15" t="s">
        <v>35</v>
      </c>
      <c r="F29" s="30">
        <v>12344</v>
      </c>
      <c r="G29" s="15">
        <v>815</v>
      </c>
      <c r="H29" s="15">
        <v>298</v>
      </c>
      <c r="I29" s="15">
        <v>2439</v>
      </c>
      <c r="J29" s="33">
        <v>6259</v>
      </c>
      <c r="K29" s="30">
        <v>237133</v>
      </c>
      <c r="L29" s="15" t="s">
        <v>32</v>
      </c>
      <c r="M29" s="50">
        <f t="shared" si="0"/>
        <v>5.6748744375519224E-2</v>
      </c>
    </row>
    <row r="30" spans="1:16" ht="15.75" thickBot="1">
      <c r="A30" s="15" t="s">
        <v>84</v>
      </c>
      <c r="B30" s="15" t="s">
        <v>19</v>
      </c>
      <c r="C30" s="24">
        <v>45910</v>
      </c>
      <c r="D30" s="15" t="s">
        <v>38</v>
      </c>
      <c r="E30" s="15" t="s">
        <v>85</v>
      </c>
      <c r="F30" s="30">
        <v>9266</v>
      </c>
      <c r="G30" s="15">
        <v>999</v>
      </c>
      <c r="H30" s="15">
        <v>928</v>
      </c>
      <c r="I30" s="15">
        <v>2700</v>
      </c>
      <c r="J30" s="33">
        <v>12264</v>
      </c>
      <c r="K30" s="30">
        <v>128397</v>
      </c>
      <c r="L30" s="15" t="s">
        <v>21</v>
      </c>
      <c r="M30" s="50">
        <f t="shared" si="0"/>
        <v>8.7174933993784898E-2</v>
      </c>
    </row>
    <row r="31" spans="1:16" ht="15.75" thickBot="1">
      <c r="A31" s="15" t="s">
        <v>86</v>
      </c>
      <c r="B31" s="15" t="s">
        <v>19</v>
      </c>
      <c r="C31" s="24">
        <v>45713</v>
      </c>
      <c r="D31" s="15" t="s">
        <v>38</v>
      </c>
      <c r="E31" s="15" t="s">
        <v>70</v>
      </c>
      <c r="F31" s="30">
        <v>10702</v>
      </c>
      <c r="G31" s="15">
        <v>621</v>
      </c>
      <c r="H31" s="15">
        <v>445</v>
      </c>
      <c r="I31" s="15">
        <v>2918</v>
      </c>
      <c r="J31" s="33">
        <v>54808</v>
      </c>
      <c r="K31" s="30">
        <v>220225</v>
      </c>
      <c r="L31" s="15" t="s">
        <v>17</v>
      </c>
      <c r="M31" s="50">
        <f t="shared" si="0"/>
        <v>5.3436258372119426E-2</v>
      </c>
    </row>
    <row r="32" spans="1:16" ht="15.75" thickBot="1">
      <c r="A32" s="15" t="s">
        <v>88</v>
      </c>
      <c r="B32" s="15" t="s">
        <v>23</v>
      </c>
      <c r="C32" s="24">
        <v>45642</v>
      </c>
      <c r="D32" s="15" t="s">
        <v>15</v>
      </c>
      <c r="E32" s="15" t="s">
        <v>31</v>
      </c>
      <c r="F32" s="30">
        <v>2384</v>
      </c>
      <c r="G32" s="15">
        <v>1246</v>
      </c>
      <c r="H32" s="15">
        <v>160</v>
      </c>
      <c r="I32" s="15">
        <v>2004</v>
      </c>
      <c r="J32" s="33">
        <v>2701</v>
      </c>
      <c r="K32" s="30">
        <v>73142</v>
      </c>
      <c r="L32" s="15" t="s">
        <v>17</v>
      </c>
      <c r="M32" s="50">
        <f t="shared" si="0"/>
        <v>5.1817013480626728E-2</v>
      </c>
    </row>
    <row r="33" spans="1:13" ht="15.75" thickBot="1">
      <c r="A33" s="15" t="s">
        <v>90</v>
      </c>
      <c r="B33" s="15" t="s">
        <v>23</v>
      </c>
      <c r="C33" s="24">
        <v>45504</v>
      </c>
      <c r="D33" s="15" t="s">
        <v>15</v>
      </c>
      <c r="E33" s="15" t="s">
        <v>62</v>
      </c>
      <c r="F33" s="30">
        <v>2404</v>
      </c>
      <c r="G33" s="15">
        <v>774</v>
      </c>
      <c r="H33" s="15">
        <v>661</v>
      </c>
      <c r="I33" s="15">
        <v>662</v>
      </c>
      <c r="J33" s="33">
        <v>12676</v>
      </c>
      <c r="K33" s="30">
        <v>66916</v>
      </c>
      <c r="L33" s="15" t="s">
        <v>17</v>
      </c>
      <c r="M33" s="50">
        <f t="shared" si="0"/>
        <v>5.7370434574690654E-2</v>
      </c>
    </row>
    <row r="34" spans="1:13" ht="15.75" thickBot="1">
      <c r="A34" s="15" t="s">
        <v>92</v>
      </c>
      <c r="B34" s="15" t="s">
        <v>19</v>
      </c>
      <c r="C34" s="24">
        <v>45911</v>
      </c>
      <c r="D34" s="15" t="s">
        <v>38</v>
      </c>
      <c r="E34" s="15" t="s">
        <v>48</v>
      </c>
      <c r="F34" s="30">
        <v>10175</v>
      </c>
      <c r="G34" s="15">
        <v>342</v>
      </c>
      <c r="H34" s="15">
        <v>825</v>
      </c>
      <c r="I34" s="15">
        <v>2904</v>
      </c>
      <c r="J34" s="33">
        <v>15954</v>
      </c>
      <c r="K34" s="30">
        <v>104324</v>
      </c>
      <c r="L34" s="15" t="s">
        <v>21</v>
      </c>
      <c r="M34" s="50">
        <f t="shared" si="0"/>
        <v>0.10871899083624094</v>
      </c>
    </row>
    <row r="35" spans="1:13" ht="15.75" thickBot="1">
      <c r="A35" s="15" t="s">
        <v>93</v>
      </c>
      <c r="B35" s="15" t="s">
        <v>46</v>
      </c>
      <c r="C35" s="24">
        <v>45912</v>
      </c>
      <c r="D35" s="15" t="s">
        <v>25</v>
      </c>
      <c r="E35" s="15" t="s">
        <v>26</v>
      </c>
      <c r="F35" s="30">
        <v>17158</v>
      </c>
      <c r="G35" s="15">
        <v>1192</v>
      </c>
      <c r="H35" s="15">
        <v>262</v>
      </c>
      <c r="I35" s="15">
        <v>2016</v>
      </c>
      <c r="J35" s="33">
        <v>28771</v>
      </c>
      <c r="K35" s="30">
        <v>216037</v>
      </c>
      <c r="L35" s="15" t="s">
        <v>21</v>
      </c>
      <c r="M35" s="50">
        <f t="shared" si="0"/>
        <v>8.6151909163708074E-2</v>
      </c>
    </row>
    <row r="36" spans="1:13" ht="15.75" thickBot="1">
      <c r="A36" s="15" t="s">
        <v>94</v>
      </c>
      <c r="B36" s="15" t="s">
        <v>46</v>
      </c>
      <c r="C36" s="24">
        <v>45626</v>
      </c>
      <c r="D36" s="15" t="s">
        <v>30</v>
      </c>
      <c r="E36" s="15" t="s">
        <v>62</v>
      </c>
      <c r="F36" s="30">
        <v>14763</v>
      </c>
      <c r="G36" s="15">
        <v>864</v>
      </c>
      <c r="H36" s="15">
        <v>336</v>
      </c>
      <c r="I36" s="15">
        <v>1493</v>
      </c>
      <c r="J36" s="33">
        <v>33310</v>
      </c>
      <c r="K36" s="30">
        <v>165932</v>
      </c>
      <c r="L36" s="15" t="s">
        <v>32</v>
      </c>
      <c r="M36" s="50">
        <f t="shared" si="0"/>
        <v>9.6202058674637797E-2</v>
      </c>
    </row>
    <row r="37" spans="1:13" ht="15.75" thickBot="1">
      <c r="A37" s="15" t="s">
        <v>96</v>
      </c>
      <c r="B37" s="15" t="s">
        <v>23</v>
      </c>
      <c r="C37" s="24">
        <v>45766</v>
      </c>
      <c r="D37" s="15" t="s">
        <v>38</v>
      </c>
      <c r="E37" s="15" t="s">
        <v>85</v>
      </c>
      <c r="F37" s="30">
        <v>20384</v>
      </c>
      <c r="G37" s="15">
        <v>344</v>
      </c>
      <c r="H37" s="15">
        <v>956</v>
      </c>
      <c r="I37" s="15">
        <v>655</v>
      </c>
      <c r="J37" s="33">
        <v>67621</v>
      </c>
      <c r="K37" s="30">
        <v>175720</v>
      </c>
      <c r="L37" s="15" t="s">
        <v>27</v>
      </c>
      <c r="M37" s="50">
        <f t="shared" si="0"/>
        <v>0.12340086501251991</v>
      </c>
    </row>
    <row r="38" spans="1:13" ht="15.75" thickBot="1">
      <c r="A38" s="15" t="s">
        <v>98</v>
      </c>
      <c r="B38" s="15" t="s">
        <v>19</v>
      </c>
      <c r="C38" s="24">
        <v>45663</v>
      </c>
      <c r="D38" s="15" t="s">
        <v>15</v>
      </c>
      <c r="E38" s="15" t="s">
        <v>26</v>
      </c>
      <c r="F38" s="30">
        <v>11860</v>
      </c>
      <c r="G38" s="15">
        <v>1448</v>
      </c>
      <c r="H38" s="15">
        <v>893</v>
      </c>
      <c r="I38" s="15">
        <v>490</v>
      </c>
      <c r="J38" s="33">
        <v>23518</v>
      </c>
      <c r="K38" s="30">
        <v>206205</v>
      </c>
      <c r="L38" s="15" t="s">
        <v>17</v>
      </c>
      <c r="M38" s="50">
        <f t="shared" si="0"/>
        <v>6.8868359157149436E-2</v>
      </c>
    </row>
    <row r="39" spans="1:13" ht="15.75" thickBot="1">
      <c r="A39" s="15" t="s">
        <v>100</v>
      </c>
      <c r="B39" s="15" t="s">
        <v>23</v>
      </c>
      <c r="C39" s="24">
        <v>45705</v>
      </c>
      <c r="D39" s="15" t="s">
        <v>25</v>
      </c>
      <c r="E39" s="15" t="s">
        <v>20</v>
      </c>
      <c r="F39" s="30">
        <v>7989</v>
      </c>
      <c r="G39" s="15">
        <v>1206</v>
      </c>
      <c r="H39" s="15">
        <v>376</v>
      </c>
      <c r="I39" s="15">
        <v>2769</v>
      </c>
      <c r="J39" s="33">
        <v>27550</v>
      </c>
      <c r="K39" s="30">
        <v>221749</v>
      </c>
      <c r="L39" s="15" t="s">
        <v>27</v>
      </c>
      <c r="M39" s="50">
        <f t="shared" si="0"/>
        <v>4.3161412227338117E-2</v>
      </c>
    </row>
    <row r="40" spans="1:13" ht="15.75" thickBot="1">
      <c r="A40" s="15" t="s">
        <v>102</v>
      </c>
      <c r="B40" s="15" t="s">
        <v>23</v>
      </c>
      <c r="C40" s="24">
        <v>45913</v>
      </c>
      <c r="D40" s="15" t="s">
        <v>38</v>
      </c>
      <c r="E40" s="15" t="s">
        <v>39</v>
      </c>
      <c r="F40" s="30">
        <v>17106</v>
      </c>
      <c r="G40" s="15">
        <v>702</v>
      </c>
      <c r="H40" s="15">
        <v>459</v>
      </c>
      <c r="I40" s="15">
        <v>999</v>
      </c>
      <c r="J40" s="33">
        <v>59627</v>
      </c>
      <c r="K40" s="30">
        <v>136059</v>
      </c>
      <c r="L40" s="15" t="s">
        <v>21</v>
      </c>
      <c r="M40" s="50">
        <f t="shared" si="0"/>
        <v>0.13425793222058077</v>
      </c>
    </row>
    <row r="41" spans="1:13" ht="15.75" thickBot="1">
      <c r="A41" s="15" t="s">
        <v>103</v>
      </c>
      <c r="B41" s="15" t="s">
        <v>13</v>
      </c>
      <c r="C41" s="24">
        <v>45914</v>
      </c>
      <c r="D41" s="15" t="s">
        <v>38</v>
      </c>
      <c r="E41" s="15" t="s">
        <v>42</v>
      </c>
      <c r="F41" s="30">
        <v>19844</v>
      </c>
      <c r="G41" s="15">
        <v>1020</v>
      </c>
      <c r="H41" s="15">
        <v>247</v>
      </c>
      <c r="I41" s="15">
        <v>2354</v>
      </c>
      <c r="J41" s="33">
        <v>37792</v>
      </c>
      <c r="K41" s="30">
        <v>138317</v>
      </c>
      <c r="L41" s="15" t="s">
        <v>21</v>
      </c>
      <c r="M41" s="50">
        <f t="shared" si="0"/>
        <v>0.15262765965138053</v>
      </c>
    </row>
    <row r="42" spans="1:13" ht="15.75" thickBot="1">
      <c r="A42" s="15" t="s">
        <v>104</v>
      </c>
      <c r="B42" s="15" t="s">
        <v>13</v>
      </c>
      <c r="C42" s="24">
        <v>45915</v>
      </c>
      <c r="D42" s="15" t="s">
        <v>25</v>
      </c>
      <c r="E42" s="15" t="s">
        <v>20</v>
      </c>
      <c r="F42" s="30">
        <v>5636</v>
      </c>
      <c r="G42" s="15">
        <v>303</v>
      </c>
      <c r="H42" s="15">
        <v>204</v>
      </c>
      <c r="I42" s="15">
        <v>2480</v>
      </c>
      <c r="J42" s="33">
        <v>7377</v>
      </c>
      <c r="K42" s="30">
        <v>241207</v>
      </c>
      <c r="L42" s="15" t="s">
        <v>21</v>
      </c>
      <c r="M42" s="50">
        <f t="shared" si="0"/>
        <v>2.5467751765081443E-2</v>
      </c>
    </row>
    <row r="43" spans="1:13" ht="15.75" thickBot="1">
      <c r="A43" s="15" t="s">
        <v>105</v>
      </c>
      <c r="B43" s="15" t="s">
        <v>13</v>
      </c>
      <c r="C43" s="24">
        <v>45721</v>
      </c>
      <c r="D43" s="15" t="s">
        <v>38</v>
      </c>
      <c r="E43" s="15" t="s">
        <v>62</v>
      </c>
      <c r="F43" s="30">
        <v>12916</v>
      </c>
      <c r="G43" s="15">
        <v>1262</v>
      </c>
      <c r="H43" s="15">
        <v>772</v>
      </c>
      <c r="I43" s="15">
        <v>856</v>
      </c>
      <c r="J43" s="33">
        <v>11496</v>
      </c>
      <c r="K43" s="30">
        <v>75046</v>
      </c>
      <c r="L43" s="15" t="s">
        <v>27</v>
      </c>
      <c r="M43" s="50">
        <f t="shared" si="0"/>
        <v>0.19921115049436347</v>
      </c>
    </row>
    <row r="44" spans="1:13" ht="15.75" thickBot="1">
      <c r="A44" s="15" t="s">
        <v>107</v>
      </c>
      <c r="B44" s="15" t="s">
        <v>46</v>
      </c>
      <c r="C44" s="24">
        <v>45916</v>
      </c>
      <c r="D44" s="15" t="s">
        <v>25</v>
      </c>
      <c r="E44" s="15" t="s">
        <v>85</v>
      </c>
      <c r="F44" s="30">
        <v>6809</v>
      </c>
      <c r="G44" s="15">
        <v>397</v>
      </c>
      <c r="H44" s="15">
        <v>813</v>
      </c>
      <c r="I44" s="15">
        <v>1125</v>
      </c>
      <c r="J44" s="33">
        <v>12206</v>
      </c>
      <c r="K44" s="30">
        <v>218136</v>
      </c>
      <c r="L44" s="15" t="s">
        <v>21</v>
      </c>
      <c r="M44" s="50">
        <f t="shared" si="0"/>
        <v>3.6761469908680823E-2</v>
      </c>
    </row>
    <row r="45" spans="1:13" ht="15.75" thickBot="1">
      <c r="A45" s="15" t="s">
        <v>108</v>
      </c>
      <c r="B45" s="15" t="s">
        <v>19</v>
      </c>
      <c r="C45" s="24">
        <v>45718</v>
      </c>
      <c r="D45" s="15" t="s">
        <v>30</v>
      </c>
      <c r="E45" s="15" t="s">
        <v>70</v>
      </c>
      <c r="F45" s="30">
        <v>22562</v>
      </c>
      <c r="G45" s="15">
        <v>778</v>
      </c>
      <c r="H45" s="15">
        <v>907</v>
      </c>
      <c r="I45" s="15">
        <v>1354</v>
      </c>
      <c r="J45" s="33">
        <v>34475</v>
      </c>
      <c r="K45" s="30">
        <v>141459</v>
      </c>
      <c r="L45" s="15" t="s">
        <v>32</v>
      </c>
      <c r="M45" s="50">
        <f t="shared" si="0"/>
        <v>0.17140655596321194</v>
      </c>
    </row>
    <row r="46" spans="1:13" ht="15.75" thickBot="1">
      <c r="A46" s="15" t="s">
        <v>110</v>
      </c>
      <c r="B46" s="15" t="s">
        <v>19</v>
      </c>
      <c r="C46" s="24">
        <v>45917</v>
      </c>
      <c r="D46" s="15" t="s">
        <v>25</v>
      </c>
      <c r="E46" s="15" t="s">
        <v>39</v>
      </c>
      <c r="F46" s="30">
        <v>15456</v>
      </c>
      <c r="G46" s="15">
        <v>590</v>
      </c>
      <c r="H46" s="15">
        <v>555</v>
      </c>
      <c r="I46" s="15">
        <v>2882</v>
      </c>
      <c r="J46" s="33">
        <v>49816</v>
      </c>
      <c r="K46" s="30">
        <v>240422</v>
      </c>
      <c r="L46" s="15" t="s">
        <v>21</v>
      </c>
      <c r="M46" s="50">
        <f t="shared" si="0"/>
        <v>6.9049421433978589E-2</v>
      </c>
    </row>
    <row r="47" spans="1:13" ht="15.75" thickBot="1">
      <c r="A47" s="15" t="s">
        <v>111</v>
      </c>
      <c r="B47" s="15" t="s">
        <v>19</v>
      </c>
      <c r="C47" s="24">
        <v>45779</v>
      </c>
      <c r="D47" s="15" t="s">
        <v>25</v>
      </c>
      <c r="E47" s="15" t="s">
        <v>62</v>
      </c>
      <c r="F47" s="30">
        <v>17444</v>
      </c>
      <c r="G47" s="15">
        <v>1402</v>
      </c>
      <c r="H47" s="15">
        <v>218</v>
      </c>
      <c r="I47" s="15">
        <v>725</v>
      </c>
      <c r="J47" s="33">
        <v>8710</v>
      </c>
      <c r="K47" s="30">
        <v>85893</v>
      </c>
      <c r="L47" s="15" t="s">
        <v>55</v>
      </c>
      <c r="M47" s="50">
        <f t="shared" si="0"/>
        <v>0.22195056640238436</v>
      </c>
    </row>
    <row r="48" spans="1:13" ht="15.75" thickBot="1">
      <c r="A48" s="15" t="s">
        <v>113</v>
      </c>
      <c r="B48" s="15" t="s">
        <v>19</v>
      </c>
      <c r="C48" s="24">
        <v>45712</v>
      </c>
      <c r="D48" s="15" t="s">
        <v>25</v>
      </c>
      <c r="E48" s="15" t="s">
        <v>48</v>
      </c>
      <c r="F48" s="30">
        <v>24984</v>
      </c>
      <c r="G48" s="15">
        <v>753</v>
      </c>
      <c r="H48" s="15">
        <v>461</v>
      </c>
      <c r="I48" s="15">
        <v>2710</v>
      </c>
      <c r="J48" s="33">
        <v>20792</v>
      </c>
      <c r="K48" s="30">
        <v>141520</v>
      </c>
      <c r="L48" s="15" t="s">
        <v>27</v>
      </c>
      <c r="M48" s="50">
        <f t="shared" si="0"/>
        <v>0.18511871113623515</v>
      </c>
    </row>
    <row r="49" spans="1:13" ht="15.75" thickBot="1">
      <c r="A49" s="15" t="s">
        <v>115</v>
      </c>
      <c r="B49" s="15" t="s">
        <v>13</v>
      </c>
      <c r="C49" s="24">
        <v>45727</v>
      </c>
      <c r="D49" s="15" t="s">
        <v>38</v>
      </c>
      <c r="E49" s="15" t="s">
        <v>16</v>
      </c>
      <c r="F49" s="30">
        <v>7997</v>
      </c>
      <c r="G49" s="15">
        <v>1238</v>
      </c>
      <c r="H49" s="15">
        <v>438</v>
      </c>
      <c r="I49" s="15">
        <v>1874</v>
      </c>
      <c r="J49" s="33">
        <v>36272</v>
      </c>
      <c r="K49" s="30">
        <v>165818</v>
      </c>
      <c r="L49" s="15" t="s">
        <v>55</v>
      </c>
      <c r="M49" s="50">
        <f t="shared" si="0"/>
        <v>5.8335042034037318E-2</v>
      </c>
    </row>
    <row r="50" spans="1:13" ht="15.75" thickBot="1">
      <c r="A50" s="15" t="s">
        <v>116</v>
      </c>
      <c r="B50" s="15" t="s">
        <v>46</v>
      </c>
      <c r="C50" s="24">
        <v>45918</v>
      </c>
      <c r="D50" s="15" t="s">
        <v>38</v>
      </c>
      <c r="E50" s="15" t="s">
        <v>62</v>
      </c>
      <c r="F50" s="30">
        <v>4048</v>
      </c>
      <c r="G50" s="15">
        <v>677</v>
      </c>
      <c r="H50" s="15">
        <v>911</v>
      </c>
      <c r="I50" s="15">
        <v>2429</v>
      </c>
      <c r="J50" s="33">
        <v>27361</v>
      </c>
      <c r="K50" s="30">
        <v>101272</v>
      </c>
      <c r="L50" s="15" t="s">
        <v>21</v>
      </c>
      <c r="M50" s="50">
        <f t="shared" si="0"/>
        <v>5.5652105221581483E-2</v>
      </c>
    </row>
    <row r="51" spans="1:13" ht="15.75" thickBot="1">
      <c r="A51" s="15" t="s">
        <v>117</v>
      </c>
      <c r="B51" s="15" t="s">
        <v>46</v>
      </c>
      <c r="C51" s="24">
        <v>45476</v>
      </c>
      <c r="D51" s="15" t="s">
        <v>25</v>
      </c>
      <c r="E51" s="15" t="s">
        <v>39</v>
      </c>
      <c r="F51" s="30">
        <v>14338</v>
      </c>
      <c r="G51" s="15">
        <v>1454</v>
      </c>
      <c r="H51" s="15">
        <v>697</v>
      </c>
      <c r="I51" s="15">
        <v>2703</v>
      </c>
      <c r="J51" s="33">
        <v>21288</v>
      </c>
      <c r="K51" s="30">
        <v>107649</v>
      </c>
      <c r="L51" s="15" t="s">
        <v>32</v>
      </c>
      <c r="M51" s="50">
        <f t="shared" si="0"/>
        <v>0.1531737405828201</v>
      </c>
    </row>
    <row r="52" spans="1:13" ht="15.75" thickBot="1">
      <c r="A52" s="15" t="s">
        <v>119</v>
      </c>
      <c r="B52" s="15" t="s">
        <v>13</v>
      </c>
      <c r="C52" s="24">
        <v>45456</v>
      </c>
      <c r="D52" s="15" t="s">
        <v>38</v>
      </c>
      <c r="E52" s="15" t="s">
        <v>42</v>
      </c>
      <c r="F52" s="30">
        <v>23164</v>
      </c>
      <c r="G52" s="15">
        <v>1122</v>
      </c>
      <c r="H52" s="15">
        <v>900</v>
      </c>
      <c r="I52" s="15">
        <v>888</v>
      </c>
      <c r="J52" s="33">
        <v>36938</v>
      </c>
      <c r="K52" s="30">
        <v>104674</v>
      </c>
      <c r="L52" s="15" t="s">
        <v>17</v>
      </c>
      <c r="M52" s="50">
        <f t="shared" si="0"/>
        <v>0.24061371496264594</v>
      </c>
    </row>
    <row r="53" spans="1:13" ht="15.75" thickBot="1">
      <c r="A53" s="15" t="s">
        <v>121</v>
      </c>
      <c r="B53" s="15" t="s">
        <v>46</v>
      </c>
      <c r="C53" s="24">
        <v>45919</v>
      </c>
      <c r="D53" s="15" t="s">
        <v>15</v>
      </c>
      <c r="E53" s="15" t="s">
        <v>42</v>
      </c>
      <c r="F53" s="30">
        <v>19100</v>
      </c>
      <c r="G53" s="15">
        <v>619</v>
      </c>
      <c r="H53" s="15">
        <v>297</v>
      </c>
      <c r="I53" s="15">
        <v>2312</v>
      </c>
      <c r="J53" s="33">
        <v>9730</v>
      </c>
      <c r="K53" s="30">
        <v>184832</v>
      </c>
      <c r="L53" s="15" t="s">
        <v>21</v>
      </c>
      <c r="M53" s="50">
        <f t="shared" si="0"/>
        <v>0.10829293628808864</v>
      </c>
    </row>
    <row r="54" spans="1:13" ht="15.75" thickBot="1">
      <c r="A54" s="15" t="s">
        <v>122</v>
      </c>
      <c r="B54" s="15" t="s">
        <v>13</v>
      </c>
      <c r="C54" s="24">
        <v>45712</v>
      </c>
      <c r="D54" s="15" t="s">
        <v>15</v>
      </c>
      <c r="E54" s="15" t="s">
        <v>62</v>
      </c>
      <c r="F54" s="30">
        <v>23949</v>
      </c>
      <c r="G54" s="15">
        <v>356</v>
      </c>
      <c r="H54" s="15">
        <v>616</v>
      </c>
      <c r="I54" s="15">
        <v>1847</v>
      </c>
      <c r="J54" s="33">
        <v>3144</v>
      </c>
      <c r="K54" s="30">
        <v>192999</v>
      </c>
      <c r="L54" s="15" t="s">
        <v>32</v>
      </c>
      <c r="M54" s="50">
        <f t="shared" si="0"/>
        <v>0.12912502137316773</v>
      </c>
    </row>
    <row r="55" spans="1:13" ht="15.75" thickBot="1">
      <c r="A55" s="15" t="s">
        <v>123</v>
      </c>
      <c r="B55" s="15" t="s">
        <v>19</v>
      </c>
      <c r="C55" s="24">
        <v>45729</v>
      </c>
      <c r="D55" s="15" t="s">
        <v>38</v>
      </c>
      <c r="E55" s="15" t="s">
        <v>26</v>
      </c>
      <c r="F55" s="30">
        <v>6544</v>
      </c>
      <c r="G55" s="15">
        <v>749</v>
      </c>
      <c r="H55" s="15">
        <v>888</v>
      </c>
      <c r="I55" s="15">
        <v>594</v>
      </c>
      <c r="J55" s="33">
        <v>18171</v>
      </c>
      <c r="K55" s="30">
        <v>126475</v>
      </c>
      <c r="L55" s="15" t="s">
        <v>27</v>
      </c>
      <c r="M55" s="50">
        <f t="shared" si="0"/>
        <v>6.4684720300454635E-2</v>
      </c>
    </row>
    <row r="56" spans="1:13" ht="15.75" thickBot="1">
      <c r="A56" s="15" t="s">
        <v>125</v>
      </c>
      <c r="B56" s="15" t="s">
        <v>13</v>
      </c>
      <c r="C56" s="24">
        <v>45460</v>
      </c>
      <c r="D56" s="15" t="s">
        <v>38</v>
      </c>
      <c r="E56" s="15" t="s">
        <v>16</v>
      </c>
      <c r="F56" s="30">
        <v>6976</v>
      </c>
      <c r="G56" s="15">
        <v>1320</v>
      </c>
      <c r="H56" s="15">
        <v>393</v>
      </c>
      <c r="I56" s="15">
        <v>2285</v>
      </c>
      <c r="J56" s="33">
        <v>14049</v>
      </c>
      <c r="K56" s="30">
        <v>101367</v>
      </c>
      <c r="L56" s="15" t="s">
        <v>55</v>
      </c>
      <c r="M56" s="50">
        <f t="shared" si="0"/>
        <v>8.5718231771681114E-2</v>
      </c>
    </row>
    <row r="57" spans="1:13" ht="15.75" thickBot="1">
      <c r="A57" s="15" t="s">
        <v>127</v>
      </c>
      <c r="B57" s="15" t="s">
        <v>19</v>
      </c>
      <c r="C57" s="24">
        <v>45644</v>
      </c>
      <c r="D57" s="15" t="s">
        <v>25</v>
      </c>
      <c r="E57" s="15" t="s">
        <v>48</v>
      </c>
      <c r="F57" s="30">
        <v>14775</v>
      </c>
      <c r="G57" s="15">
        <v>1220</v>
      </c>
      <c r="H57" s="15">
        <v>640</v>
      </c>
      <c r="I57" s="15">
        <v>1547</v>
      </c>
      <c r="J57" s="33">
        <v>28527</v>
      </c>
      <c r="K57" s="30">
        <v>183660</v>
      </c>
      <c r="L57" s="15" t="s">
        <v>55</v>
      </c>
      <c r="M57" s="50">
        <f t="shared" si="0"/>
        <v>9.0574975498203203E-2</v>
      </c>
    </row>
    <row r="58" spans="1:13" ht="15.75" thickBot="1">
      <c r="A58" s="15" t="s">
        <v>129</v>
      </c>
      <c r="B58" s="15" t="s">
        <v>19</v>
      </c>
      <c r="C58" s="24">
        <v>45586</v>
      </c>
      <c r="D58" s="15" t="s">
        <v>30</v>
      </c>
      <c r="E58" s="15" t="s">
        <v>62</v>
      </c>
      <c r="F58" s="30">
        <v>12015</v>
      </c>
      <c r="G58" s="15">
        <v>1196</v>
      </c>
      <c r="H58" s="15">
        <v>998</v>
      </c>
      <c r="I58" s="15">
        <v>1848</v>
      </c>
      <c r="J58" s="33">
        <v>44739</v>
      </c>
      <c r="K58" s="30">
        <v>161750</v>
      </c>
      <c r="L58" s="15" t="s">
        <v>55</v>
      </c>
      <c r="M58" s="50">
        <f t="shared" si="0"/>
        <v>8.7845440494590421E-2</v>
      </c>
    </row>
    <row r="59" spans="1:13" ht="15.75" thickBot="1">
      <c r="A59" s="15" t="s">
        <v>131</v>
      </c>
      <c r="B59" s="15" t="s">
        <v>23</v>
      </c>
      <c r="C59" s="24">
        <v>45762</v>
      </c>
      <c r="D59" s="15" t="s">
        <v>38</v>
      </c>
      <c r="E59" s="15" t="s">
        <v>26</v>
      </c>
      <c r="F59" s="30">
        <v>5419</v>
      </c>
      <c r="G59" s="15">
        <v>1150</v>
      </c>
      <c r="H59" s="15">
        <v>656</v>
      </c>
      <c r="I59" s="15">
        <v>1990</v>
      </c>
      <c r="J59" s="33">
        <v>410</v>
      </c>
      <c r="K59" s="30">
        <v>158154</v>
      </c>
      <c r="L59" s="15" t="s">
        <v>27</v>
      </c>
      <c r="M59" s="50">
        <f t="shared" si="0"/>
        <v>4.5683321319726342E-2</v>
      </c>
    </row>
    <row r="60" spans="1:13" ht="15.75" thickBot="1">
      <c r="A60" s="15" t="s">
        <v>133</v>
      </c>
      <c r="B60" s="15" t="s">
        <v>13</v>
      </c>
      <c r="C60" s="24">
        <v>45465</v>
      </c>
      <c r="D60" s="15" t="s">
        <v>15</v>
      </c>
      <c r="E60" s="15" t="s">
        <v>42</v>
      </c>
      <c r="F60" s="30">
        <v>16430</v>
      </c>
      <c r="G60" s="15">
        <v>488</v>
      </c>
      <c r="H60" s="15">
        <v>514</v>
      </c>
      <c r="I60" s="15">
        <v>1436</v>
      </c>
      <c r="J60" s="33">
        <v>30059</v>
      </c>
      <c r="K60" s="30">
        <v>223305</v>
      </c>
      <c r="L60" s="15" t="s">
        <v>32</v>
      </c>
      <c r="M60" s="50">
        <f t="shared" si="0"/>
        <v>7.8063634938760881E-2</v>
      </c>
    </row>
    <row r="61" spans="1:13" ht="15.75" thickBot="1">
      <c r="A61" s="15" t="s">
        <v>135</v>
      </c>
      <c r="B61" s="15" t="s">
        <v>23</v>
      </c>
      <c r="C61" s="24">
        <v>45685</v>
      </c>
      <c r="D61" s="15" t="s">
        <v>25</v>
      </c>
      <c r="E61" s="15" t="s">
        <v>42</v>
      </c>
      <c r="F61" s="30">
        <v>9239</v>
      </c>
      <c r="G61" s="15">
        <v>1477</v>
      </c>
      <c r="H61" s="15">
        <v>631</v>
      </c>
      <c r="I61" s="15">
        <v>1556</v>
      </c>
      <c r="J61" s="33">
        <v>11580</v>
      </c>
      <c r="K61" s="30">
        <v>84738</v>
      </c>
      <c r="L61" s="15" t="s">
        <v>27</v>
      </c>
      <c r="M61" s="50">
        <f t="shared" si="0"/>
        <v>0.13390686586891359</v>
      </c>
    </row>
    <row r="62" spans="1:13" ht="15.75" thickBot="1">
      <c r="A62" s="15" t="s">
        <v>137</v>
      </c>
      <c r="B62" s="15" t="s">
        <v>13</v>
      </c>
      <c r="C62" s="24">
        <v>45540</v>
      </c>
      <c r="D62" s="15" t="s">
        <v>38</v>
      </c>
      <c r="E62" s="15" t="s">
        <v>85</v>
      </c>
      <c r="F62" s="30">
        <v>16489</v>
      </c>
      <c r="G62" s="15">
        <v>395</v>
      </c>
      <c r="H62" s="15">
        <v>350</v>
      </c>
      <c r="I62" s="15">
        <v>2364</v>
      </c>
      <c r="J62" s="33">
        <v>43239</v>
      </c>
      <c r="K62" s="30">
        <v>73397</v>
      </c>
      <c r="L62" s="15" t="s">
        <v>55</v>
      </c>
      <c r="M62" s="50">
        <f t="shared" si="0"/>
        <v>0.23480523727127811</v>
      </c>
    </row>
    <row r="63" spans="1:13" ht="15.75" thickBot="1">
      <c r="A63" s="15" t="s">
        <v>139</v>
      </c>
      <c r="B63" s="15" t="s">
        <v>13</v>
      </c>
      <c r="C63" s="24">
        <v>45920</v>
      </c>
      <c r="D63" s="15" t="s">
        <v>15</v>
      </c>
      <c r="E63" s="15" t="s">
        <v>62</v>
      </c>
      <c r="F63" s="30">
        <v>18633</v>
      </c>
      <c r="G63" s="15">
        <v>797</v>
      </c>
      <c r="H63" s="15">
        <v>303</v>
      </c>
      <c r="I63" s="15">
        <v>659</v>
      </c>
      <c r="J63" s="33">
        <v>7</v>
      </c>
      <c r="K63" s="30">
        <v>122189</v>
      </c>
      <c r="L63" s="15" t="s">
        <v>21</v>
      </c>
      <c r="M63" s="50">
        <f t="shared" si="0"/>
        <v>0.16149571565361859</v>
      </c>
    </row>
    <row r="64" spans="1:13" ht="15.75" thickBot="1">
      <c r="A64" s="15" t="s">
        <v>140</v>
      </c>
      <c r="B64" s="15" t="s">
        <v>23</v>
      </c>
      <c r="C64" s="24">
        <v>45504</v>
      </c>
      <c r="D64" s="15" t="s">
        <v>15</v>
      </c>
      <c r="E64" s="15" t="s">
        <v>16</v>
      </c>
      <c r="F64" s="30">
        <v>12357</v>
      </c>
      <c r="G64" s="15">
        <v>716</v>
      </c>
      <c r="H64" s="15">
        <v>599</v>
      </c>
      <c r="I64" s="15">
        <v>999</v>
      </c>
      <c r="J64" s="33">
        <v>89591</v>
      </c>
      <c r="K64" s="30">
        <v>116367</v>
      </c>
      <c r="L64" s="15" t="s">
        <v>17</v>
      </c>
      <c r="M64" s="50">
        <f t="shared" si="0"/>
        <v>0.11749035379446063</v>
      </c>
    </row>
    <row r="65" spans="1:13" ht="15.75" thickBot="1">
      <c r="A65" s="15" t="s">
        <v>141</v>
      </c>
      <c r="B65" s="15" t="s">
        <v>23</v>
      </c>
      <c r="C65" s="24">
        <v>45521</v>
      </c>
      <c r="D65" s="15" t="s">
        <v>30</v>
      </c>
      <c r="E65" s="15" t="s">
        <v>35</v>
      </c>
      <c r="F65" s="30">
        <v>19154</v>
      </c>
      <c r="G65" s="15">
        <v>1064</v>
      </c>
      <c r="H65" s="15">
        <v>650</v>
      </c>
      <c r="I65" s="15">
        <v>747</v>
      </c>
      <c r="J65" s="33">
        <v>42667</v>
      </c>
      <c r="K65" s="30">
        <v>242332</v>
      </c>
      <c r="L65" s="15" t="s">
        <v>27</v>
      </c>
      <c r="M65" s="50">
        <f t="shared" si="0"/>
        <v>8.6113266097750191E-2</v>
      </c>
    </row>
    <row r="66" spans="1:13" ht="15.75" thickBot="1">
      <c r="A66" s="15" t="s">
        <v>143</v>
      </c>
      <c r="B66" s="15" t="s">
        <v>13</v>
      </c>
      <c r="C66" s="24">
        <v>45744</v>
      </c>
      <c r="D66" s="15" t="s">
        <v>25</v>
      </c>
      <c r="E66" s="15" t="s">
        <v>16</v>
      </c>
      <c r="F66" s="30">
        <v>6363</v>
      </c>
      <c r="G66" s="15">
        <v>1341</v>
      </c>
      <c r="H66" s="15">
        <v>222</v>
      </c>
      <c r="I66" s="15">
        <v>2712</v>
      </c>
      <c r="J66" s="33">
        <v>19987</v>
      </c>
      <c r="K66" s="30">
        <v>160585</v>
      </c>
      <c r="L66" s="15" t="s">
        <v>27</v>
      </c>
      <c r="M66" s="50">
        <f t="shared" si="0"/>
        <v>4.9357038328611019E-2</v>
      </c>
    </row>
    <row r="67" spans="1:13" ht="15.75" thickBot="1">
      <c r="A67" s="15" t="s">
        <v>145</v>
      </c>
      <c r="B67" s="15" t="s">
        <v>46</v>
      </c>
      <c r="C67" s="24">
        <v>45499</v>
      </c>
      <c r="D67" s="15" t="s">
        <v>25</v>
      </c>
      <c r="E67" s="15" t="s">
        <v>42</v>
      </c>
      <c r="F67" s="30">
        <v>12176</v>
      </c>
      <c r="G67" s="15">
        <v>1005</v>
      </c>
      <c r="H67" s="15">
        <v>862</v>
      </c>
      <c r="I67" s="15">
        <v>974</v>
      </c>
      <c r="J67" s="33">
        <v>2285</v>
      </c>
      <c r="K67" s="30">
        <v>116619</v>
      </c>
      <c r="L67" s="15" t="s">
        <v>32</v>
      </c>
      <c r="M67" s="50">
        <f t="shared" ref="M67:M130" si="1">SUM(F67,G67,H67)/K67</f>
        <v>0.12041777068916729</v>
      </c>
    </row>
    <row r="68" spans="1:13" ht="15.75" thickBot="1">
      <c r="A68" s="15" t="s">
        <v>147</v>
      </c>
      <c r="B68" s="15" t="s">
        <v>19</v>
      </c>
      <c r="C68" s="24">
        <v>45745</v>
      </c>
      <c r="D68" s="15" t="s">
        <v>30</v>
      </c>
      <c r="E68" s="15" t="s">
        <v>42</v>
      </c>
      <c r="F68" s="30">
        <v>19461</v>
      </c>
      <c r="G68" s="15">
        <v>1382</v>
      </c>
      <c r="H68" s="15">
        <v>445</v>
      </c>
      <c r="I68" s="15">
        <v>1307</v>
      </c>
      <c r="J68" s="33">
        <v>84691</v>
      </c>
      <c r="K68" s="30">
        <v>151453</v>
      </c>
      <c r="L68" s="15" t="s">
        <v>32</v>
      </c>
      <c r="M68" s="50">
        <f t="shared" si="1"/>
        <v>0.14055845707909384</v>
      </c>
    </row>
    <row r="69" spans="1:13" ht="15.75" thickBot="1">
      <c r="A69" s="15" t="s">
        <v>149</v>
      </c>
      <c r="B69" s="15" t="s">
        <v>23</v>
      </c>
      <c r="C69" s="24">
        <v>45634</v>
      </c>
      <c r="D69" s="15" t="s">
        <v>30</v>
      </c>
      <c r="E69" s="15" t="s">
        <v>20</v>
      </c>
      <c r="F69" s="30">
        <v>10427</v>
      </c>
      <c r="G69" s="15">
        <v>1014</v>
      </c>
      <c r="H69" s="15">
        <v>166</v>
      </c>
      <c r="I69" s="15">
        <v>1649</v>
      </c>
      <c r="J69" s="33">
        <v>15145</v>
      </c>
      <c r="K69" s="30">
        <v>59816</v>
      </c>
      <c r="L69" s="15" t="s">
        <v>27</v>
      </c>
      <c r="M69" s="50">
        <f t="shared" si="1"/>
        <v>0.19404507155276179</v>
      </c>
    </row>
    <row r="70" spans="1:13" ht="15.75" thickBot="1">
      <c r="A70" s="15" t="s">
        <v>151</v>
      </c>
      <c r="B70" s="15" t="s">
        <v>19</v>
      </c>
      <c r="C70" s="24">
        <v>45724</v>
      </c>
      <c r="D70" s="15" t="s">
        <v>25</v>
      </c>
      <c r="E70" s="15" t="s">
        <v>42</v>
      </c>
      <c r="F70" s="30">
        <v>10580</v>
      </c>
      <c r="G70" s="15">
        <v>427</v>
      </c>
      <c r="H70" s="15">
        <v>790</v>
      </c>
      <c r="I70" s="15">
        <v>2814</v>
      </c>
      <c r="J70" s="33">
        <v>24916</v>
      </c>
      <c r="K70" s="30">
        <v>213312</v>
      </c>
      <c r="L70" s="15" t="s">
        <v>55</v>
      </c>
      <c r="M70" s="50">
        <f t="shared" si="1"/>
        <v>5.530396789678968E-2</v>
      </c>
    </row>
    <row r="71" spans="1:13" ht="15.75" thickBot="1">
      <c r="A71" s="15" t="s">
        <v>153</v>
      </c>
      <c r="B71" s="15" t="s">
        <v>46</v>
      </c>
      <c r="C71" s="24">
        <v>45749</v>
      </c>
      <c r="D71" s="15" t="s">
        <v>25</v>
      </c>
      <c r="E71" s="15" t="s">
        <v>48</v>
      </c>
      <c r="F71" s="30">
        <v>6858</v>
      </c>
      <c r="G71" s="15">
        <v>415</v>
      </c>
      <c r="H71" s="15">
        <v>366</v>
      </c>
      <c r="I71" s="15">
        <v>2761</v>
      </c>
      <c r="J71" s="33">
        <v>2988</v>
      </c>
      <c r="K71" s="30">
        <v>177348</v>
      </c>
      <c r="L71" s="15" t="s">
        <v>17</v>
      </c>
      <c r="M71" s="50">
        <f t="shared" si="1"/>
        <v>4.3073505198818141E-2</v>
      </c>
    </row>
    <row r="72" spans="1:13" ht="15.75" thickBot="1">
      <c r="A72" s="15" t="s">
        <v>155</v>
      </c>
      <c r="B72" s="15" t="s">
        <v>46</v>
      </c>
      <c r="C72" s="24">
        <v>45537</v>
      </c>
      <c r="D72" s="15" t="s">
        <v>38</v>
      </c>
      <c r="E72" s="15" t="s">
        <v>31</v>
      </c>
      <c r="F72" s="30">
        <v>12040</v>
      </c>
      <c r="G72" s="15">
        <v>1147</v>
      </c>
      <c r="H72" s="15">
        <v>210</v>
      </c>
      <c r="I72" s="15">
        <v>885</v>
      </c>
      <c r="J72" s="33">
        <v>30360</v>
      </c>
      <c r="K72" s="30">
        <v>119530</v>
      </c>
      <c r="L72" s="15" t="s">
        <v>32</v>
      </c>
      <c r="M72" s="50">
        <f t="shared" si="1"/>
        <v>0.1120806492094035</v>
      </c>
    </row>
    <row r="73" spans="1:13" ht="15.75" thickBot="1">
      <c r="A73" s="15" t="s">
        <v>157</v>
      </c>
      <c r="B73" s="15" t="s">
        <v>46</v>
      </c>
      <c r="C73" s="24">
        <v>45719</v>
      </c>
      <c r="D73" s="15" t="s">
        <v>38</v>
      </c>
      <c r="E73" s="15" t="s">
        <v>62</v>
      </c>
      <c r="F73" s="30">
        <v>24928</v>
      </c>
      <c r="G73" s="15">
        <v>214</v>
      </c>
      <c r="H73" s="15">
        <v>765</v>
      </c>
      <c r="I73" s="15">
        <v>1556</v>
      </c>
      <c r="J73" s="33">
        <v>5239</v>
      </c>
      <c r="K73" s="30">
        <v>194571</v>
      </c>
      <c r="L73" s="15" t="s">
        <v>55</v>
      </c>
      <c r="M73" s="50">
        <f t="shared" si="1"/>
        <v>0.13314933880177415</v>
      </c>
    </row>
    <row r="74" spans="1:13" ht="15.75" thickBot="1">
      <c r="A74" s="15" t="s">
        <v>159</v>
      </c>
      <c r="B74" s="15" t="s">
        <v>23</v>
      </c>
      <c r="C74" s="24">
        <v>45921</v>
      </c>
      <c r="D74" s="15" t="s">
        <v>30</v>
      </c>
      <c r="E74" s="15" t="s">
        <v>16</v>
      </c>
      <c r="F74" s="30">
        <v>23103</v>
      </c>
      <c r="G74" s="15">
        <v>1380</v>
      </c>
      <c r="H74" s="15">
        <v>191</v>
      </c>
      <c r="I74" s="15">
        <v>1547</v>
      </c>
      <c r="J74" s="33">
        <v>77798</v>
      </c>
      <c r="K74" s="30">
        <v>148856</v>
      </c>
      <c r="L74" s="15" t="s">
        <v>21</v>
      </c>
      <c r="M74" s="50">
        <f t="shared" si="1"/>
        <v>0.16575751061428495</v>
      </c>
    </row>
    <row r="75" spans="1:13" ht="15.75" thickBot="1">
      <c r="A75" s="15" t="s">
        <v>160</v>
      </c>
      <c r="B75" s="15" t="s">
        <v>46</v>
      </c>
      <c r="C75" s="24">
        <v>45593</v>
      </c>
      <c r="D75" s="15" t="s">
        <v>38</v>
      </c>
      <c r="E75" s="15" t="s">
        <v>31</v>
      </c>
      <c r="F75" s="30">
        <v>21198</v>
      </c>
      <c r="G75" s="15">
        <v>1484</v>
      </c>
      <c r="H75" s="15">
        <v>174</v>
      </c>
      <c r="I75" s="15">
        <v>1293</v>
      </c>
      <c r="J75" s="33">
        <v>16330</v>
      </c>
      <c r="K75" s="30">
        <v>111635</v>
      </c>
      <c r="L75" s="15" t="s">
        <v>32</v>
      </c>
      <c r="M75" s="50">
        <f t="shared" si="1"/>
        <v>0.20473865723115511</v>
      </c>
    </row>
    <row r="76" spans="1:13" ht="15.75" thickBot="1">
      <c r="A76" s="15" t="s">
        <v>162</v>
      </c>
      <c r="B76" s="15" t="s">
        <v>23</v>
      </c>
      <c r="C76" s="24">
        <v>45505</v>
      </c>
      <c r="D76" s="15" t="s">
        <v>15</v>
      </c>
      <c r="E76" s="15" t="s">
        <v>26</v>
      </c>
      <c r="F76" s="30">
        <v>21758</v>
      </c>
      <c r="G76" s="15">
        <v>1380</v>
      </c>
      <c r="H76" s="15">
        <v>188</v>
      </c>
      <c r="I76" s="15">
        <v>1735</v>
      </c>
      <c r="J76" s="33">
        <v>20998</v>
      </c>
      <c r="K76" s="30">
        <v>147803</v>
      </c>
      <c r="L76" s="15" t="s">
        <v>55</v>
      </c>
      <c r="M76" s="50">
        <f t="shared" si="1"/>
        <v>0.15781817689762725</v>
      </c>
    </row>
    <row r="77" spans="1:13" ht="15.75" thickBot="1">
      <c r="A77" s="15" t="s">
        <v>164</v>
      </c>
      <c r="B77" s="15" t="s">
        <v>46</v>
      </c>
      <c r="C77" s="24">
        <v>45603</v>
      </c>
      <c r="D77" s="15" t="s">
        <v>38</v>
      </c>
      <c r="E77" s="15" t="s">
        <v>35</v>
      </c>
      <c r="F77" s="30">
        <v>17254</v>
      </c>
      <c r="G77" s="15">
        <v>246</v>
      </c>
      <c r="H77" s="15">
        <v>952</v>
      </c>
      <c r="I77" s="15">
        <v>871</v>
      </c>
      <c r="J77" s="33">
        <v>14957</v>
      </c>
      <c r="K77" s="30">
        <v>75946</v>
      </c>
      <c r="L77" s="15" t="s">
        <v>55</v>
      </c>
      <c r="M77" s="50">
        <f t="shared" si="1"/>
        <v>0.24296210465330631</v>
      </c>
    </row>
    <row r="78" spans="1:13" ht="15.75" thickBot="1">
      <c r="A78" s="15" t="s">
        <v>166</v>
      </c>
      <c r="B78" s="15" t="s">
        <v>19</v>
      </c>
      <c r="C78" s="24">
        <v>45720</v>
      </c>
      <c r="D78" s="15" t="s">
        <v>38</v>
      </c>
      <c r="E78" s="15" t="s">
        <v>48</v>
      </c>
      <c r="F78" s="30">
        <v>13470</v>
      </c>
      <c r="G78" s="15">
        <v>523</v>
      </c>
      <c r="H78" s="15">
        <v>280</v>
      </c>
      <c r="I78" s="15">
        <v>2682</v>
      </c>
      <c r="J78" s="33">
        <v>8538</v>
      </c>
      <c r="K78" s="30">
        <v>95204</v>
      </c>
      <c r="L78" s="15" t="s">
        <v>17</v>
      </c>
      <c r="M78" s="50">
        <f t="shared" si="1"/>
        <v>0.14992017142136885</v>
      </c>
    </row>
    <row r="79" spans="1:13" ht="15.75" thickBot="1">
      <c r="A79" s="15" t="s">
        <v>167</v>
      </c>
      <c r="B79" s="15" t="s">
        <v>19</v>
      </c>
      <c r="C79" s="24">
        <v>45460</v>
      </c>
      <c r="D79" s="15" t="s">
        <v>15</v>
      </c>
      <c r="E79" s="15" t="s">
        <v>39</v>
      </c>
      <c r="F79" s="30">
        <v>3252</v>
      </c>
      <c r="G79" s="15">
        <v>1043</v>
      </c>
      <c r="H79" s="15">
        <v>647</v>
      </c>
      <c r="I79" s="15">
        <v>1545</v>
      </c>
      <c r="J79" s="33">
        <v>18859</v>
      </c>
      <c r="K79" s="30">
        <v>222958</v>
      </c>
      <c r="L79" s="15" t="s">
        <v>17</v>
      </c>
      <c r="M79" s="50">
        <f t="shared" si="1"/>
        <v>2.2165609666394567E-2</v>
      </c>
    </row>
    <row r="80" spans="1:13" ht="15.75" thickBot="1">
      <c r="A80" s="15" t="s">
        <v>168</v>
      </c>
      <c r="B80" s="15" t="s">
        <v>13</v>
      </c>
      <c r="C80" s="24">
        <v>45922</v>
      </c>
      <c r="D80" s="15" t="s">
        <v>30</v>
      </c>
      <c r="E80" s="15" t="s">
        <v>169</v>
      </c>
      <c r="F80" s="30">
        <v>8996</v>
      </c>
      <c r="G80" s="15">
        <v>329</v>
      </c>
      <c r="H80" s="15">
        <v>378</v>
      </c>
      <c r="I80" s="15">
        <v>2384</v>
      </c>
      <c r="J80" s="33">
        <v>39404</v>
      </c>
      <c r="K80" s="30">
        <v>242724</v>
      </c>
      <c r="L80" s="15" t="s">
        <v>21</v>
      </c>
      <c r="M80" s="50">
        <f t="shared" si="1"/>
        <v>3.9975445361810122E-2</v>
      </c>
    </row>
    <row r="81" spans="1:13" ht="15.75" thickBot="1">
      <c r="A81" s="15" t="s">
        <v>170</v>
      </c>
      <c r="B81" s="15" t="s">
        <v>19</v>
      </c>
      <c r="C81" s="24">
        <v>45456</v>
      </c>
      <c r="D81" s="15" t="s">
        <v>15</v>
      </c>
      <c r="E81" s="15" t="s">
        <v>16</v>
      </c>
      <c r="F81" s="30">
        <v>14173</v>
      </c>
      <c r="G81" s="15">
        <v>294</v>
      </c>
      <c r="H81" s="15">
        <v>257</v>
      </c>
      <c r="I81" s="15">
        <v>1288</v>
      </c>
      <c r="J81" s="33">
        <v>39466</v>
      </c>
      <c r="K81" s="30">
        <v>55563</v>
      </c>
      <c r="L81" s="15" t="s">
        <v>55</v>
      </c>
      <c r="M81" s="50">
        <f t="shared" si="1"/>
        <v>0.26499649047027696</v>
      </c>
    </row>
    <row r="82" spans="1:13" ht="15.75" thickBot="1">
      <c r="A82" s="15" t="s">
        <v>171</v>
      </c>
      <c r="B82" s="15" t="s">
        <v>13</v>
      </c>
      <c r="C82" s="24">
        <v>45584</v>
      </c>
      <c r="D82" s="15" t="s">
        <v>38</v>
      </c>
      <c r="E82" s="15" t="s">
        <v>31</v>
      </c>
      <c r="F82" s="30">
        <v>6673</v>
      </c>
      <c r="G82" s="15">
        <v>826</v>
      </c>
      <c r="H82" s="15">
        <v>321</v>
      </c>
      <c r="I82" s="15">
        <v>577</v>
      </c>
      <c r="J82" s="33">
        <v>19262</v>
      </c>
      <c r="K82" s="30">
        <v>132324</v>
      </c>
      <c r="L82" s="15" t="s">
        <v>55</v>
      </c>
      <c r="M82" s="50">
        <f t="shared" si="1"/>
        <v>5.9097367068710133E-2</v>
      </c>
    </row>
    <row r="83" spans="1:13" ht="15.75" thickBot="1">
      <c r="A83" s="15" t="s">
        <v>173</v>
      </c>
      <c r="B83" s="15" t="s">
        <v>19</v>
      </c>
      <c r="C83" s="24">
        <v>45497</v>
      </c>
      <c r="D83" s="15" t="s">
        <v>30</v>
      </c>
      <c r="E83" s="15" t="s">
        <v>39</v>
      </c>
      <c r="F83" s="30">
        <v>22914</v>
      </c>
      <c r="G83" s="15">
        <v>954</v>
      </c>
      <c r="H83" s="15">
        <v>584</v>
      </c>
      <c r="I83" s="15">
        <v>1519</v>
      </c>
      <c r="J83" s="33">
        <v>13637</v>
      </c>
      <c r="K83" s="30">
        <v>49847</v>
      </c>
      <c r="L83" s="15" t="s">
        <v>17</v>
      </c>
      <c r="M83" s="50">
        <f t="shared" si="1"/>
        <v>0.49054105563022848</v>
      </c>
    </row>
    <row r="84" spans="1:13" ht="15.75" thickBot="1">
      <c r="A84" s="15" t="s">
        <v>175</v>
      </c>
      <c r="B84" s="15" t="s">
        <v>23</v>
      </c>
      <c r="C84" s="24">
        <v>45580</v>
      </c>
      <c r="D84" s="15" t="s">
        <v>38</v>
      </c>
      <c r="E84" s="15" t="s">
        <v>35</v>
      </c>
      <c r="F84" s="30">
        <v>17781</v>
      </c>
      <c r="G84" s="15">
        <v>993</v>
      </c>
      <c r="H84" s="15">
        <v>627</v>
      </c>
      <c r="I84" s="15">
        <v>2187</v>
      </c>
      <c r="J84" s="33">
        <v>9609</v>
      </c>
      <c r="K84" s="30">
        <v>66155</v>
      </c>
      <c r="L84" s="15" t="s">
        <v>32</v>
      </c>
      <c r="M84" s="50">
        <f t="shared" si="1"/>
        <v>0.29326581513113142</v>
      </c>
    </row>
    <row r="85" spans="1:13" ht="15.75" thickBot="1">
      <c r="A85" s="15" t="s">
        <v>177</v>
      </c>
      <c r="B85" s="15" t="s">
        <v>19</v>
      </c>
      <c r="C85" s="24">
        <v>45635</v>
      </c>
      <c r="D85" s="15" t="s">
        <v>15</v>
      </c>
      <c r="E85" s="15" t="s">
        <v>20</v>
      </c>
      <c r="F85" s="30">
        <v>15051</v>
      </c>
      <c r="G85" s="15">
        <v>268</v>
      </c>
      <c r="H85" s="15">
        <v>251</v>
      </c>
      <c r="I85" s="15">
        <v>783</v>
      </c>
      <c r="J85" s="33">
        <v>34154</v>
      </c>
      <c r="K85" s="30">
        <v>119671</v>
      </c>
      <c r="L85" s="15" t="s">
        <v>32</v>
      </c>
      <c r="M85" s="50">
        <f t="shared" si="1"/>
        <v>0.13010670922779954</v>
      </c>
    </row>
    <row r="86" spans="1:13" ht="15.75" thickBot="1">
      <c r="A86" s="15" t="s">
        <v>179</v>
      </c>
      <c r="B86" s="15" t="s">
        <v>13</v>
      </c>
      <c r="C86" s="24">
        <v>45766</v>
      </c>
      <c r="D86" s="15" t="s">
        <v>15</v>
      </c>
      <c r="E86" s="15" t="s">
        <v>39</v>
      </c>
      <c r="F86" s="30">
        <v>8881</v>
      </c>
      <c r="G86" s="15">
        <v>210</v>
      </c>
      <c r="H86" s="15">
        <v>673</v>
      </c>
      <c r="I86" s="15">
        <v>1565</v>
      </c>
      <c r="J86" s="33">
        <v>24847</v>
      </c>
      <c r="K86" s="30">
        <v>156891</v>
      </c>
      <c r="L86" s="15" t="s">
        <v>27</v>
      </c>
      <c r="M86" s="50">
        <f t="shared" si="1"/>
        <v>6.223429004850501E-2</v>
      </c>
    </row>
    <row r="87" spans="1:13" ht="15.75" thickBot="1">
      <c r="A87" s="15" t="s">
        <v>180</v>
      </c>
      <c r="B87" s="15" t="s">
        <v>13</v>
      </c>
      <c r="C87" s="24">
        <v>45684</v>
      </c>
      <c r="D87" s="15" t="s">
        <v>38</v>
      </c>
      <c r="E87" s="15" t="s">
        <v>48</v>
      </c>
      <c r="F87" s="30">
        <v>8949</v>
      </c>
      <c r="G87" s="15">
        <v>1477</v>
      </c>
      <c r="H87" s="15">
        <v>424</v>
      </c>
      <c r="I87" s="15">
        <v>1030</v>
      </c>
      <c r="J87" s="33">
        <v>58052</v>
      </c>
      <c r="K87" s="30">
        <v>123310</v>
      </c>
      <c r="L87" s="15" t="s">
        <v>17</v>
      </c>
      <c r="M87" s="50">
        <f t="shared" si="1"/>
        <v>8.7989619657773091E-2</v>
      </c>
    </row>
    <row r="88" spans="1:13" ht="15.75" thickBot="1">
      <c r="A88" s="15" t="s">
        <v>182</v>
      </c>
      <c r="B88" s="15" t="s">
        <v>46</v>
      </c>
      <c r="C88" s="24">
        <v>45449</v>
      </c>
      <c r="D88" s="15" t="s">
        <v>25</v>
      </c>
      <c r="E88" s="15" t="s">
        <v>48</v>
      </c>
      <c r="F88" s="30">
        <v>11521</v>
      </c>
      <c r="G88" s="15">
        <v>1071</v>
      </c>
      <c r="H88" s="15">
        <v>762</v>
      </c>
      <c r="I88" s="15">
        <v>2539</v>
      </c>
      <c r="J88" s="33">
        <v>12701</v>
      </c>
      <c r="K88" s="30">
        <v>238350</v>
      </c>
      <c r="L88" s="15" t="s">
        <v>27</v>
      </c>
      <c r="M88" s="50">
        <f t="shared" si="1"/>
        <v>5.6026851269142017E-2</v>
      </c>
    </row>
    <row r="89" spans="1:13" ht="15.75" thickBot="1">
      <c r="A89" s="15" t="s">
        <v>184</v>
      </c>
      <c r="B89" s="15" t="s">
        <v>23</v>
      </c>
      <c r="C89" s="24">
        <v>45480</v>
      </c>
      <c r="D89" s="15" t="s">
        <v>25</v>
      </c>
      <c r="E89" s="15" t="s">
        <v>20</v>
      </c>
      <c r="F89" s="30">
        <v>24625</v>
      </c>
      <c r="G89" s="15">
        <v>749</v>
      </c>
      <c r="H89" s="15">
        <v>193</v>
      </c>
      <c r="I89" s="15">
        <v>1340</v>
      </c>
      <c r="J89" s="33">
        <v>4890</v>
      </c>
      <c r="K89" s="30">
        <v>189381</v>
      </c>
      <c r="L89" s="15" t="s">
        <v>17</v>
      </c>
      <c r="M89" s="50">
        <f t="shared" si="1"/>
        <v>0.13500298340382616</v>
      </c>
    </row>
    <row r="90" spans="1:13" ht="15.75" thickBot="1">
      <c r="A90" s="15" t="s">
        <v>186</v>
      </c>
      <c r="B90" s="15" t="s">
        <v>19</v>
      </c>
      <c r="C90" s="24">
        <v>45923</v>
      </c>
      <c r="D90" s="15" t="s">
        <v>15</v>
      </c>
      <c r="E90" s="15" t="s">
        <v>169</v>
      </c>
      <c r="F90" s="30">
        <v>10017</v>
      </c>
      <c r="G90" s="15">
        <v>1357</v>
      </c>
      <c r="H90" s="15">
        <v>966</v>
      </c>
      <c r="I90" s="15">
        <v>2871</v>
      </c>
      <c r="J90" s="33">
        <v>14800</v>
      </c>
      <c r="K90" s="30">
        <v>171691</v>
      </c>
      <c r="L90" s="15" t="s">
        <v>21</v>
      </c>
      <c r="M90" s="50">
        <f t="shared" si="1"/>
        <v>7.1873307278774071E-2</v>
      </c>
    </row>
    <row r="91" spans="1:13" ht="15.75" thickBot="1">
      <c r="A91" s="15" t="s">
        <v>187</v>
      </c>
      <c r="B91" s="15" t="s">
        <v>46</v>
      </c>
      <c r="C91" s="24">
        <v>45446</v>
      </c>
      <c r="D91" s="15" t="s">
        <v>15</v>
      </c>
      <c r="E91" s="15" t="s">
        <v>62</v>
      </c>
      <c r="F91" s="30">
        <v>8941</v>
      </c>
      <c r="G91" s="15">
        <v>911</v>
      </c>
      <c r="H91" s="15">
        <v>166</v>
      </c>
      <c r="I91" s="15">
        <v>1217</v>
      </c>
      <c r="J91" s="33">
        <v>68817</v>
      </c>
      <c r="K91" s="30">
        <v>221180</v>
      </c>
      <c r="L91" s="15" t="s">
        <v>55</v>
      </c>
      <c r="M91" s="50">
        <f t="shared" si="1"/>
        <v>4.5293426168731353E-2</v>
      </c>
    </row>
    <row r="92" spans="1:13" ht="15.75" thickBot="1">
      <c r="A92" s="15" t="s">
        <v>189</v>
      </c>
      <c r="B92" s="15" t="s">
        <v>19</v>
      </c>
      <c r="C92" s="24">
        <v>45924</v>
      </c>
      <c r="D92" s="15" t="s">
        <v>25</v>
      </c>
      <c r="E92" s="15" t="s">
        <v>39</v>
      </c>
      <c r="F92" s="30">
        <v>12209</v>
      </c>
      <c r="G92" s="15">
        <v>222</v>
      </c>
      <c r="H92" s="15">
        <v>479</v>
      </c>
      <c r="I92" s="15">
        <v>2748</v>
      </c>
      <c r="J92" s="33">
        <v>24615</v>
      </c>
      <c r="K92" s="30">
        <v>74707</v>
      </c>
      <c r="L92" s="15" t="s">
        <v>21</v>
      </c>
      <c r="M92" s="50">
        <f t="shared" si="1"/>
        <v>0.17280843829895459</v>
      </c>
    </row>
    <row r="93" spans="1:13" ht="15.75" thickBot="1">
      <c r="A93" s="15" t="s">
        <v>190</v>
      </c>
      <c r="B93" s="15" t="s">
        <v>19</v>
      </c>
      <c r="C93" s="24">
        <v>45586</v>
      </c>
      <c r="D93" s="15" t="s">
        <v>25</v>
      </c>
      <c r="E93" s="15" t="s">
        <v>20</v>
      </c>
      <c r="F93" s="30">
        <v>19715</v>
      </c>
      <c r="G93" s="15">
        <v>1014</v>
      </c>
      <c r="H93" s="15">
        <v>718</v>
      </c>
      <c r="I93" s="15">
        <v>1185</v>
      </c>
      <c r="J93" s="33">
        <v>37625</v>
      </c>
      <c r="K93" s="30">
        <v>191409</v>
      </c>
      <c r="L93" s="15" t="s">
        <v>17</v>
      </c>
      <c r="M93" s="50">
        <f t="shared" si="1"/>
        <v>0.11204802282024356</v>
      </c>
    </row>
    <row r="94" spans="1:13" ht="15.75" thickBot="1">
      <c r="A94" s="15" t="s">
        <v>191</v>
      </c>
      <c r="B94" s="15" t="s">
        <v>46</v>
      </c>
      <c r="C94" s="24">
        <v>45637</v>
      </c>
      <c r="D94" s="15" t="s">
        <v>38</v>
      </c>
      <c r="E94" s="15" t="s">
        <v>48</v>
      </c>
      <c r="F94" s="30">
        <v>22645</v>
      </c>
      <c r="G94" s="15">
        <v>545</v>
      </c>
      <c r="H94" s="15">
        <v>972</v>
      </c>
      <c r="I94" s="15">
        <v>321</v>
      </c>
      <c r="J94" s="33">
        <v>8396</v>
      </c>
      <c r="K94" s="30">
        <v>121537</v>
      </c>
      <c r="L94" s="15" t="s">
        <v>55</v>
      </c>
      <c r="M94" s="50">
        <f t="shared" si="1"/>
        <v>0.19880365649966678</v>
      </c>
    </row>
    <row r="95" spans="1:13" ht="15.75" thickBot="1">
      <c r="A95" s="15" t="s">
        <v>193</v>
      </c>
      <c r="B95" s="15" t="s">
        <v>46</v>
      </c>
      <c r="C95" s="24">
        <v>45603</v>
      </c>
      <c r="D95" s="15" t="s">
        <v>38</v>
      </c>
      <c r="E95" s="15" t="s">
        <v>48</v>
      </c>
      <c r="F95" s="30">
        <v>11550</v>
      </c>
      <c r="G95" s="15">
        <v>501</v>
      </c>
      <c r="H95" s="15">
        <v>646</v>
      </c>
      <c r="I95" s="15">
        <v>773</v>
      </c>
      <c r="J95" s="33">
        <v>17841</v>
      </c>
      <c r="K95" s="30">
        <v>237576</v>
      </c>
      <c r="L95" s="15" t="s">
        <v>32</v>
      </c>
      <c r="M95" s="50">
        <f t="shared" si="1"/>
        <v>5.3443950567397383E-2</v>
      </c>
    </row>
    <row r="96" spans="1:13" ht="15.75" thickBot="1">
      <c r="A96" s="15" t="s">
        <v>194</v>
      </c>
      <c r="B96" s="15" t="s">
        <v>46</v>
      </c>
      <c r="C96" s="24">
        <v>45604</v>
      </c>
      <c r="D96" s="15" t="s">
        <v>25</v>
      </c>
      <c r="E96" s="15" t="s">
        <v>31</v>
      </c>
      <c r="F96" s="30">
        <v>23499</v>
      </c>
      <c r="G96" s="15">
        <v>562</v>
      </c>
      <c r="H96" s="15">
        <v>964</v>
      </c>
      <c r="I96" s="15">
        <v>2557</v>
      </c>
      <c r="J96" s="33">
        <v>56890</v>
      </c>
      <c r="K96" s="30">
        <v>218686</v>
      </c>
      <c r="L96" s="15" t="s">
        <v>32</v>
      </c>
      <c r="M96" s="50">
        <f t="shared" si="1"/>
        <v>0.11443347996671026</v>
      </c>
    </row>
    <row r="97" spans="1:13" ht="15.75" thickBot="1">
      <c r="A97" s="15" t="s">
        <v>196</v>
      </c>
      <c r="B97" s="15" t="s">
        <v>46</v>
      </c>
      <c r="C97" s="24">
        <v>45545</v>
      </c>
      <c r="D97" s="15" t="s">
        <v>38</v>
      </c>
      <c r="E97" s="15" t="s">
        <v>42</v>
      </c>
      <c r="F97" s="30">
        <v>6637</v>
      </c>
      <c r="G97" s="15">
        <v>595</v>
      </c>
      <c r="H97" s="15">
        <v>161</v>
      </c>
      <c r="I97" s="15">
        <v>2653</v>
      </c>
      <c r="J97" s="33">
        <v>19334</v>
      </c>
      <c r="K97" s="30">
        <v>131155</v>
      </c>
      <c r="L97" s="15" t="s">
        <v>27</v>
      </c>
      <c r="M97" s="50">
        <f t="shared" si="1"/>
        <v>5.6368419046166747E-2</v>
      </c>
    </row>
    <row r="98" spans="1:13" ht="15.75" thickBot="1">
      <c r="A98" s="15" t="s">
        <v>198</v>
      </c>
      <c r="B98" s="15" t="s">
        <v>46</v>
      </c>
      <c r="C98" s="24">
        <v>45517</v>
      </c>
      <c r="D98" s="15" t="s">
        <v>38</v>
      </c>
      <c r="E98" s="15" t="s">
        <v>169</v>
      </c>
      <c r="F98" s="30">
        <v>6854</v>
      </c>
      <c r="G98" s="15">
        <v>417</v>
      </c>
      <c r="H98" s="15">
        <v>467</v>
      </c>
      <c r="I98" s="15">
        <v>1003</v>
      </c>
      <c r="J98" s="33">
        <v>61333</v>
      </c>
      <c r="K98" s="30">
        <v>40281</v>
      </c>
      <c r="L98" s="15" t="s">
        <v>17</v>
      </c>
      <c r="M98" s="50">
        <f t="shared" si="1"/>
        <v>0.19210049402944315</v>
      </c>
    </row>
    <row r="99" spans="1:13" ht="15.75" thickBot="1">
      <c r="A99" s="15" t="s">
        <v>200</v>
      </c>
      <c r="B99" s="15" t="s">
        <v>19</v>
      </c>
      <c r="C99" s="24">
        <v>45453</v>
      </c>
      <c r="D99" s="15" t="s">
        <v>30</v>
      </c>
      <c r="E99" s="15" t="s">
        <v>39</v>
      </c>
      <c r="F99" s="30">
        <v>21561</v>
      </c>
      <c r="G99" s="15">
        <v>340</v>
      </c>
      <c r="H99" s="15">
        <v>741</v>
      </c>
      <c r="I99" s="15">
        <v>986</v>
      </c>
      <c r="J99" s="33">
        <v>24826</v>
      </c>
      <c r="K99" s="30">
        <v>198492</v>
      </c>
      <c r="L99" s="15" t="s">
        <v>17</v>
      </c>
      <c r="M99" s="50">
        <f t="shared" si="1"/>
        <v>0.11407008846704149</v>
      </c>
    </row>
    <row r="100" spans="1:13" ht="15.75" thickBot="1">
      <c r="A100" s="15" t="s">
        <v>202</v>
      </c>
      <c r="B100" s="15" t="s">
        <v>46</v>
      </c>
      <c r="C100" s="24">
        <v>45475</v>
      </c>
      <c r="D100" s="15" t="s">
        <v>38</v>
      </c>
      <c r="E100" s="15" t="s">
        <v>39</v>
      </c>
      <c r="F100" s="30">
        <v>12320</v>
      </c>
      <c r="G100" s="15">
        <v>1157</v>
      </c>
      <c r="H100" s="15">
        <v>365</v>
      </c>
      <c r="I100" s="15">
        <v>584</v>
      </c>
      <c r="J100" s="33">
        <v>66634</v>
      </c>
      <c r="K100" s="30">
        <v>210102</v>
      </c>
      <c r="L100" s="15" t="s">
        <v>32</v>
      </c>
      <c r="M100" s="50">
        <f t="shared" si="1"/>
        <v>6.5882285746922925E-2</v>
      </c>
    </row>
    <row r="101" spans="1:13" ht="15.75" thickBot="1">
      <c r="A101" s="15" t="s">
        <v>204</v>
      </c>
      <c r="B101" s="15" t="s">
        <v>23</v>
      </c>
      <c r="C101" s="24">
        <v>45925</v>
      </c>
      <c r="D101" s="15" t="s">
        <v>15</v>
      </c>
      <c r="E101" s="15" t="s">
        <v>35</v>
      </c>
      <c r="F101" s="30">
        <v>20564</v>
      </c>
      <c r="G101" s="15">
        <v>1433</v>
      </c>
      <c r="H101" s="15">
        <v>488</v>
      </c>
      <c r="I101" s="15">
        <v>1015</v>
      </c>
      <c r="J101" s="33">
        <v>24333</v>
      </c>
      <c r="K101" s="30">
        <v>172130</v>
      </c>
      <c r="L101" s="15" t="s">
        <v>21</v>
      </c>
      <c r="M101" s="50">
        <f t="shared" si="1"/>
        <v>0.13062801371056759</v>
      </c>
    </row>
    <row r="102" spans="1:13" ht="15.75" thickBot="1">
      <c r="A102" s="15" t="s">
        <v>205</v>
      </c>
      <c r="B102" s="15" t="s">
        <v>13</v>
      </c>
      <c r="C102" s="24">
        <v>45583</v>
      </c>
      <c r="D102" s="15" t="s">
        <v>38</v>
      </c>
      <c r="E102" s="15" t="s">
        <v>20</v>
      </c>
      <c r="F102" s="30">
        <v>6892</v>
      </c>
      <c r="G102" s="15">
        <v>1184</v>
      </c>
      <c r="H102" s="15">
        <v>925</v>
      </c>
      <c r="I102" s="15">
        <v>1062</v>
      </c>
      <c r="J102" s="33">
        <v>75008</v>
      </c>
      <c r="K102" s="30">
        <v>116260</v>
      </c>
      <c r="L102" s="15" t="s">
        <v>55</v>
      </c>
      <c r="M102" s="50">
        <f t="shared" si="1"/>
        <v>7.7421297092723204E-2</v>
      </c>
    </row>
    <row r="103" spans="1:13" ht="15.75" thickBot="1">
      <c r="A103" s="15" t="s">
        <v>207</v>
      </c>
      <c r="B103" s="15" t="s">
        <v>46</v>
      </c>
      <c r="C103" s="24">
        <v>45926</v>
      </c>
      <c r="D103" s="15" t="s">
        <v>38</v>
      </c>
      <c r="E103" s="15" t="s">
        <v>35</v>
      </c>
      <c r="F103" s="30">
        <v>9043</v>
      </c>
      <c r="G103" s="15">
        <v>1192</v>
      </c>
      <c r="H103" s="15">
        <v>810</v>
      </c>
      <c r="I103" s="15">
        <v>1550</v>
      </c>
      <c r="J103" s="33">
        <v>5221</v>
      </c>
      <c r="K103" s="30">
        <v>199476</v>
      </c>
      <c r="L103" s="15" t="s">
        <v>21</v>
      </c>
      <c r="M103" s="50">
        <f t="shared" si="1"/>
        <v>5.5370069582305642E-2</v>
      </c>
    </row>
    <row r="104" spans="1:13" ht="15.75" thickBot="1">
      <c r="A104" s="15" t="s">
        <v>208</v>
      </c>
      <c r="B104" s="15" t="s">
        <v>46</v>
      </c>
      <c r="C104" s="24">
        <v>45927</v>
      </c>
      <c r="D104" s="15" t="s">
        <v>25</v>
      </c>
      <c r="E104" s="15" t="s">
        <v>20</v>
      </c>
      <c r="F104" s="30">
        <v>18521</v>
      </c>
      <c r="G104" s="15">
        <v>1027</v>
      </c>
      <c r="H104" s="15">
        <v>230</v>
      </c>
      <c r="I104" s="15">
        <v>1247</v>
      </c>
      <c r="J104" s="33">
        <v>39588</v>
      </c>
      <c r="K104" s="30">
        <v>200928</v>
      </c>
      <c r="L104" s="15" t="s">
        <v>21</v>
      </c>
      <c r="M104" s="50">
        <f t="shared" si="1"/>
        <v>9.8433269628921807E-2</v>
      </c>
    </row>
    <row r="105" spans="1:13" ht="15.75" thickBot="1">
      <c r="A105" s="15" t="s">
        <v>209</v>
      </c>
      <c r="B105" s="15" t="s">
        <v>19</v>
      </c>
      <c r="C105" s="24">
        <v>45739</v>
      </c>
      <c r="D105" s="15" t="s">
        <v>15</v>
      </c>
      <c r="E105" s="15" t="s">
        <v>26</v>
      </c>
      <c r="F105" s="30">
        <v>24711</v>
      </c>
      <c r="G105" s="15">
        <v>882</v>
      </c>
      <c r="H105" s="15">
        <v>876</v>
      </c>
      <c r="I105" s="15">
        <v>2728</v>
      </c>
      <c r="J105" s="33">
        <v>32015</v>
      </c>
      <c r="K105" s="30">
        <v>180272</v>
      </c>
      <c r="L105" s="15" t="s">
        <v>32</v>
      </c>
      <c r="M105" s="50">
        <f t="shared" si="1"/>
        <v>0.1468281263867933</v>
      </c>
    </row>
    <row r="106" spans="1:13" ht="15.75" thickBot="1">
      <c r="A106" s="15" t="s">
        <v>211</v>
      </c>
      <c r="B106" s="15" t="s">
        <v>46</v>
      </c>
      <c r="C106" s="24">
        <v>45457</v>
      </c>
      <c r="D106" s="15" t="s">
        <v>38</v>
      </c>
      <c r="E106" s="15" t="s">
        <v>48</v>
      </c>
      <c r="F106" s="30">
        <v>21856</v>
      </c>
      <c r="G106" s="15">
        <v>1203</v>
      </c>
      <c r="H106" s="15">
        <v>634</v>
      </c>
      <c r="I106" s="15">
        <v>2807</v>
      </c>
      <c r="J106" s="33">
        <v>3647</v>
      </c>
      <c r="K106" s="30">
        <v>104178</v>
      </c>
      <c r="L106" s="15" t="s">
        <v>32</v>
      </c>
      <c r="M106" s="50">
        <f t="shared" si="1"/>
        <v>0.22742805582752595</v>
      </c>
    </row>
    <row r="107" spans="1:13" ht="15.75" thickBot="1">
      <c r="A107" s="15" t="s">
        <v>213</v>
      </c>
      <c r="B107" s="15" t="s">
        <v>46</v>
      </c>
      <c r="C107" s="24">
        <v>45692</v>
      </c>
      <c r="D107" s="15" t="s">
        <v>38</v>
      </c>
      <c r="E107" s="15" t="s">
        <v>42</v>
      </c>
      <c r="F107" s="30">
        <v>23833</v>
      </c>
      <c r="G107" s="15">
        <v>555</v>
      </c>
      <c r="H107" s="15">
        <v>523</v>
      </c>
      <c r="I107" s="15">
        <v>1330</v>
      </c>
      <c r="J107" s="33">
        <v>69141</v>
      </c>
      <c r="K107" s="30">
        <v>73997</v>
      </c>
      <c r="L107" s="15" t="s">
        <v>32</v>
      </c>
      <c r="M107" s="50">
        <f t="shared" si="1"/>
        <v>0.33664878305877266</v>
      </c>
    </row>
    <row r="108" spans="1:13" ht="15.75" thickBot="1">
      <c r="A108" s="15" t="s">
        <v>215</v>
      </c>
      <c r="B108" s="15" t="s">
        <v>46</v>
      </c>
      <c r="C108" s="24">
        <v>45464</v>
      </c>
      <c r="D108" s="15" t="s">
        <v>30</v>
      </c>
      <c r="E108" s="15" t="s">
        <v>31</v>
      </c>
      <c r="F108" s="30">
        <v>21216</v>
      </c>
      <c r="G108" s="15">
        <v>1207</v>
      </c>
      <c r="H108" s="15">
        <v>859</v>
      </c>
      <c r="I108" s="15">
        <v>328</v>
      </c>
      <c r="J108" s="33">
        <v>91296</v>
      </c>
      <c r="K108" s="30">
        <v>196683</v>
      </c>
      <c r="L108" s="15" t="s">
        <v>27</v>
      </c>
      <c r="M108" s="50">
        <f t="shared" si="1"/>
        <v>0.1183732198512327</v>
      </c>
    </row>
    <row r="109" spans="1:13" ht="15.75" thickBot="1">
      <c r="A109" s="15" t="s">
        <v>217</v>
      </c>
      <c r="B109" s="15" t="s">
        <v>19</v>
      </c>
      <c r="C109" s="24">
        <v>45928</v>
      </c>
      <c r="D109" s="15" t="s">
        <v>38</v>
      </c>
      <c r="E109" s="15" t="s">
        <v>42</v>
      </c>
      <c r="F109" s="30">
        <v>21963</v>
      </c>
      <c r="G109" s="15">
        <v>1356</v>
      </c>
      <c r="H109" s="15">
        <v>349</v>
      </c>
      <c r="I109" s="15">
        <v>1206</v>
      </c>
      <c r="J109" s="33">
        <v>51755</v>
      </c>
      <c r="K109" s="30">
        <v>159273</v>
      </c>
      <c r="L109" s="15" t="s">
        <v>21</v>
      </c>
      <c r="M109" s="50">
        <f t="shared" si="1"/>
        <v>0.14860020216860359</v>
      </c>
    </row>
    <row r="110" spans="1:13" ht="15.75" thickBot="1">
      <c r="A110" s="15" t="s">
        <v>218</v>
      </c>
      <c r="B110" s="15" t="s">
        <v>46</v>
      </c>
      <c r="C110" s="24">
        <v>45512</v>
      </c>
      <c r="D110" s="15" t="s">
        <v>38</v>
      </c>
      <c r="E110" s="15" t="s">
        <v>42</v>
      </c>
      <c r="F110" s="30">
        <v>24355</v>
      </c>
      <c r="G110" s="15">
        <v>1087</v>
      </c>
      <c r="H110" s="15">
        <v>686</v>
      </c>
      <c r="I110" s="15">
        <v>2426</v>
      </c>
      <c r="J110" s="33">
        <v>24963</v>
      </c>
      <c r="K110" s="30">
        <v>212307</v>
      </c>
      <c r="L110" s="15" t="s">
        <v>17</v>
      </c>
      <c r="M110" s="50">
        <f t="shared" si="1"/>
        <v>0.1230670679723231</v>
      </c>
    </row>
    <row r="111" spans="1:13" ht="15.75" thickBot="1">
      <c r="A111" s="15" t="s">
        <v>220</v>
      </c>
      <c r="B111" s="15" t="s">
        <v>13</v>
      </c>
      <c r="C111" s="24">
        <v>45502</v>
      </c>
      <c r="D111" s="15" t="s">
        <v>30</v>
      </c>
      <c r="E111" s="15" t="s">
        <v>42</v>
      </c>
      <c r="F111" s="30">
        <v>6164</v>
      </c>
      <c r="G111" s="15">
        <v>326</v>
      </c>
      <c r="H111" s="15">
        <v>615</v>
      </c>
      <c r="I111" s="15">
        <v>2806</v>
      </c>
      <c r="J111" s="33">
        <v>38579</v>
      </c>
      <c r="K111" s="30">
        <v>206129</v>
      </c>
      <c r="L111" s="15" t="s">
        <v>55</v>
      </c>
      <c r="M111" s="50">
        <f t="shared" si="1"/>
        <v>3.4468706489625425E-2</v>
      </c>
    </row>
    <row r="112" spans="1:13" ht="15.75" thickBot="1">
      <c r="A112" s="15" t="s">
        <v>222</v>
      </c>
      <c r="B112" s="15" t="s">
        <v>19</v>
      </c>
      <c r="C112" s="24">
        <v>45619</v>
      </c>
      <c r="D112" s="15" t="s">
        <v>25</v>
      </c>
      <c r="E112" s="15" t="s">
        <v>35</v>
      </c>
      <c r="F112" s="30">
        <v>9941</v>
      </c>
      <c r="G112" s="15">
        <v>1329</v>
      </c>
      <c r="H112" s="15">
        <v>238</v>
      </c>
      <c r="I112" s="15">
        <v>869</v>
      </c>
      <c r="J112" s="33">
        <v>40281</v>
      </c>
      <c r="K112" s="30">
        <v>172311</v>
      </c>
      <c r="L112" s="15" t="s">
        <v>27</v>
      </c>
      <c r="M112" s="50">
        <f t="shared" si="1"/>
        <v>6.6786217943137702E-2</v>
      </c>
    </row>
    <row r="113" spans="1:13" ht="15.75" thickBot="1">
      <c r="A113" s="15" t="s">
        <v>224</v>
      </c>
      <c r="B113" s="15" t="s">
        <v>13</v>
      </c>
      <c r="C113" s="24">
        <v>45570</v>
      </c>
      <c r="D113" s="15" t="s">
        <v>38</v>
      </c>
      <c r="E113" s="15" t="s">
        <v>20</v>
      </c>
      <c r="F113" s="30">
        <v>16388</v>
      </c>
      <c r="G113" s="15">
        <v>1208</v>
      </c>
      <c r="H113" s="15">
        <v>417</v>
      </c>
      <c r="I113" s="15">
        <v>2306</v>
      </c>
      <c r="J113" s="33">
        <v>16865</v>
      </c>
      <c r="K113" s="30">
        <v>236733</v>
      </c>
      <c r="L113" s="15" t="s">
        <v>17</v>
      </c>
      <c r="M113" s="50">
        <f t="shared" si="1"/>
        <v>7.6089940988370866E-2</v>
      </c>
    </row>
    <row r="114" spans="1:13" ht="15.75" thickBot="1">
      <c r="A114" s="15" t="s">
        <v>226</v>
      </c>
      <c r="B114" s="15" t="s">
        <v>19</v>
      </c>
      <c r="C114" s="24">
        <v>45929</v>
      </c>
      <c r="D114" s="15" t="s">
        <v>30</v>
      </c>
      <c r="E114" s="15" t="s">
        <v>70</v>
      </c>
      <c r="F114" s="30">
        <v>7569</v>
      </c>
      <c r="G114" s="15">
        <v>803</v>
      </c>
      <c r="H114" s="15">
        <v>804</v>
      </c>
      <c r="I114" s="15">
        <v>1753</v>
      </c>
      <c r="J114" s="33">
        <v>43582</v>
      </c>
      <c r="K114" s="30">
        <v>166945</v>
      </c>
      <c r="L114" s="15" t="s">
        <v>21</v>
      </c>
      <c r="M114" s="50">
        <f t="shared" si="1"/>
        <v>5.4964209769684629E-2</v>
      </c>
    </row>
    <row r="115" spans="1:13" ht="15.75" thickBot="1">
      <c r="A115" s="15" t="s">
        <v>227</v>
      </c>
      <c r="B115" s="15" t="s">
        <v>46</v>
      </c>
      <c r="C115" s="24">
        <v>45610</v>
      </c>
      <c r="D115" s="15" t="s">
        <v>15</v>
      </c>
      <c r="E115" s="15" t="s">
        <v>26</v>
      </c>
      <c r="F115" s="30">
        <v>6300</v>
      </c>
      <c r="G115" s="15">
        <v>1213</v>
      </c>
      <c r="H115" s="15">
        <v>720</v>
      </c>
      <c r="I115" s="15">
        <v>1037</v>
      </c>
      <c r="J115" s="33">
        <v>39569</v>
      </c>
      <c r="K115" s="30">
        <v>85272</v>
      </c>
      <c r="L115" s="15" t="s">
        <v>32</v>
      </c>
      <c r="M115" s="50">
        <f t="shared" si="1"/>
        <v>9.6549863964724647E-2</v>
      </c>
    </row>
    <row r="116" spans="1:13" ht="15.75" thickBot="1">
      <c r="A116" s="15" t="s">
        <v>229</v>
      </c>
      <c r="B116" s="15" t="s">
        <v>13</v>
      </c>
      <c r="C116" s="24">
        <v>45930</v>
      </c>
      <c r="D116" s="15" t="s">
        <v>25</v>
      </c>
      <c r="E116" s="15" t="s">
        <v>16</v>
      </c>
      <c r="F116" s="30">
        <v>8269</v>
      </c>
      <c r="G116" s="15">
        <v>250</v>
      </c>
      <c r="H116" s="15">
        <v>638</v>
      </c>
      <c r="I116" s="15">
        <v>815</v>
      </c>
      <c r="J116" s="33">
        <v>41991</v>
      </c>
      <c r="K116" s="30">
        <v>129393</v>
      </c>
      <c r="L116" s="15" t="s">
        <v>21</v>
      </c>
      <c r="M116" s="50">
        <f t="shared" si="1"/>
        <v>7.0768897853825175E-2</v>
      </c>
    </row>
    <row r="117" spans="1:13" ht="15.75" thickBot="1">
      <c r="A117" s="15" t="s">
        <v>230</v>
      </c>
      <c r="B117" s="15" t="s">
        <v>19</v>
      </c>
      <c r="C117" s="24">
        <v>45734</v>
      </c>
      <c r="D117" s="15" t="s">
        <v>15</v>
      </c>
      <c r="E117" s="15" t="s">
        <v>42</v>
      </c>
      <c r="F117" s="30">
        <v>5818</v>
      </c>
      <c r="G117" s="15">
        <v>1252</v>
      </c>
      <c r="H117" s="15">
        <v>687</v>
      </c>
      <c r="I117" s="15">
        <v>2300</v>
      </c>
      <c r="J117" s="33">
        <v>25081</v>
      </c>
      <c r="K117" s="30">
        <v>101212</v>
      </c>
      <c r="L117" s="15" t="s">
        <v>55</v>
      </c>
      <c r="M117" s="50">
        <f t="shared" si="1"/>
        <v>7.6641109749832043E-2</v>
      </c>
    </row>
    <row r="118" spans="1:13" ht="15.75" thickBot="1">
      <c r="A118" s="15" t="s">
        <v>232</v>
      </c>
      <c r="B118" s="15" t="s">
        <v>23</v>
      </c>
      <c r="C118" s="24">
        <v>45600</v>
      </c>
      <c r="D118" s="15" t="s">
        <v>15</v>
      </c>
      <c r="E118" s="15" t="s">
        <v>62</v>
      </c>
      <c r="F118" s="30">
        <v>14015</v>
      </c>
      <c r="G118" s="15">
        <v>978</v>
      </c>
      <c r="H118" s="15">
        <v>196</v>
      </c>
      <c r="I118" s="15">
        <v>2744</v>
      </c>
      <c r="J118" s="33">
        <v>20190</v>
      </c>
      <c r="K118" s="30">
        <v>186470</v>
      </c>
      <c r="L118" s="15" t="s">
        <v>27</v>
      </c>
      <c r="M118" s="50">
        <f t="shared" si="1"/>
        <v>8.1455462004611998E-2</v>
      </c>
    </row>
    <row r="119" spans="1:13" ht="15.75" thickBot="1">
      <c r="A119" s="15" t="s">
        <v>234</v>
      </c>
      <c r="B119" s="15" t="s">
        <v>46</v>
      </c>
      <c r="C119" s="24">
        <v>45600</v>
      </c>
      <c r="D119" s="15" t="s">
        <v>30</v>
      </c>
      <c r="E119" s="15" t="s">
        <v>35</v>
      </c>
      <c r="F119" s="30">
        <v>14234</v>
      </c>
      <c r="G119" s="15">
        <v>1013</v>
      </c>
      <c r="H119" s="15">
        <v>437</v>
      </c>
      <c r="I119" s="15">
        <v>338</v>
      </c>
      <c r="J119" s="33">
        <v>67754</v>
      </c>
      <c r="K119" s="30">
        <v>160030</v>
      </c>
      <c r="L119" s="15" t="s">
        <v>27</v>
      </c>
      <c r="M119" s="50">
        <f t="shared" si="1"/>
        <v>9.8006623758045364E-2</v>
      </c>
    </row>
    <row r="120" spans="1:13" ht="15.75" thickBot="1">
      <c r="A120" s="15" t="s">
        <v>235</v>
      </c>
      <c r="B120" s="15" t="s">
        <v>19</v>
      </c>
      <c r="C120" s="24">
        <v>45695</v>
      </c>
      <c r="D120" s="15" t="s">
        <v>38</v>
      </c>
      <c r="E120" s="15" t="s">
        <v>169</v>
      </c>
      <c r="F120" s="30">
        <v>20290</v>
      </c>
      <c r="G120" s="15">
        <v>619</v>
      </c>
      <c r="H120" s="15">
        <v>927</v>
      </c>
      <c r="I120" s="15">
        <v>1186</v>
      </c>
      <c r="J120" s="33">
        <v>8924</v>
      </c>
      <c r="K120" s="30">
        <v>96503</v>
      </c>
      <c r="L120" s="15" t="s">
        <v>55</v>
      </c>
      <c r="M120" s="50">
        <f t="shared" si="1"/>
        <v>0.22627275835984373</v>
      </c>
    </row>
    <row r="121" spans="1:13" ht="15.75" thickBot="1">
      <c r="A121" s="15" t="s">
        <v>237</v>
      </c>
      <c r="B121" s="15" t="s">
        <v>23</v>
      </c>
      <c r="C121" s="24">
        <v>45586</v>
      </c>
      <c r="D121" s="15" t="s">
        <v>30</v>
      </c>
      <c r="E121" s="15" t="s">
        <v>31</v>
      </c>
      <c r="F121" s="30">
        <v>8254</v>
      </c>
      <c r="G121" s="15">
        <v>1405</v>
      </c>
      <c r="H121" s="15">
        <v>165</v>
      </c>
      <c r="I121" s="15">
        <v>2504</v>
      </c>
      <c r="J121" s="33">
        <v>8081</v>
      </c>
      <c r="K121" s="30">
        <v>177710</v>
      </c>
      <c r="L121" s="15" t="s">
        <v>17</v>
      </c>
      <c r="M121" s="50">
        <f t="shared" si="1"/>
        <v>5.5281075910190762E-2</v>
      </c>
    </row>
    <row r="122" spans="1:13" ht="15.75" thickBot="1">
      <c r="A122" s="15" t="s">
        <v>238</v>
      </c>
      <c r="B122" s="15" t="s">
        <v>19</v>
      </c>
      <c r="C122" s="24">
        <v>45502</v>
      </c>
      <c r="D122" s="15" t="s">
        <v>30</v>
      </c>
      <c r="E122" s="15" t="s">
        <v>16</v>
      </c>
      <c r="F122" s="30">
        <v>19144</v>
      </c>
      <c r="G122" s="15">
        <v>1182</v>
      </c>
      <c r="H122" s="15">
        <v>860</v>
      </c>
      <c r="I122" s="15">
        <v>1398</v>
      </c>
      <c r="J122" s="33">
        <v>4185</v>
      </c>
      <c r="K122" s="30">
        <v>46570</v>
      </c>
      <c r="L122" s="15" t="s">
        <v>17</v>
      </c>
      <c r="M122" s="50">
        <f t="shared" si="1"/>
        <v>0.454928065278076</v>
      </c>
    </row>
    <row r="123" spans="1:13" ht="15.75" thickBot="1">
      <c r="A123" s="15" t="s">
        <v>239</v>
      </c>
      <c r="B123" s="15" t="s">
        <v>23</v>
      </c>
      <c r="C123" s="24">
        <v>45567</v>
      </c>
      <c r="D123" s="15" t="s">
        <v>30</v>
      </c>
      <c r="E123" s="15" t="s">
        <v>70</v>
      </c>
      <c r="F123" s="30">
        <v>9350</v>
      </c>
      <c r="G123" s="15">
        <v>1024</v>
      </c>
      <c r="H123" s="15">
        <v>550</v>
      </c>
      <c r="I123" s="15">
        <v>2123</v>
      </c>
      <c r="J123" s="33">
        <v>53916</v>
      </c>
      <c r="K123" s="30">
        <v>108785</v>
      </c>
      <c r="L123" s="15" t="s">
        <v>27</v>
      </c>
      <c r="M123" s="50">
        <f t="shared" si="1"/>
        <v>0.10041825619340902</v>
      </c>
    </row>
    <row r="124" spans="1:13" ht="15.75" thickBot="1">
      <c r="A124" s="15" t="s">
        <v>241</v>
      </c>
      <c r="B124" s="15" t="s">
        <v>46</v>
      </c>
      <c r="C124" s="24">
        <v>45457</v>
      </c>
      <c r="D124" s="15" t="s">
        <v>30</v>
      </c>
      <c r="E124" s="15" t="s">
        <v>62</v>
      </c>
      <c r="F124" s="30">
        <v>17183</v>
      </c>
      <c r="G124" s="15">
        <v>1224</v>
      </c>
      <c r="H124" s="15">
        <v>943</v>
      </c>
      <c r="I124" s="15">
        <v>2010</v>
      </c>
      <c r="J124" s="33">
        <v>21481</v>
      </c>
      <c r="K124" s="30">
        <v>49110</v>
      </c>
      <c r="L124" s="15" t="s">
        <v>27</v>
      </c>
      <c r="M124" s="50">
        <f t="shared" si="1"/>
        <v>0.39401343921808185</v>
      </c>
    </row>
    <row r="125" spans="1:13" ht="15.75" thickBot="1">
      <c r="A125" s="15" t="s">
        <v>242</v>
      </c>
      <c r="B125" s="15" t="s">
        <v>13</v>
      </c>
      <c r="C125" s="24">
        <v>45753</v>
      </c>
      <c r="D125" s="15" t="s">
        <v>25</v>
      </c>
      <c r="E125" s="15" t="s">
        <v>70</v>
      </c>
      <c r="F125" s="30">
        <v>8238</v>
      </c>
      <c r="G125" s="15">
        <v>766</v>
      </c>
      <c r="H125" s="15">
        <v>235</v>
      </c>
      <c r="I125" s="15">
        <v>1273</v>
      </c>
      <c r="J125" s="33">
        <v>4706</v>
      </c>
      <c r="K125" s="30">
        <v>119141</v>
      </c>
      <c r="L125" s="15" t="s">
        <v>32</v>
      </c>
      <c r="M125" s="50">
        <f t="shared" si="1"/>
        <v>7.7546772311798629E-2</v>
      </c>
    </row>
    <row r="126" spans="1:13" ht="15.75" thickBot="1">
      <c r="A126" s="15" t="s">
        <v>244</v>
      </c>
      <c r="B126" s="15" t="s">
        <v>23</v>
      </c>
      <c r="C126" s="24">
        <v>45543</v>
      </c>
      <c r="D126" s="15" t="s">
        <v>38</v>
      </c>
      <c r="E126" s="15" t="s">
        <v>16</v>
      </c>
      <c r="F126" s="30">
        <v>8090</v>
      </c>
      <c r="G126" s="15">
        <v>570</v>
      </c>
      <c r="H126" s="15">
        <v>399</v>
      </c>
      <c r="I126" s="15">
        <v>1862</v>
      </c>
      <c r="J126" s="33">
        <v>34088</v>
      </c>
      <c r="K126" s="30">
        <v>52115</v>
      </c>
      <c r="L126" s="15" t="s">
        <v>17</v>
      </c>
      <c r="M126" s="50">
        <f t="shared" si="1"/>
        <v>0.17382711311522595</v>
      </c>
    </row>
    <row r="127" spans="1:13" ht="15.75" thickBot="1">
      <c r="A127" s="15" t="s">
        <v>246</v>
      </c>
      <c r="B127" s="15" t="s">
        <v>19</v>
      </c>
      <c r="C127" s="24">
        <v>45744</v>
      </c>
      <c r="D127" s="15" t="s">
        <v>15</v>
      </c>
      <c r="E127" s="15" t="s">
        <v>42</v>
      </c>
      <c r="F127" s="30">
        <v>13637</v>
      </c>
      <c r="G127" s="15">
        <v>1135</v>
      </c>
      <c r="H127" s="15">
        <v>540</v>
      </c>
      <c r="I127" s="15">
        <v>1288</v>
      </c>
      <c r="J127" s="33">
        <v>45183</v>
      </c>
      <c r="K127" s="30">
        <v>79062</v>
      </c>
      <c r="L127" s="15" t="s">
        <v>55</v>
      </c>
      <c r="M127" s="50">
        <f t="shared" si="1"/>
        <v>0.19367079001290127</v>
      </c>
    </row>
    <row r="128" spans="1:13" ht="15.75" thickBot="1">
      <c r="A128" s="15" t="s">
        <v>247</v>
      </c>
      <c r="B128" s="15" t="s">
        <v>46</v>
      </c>
      <c r="C128" s="24">
        <v>45684</v>
      </c>
      <c r="D128" s="15" t="s">
        <v>15</v>
      </c>
      <c r="E128" s="15" t="s">
        <v>62</v>
      </c>
      <c r="F128" s="30">
        <v>24415</v>
      </c>
      <c r="G128" s="15">
        <v>860</v>
      </c>
      <c r="H128" s="15">
        <v>931</v>
      </c>
      <c r="I128" s="15">
        <v>320</v>
      </c>
      <c r="J128" s="33">
        <v>65049</v>
      </c>
      <c r="K128" s="30">
        <v>62911</v>
      </c>
      <c r="L128" s="15" t="s">
        <v>17</v>
      </c>
      <c r="M128" s="50">
        <f t="shared" si="1"/>
        <v>0.41655672298962027</v>
      </c>
    </row>
    <row r="129" spans="1:13" ht="15.75" thickBot="1">
      <c r="A129" s="15" t="s">
        <v>248</v>
      </c>
      <c r="B129" s="15" t="s">
        <v>23</v>
      </c>
      <c r="C129" s="24">
        <v>45667</v>
      </c>
      <c r="D129" s="15" t="s">
        <v>38</v>
      </c>
      <c r="E129" s="15" t="s">
        <v>70</v>
      </c>
      <c r="F129" s="30">
        <v>14647</v>
      </c>
      <c r="G129" s="15">
        <v>1168</v>
      </c>
      <c r="H129" s="15">
        <v>484</v>
      </c>
      <c r="I129" s="15">
        <v>2650</v>
      </c>
      <c r="J129" s="33">
        <v>27217</v>
      </c>
      <c r="K129" s="30">
        <v>144061</v>
      </c>
      <c r="L129" s="15" t="s">
        <v>32</v>
      </c>
      <c r="M129" s="50">
        <f t="shared" si="1"/>
        <v>0.11313957281984714</v>
      </c>
    </row>
    <row r="130" spans="1:13" ht="15.75" thickBot="1">
      <c r="A130" s="15" t="s">
        <v>250</v>
      </c>
      <c r="B130" s="15" t="s">
        <v>19</v>
      </c>
      <c r="C130" s="24">
        <v>45494</v>
      </c>
      <c r="D130" s="15" t="s">
        <v>15</v>
      </c>
      <c r="E130" s="15" t="s">
        <v>31</v>
      </c>
      <c r="F130" s="30">
        <v>11911</v>
      </c>
      <c r="G130" s="15">
        <v>1360</v>
      </c>
      <c r="H130" s="15">
        <v>778</v>
      </c>
      <c r="I130" s="15">
        <v>1168</v>
      </c>
      <c r="J130" s="33">
        <v>16483</v>
      </c>
      <c r="K130" s="30">
        <v>72556</v>
      </c>
      <c r="L130" s="15" t="s">
        <v>27</v>
      </c>
      <c r="M130" s="50">
        <f t="shared" si="1"/>
        <v>0.19362974805667346</v>
      </c>
    </row>
    <row r="131" spans="1:13" ht="15.75" thickBot="1">
      <c r="A131" s="15" t="s">
        <v>251</v>
      </c>
      <c r="B131" s="15" t="s">
        <v>19</v>
      </c>
      <c r="C131" s="24">
        <v>45564</v>
      </c>
      <c r="D131" s="15" t="s">
        <v>38</v>
      </c>
      <c r="E131" s="15" t="s">
        <v>20</v>
      </c>
      <c r="F131" s="30">
        <v>10472</v>
      </c>
      <c r="G131" s="15">
        <v>401</v>
      </c>
      <c r="H131" s="15">
        <v>668</v>
      </c>
      <c r="I131" s="15">
        <v>383</v>
      </c>
      <c r="J131" s="33">
        <v>37571</v>
      </c>
      <c r="K131" s="30">
        <v>249203</v>
      </c>
      <c r="L131" s="15" t="s">
        <v>27</v>
      </c>
      <c r="M131" s="50">
        <f t="shared" ref="M131:M194" si="2">SUM(F131,G131,H131)/K131</f>
        <v>4.6311641513143903E-2</v>
      </c>
    </row>
    <row r="132" spans="1:13" ht="15.75" thickBot="1">
      <c r="A132" s="15" t="s">
        <v>253</v>
      </c>
      <c r="B132" s="15" t="s">
        <v>19</v>
      </c>
      <c r="C132" s="24">
        <v>45586</v>
      </c>
      <c r="D132" s="15" t="s">
        <v>15</v>
      </c>
      <c r="E132" s="15" t="s">
        <v>48</v>
      </c>
      <c r="F132" s="30">
        <v>20271</v>
      </c>
      <c r="G132" s="15">
        <v>512</v>
      </c>
      <c r="H132" s="15">
        <v>286</v>
      </c>
      <c r="I132" s="15">
        <v>1982</v>
      </c>
      <c r="J132" s="33">
        <v>43225</v>
      </c>
      <c r="K132" s="30">
        <v>168335</v>
      </c>
      <c r="L132" s="15" t="s">
        <v>32</v>
      </c>
      <c r="M132" s="50">
        <f t="shared" si="2"/>
        <v>0.12516113701844536</v>
      </c>
    </row>
    <row r="133" spans="1:13" ht="15.75" thickBot="1">
      <c r="A133" s="15" t="s">
        <v>254</v>
      </c>
      <c r="B133" s="15" t="s">
        <v>23</v>
      </c>
      <c r="C133" s="24">
        <v>45720</v>
      </c>
      <c r="D133" s="15" t="s">
        <v>30</v>
      </c>
      <c r="E133" s="15" t="s">
        <v>20</v>
      </c>
      <c r="F133" s="30">
        <v>5266</v>
      </c>
      <c r="G133" s="15">
        <v>316</v>
      </c>
      <c r="H133" s="15">
        <v>837</v>
      </c>
      <c r="I133" s="15">
        <v>2276</v>
      </c>
      <c r="J133" s="33">
        <v>20967</v>
      </c>
      <c r="K133" s="30">
        <v>41969</v>
      </c>
      <c r="L133" s="15" t="s">
        <v>55</v>
      </c>
      <c r="M133" s="50">
        <f t="shared" si="2"/>
        <v>0.1529462222116324</v>
      </c>
    </row>
    <row r="134" spans="1:13" ht="15.75" thickBot="1">
      <c r="A134" s="15" t="s">
        <v>255</v>
      </c>
      <c r="B134" s="15" t="s">
        <v>23</v>
      </c>
      <c r="C134" s="24">
        <v>45694</v>
      </c>
      <c r="D134" s="15" t="s">
        <v>15</v>
      </c>
      <c r="E134" s="15" t="s">
        <v>16</v>
      </c>
      <c r="F134" s="30">
        <v>2666</v>
      </c>
      <c r="G134" s="15">
        <v>1136</v>
      </c>
      <c r="H134" s="15">
        <v>989</v>
      </c>
      <c r="I134" s="15">
        <v>1710</v>
      </c>
      <c r="J134" s="33">
        <v>36467</v>
      </c>
      <c r="K134" s="30">
        <v>83753</v>
      </c>
      <c r="L134" s="15" t="s">
        <v>27</v>
      </c>
      <c r="M134" s="50">
        <f t="shared" si="2"/>
        <v>5.7203921053574198E-2</v>
      </c>
    </row>
    <row r="135" spans="1:13" ht="15.75" thickBot="1">
      <c r="A135" s="15" t="s">
        <v>257</v>
      </c>
      <c r="B135" s="15" t="s">
        <v>23</v>
      </c>
      <c r="C135" s="24">
        <v>45931</v>
      </c>
      <c r="D135" s="15" t="s">
        <v>38</v>
      </c>
      <c r="E135" s="15" t="s">
        <v>35</v>
      </c>
      <c r="F135" s="30">
        <v>6188</v>
      </c>
      <c r="G135" s="15">
        <v>774</v>
      </c>
      <c r="H135" s="15">
        <v>647</v>
      </c>
      <c r="I135" s="15">
        <v>1830</v>
      </c>
      <c r="J135" s="33">
        <v>55436</v>
      </c>
      <c r="K135" s="30">
        <v>175542</v>
      </c>
      <c r="L135" s="15" t="s">
        <v>21</v>
      </c>
      <c r="M135" s="50">
        <f t="shared" si="2"/>
        <v>4.3345752013763089E-2</v>
      </c>
    </row>
    <row r="136" spans="1:13" ht="15.75" thickBot="1">
      <c r="A136" s="15" t="s">
        <v>258</v>
      </c>
      <c r="B136" s="15" t="s">
        <v>13</v>
      </c>
      <c r="C136" s="24">
        <v>45624</v>
      </c>
      <c r="D136" s="15" t="s">
        <v>38</v>
      </c>
      <c r="E136" s="15" t="s">
        <v>48</v>
      </c>
      <c r="F136" s="30">
        <v>19055</v>
      </c>
      <c r="G136" s="15">
        <v>443</v>
      </c>
      <c r="H136" s="15">
        <v>976</v>
      </c>
      <c r="I136" s="15">
        <v>869</v>
      </c>
      <c r="J136" s="33">
        <v>75437</v>
      </c>
      <c r="K136" s="30">
        <v>161863</v>
      </c>
      <c r="L136" s="15" t="s">
        <v>27</v>
      </c>
      <c r="M136" s="50">
        <f t="shared" si="2"/>
        <v>0.12648968572187591</v>
      </c>
    </row>
    <row r="137" spans="1:13" ht="15.75" thickBot="1">
      <c r="A137" s="15" t="s">
        <v>260</v>
      </c>
      <c r="B137" s="15" t="s">
        <v>23</v>
      </c>
      <c r="C137" s="24">
        <v>45932</v>
      </c>
      <c r="D137" s="15" t="s">
        <v>38</v>
      </c>
      <c r="E137" s="15" t="s">
        <v>26</v>
      </c>
      <c r="F137" s="30">
        <v>12161</v>
      </c>
      <c r="G137" s="15">
        <v>736</v>
      </c>
      <c r="H137" s="15">
        <v>876</v>
      </c>
      <c r="I137" s="15">
        <v>1233</v>
      </c>
      <c r="J137" s="33">
        <v>21337</v>
      </c>
      <c r="K137" s="30">
        <v>50225</v>
      </c>
      <c r="L137" s="15" t="s">
        <v>21</v>
      </c>
      <c r="M137" s="50">
        <f t="shared" si="2"/>
        <v>0.27422598307615731</v>
      </c>
    </row>
    <row r="138" spans="1:13" ht="15.75" thickBot="1">
      <c r="A138" s="15" t="s">
        <v>261</v>
      </c>
      <c r="B138" s="15" t="s">
        <v>23</v>
      </c>
      <c r="C138" s="24">
        <v>45504</v>
      </c>
      <c r="D138" s="15" t="s">
        <v>38</v>
      </c>
      <c r="E138" s="15" t="s">
        <v>31</v>
      </c>
      <c r="F138" s="30">
        <v>13314</v>
      </c>
      <c r="G138" s="15">
        <v>274</v>
      </c>
      <c r="H138" s="15">
        <v>626</v>
      </c>
      <c r="I138" s="15">
        <v>2280</v>
      </c>
      <c r="J138" s="33">
        <v>14639</v>
      </c>
      <c r="K138" s="30">
        <v>163008</v>
      </c>
      <c r="L138" s="15" t="s">
        <v>32</v>
      </c>
      <c r="M138" s="50">
        <f t="shared" si="2"/>
        <v>8.7198174322732622E-2</v>
      </c>
    </row>
    <row r="139" spans="1:13" ht="15.75" thickBot="1">
      <c r="A139" s="15" t="s">
        <v>262</v>
      </c>
      <c r="B139" s="15" t="s">
        <v>23</v>
      </c>
      <c r="C139" s="24">
        <v>45745</v>
      </c>
      <c r="D139" s="15" t="s">
        <v>38</v>
      </c>
      <c r="E139" s="15" t="s">
        <v>26</v>
      </c>
      <c r="F139" s="30">
        <v>23508</v>
      </c>
      <c r="G139" s="15">
        <v>585</v>
      </c>
      <c r="H139" s="15">
        <v>743</v>
      </c>
      <c r="I139" s="15">
        <v>2155</v>
      </c>
      <c r="J139" s="33">
        <v>3704</v>
      </c>
      <c r="K139" s="30">
        <v>194268</v>
      </c>
      <c r="L139" s="15" t="s">
        <v>32</v>
      </c>
      <c r="M139" s="50">
        <f t="shared" si="2"/>
        <v>0.1278440093067309</v>
      </c>
    </row>
    <row r="140" spans="1:13" ht="15.75" thickBot="1">
      <c r="A140" s="15" t="s">
        <v>263</v>
      </c>
      <c r="B140" s="15" t="s">
        <v>13</v>
      </c>
      <c r="C140" s="24">
        <v>45594</v>
      </c>
      <c r="D140" s="15" t="s">
        <v>25</v>
      </c>
      <c r="E140" s="15" t="s">
        <v>62</v>
      </c>
      <c r="F140" s="30">
        <v>23969</v>
      </c>
      <c r="G140" s="15">
        <v>1433</v>
      </c>
      <c r="H140" s="15">
        <v>372</v>
      </c>
      <c r="I140" s="15">
        <v>1092</v>
      </c>
      <c r="J140" s="33">
        <v>32147</v>
      </c>
      <c r="K140" s="30">
        <v>145823</v>
      </c>
      <c r="L140" s="15" t="s">
        <v>27</v>
      </c>
      <c r="M140" s="50">
        <f t="shared" si="2"/>
        <v>0.17674852389540743</v>
      </c>
    </row>
    <row r="141" spans="1:13" ht="15.75" thickBot="1">
      <c r="A141" s="15" t="s">
        <v>265</v>
      </c>
      <c r="B141" s="15" t="s">
        <v>23</v>
      </c>
      <c r="C141" s="24">
        <v>45488</v>
      </c>
      <c r="D141" s="15" t="s">
        <v>25</v>
      </c>
      <c r="E141" s="15" t="s">
        <v>39</v>
      </c>
      <c r="F141" s="30">
        <v>14891</v>
      </c>
      <c r="G141" s="15">
        <v>674</v>
      </c>
      <c r="H141" s="15">
        <v>521</v>
      </c>
      <c r="I141" s="15">
        <v>1091</v>
      </c>
      <c r="J141" s="33">
        <v>18101</v>
      </c>
      <c r="K141" s="30">
        <v>53669</v>
      </c>
      <c r="L141" s="15" t="s">
        <v>17</v>
      </c>
      <c r="M141" s="50">
        <f t="shared" si="2"/>
        <v>0.29972609886526674</v>
      </c>
    </row>
    <row r="142" spans="1:13" ht="15.75" thickBot="1">
      <c r="A142" s="15" t="s">
        <v>267</v>
      </c>
      <c r="B142" s="15" t="s">
        <v>19</v>
      </c>
      <c r="C142" s="24">
        <v>45933</v>
      </c>
      <c r="D142" s="15" t="s">
        <v>15</v>
      </c>
      <c r="E142" s="15" t="s">
        <v>48</v>
      </c>
      <c r="F142" s="30">
        <v>6777</v>
      </c>
      <c r="G142" s="15">
        <v>617</v>
      </c>
      <c r="H142" s="15">
        <v>551</v>
      </c>
      <c r="I142" s="15">
        <v>2109</v>
      </c>
      <c r="J142" s="33">
        <v>18559</v>
      </c>
      <c r="K142" s="30">
        <v>208452</v>
      </c>
      <c r="L142" s="15" t="s">
        <v>21</v>
      </c>
      <c r="M142" s="50">
        <f t="shared" si="2"/>
        <v>3.8114290100358834E-2</v>
      </c>
    </row>
    <row r="143" spans="1:13" ht="15.75" thickBot="1">
      <c r="A143" s="15" t="s">
        <v>268</v>
      </c>
      <c r="B143" s="15" t="s">
        <v>23</v>
      </c>
      <c r="C143" s="24">
        <v>45741</v>
      </c>
      <c r="D143" s="15" t="s">
        <v>38</v>
      </c>
      <c r="E143" s="15" t="s">
        <v>26</v>
      </c>
      <c r="F143" s="30">
        <v>5900</v>
      </c>
      <c r="G143" s="15">
        <v>546</v>
      </c>
      <c r="H143" s="15">
        <v>592</v>
      </c>
      <c r="I143" s="15">
        <v>1594</v>
      </c>
      <c r="J143" s="33">
        <v>38627</v>
      </c>
      <c r="K143" s="30">
        <v>164398</v>
      </c>
      <c r="L143" s="15" t="s">
        <v>55</v>
      </c>
      <c r="M143" s="50">
        <f t="shared" si="2"/>
        <v>4.2810739790021778E-2</v>
      </c>
    </row>
    <row r="144" spans="1:13" ht="15.75" thickBot="1">
      <c r="A144" s="15" t="s">
        <v>270</v>
      </c>
      <c r="B144" s="15" t="s">
        <v>19</v>
      </c>
      <c r="C144" s="24">
        <v>45567</v>
      </c>
      <c r="D144" s="15" t="s">
        <v>15</v>
      </c>
      <c r="E144" s="15" t="s">
        <v>26</v>
      </c>
      <c r="F144" s="30">
        <v>15716</v>
      </c>
      <c r="G144" s="15">
        <v>839</v>
      </c>
      <c r="H144" s="15">
        <v>639</v>
      </c>
      <c r="I144" s="15">
        <v>2839</v>
      </c>
      <c r="J144" s="33">
        <v>349</v>
      </c>
      <c r="K144" s="30">
        <v>150677</v>
      </c>
      <c r="L144" s="15" t="s">
        <v>27</v>
      </c>
      <c r="M144" s="50">
        <f t="shared" si="2"/>
        <v>0.11411164278556117</v>
      </c>
    </row>
    <row r="145" spans="1:13" ht="15.75" thickBot="1">
      <c r="A145" s="15" t="s">
        <v>271</v>
      </c>
      <c r="B145" s="15" t="s">
        <v>19</v>
      </c>
      <c r="C145" s="24">
        <v>45593</v>
      </c>
      <c r="D145" s="15" t="s">
        <v>38</v>
      </c>
      <c r="E145" s="15" t="s">
        <v>70</v>
      </c>
      <c r="F145" s="30">
        <v>8981</v>
      </c>
      <c r="G145" s="15">
        <v>1138</v>
      </c>
      <c r="H145" s="15">
        <v>764</v>
      </c>
      <c r="I145" s="15">
        <v>2555</v>
      </c>
      <c r="J145" s="33">
        <v>92810</v>
      </c>
      <c r="K145" s="30">
        <v>88320</v>
      </c>
      <c r="L145" s="15" t="s">
        <v>55</v>
      </c>
      <c r="M145" s="50">
        <f t="shared" si="2"/>
        <v>0.1232223731884058</v>
      </c>
    </row>
    <row r="146" spans="1:13" ht="15.75" thickBot="1">
      <c r="A146" s="15" t="s">
        <v>272</v>
      </c>
      <c r="B146" s="15" t="s">
        <v>19</v>
      </c>
      <c r="C146" s="24">
        <v>45516</v>
      </c>
      <c r="D146" s="15" t="s">
        <v>38</v>
      </c>
      <c r="E146" s="15" t="s">
        <v>20</v>
      </c>
      <c r="F146" s="30">
        <v>8376</v>
      </c>
      <c r="G146" s="15">
        <v>1154</v>
      </c>
      <c r="H146" s="15">
        <v>422</v>
      </c>
      <c r="I146" s="15">
        <v>1907</v>
      </c>
      <c r="J146" s="33">
        <v>36874</v>
      </c>
      <c r="K146" s="30">
        <v>218486</v>
      </c>
      <c r="L146" s="15" t="s">
        <v>27</v>
      </c>
      <c r="M146" s="50">
        <f t="shared" si="2"/>
        <v>4.5549829279679245E-2</v>
      </c>
    </row>
    <row r="147" spans="1:13" ht="15.75" thickBot="1">
      <c r="A147" s="15" t="s">
        <v>273</v>
      </c>
      <c r="B147" s="15" t="s">
        <v>13</v>
      </c>
      <c r="C147" s="24">
        <v>45448</v>
      </c>
      <c r="D147" s="15" t="s">
        <v>25</v>
      </c>
      <c r="E147" s="15" t="s">
        <v>70</v>
      </c>
      <c r="F147" s="30">
        <v>18907</v>
      </c>
      <c r="G147" s="15">
        <v>1075</v>
      </c>
      <c r="H147" s="15">
        <v>675</v>
      </c>
      <c r="I147" s="15">
        <v>1383</v>
      </c>
      <c r="J147" s="33">
        <v>17875</v>
      </c>
      <c r="K147" s="30">
        <v>186649</v>
      </c>
      <c r="L147" s="15" t="s">
        <v>17</v>
      </c>
      <c r="M147" s="50">
        <f t="shared" si="2"/>
        <v>0.11067297440650634</v>
      </c>
    </row>
    <row r="148" spans="1:13" ht="15.75" thickBot="1">
      <c r="A148" s="15" t="s">
        <v>275</v>
      </c>
      <c r="B148" s="15" t="s">
        <v>13</v>
      </c>
      <c r="C148" s="24">
        <v>45586</v>
      </c>
      <c r="D148" s="15" t="s">
        <v>25</v>
      </c>
      <c r="E148" s="15" t="s">
        <v>48</v>
      </c>
      <c r="F148" s="30">
        <v>20777</v>
      </c>
      <c r="G148" s="15">
        <v>962</v>
      </c>
      <c r="H148" s="15">
        <v>308</v>
      </c>
      <c r="I148" s="15">
        <v>2777</v>
      </c>
      <c r="J148" s="33">
        <v>25529</v>
      </c>
      <c r="K148" s="30">
        <v>165354</v>
      </c>
      <c r="L148" s="15" t="s">
        <v>17</v>
      </c>
      <c r="M148" s="50">
        <f t="shared" si="2"/>
        <v>0.13333212380710477</v>
      </c>
    </row>
    <row r="149" spans="1:13" ht="15.75" thickBot="1">
      <c r="A149" s="15" t="s">
        <v>276</v>
      </c>
      <c r="B149" s="15" t="s">
        <v>13</v>
      </c>
      <c r="C149" s="24">
        <v>45762</v>
      </c>
      <c r="D149" s="15" t="s">
        <v>30</v>
      </c>
      <c r="E149" s="15" t="s">
        <v>48</v>
      </c>
      <c r="F149" s="30">
        <v>20977</v>
      </c>
      <c r="G149" s="15">
        <v>1402</v>
      </c>
      <c r="H149" s="15">
        <v>301</v>
      </c>
      <c r="I149" s="15">
        <v>1284</v>
      </c>
      <c r="J149" s="33">
        <v>24620</v>
      </c>
      <c r="K149" s="30">
        <v>128009</v>
      </c>
      <c r="L149" s="15" t="s">
        <v>17</v>
      </c>
      <c r="M149" s="50">
        <f t="shared" si="2"/>
        <v>0.17717504237983267</v>
      </c>
    </row>
    <row r="150" spans="1:13" ht="15.75" thickBot="1">
      <c r="A150" s="15" t="s">
        <v>277</v>
      </c>
      <c r="B150" s="15" t="s">
        <v>23</v>
      </c>
      <c r="C150" s="24">
        <v>45459</v>
      </c>
      <c r="D150" s="15" t="s">
        <v>25</v>
      </c>
      <c r="E150" s="15" t="s">
        <v>16</v>
      </c>
      <c r="F150" s="30">
        <v>12160</v>
      </c>
      <c r="G150" s="15">
        <v>1405</v>
      </c>
      <c r="H150" s="15">
        <v>769</v>
      </c>
      <c r="I150" s="15">
        <v>1980</v>
      </c>
      <c r="J150" s="33">
        <v>33174</v>
      </c>
      <c r="K150" s="30">
        <v>226481</v>
      </c>
      <c r="L150" s="15" t="s">
        <v>17</v>
      </c>
      <c r="M150" s="50">
        <f t="shared" si="2"/>
        <v>6.329007731332871E-2</v>
      </c>
    </row>
    <row r="151" spans="1:13" ht="15.75" thickBot="1">
      <c r="A151" s="15" t="s">
        <v>279</v>
      </c>
      <c r="B151" s="15" t="s">
        <v>19</v>
      </c>
      <c r="C151" s="24">
        <v>45526</v>
      </c>
      <c r="D151" s="15" t="s">
        <v>30</v>
      </c>
      <c r="E151" s="15" t="s">
        <v>70</v>
      </c>
      <c r="F151" s="30">
        <v>16124</v>
      </c>
      <c r="G151" s="15">
        <v>863</v>
      </c>
      <c r="H151" s="15">
        <v>337</v>
      </c>
      <c r="I151" s="15">
        <v>819</v>
      </c>
      <c r="J151" s="33">
        <v>85788</v>
      </c>
      <c r="K151" s="30">
        <v>68625</v>
      </c>
      <c r="L151" s="15" t="s">
        <v>32</v>
      </c>
      <c r="M151" s="50">
        <f t="shared" si="2"/>
        <v>0.25244444444444447</v>
      </c>
    </row>
    <row r="152" spans="1:13" ht="15.75" thickBot="1">
      <c r="A152" s="15" t="s">
        <v>281</v>
      </c>
      <c r="B152" s="15" t="s">
        <v>13</v>
      </c>
      <c r="C152" s="24">
        <v>45499</v>
      </c>
      <c r="D152" s="15" t="s">
        <v>30</v>
      </c>
      <c r="E152" s="15" t="s">
        <v>85</v>
      </c>
      <c r="F152" s="30">
        <v>18282</v>
      </c>
      <c r="G152" s="15">
        <v>224</v>
      </c>
      <c r="H152" s="15">
        <v>962</v>
      </c>
      <c r="I152" s="15">
        <v>890</v>
      </c>
      <c r="J152" s="33">
        <v>35105</v>
      </c>
      <c r="K152" s="30">
        <v>64089</v>
      </c>
      <c r="L152" s="15" t="s">
        <v>32</v>
      </c>
      <c r="M152" s="50">
        <f t="shared" si="2"/>
        <v>0.30376507669022768</v>
      </c>
    </row>
    <row r="153" spans="1:13" ht="15.75" thickBot="1">
      <c r="A153" s="15" t="s">
        <v>282</v>
      </c>
      <c r="B153" s="15" t="s">
        <v>13</v>
      </c>
      <c r="C153" s="24">
        <v>45934</v>
      </c>
      <c r="D153" s="15" t="s">
        <v>30</v>
      </c>
      <c r="E153" s="15" t="s">
        <v>169</v>
      </c>
      <c r="F153" s="30">
        <v>12488</v>
      </c>
      <c r="G153" s="15">
        <v>1403</v>
      </c>
      <c r="H153" s="15">
        <v>247</v>
      </c>
      <c r="I153" s="15">
        <v>1350</v>
      </c>
      <c r="J153" s="33">
        <v>28370</v>
      </c>
      <c r="K153" s="30">
        <v>76487</v>
      </c>
      <c r="L153" s="15" t="s">
        <v>21</v>
      </c>
      <c r="M153" s="50">
        <f t="shared" si="2"/>
        <v>0.18484186855282597</v>
      </c>
    </row>
    <row r="154" spans="1:13" ht="15.75" thickBot="1">
      <c r="A154" s="15" t="s">
        <v>283</v>
      </c>
      <c r="B154" s="15" t="s">
        <v>23</v>
      </c>
      <c r="C154" s="24">
        <v>45658</v>
      </c>
      <c r="D154" s="15" t="s">
        <v>30</v>
      </c>
      <c r="E154" s="15" t="s">
        <v>20</v>
      </c>
      <c r="F154" s="30">
        <v>24574</v>
      </c>
      <c r="G154" s="15">
        <v>909</v>
      </c>
      <c r="H154" s="15">
        <v>280</v>
      </c>
      <c r="I154" s="15">
        <v>2009</v>
      </c>
      <c r="J154" s="33">
        <v>6221</v>
      </c>
      <c r="K154" s="30">
        <v>236910</v>
      </c>
      <c r="L154" s="15" t="s">
        <v>55</v>
      </c>
      <c r="M154" s="50">
        <f t="shared" si="2"/>
        <v>0.10874593727575872</v>
      </c>
    </row>
    <row r="155" spans="1:13" ht="15.75" thickBot="1">
      <c r="A155" s="15" t="s">
        <v>285</v>
      </c>
      <c r="B155" s="15" t="s">
        <v>13</v>
      </c>
      <c r="C155" s="24">
        <v>45574</v>
      </c>
      <c r="D155" s="15" t="s">
        <v>30</v>
      </c>
      <c r="E155" s="15" t="s">
        <v>48</v>
      </c>
      <c r="F155" s="30">
        <v>7240</v>
      </c>
      <c r="G155" s="15">
        <v>1384</v>
      </c>
      <c r="H155" s="15">
        <v>954</v>
      </c>
      <c r="I155" s="15">
        <v>2335</v>
      </c>
      <c r="J155" s="33">
        <v>6757</v>
      </c>
      <c r="K155" s="30">
        <v>150448</v>
      </c>
      <c r="L155" s="15" t="s">
        <v>27</v>
      </c>
      <c r="M155" s="50">
        <f t="shared" si="2"/>
        <v>6.3663192598106988E-2</v>
      </c>
    </row>
    <row r="156" spans="1:13" ht="15.75" thickBot="1">
      <c r="A156" s="15" t="s">
        <v>287</v>
      </c>
      <c r="B156" s="15" t="s">
        <v>23</v>
      </c>
      <c r="C156" s="24">
        <v>45647</v>
      </c>
      <c r="D156" s="15" t="s">
        <v>15</v>
      </c>
      <c r="E156" s="15" t="s">
        <v>16</v>
      </c>
      <c r="F156" s="30">
        <v>12453</v>
      </c>
      <c r="G156" s="15">
        <v>376</v>
      </c>
      <c r="H156" s="15">
        <v>320</v>
      </c>
      <c r="I156" s="15">
        <v>2546</v>
      </c>
      <c r="J156" s="33">
        <v>22617</v>
      </c>
      <c r="K156" s="30">
        <v>90138</v>
      </c>
      <c r="L156" s="15" t="s">
        <v>27</v>
      </c>
      <c r="M156" s="50">
        <f t="shared" si="2"/>
        <v>0.14587632297144379</v>
      </c>
    </row>
    <row r="157" spans="1:13" ht="15.75" thickBot="1">
      <c r="A157" s="15" t="s">
        <v>289</v>
      </c>
      <c r="B157" s="15" t="s">
        <v>46</v>
      </c>
      <c r="C157" s="24">
        <v>45587</v>
      </c>
      <c r="D157" s="15" t="s">
        <v>25</v>
      </c>
      <c r="E157" s="15" t="s">
        <v>39</v>
      </c>
      <c r="F157" s="30">
        <v>12478</v>
      </c>
      <c r="G157" s="15">
        <v>484</v>
      </c>
      <c r="H157" s="15">
        <v>332</v>
      </c>
      <c r="I157" s="15">
        <v>2734</v>
      </c>
      <c r="J157" s="33">
        <v>43338</v>
      </c>
      <c r="K157" s="30">
        <v>213895</v>
      </c>
      <c r="L157" s="15" t="s">
        <v>32</v>
      </c>
      <c r="M157" s="50">
        <f t="shared" si="2"/>
        <v>6.2151990462610156E-2</v>
      </c>
    </row>
    <row r="158" spans="1:13" ht="15.75" thickBot="1">
      <c r="A158" s="15" t="s">
        <v>291</v>
      </c>
      <c r="B158" s="15" t="s">
        <v>13</v>
      </c>
      <c r="C158" s="24">
        <v>45496</v>
      </c>
      <c r="D158" s="15" t="s">
        <v>30</v>
      </c>
      <c r="E158" s="15" t="s">
        <v>70</v>
      </c>
      <c r="F158" s="30">
        <v>24877</v>
      </c>
      <c r="G158" s="15">
        <v>262</v>
      </c>
      <c r="H158" s="15">
        <v>513</v>
      </c>
      <c r="I158" s="15">
        <v>648</v>
      </c>
      <c r="J158" s="33">
        <v>47544</v>
      </c>
      <c r="K158" s="30">
        <v>208280</v>
      </c>
      <c r="L158" s="15" t="s">
        <v>27</v>
      </c>
      <c r="M158" s="50">
        <f t="shared" si="2"/>
        <v>0.12316112924908777</v>
      </c>
    </row>
    <row r="159" spans="1:13" ht="15.75" thickBot="1">
      <c r="A159" s="15" t="s">
        <v>293</v>
      </c>
      <c r="B159" s="15" t="s">
        <v>46</v>
      </c>
      <c r="C159" s="24">
        <v>45515</v>
      </c>
      <c r="D159" s="15" t="s">
        <v>38</v>
      </c>
      <c r="E159" s="15" t="s">
        <v>20</v>
      </c>
      <c r="F159" s="30">
        <v>14394</v>
      </c>
      <c r="G159" s="15">
        <v>1202</v>
      </c>
      <c r="H159" s="15">
        <v>188</v>
      </c>
      <c r="I159" s="15">
        <v>1259</v>
      </c>
      <c r="J159" s="33">
        <v>21925</v>
      </c>
      <c r="K159" s="30">
        <v>94061</v>
      </c>
      <c r="L159" s="15" t="s">
        <v>32</v>
      </c>
      <c r="M159" s="50">
        <f t="shared" si="2"/>
        <v>0.1678059982351878</v>
      </c>
    </row>
    <row r="160" spans="1:13" ht="15.75" thickBot="1">
      <c r="A160" s="15" t="s">
        <v>295</v>
      </c>
      <c r="B160" s="15" t="s">
        <v>23</v>
      </c>
      <c r="C160" s="24">
        <v>45935</v>
      </c>
      <c r="D160" s="15" t="s">
        <v>25</v>
      </c>
      <c r="E160" s="15" t="s">
        <v>39</v>
      </c>
      <c r="F160" s="30">
        <v>21262</v>
      </c>
      <c r="G160" s="15">
        <v>861</v>
      </c>
      <c r="H160" s="15">
        <v>676</v>
      </c>
      <c r="I160" s="15">
        <v>2263</v>
      </c>
      <c r="J160" s="33">
        <v>12085</v>
      </c>
      <c r="K160" s="30">
        <v>201731</v>
      </c>
      <c r="L160" s="15" t="s">
        <v>21</v>
      </c>
      <c r="M160" s="50">
        <f t="shared" si="2"/>
        <v>0.11301683925623726</v>
      </c>
    </row>
    <row r="161" spans="1:13" ht="15.75" thickBot="1">
      <c r="A161" s="15" t="s">
        <v>296</v>
      </c>
      <c r="B161" s="15" t="s">
        <v>19</v>
      </c>
      <c r="C161" s="24">
        <v>45528</v>
      </c>
      <c r="D161" s="15" t="s">
        <v>25</v>
      </c>
      <c r="E161" s="15" t="s">
        <v>70</v>
      </c>
      <c r="F161" s="30">
        <v>22527</v>
      </c>
      <c r="G161" s="15">
        <v>865</v>
      </c>
      <c r="H161" s="15">
        <v>646</v>
      </c>
      <c r="I161" s="15">
        <v>992</v>
      </c>
      <c r="J161" s="33">
        <v>18654</v>
      </c>
      <c r="K161" s="30">
        <v>141376</v>
      </c>
      <c r="L161" s="15" t="s">
        <v>55</v>
      </c>
      <c r="M161" s="50">
        <f t="shared" si="2"/>
        <v>0.17002885921231325</v>
      </c>
    </row>
    <row r="162" spans="1:13" ht="15.75" thickBot="1">
      <c r="A162" s="15" t="s">
        <v>298</v>
      </c>
      <c r="B162" s="15" t="s">
        <v>13</v>
      </c>
      <c r="C162" s="24">
        <v>45936</v>
      </c>
      <c r="D162" s="15" t="s">
        <v>30</v>
      </c>
      <c r="E162" s="15" t="s">
        <v>26</v>
      </c>
      <c r="F162" s="30">
        <v>22028</v>
      </c>
      <c r="G162" s="15">
        <v>355</v>
      </c>
      <c r="H162" s="15">
        <v>665</v>
      </c>
      <c r="I162" s="15">
        <v>1859</v>
      </c>
      <c r="J162" s="33">
        <v>50565</v>
      </c>
      <c r="K162" s="30">
        <v>202962</v>
      </c>
      <c r="L162" s="15" t="s">
        <v>21</v>
      </c>
      <c r="M162" s="50">
        <f t="shared" si="2"/>
        <v>0.11355820301337197</v>
      </c>
    </row>
    <row r="163" spans="1:13" ht="15.75" thickBot="1">
      <c r="A163" s="15" t="s">
        <v>299</v>
      </c>
      <c r="B163" s="15" t="s">
        <v>23</v>
      </c>
      <c r="C163" s="24">
        <v>45748</v>
      </c>
      <c r="D163" s="15" t="s">
        <v>15</v>
      </c>
      <c r="E163" s="15" t="s">
        <v>39</v>
      </c>
      <c r="F163" s="30">
        <v>6432</v>
      </c>
      <c r="G163" s="15">
        <v>1272</v>
      </c>
      <c r="H163" s="15">
        <v>498</v>
      </c>
      <c r="I163" s="15">
        <v>677</v>
      </c>
      <c r="J163" s="33">
        <v>47305</v>
      </c>
      <c r="K163" s="30">
        <v>119134</v>
      </c>
      <c r="L163" s="15" t="s">
        <v>17</v>
      </c>
      <c r="M163" s="50">
        <f t="shared" si="2"/>
        <v>6.8846844729464299E-2</v>
      </c>
    </row>
    <row r="164" spans="1:13" ht="15.75" thickBot="1">
      <c r="A164" s="15" t="s">
        <v>301</v>
      </c>
      <c r="B164" s="15" t="s">
        <v>19</v>
      </c>
      <c r="C164" s="24">
        <v>45755</v>
      </c>
      <c r="D164" s="15" t="s">
        <v>30</v>
      </c>
      <c r="E164" s="15" t="s">
        <v>16</v>
      </c>
      <c r="F164" s="30">
        <v>15568</v>
      </c>
      <c r="G164" s="15">
        <v>1166</v>
      </c>
      <c r="H164" s="15">
        <v>546</v>
      </c>
      <c r="I164" s="15">
        <v>826</v>
      </c>
      <c r="J164" s="33">
        <v>21836</v>
      </c>
      <c r="K164" s="30">
        <v>87055</v>
      </c>
      <c r="L164" s="15" t="s">
        <v>17</v>
      </c>
      <c r="M164" s="50">
        <f t="shared" si="2"/>
        <v>0.19849520418126471</v>
      </c>
    </row>
    <row r="165" spans="1:13" ht="15.75" thickBot="1">
      <c r="A165" s="15" t="s">
        <v>303</v>
      </c>
      <c r="B165" s="15" t="s">
        <v>19</v>
      </c>
      <c r="C165" s="24">
        <v>45715</v>
      </c>
      <c r="D165" s="15" t="s">
        <v>15</v>
      </c>
      <c r="E165" s="15" t="s">
        <v>20</v>
      </c>
      <c r="F165" s="30">
        <v>16178</v>
      </c>
      <c r="G165" s="15">
        <v>1048</v>
      </c>
      <c r="H165" s="15">
        <v>871</v>
      </c>
      <c r="I165" s="15">
        <v>2553</v>
      </c>
      <c r="J165" s="33">
        <v>39025</v>
      </c>
      <c r="K165" s="30">
        <v>59508</v>
      </c>
      <c r="L165" s="15" t="s">
        <v>17</v>
      </c>
      <c r="M165" s="50">
        <f t="shared" si="2"/>
        <v>0.30411037171472743</v>
      </c>
    </row>
    <row r="166" spans="1:13" ht="15.75" thickBot="1">
      <c r="A166" s="15" t="s">
        <v>304</v>
      </c>
      <c r="B166" s="15" t="s">
        <v>46</v>
      </c>
      <c r="C166" s="24">
        <v>45937</v>
      </c>
      <c r="D166" s="15" t="s">
        <v>38</v>
      </c>
      <c r="E166" s="15" t="s">
        <v>42</v>
      </c>
      <c r="F166" s="30">
        <v>19660</v>
      </c>
      <c r="G166" s="15">
        <v>1307</v>
      </c>
      <c r="H166" s="15">
        <v>310</v>
      </c>
      <c r="I166" s="15">
        <v>2802</v>
      </c>
      <c r="J166" s="33">
        <v>22171</v>
      </c>
      <c r="K166" s="30">
        <v>213359</v>
      </c>
      <c r="L166" s="15" t="s">
        <v>21</v>
      </c>
      <c r="M166" s="50">
        <f t="shared" si="2"/>
        <v>9.9723939463533293E-2</v>
      </c>
    </row>
    <row r="167" spans="1:13" ht="15.75" thickBot="1">
      <c r="A167" s="15" t="s">
        <v>305</v>
      </c>
      <c r="B167" s="15" t="s">
        <v>23</v>
      </c>
      <c r="C167" s="24">
        <v>45704</v>
      </c>
      <c r="D167" s="15" t="s">
        <v>25</v>
      </c>
      <c r="E167" s="15" t="s">
        <v>62</v>
      </c>
      <c r="F167" s="30">
        <v>24195</v>
      </c>
      <c r="G167" s="15">
        <v>888</v>
      </c>
      <c r="H167" s="15">
        <v>165</v>
      </c>
      <c r="I167" s="15">
        <v>1559</v>
      </c>
      <c r="J167" s="33">
        <v>11596</v>
      </c>
      <c r="K167" s="30">
        <v>249988</v>
      </c>
      <c r="L167" s="15" t="s">
        <v>27</v>
      </c>
      <c r="M167" s="50">
        <f t="shared" si="2"/>
        <v>0.10099684784869674</v>
      </c>
    </row>
    <row r="168" spans="1:13" ht="15.75" thickBot="1">
      <c r="A168" s="15" t="s">
        <v>307</v>
      </c>
      <c r="B168" s="15" t="s">
        <v>19</v>
      </c>
      <c r="C168" s="24">
        <v>45624</v>
      </c>
      <c r="D168" s="15" t="s">
        <v>38</v>
      </c>
      <c r="E168" s="15" t="s">
        <v>62</v>
      </c>
      <c r="F168" s="30">
        <v>2302</v>
      </c>
      <c r="G168" s="15">
        <v>347</v>
      </c>
      <c r="H168" s="15">
        <v>642</v>
      </c>
      <c r="I168" s="15">
        <v>2175</v>
      </c>
      <c r="J168" s="33">
        <v>56378</v>
      </c>
      <c r="K168" s="30">
        <v>198056</v>
      </c>
      <c r="L168" s="15" t="s">
        <v>55</v>
      </c>
      <c r="M168" s="50">
        <f t="shared" si="2"/>
        <v>1.6616512501514722E-2</v>
      </c>
    </row>
    <row r="169" spans="1:13" ht="15.75" thickBot="1">
      <c r="A169" s="15" t="s">
        <v>308</v>
      </c>
      <c r="B169" s="15" t="s">
        <v>13</v>
      </c>
      <c r="C169" s="24">
        <v>45608</v>
      </c>
      <c r="D169" s="15" t="s">
        <v>15</v>
      </c>
      <c r="E169" s="15" t="s">
        <v>20</v>
      </c>
      <c r="F169" s="30">
        <v>19022</v>
      </c>
      <c r="G169" s="15">
        <v>541</v>
      </c>
      <c r="H169" s="15">
        <v>575</v>
      </c>
      <c r="I169" s="15">
        <v>2063</v>
      </c>
      <c r="J169" s="33">
        <v>42743</v>
      </c>
      <c r="K169" s="30">
        <v>150169</v>
      </c>
      <c r="L169" s="15" t="s">
        <v>17</v>
      </c>
      <c r="M169" s="50">
        <f t="shared" si="2"/>
        <v>0.13410224480418728</v>
      </c>
    </row>
    <row r="170" spans="1:13" ht="15.75" thickBot="1">
      <c r="A170" s="15" t="s">
        <v>310</v>
      </c>
      <c r="B170" s="15" t="s">
        <v>13</v>
      </c>
      <c r="C170" s="24">
        <v>45629</v>
      </c>
      <c r="D170" s="15" t="s">
        <v>15</v>
      </c>
      <c r="E170" s="15" t="s">
        <v>39</v>
      </c>
      <c r="F170" s="30">
        <v>2055</v>
      </c>
      <c r="G170" s="15">
        <v>675</v>
      </c>
      <c r="H170" s="15">
        <v>257</v>
      </c>
      <c r="I170" s="15">
        <v>820</v>
      </c>
      <c r="J170" s="33">
        <v>33534</v>
      </c>
      <c r="K170" s="30">
        <v>48125</v>
      </c>
      <c r="L170" s="15" t="s">
        <v>17</v>
      </c>
      <c r="M170" s="50">
        <f t="shared" si="2"/>
        <v>6.2067532467532466E-2</v>
      </c>
    </row>
    <row r="171" spans="1:13" ht="15.75" thickBot="1">
      <c r="A171" s="15" t="s">
        <v>312</v>
      </c>
      <c r="B171" s="15" t="s">
        <v>46</v>
      </c>
      <c r="C171" s="24">
        <v>45775</v>
      </c>
      <c r="D171" s="15" t="s">
        <v>38</v>
      </c>
      <c r="E171" s="15" t="s">
        <v>70</v>
      </c>
      <c r="F171" s="30">
        <v>15013</v>
      </c>
      <c r="G171" s="15">
        <v>1286</v>
      </c>
      <c r="H171" s="15">
        <v>599</v>
      </c>
      <c r="I171" s="15">
        <v>2001</v>
      </c>
      <c r="J171" s="33">
        <v>67839</v>
      </c>
      <c r="K171" s="30">
        <v>76059</v>
      </c>
      <c r="L171" s="15" t="s">
        <v>17</v>
      </c>
      <c r="M171" s="50">
        <f t="shared" si="2"/>
        <v>0.22216963147030594</v>
      </c>
    </row>
    <row r="172" spans="1:13" ht="15.75" thickBot="1">
      <c r="A172" s="15" t="s">
        <v>314</v>
      </c>
      <c r="B172" s="15" t="s">
        <v>19</v>
      </c>
      <c r="C172" s="24">
        <v>45657</v>
      </c>
      <c r="D172" s="15" t="s">
        <v>15</v>
      </c>
      <c r="E172" s="15" t="s">
        <v>16</v>
      </c>
      <c r="F172" s="30">
        <v>10717</v>
      </c>
      <c r="G172" s="15">
        <v>760</v>
      </c>
      <c r="H172" s="15">
        <v>460</v>
      </c>
      <c r="I172" s="15">
        <v>1316</v>
      </c>
      <c r="J172" s="33">
        <v>18164</v>
      </c>
      <c r="K172" s="30">
        <v>240641</v>
      </c>
      <c r="L172" s="15" t="s">
        <v>55</v>
      </c>
      <c r="M172" s="50">
        <f t="shared" si="2"/>
        <v>4.9605013277039242E-2</v>
      </c>
    </row>
    <row r="173" spans="1:13" ht="15.75" thickBot="1">
      <c r="A173" s="15" t="s">
        <v>316</v>
      </c>
      <c r="B173" s="15" t="s">
        <v>23</v>
      </c>
      <c r="C173" s="24">
        <v>45518</v>
      </c>
      <c r="D173" s="15" t="s">
        <v>38</v>
      </c>
      <c r="E173" s="15" t="s">
        <v>169</v>
      </c>
      <c r="F173" s="30">
        <v>10150</v>
      </c>
      <c r="G173" s="15">
        <v>526</v>
      </c>
      <c r="H173" s="15">
        <v>888</v>
      </c>
      <c r="I173" s="15">
        <v>1313</v>
      </c>
      <c r="J173" s="33">
        <v>51605</v>
      </c>
      <c r="K173" s="30">
        <v>143409</v>
      </c>
      <c r="L173" s="15" t="s">
        <v>17</v>
      </c>
      <c r="M173" s="50">
        <f t="shared" si="2"/>
        <v>8.0636501195880311E-2</v>
      </c>
    </row>
    <row r="174" spans="1:13" ht="15.75" thickBot="1">
      <c r="A174" s="15" t="s">
        <v>318</v>
      </c>
      <c r="B174" s="15" t="s">
        <v>13</v>
      </c>
      <c r="C174" s="24">
        <v>45631</v>
      </c>
      <c r="D174" s="15" t="s">
        <v>25</v>
      </c>
      <c r="E174" s="15" t="s">
        <v>62</v>
      </c>
      <c r="F174" s="30">
        <v>4125</v>
      </c>
      <c r="G174" s="15">
        <v>1364</v>
      </c>
      <c r="H174" s="15">
        <v>319</v>
      </c>
      <c r="I174" s="15">
        <v>2848</v>
      </c>
      <c r="J174" s="33">
        <v>15379</v>
      </c>
      <c r="K174" s="30">
        <v>188159</v>
      </c>
      <c r="L174" s="15" t="s">
        <v>55</v>
      </c>
      <c r="M174" s="50">
        <f t="shared" si="2"/>
        <v>3.0867510988047343E-2</v>
      </c>
    </row>
    <row r="175" spans="1:13" ht="15.75" thickBot="1">
      <c r="A175" s="15" t="s">
        <v>320</v>
      </c>
      <c r="B175" s="15" t="s">
        <v>19</v>
      </c>
      <c r="C175" s="24">
        <v>45465</v>
      </c>
      <c r="D175" s="15" t="s">
        <v>38</v>
      </c>
      <c r="E175" s="15" t="s">
        <v>16</v>
      </c>
      <c r="F175" s="30">
        <v>13479</v>
      </c>
      <c r="G175" s="15">
        <v>1189</v>
      </c>
      <c r="H175" s="15">
        <v>695</v>
      </c>
      <c r="I175" s="15">
        <v>416</v>
      </c>
      <c r="J175" s="33">
        <v>30229</v>
      </c>
      <c r="K175" s="30">
        <v>45704</v>
      </c>
      <c r="L175" s="15" t="s">
        <v>17</v>
      </c>
      <c r="M175" s="50">
        <f t="shared" si="2"/>
        <v>0.33614125678277612</v>
      </c>
    </row>
    <row r="176" spans="1:13" ht="15.75" thickBot="1">
      <c r="A176" s="15" t="s">
        <v>321</v>
      </c>
      <c r="B176" s="15" t="s">
        <v>19</v>
      </c>
      <c r="C176" s="24">
        <v>45938</v>
      </c>
      <c r="D176" s="15" t="s">
        <v>25</v>
      </c>
      <c r="E176" s="15" t="s">
        <v>62</v>
      </c>
      <c r="F176" s="30">
        <v>17745</v>
      </c>
      <c r="G176" s="15">
        <v>414</v>
      </c>
      <c r="H176" s="15">
        <v>563</v>
      </c>
      <c r="I176" s="15">
        <v>2733</v>
      </c>
      <c r="J176" s="33">
        <v>995</v>
      </c>
      <c r="K176" s="30">
        <v>231648</v>
      </c>
      <c r="L176" s="15" t="s">
        <v>21</v>
      </c>
      <c r="M176" s="50">
        <f t="shared" si="2"/>
        <v>8.0820900676889074E-2</v>
      </c>
    </row>
    <row r="177" spans="1:13" ht="15.75" thickBot="1">
      <c r="A177" s="15" t="s">
        <v>322</v>
      </c>
      <c r="B177" s="15" t="s">
        <v>46</v>
      </c>
      <c r="C177" s="24">
        <v>45939</v>
      </c>
      <c r="D177" s="15" t="s">
        <v>38</v>
      </c>
      <c r="E177" s="15" t="s">
        <v>26</v>
      </c>
      <c r="F177" s="30">
        <v>18748</v>
      </c>
      <c r="G177" s="15">
        <v>634</v>
      </c>
      <c r="H177" s="15">
        <v>400</v>
      </c>
      <c r="I177" s="15">
        <v>1667</v>
      </c>
      <c r="J177" s="33">
        <v>75813</v>
      </c>
      <c r="K177" s="30">
        <v>244456</v>
      </c>
      <c r="L177" s="15" t="s">
        <v>21</v>
      </c>
      <c r="M177" s="50">
        <f t="shared" si="2"/>
        <v>8.0922538207284747E-2</v>
      </c>
    </row>
    <row r="178" spans="1:13" ht="15.75" thickBot="1">
      <c r="A178" s="15" t="s">
        <v>323</v>
      </c>
      <c r="B178" s="15" t="s">
        <v>13</v>
      </c>
      <c r="C178" s="24">
        <v>45483</v>
      </c>
      <c r="D178" s="15" t="s">
        <v>15</v>
      </c>
      <c r="E178" s="15" t="s">
        <v>70</v>
      </c>
      <c r="F178" s="30">
        <v>8809</v>
      </c>
      <c r="G178" s="15">
        <v>1151</v>
      </c>
      <c r="H178" s="15">
        <v>908</v>
      </c>
      <c r="I178" s="15">
        <v>883</v>
      </c>
      <c r="J178" s="33">
        <v>42921</v>
      </c>
      <c r="K178" s="30">
        <v>151279</v>
      </c>
      <c r="L178" s="15" t="s">
        <v>55</v>
      </c>
      <c r="M178" s="50">
        <f t="shared" si="2"/>
        <v>7.1840771025720687E-2</v>
      </c>
    </row>
    <row r="179" spans="1:13" ht="15.75" thickBot="1">
      <c r="A179" s="15" t="s">
        <v>325</v>
      </c>
      <c r="B179" s="15" t="s">
        <v>13</v>
      </c>
      <c r="C179" s="24">
        <v>45940</v>
      </c>
      <c r="D179" s="15" t="s">
        <v>38</v>
      </c>
      <c r="E179" s="15" t="s">
        <v>26</v>
      </c>
      <c r="F179" s="30">
        <v>6621</v>
      </c>
      <c r="G179" s="15">
        <v>922</v>
      </c>
      <c r="H179" s="15">
        <v>930</v>
      </c>
      <c r="I179" s="15">
        <v>694</v>
      </c>
      <c r="J179" s="33">
        <v>839</v>
      </c>
      <c r="K179" s="30">
        <v>243532</v>
      </c>
      <c r="L179" s="15" t="s">
        <v>21</v>
      </c>
      <c r="M179" s="50">
        <f t="shared" si="2"/>
        <v>3.479214230573395E-2</v>
      </c>
    </row>
    <row r="180" spans="1:13" ht="15.75" thickBot="1">
      <c r="A180" s="15" t="s">
        <v>326</v>
      </c>
      <c r="B180" s="15" t="s">
        <v>23</v>
      </c>
      <c r="C180" s="24">
        <v>45488</v>
      </c>
      <c r="D180" s="15" t="s">
        <v>15</v>
      </c>
      <c r="E180" s="15" t="s">
        <v>62</v>
      </c>
      <c r="F180" s="30">
        <v>17034</v>
      </c>
      <c r="G180" s="15">
        <v>231</v>
      </c>
      <c r="H180" s="15">
        <v>290</v>
      </c>
      <c r="I180" s="15">
        <v>1387</v>
      </c>
      <c r="J180" s="33">
        <v>63550</v>
      </c>
      <c r="K180" s="30">
        <v>198280</v>
      </c>
      <c r="L180" s="15" t="s">
        <v>55</v>
      </c>
      <c r="M180" s="50">
        <f t="shared" si="2"/>
        <v>8.8536413153116805E-2</v>
      </c>
    </row>
    <row r="181" spans="1:13" ht="15.75" thickBot="1">
      <c r="A181" s="15" t="s">
        <v>327</v>
      </c>
      <c r="B181" s="15" t="s">
        <v>13</v>
      </c>
      <c r="C181" s="24">
        <v>45941</v>
      </c>
      <c r="D181" s="15" t="s">
        <v>38</v>
      </c>
      <c r="E181" s="15" t="s">
        <v>42</v>
      </c>
      <c r="F181" s="30">
        <v>15623</v>
      </c>
      <c r="G181" s="15">
        <v>869</v>
      </c>
      <c r="H181" s="15">
        <v>423</v>
      </c>
      <c r="I181" s="15">
        <v>371</v>
      </c>
      <c r="J181" s="33">
        <v>47579</v>
      </c>
      <c r="K181" s="30">
        <v>158516</v>
      </c>
      <c r="L181" s="15" t="s">
        <v>21</v>
      </c>
      <c r="M181" s="50">
        <f t="shared" si="2"/>
        <v>0.10670847106916652</v>
      </c>
    </row>
    <row r="182" spans="1:13" ht="15.75" thickBot="1">
      <c r="A182" s="15" t="s">
        <v>328</v>
      </c>
      <c r="B182" s="15" t="s">
        <v>23</v>
      </c>
      <c r="C182" s="24">
        <v>45942</v>
      </c>
      <c r="D182" s="15" t="s">
        <v>38</v>
      </c>
      <c r="E182" s="15" t="s">
        <v>42</v>
      </c>
      <c r="F182" s="30">
        <v>7126</v>
      </c>
      <c r="G182" s="15">
        <v>484</v>
      </c>
      <c r="H182" s="15">
        <v>565</v>
      </c>
      <c r="I182" s="15">
        <v>573</v>
      </c>
      <c r="J182" s="33">
        <v>7389</v>
      </c>
      <c r="K182" s="30">
        <v>237096</v>
      </c>
      <c r="L182" s="15" t="s">
        <v>21</v>
      </c>
      <c r="M182" s="50">
        <f t="shared" si="2"/>
        <v>3.4479704423524646E-2</v>
      </c>
    </row>
    <row r="183" spans="1:13" ht="15.75" thickBot="1">
      <c r="A183" s="15" t="s">
        <v>329</v>
      </c>
      <c r="B183" s="15" t="s">
        <v>13</v>
      </c>
      <c r="C183" s="24">
        <v>45504</v>
      </c>
      <c r="D183" s="15" t="s">
        <v>30</v>
      </c>
      <c r="E183" s="15" t="s">
        <v>26</v>
      </c>
      <c r="F183" s="30">
        <v>7122</v>
      </c>
      <c r="G183" s="15">
        <v>628</v>
      </c>
      <c r="H183" s="15">
        <v>757</v>
      </c>
      <c r="I183" s="15">
        <v>2313</v>
      </c>
      <c r="J183" s="33">
        <v>50924</v>
      </c>
      <c r="K183" s="30">
        <v>210954</v>
      </c>
      <c r="L183" s="15" t="s">
        <v>55</v>
      </c>
      <c r="M183" s="50">
        <f t="shared" si="2"/>
        <v>4.0326327066564277E-2</v>
      </c>
    </row>
    <row r="184" spans="1:13" ht="15.75" thickBot="1">
      <c r="A184" s="15" t="s">
        <v>330</v>
      </c>
      <c r="B184" s="15" t="s">
        <v>46</v>
      </c>
      <c r="C184" s="24">
        <v>45643</v>
      </c>
      <c r="D184" s="15" t="s">
        <v>15</v>
      </c>
      <c r="E184" s="15" t="s">
        <v>42</v>
      </c>
      <c r="F184" s="30">
        <v>20030</v>
      </c>
      <c r="G184" s="15">
        <v>485</v>
      </c>
      <c r="H184" s="15">
        <v>888</v>
      </c>
      <c r="I184" s="15">
        <v>1643</v>
      </c>
      <c r="J184" s="33">
        <v>4322</v>
      </c>
      <c r="K184" s="30">
        <v>196995</v>
      </c>
      <c r="L184" s="15" t="s">
        <v>27</v>
      </c>
      <c r="M184" s="50">
        <f t="shared" si="2"/>
        <v>0.10864742759968526</v>
      </c>
    </row>
    <row r="185" spans="1:13" ht="15.75" thickBot="1">
      <c r="A185" s="15" t="s">
        <v>332</v>
      </c>
      <c r="B185" s="15" t="s">
        <v>13</v>
      </c>
      <c r="C185" s="24">
        <v>45943</v>
      </c>
      <c r="D185" s="15" t="s">
        <v>30</v>
      </c>
      <c r="E185" s="15" t="s">
        <v>62</v>
      </c>
      <c r="F185" s="30">
        <v>19302</v>
      </c>
      <c r="G185" s="15">
        <v>1367</v>
      </c>
      <c r="H185" s="15">
        <v>188</v>
      </c>
      <c r="I185" s="15">
        <v>637</v>
      </c>
      <c r="J185" s="33">
        <v>31404</v>
      </c>
      <c r="K185" s="30">
        <v>154044</v>
      </c>
      <c r="L185" s="15" t="s">
        <v>21</v>
      </c>
      <c r="M185" s="50">
        <f t="shared" si="2"/>
        <v>0.13539638025499209</v>
      </c>
    </row>
    <row r="186" spans="1:13" ht="15.75" thickBot="1">
      <c r="A186" s="15" t="s">
        <v>333</v>
      </c>
      <c r="B186" s="15" t="s">
        <v>23</v>
      </c>
      <c r="C186" s="24">
        <v>45668</v>
      </c>
      <c r="D186" s="15" t="s">
        <v>15</v>
      </c>
      <c r="E186" s="15" t="s">
        <v>20</v>
      </c>
      <c r="F186" s="30">
        <v>21181</v>
      </c>
      <c r="G186" s="15">
        <v>1242</v>
      </c>
      <c r="H186" s="15">
        <v>963</v>
      </c>
      <c r="I186" s="15">
        <v>1689</v>
      </c>
      <c r="J186" s="33">
        <v>49329</v>
      </c>
      <c r="K186" s="30">
        <v>69165</v>
      </c>
      <c r="L186" s="15" t="s">
        <v>17</v>
      </c>
      <c r="M186" s="50">
        <f t="shared" si="2"/>
        <v>0.33811899081905589</v>
      </c>
    </row>
    <row r="187" spans="1:13" ht="15.75" thickBot="1">
      <c r="A187" s="15" t="s">
        <v>335</v>
      </c>
      <c r="B187" s="15" t="s">
        <v>23</v>
      </c>
      <c r="C187" s="24">
        <v>45528</v>
      </c>
      <c r="D187" s="15" t="s">
        <v>30</v>
      </c>
      <c r="E187" s="15" t="s">
        <v>26</v>
      </c>
      <c r="F187" s="30">
        <v>24890</v>
      </c>
      <c r="G187" s="15">
        <v>217</v>
      </c>
      <c r="H187" s="15">
        <v>178</v>
      </c>
      <c r="I187" s="15">
        <v>906</v>
      </c>
      <c r="J187" s="33">
        <v>54826</v>
      </c>
      <c r="K187" s="30">
        <v>107203</v>
      </c>
      <c r="L187" s="15" t="s">
        <v>27</v>
      </c>
      <c r="M187" s="50">
        <f t="shared" si="2"/>
        <v>0.23586093672751696</v>
      </c>
    </row>
    <row r="188" spans="1:13" ht="15.75" thickBot="1">
      <c r="A188" s="15" t="s">
        <v>336</v>
      </c>
      <c r="B188" s="15" t="s">
        <v>46</v>
      </c>
      <c r="C188" s="24">
        <v>45648</v>
      </c>
      <c r="D188" s="15" t="s">
        <v>25</v>
      </c>
      <c r="E188" s="15" t="s">
        <v>169</v>
      </c>
      <c r="F188" s="30">
        <v>7870</v>
      </c>
      <c r="G188" s="15">
        <v>968</v>
      </c>
      <c r="H188" s="15">
        <v>626</v>
      </c>
      <c r="I188" s="15">
        <v>465</v>
      </c>
      <c r="J188" s="33">
        <v>27184</v>
      </c>
      <c r="K188" s="30">
        <v>44114</v>
      </c>
      <c r="L188" s="15" t="s">
        <v>55</v>
      </c>
      <c r="M188" s="50">
        <f t="shared" si="2"/>
        <v>0.2145350682323072</v>
      </c>
    </row>
    <row r="189" spans="1:13" ht="15.75" thickBot="1">
      <c r="A189" s="15" t="s">
        <v>338</v>
      </c>
      <c r="B189" s="15" t="s">
        <v>13</v>
      </c>
      <c r="C189" s="24">
        <v>45449</v>
      </c>
      <c r="D189" s="15" t="s">
        <v>38</v>
      </c>
      <c r="E189" s="15" t="s">
        <v>169</v>
      </c>
      <c r="F189" s="30">
        <v>3531</v>
      </c>
      <c r="G189" s="15">
        <v>789</v>
      </c>
      <c r="H189" s="15">
        <v>467</v>
      </c>
      <c r="I189" s="15">
        <v>1867</v>
      </c>
      <c r="J189" s="33">
        <v>40816</v>
      </c>
      <c r="K189" s="30">
        <v>236037</v>
      </c>
      <c r="L189" s="15" t="s">
        <v>27</v>
      </c>
      <c r="M189" s="50">
        <f t="shared" si="2"/>
        <v>2.0280718700881641E-2</v>
      </c>
    </row>
    <row r="190" spans="1:13" ht="15.75" thickBot="1">
      <c r="A190" s="15" t="s">
        <v>339</v>
      </c>
      <c r="B190" s="15" t="s">
        <v>13</v>
      </c>
      <c r="C190" s="24">
        <v>45740</v>
      </c>
      <c r="D190" s="15" t="s">
        <v>15</v>
      </c>
      <c r="E190" s="15" t="s">
        <v>35</v>
      </c>
      <c r="F190" s="30">
        <v>10172</v>
      </c>
      <c r="G190" s="15">
        <v>1398</v>
      </c>
      <c r="H190" s="15">
        <v>394</v>
      </c>
      <c r="I190" s="15">
        <v>2358</v>
      </c>
      <c r="J190" s="33">
        <v>59610</v>
      </c>
      <c r="K190" s="30">
        <v>76321</v>
      </c>
      <c r="L190" s="15" t="s">
        <v>32</v>
      </c>
      <c r="M190" s="50">
        <f t="shared" si="2"/>
        <v>0.15675895231980713</v>
      </c>
    </row>
    <row r="191" spans="1:13" ht="15.75" thickBot="1">
      <c r="A191" s="15" t="s">
        <v>341</v>
      </c>
      <c r="B191" s="15" t="s">
        <v>46</v>
      </c>
      <c r="C191" s="24">
        <v>45569</v>
      </c>
      <c r="D191" s="15" t="s">
        <v>15</v>
      </c>
      <c r="E191" s="15" t="s">
        <v>39</v>
      </c>
      <c r="F191" s="30">
        <v>21729</v>
      </c>
      <c r="G191" s="15">
        <v>1209</v>
      </c>
      <c r="H191" s="15">
        <v>897</v>
      </c>
      <c r="I191" s="15">
        <v>1624</v>
      </c>
      <c r="J191" s="33">
        <v>38771</v>
      </c>
      <c r="K191" s="30">
        <v>113297</v>
      </c>
      <c r="L191" s="15" t="s">
        <v>32</v>
      </c>
      <c r="M191" s="50">
        <f t="shared" si="2"/>
        <v>0.21037626768581694</v>
      </c>
    </row>
    <row r="192" spans="1:13" ht="15.75" thickBot="1">
      <c r="A192" s="15" t="s">
        <v>343</v>
      </c>
      <c r="B192" s="15" t="s">
        <v>13</v>
      </c>
      <c r="C192" s="24">
        <v>45944</v>
      </c>
      <c r="D192" s="15" t="s">
        <v>38</v>
      </c>
      <c r="E192" s="15" t="s">
        <v>70</v>
      </c>
      <c r="F192" s="30">
        <v>9673</v>
      </c>
      <c r="G192" s="15">
        <v>393</v>
      </c>
      <c r="H192" s="15">
        <v>846</v>
      </c>
      <c r="I192" s="15">
        <v>1028</v>
      </c>
      <c r="J192" s="33">
        <v>55556</v>
      </c>
      <c r="K192" s="30">
        <v>136652</v>
      </c>
      <c r="L192" s="15" t="s">
        <v>21</v>
      </c>
      <c r="M192" s="50">
        <f t="shared" si="2"/>
        <v>7.9852471972601938E-2</v>
      </c>
    </row>
    <row r="193" spans="1:13" ht="15.75" thickBot="1">
      <c r="A193" s="15" t="s">
        <v>344</v>
      </c>
      <c r="B193" s="15" t="s">
        <v>13</v>
      </c>
      <c r="C193" s="24">
        <v>45945</v>
      </c>
      <c r="D193" s="15" t="s">
        <v>15</v>
      </c>
      <c r="E193" s="15" t="s">
        <v>42</v>
      </c>
      <c r="F193" s="30">
        <v>8882</v>
      </c>
      <c r="G193" s="15">
        <v>701</v>
      </c>
      <c r="H193" s="15">
        <v>421</v>
      </c>
      <c r="I193" s="15">
        <v>2343</v>
      </c>
      <c r="J193" s="33">
        <v>13588</v>
      </c>
      <c r="K193" s="30">
        <v>139304</v>
      </c>
      <c r="L193" s="15" t="s">
        <v>21</v>
      </c>
      <c r="M193" s="50">
        <f t="shared" si="2"/>
        <v>7.1814161833113191E-2</v>
      </c>
    </row>
    <row r="194" spans="1:13" ht="15.75" thickBot="1">
      <c r="A194" s="15" t="s">
        <v>345</v>
      </c>
      <c r="B194" s="15" t="s">
        <v>23</v>
      </c>
      <c r="C194" s="24">
        <v>45546</v>
      </c>
      <c r="D194" s="15" t="s">
        <v>15</v>
      </c>
      <c r="E194" s="15" t="s">
        <v>42</v>
      </c>
      <c r="F194" s="30">
        <v>3906</v>
      </c>
      <c r="G194" s="15">
        <v>1187</v>
      </c>
      <c r="H194" s="15">
        <v>589</v>
      </c>
      <c r="I194" s="15">
        <v>401</v>
      </c>
      <c r="J194" s="33">
        <v>52687</v>
      </c>
      <c r="K194" s="30">
        <v>196498</v>
      </c>
      <c r="L194" s="15" t="s">
        <v>17</v>
      </c>
      <c r="M194" s="50">
        <f t="shared" si="2"/>
        <v>2.8916324848090057E-2</v>
      </c>
    </row>
    <row r="195" spans="1:13" ht="15.75" thickBot="1">
      <c r="A195" s="15" t="s">
        <v>347</v>
      </c>
      <c r="B195" s="15" t="s">
        <v>13</v>
      </c>
      <c r="C195" s="24">
        <v>45567</v>
      </c>
      <c r="D195" s="15" t="s">
        <v>30</v>
      </c>
      <c r="E195" s="15" t="s">
        <v>39</v>
      </c>
      <c r="F195" s="30">
        <v>5086</v>
      </c>
      <c r="G195" s="15">
        <v>1336</v>
      </c>
      <c r="H195" s="15">
        <v>897</v>
      </c>
      <c r="I195" s="15">
        <v>1715</v>
      </c>
      <c r="J195" s="33">
        <v>60592</v>
      </c>
      <c r="K195" s="30">
        <v>57772</v>
      </c>
      <c r="L195" s="15" t="s">
        <v>27</v>
      </c>
      <c r="M195" s="50">
        <f t="shared" ref="M195:M258" si="3">SUM(F195,G195,H195)/K195</f>
        <v>0.12668766876687668</v>
      </c>
    </row>
    <row r="196" spans="1:13" ht="15.75" thickBot="1">
      <c r="A196" s="15" t="s">
        <v>348</v>
      </c>
      <c r="B196" s="15" t="s">
        <v>13</v>
      </c>
      <c r="C196" s="24">
        <v>45519</v>
      </c>
      <c r="D196" s="15" t="s">
        <v>15</v>
      </c>
      <c r="E196" s="15" t="s">
        <v>48</v>
      </c>
      <c r="F196" s="30">
        <v>15503</v>
      </c>
      <c r="G196" s="15">
        <v>313</v>
      </c>
      <c r="H196" s="15">
        <v>388</v>
      </c>
      <c r="I196" s="15">
        <v>1078</v>
      </c>
      <c r="J196" s="33">
        <v>11500</v>
      </c>
      <c r="K196" s="30">
        <v>143754</v>
      </c>
      <c r="L196" s="15" t="s">
        <v>32</v>
      </c>
      <c r="M196" s="50">
        <f t="shared" si="3"/>
        <v>0.1127203416948398</v>
      </c>
    </row>
    <row r="197" spans="1:13" ht="15.75" thickBot="1">
      <c r="A197" s="15" t="s">
        <v>350</v>
      </c>
      <c r="B197" s="15" t="s">
        <v>46</v>
      </c>
      <c r="C197" s="24">
        <v>45918</v>
      </c>
      <c r="D197" s="15" t="s">
        <v>25</v>
      </c>
      <c r="E197" s="15" t="s">
        <v>85</v>
      </c>
      <c r="F197" s="30">
        <v>10152</v>
      </c>
      <c r="G197" s="15">
        <v>1445</v>
      </c>
      <c r="H197" s="15">
        <v>526</v>
      </c>
      <c r="I197" s="15">
        <v>513</v>
      </c>
      <c r="J197" s="33">
        <v>18959</v>
      </c>
      <c r="K197" s="30">
        <v>43712</v>
      </c>
      <c r="L197" s="15" t="s">
        <v>21</v>
      </c>
      <c r="M197" s="50">
        <f t="shared" si="3"/>
        <v>0.27733803074670571</v>
      </c>
    </row>
    <row r="198" spans="1:13" ht="15.75" thickBot="1">
      <c r="A198" s="15" t="s">
        <v>351</v>
      </c>
      <c r="B198" s="15" t="s">
        <v>46</v>
      </c>
      <c r="C198" s="24">
        <v>45587</v>
      </c>
      <c r="D198" s="15" t="s">
        <v>25</v>
      </c>
      <c r="E198" s="15" t="s">
        <v>26</v>
      </c>
      <c r="F198" s="30">
        <v>7750</v>
      </c>
      <c r="G198" s="15">
        <v>1146</v>
      </c>
      <c r="H198" s="15">
        <v>415</v>
      </c>
      <c r="I198" s="15">
        <v>1411</v>
      </c>
      <c r="J198" s="33">
        <v>85339</v>
      </c>
      <c r="K198" s="30">
        <v>172439</v>
      </c>
      <c r="L198" s="15" t="s">
        <v>27</v>
      </c>
      <c r="M198" s="50">
        <f t="shared" si="3"/>
        <v>5.3995905798572247E-2</v>
      </c>
    </row>
    <row r="199" spans="1:13" ht="15.75" thickBot="1">
      <c r="A199" s="15" t="s">
        <v>352</v>
      </c>
      <c r="B199" s="15" t="s">
        <v>19</v>
      </c>
      <c r="C199" s="24">
        <v>45919</v>
      </c>
      <c r="D199" s="15" t="s">
        <v>38</v>
      </c>
      <c r="E199" s="15" t="s">
        <v>31</v>
      </c>
      <c r="F199" s="30">
        <v>14772</v>
      </c>
      <c r="G199" s="15">
        <v>1030</v>
      </c>
      <c r="H199" s="15">
        <v>508</v>
      </c>
      <c r="I199" s="15">
        <v>1876</v>
      </c>
      <c r="J199" s="33">
        <v>8882</v>
      </c>
      <c r="K199" s="30">
        <v>155142</v>
      </c>
      <c r="L199" s="15" t="s">
        <v>21</v>
      </c>
      <c r="M199" s="50">
        <f t="shared" si="3"/>
        <v>0.10512949426976577</v>
      </c>
    </row>
    <row r="200" spans="1:13" ht="15.75" thickBot="1">
      <c r="A200" s="15" t="s">
        <v>353</v>
      </c>
      <c r="B200" s="15" t="s">
        <v>23</v>
      </c>
      <c r="C200" s="24">
        <v>45920</v>
      </c>
      <c r="D200" s="15" t="s">
        <v>15</v>
      </c>
      <c r="E200" s="15" t="s">
        <v>42</v>
      </c>
      <c r="F200" s="30">
        <v>12267</v>
      </c>
      <c r="G200" s="15">
        <v>1487</v>
      </c>
      <c r="H200" s="15">
        <v>489</v>
      </c>
      <c r="I200" s="15">
        <v>2748</v>
      </c>
      <c r="J200" s="33">
        <v>34685</v>
      </c>
      <c r="K200" s="30">
        <v>131736</v>
      </c>
      <c r="L200" s="15" t="s">
        <v>21</v>
      </c>
      <c r="M200" s="50">
        <f t="shared" si="3"/>
        <v>0.1081177506528208</v>
      </c>
    </row>
    <row r="201" spans="1:13" ht="15.75" thickBot="1">
      <c r="A201" s="15" t="s">
        <v>354</v>
      </c>
      <c r="B201" s="15" t="s">
        <v>13</v>
      </c>
      <c r="C201" s="24">
        <v>45754</v>
      </c>
      <c r="D201" s="15" t="s">
        <v>38</v>
      </c>
      <c r="E201" s="15" t="s">
        <v>70</v>
      </c>
      <c r="F201" s="30">
        <v>3062</v>
      </c>
      <c r="G201" s="15">
        <v>1124</v>
      </c>
      <c r="H201" s="15">
        <v>538</v>
      </c>
      <c r="I201" s="15">
        <v>2935</v>
      </c>
      <c r="J201" s="33">
        <v>69749</v>
      </c>
      <c r="K201" s="30">
        <v>91924</v>
      </c>
      <c r="L201" s="15" t="s">
        <v>32</v>
      </c>
      <c r="M201" s="50">
        <f t="shared" si="3"/>
        <v>5.1390278926069365E-2</v>
      </c>
    </row>
    <row r="202" spans="1:13" ht="15.75" thickBot="1">
      <c r="A202" s="15" t="s">
        <v>356</v>
      </c>
      <c r="B202" s="15" t="s">
        <v>13</v>
      </c>
      <c r="C202" s="24">
        <v>45672</v>
      </c>
      <c r="D202" s="15" t="s">
        <v>25</v>
      </c>
      <c r="E202" s="15" t="s">
        <v>35</v>
      </c>
      <c r="F202" s="30">
        <v>20360</v>
      </c>
      <c r="G202" s="15">
        <v>254</v>
      </c>
      <c r="H202" s="15">
        <v>726</v>
      </c>
      <c r="I202" s="15">
        <v>1995</v>
      </c>
      <c r="J202" s="33">
        <v>14280</v>
      </c>
      <c r="K202" s="30">
        <v>43726</v>
      </c>
      <c r="L202" s="15" t="s">
        <v>32</v>
      </c>
      <c r="M202" s="50">
        <f t="shared" si="3"/>
        <v>0.48803915290673738</v>
      </c>
    </row>
    <row r="203" spans="1:13" ht="15.75" thickBot="1">
      <c r="A203" s="15" t="s">
        <v>358</v>
      </c>
      <c r="B203" s="15" t="s">
        <v>19</v>
      </c>
      <c r="C203" s="24">
        <v>45921</v>
      </c>
      <c r="D203" s="15" t="s">
        <v>15</v>
      </c>
      <c r="E203" s="15" t="s">
        <v>169</v>
      </c>
      <c r="F203" s="30">
        <v>19680</v>
      </c>
      <c r="G203" s="15">
        <v>999</v>
      </c>
      <c r="H203" s="15">
        <v>838</v>
      </c>
      <c r="I203" s="15">
        <v>891</v>
      </c>
      <c r="J203" s="33">
        <v>29576</v>
      </c>
      <c r="K203" s="30">
        <v>129152</v>
      </c>
      <c r="L203" s="15" t="s">
        <v>21</v>
      </c>
      <c r="M203" s="50">
        <f t="shared" si="3"/>
        <v>0.16660214321110009</v>
      </c>
    </row>
    <row r="204" spans="1:13" ht="15.75" thickBot="1">
      <c r="A204" s="15" t="s">
        <v>359</v>
      </c>
      <c r="B204" s="15" t="s">
        <v>13</v>
      </c>
      <c r="C204" s="24">
        <v>45617</v>
      </c>
      <c r="D204" s="15" t="s">
        <v>15</v>
      </c>
      <c r="E204" s="15" t="s">
        <v>42</v>
      </c>
      <c r="F204" s="30">
        <v>8229</v>
      </c>
      <c r="G204" s="15">
        <v>977</v>
      </c>
      <c r="H204" s="15">
        <v>152</v>
      </c>
      <c r="I204" s="15">
        <v>1633</v>
      </c>
      <c r="J204" s="33">
        <v>71447</v>
      </c>
      <c r="K204" s="30">
        <v>67723</v>
      </c>
      <c r="L204" s="15" t="s">
        <v>55</v>
      </c>
      <c r="M204" s="50">
        <f t="shared" si="3"/>
        <v>0.13818052950991538</v>
      </c>
    </row>
    <row r="205" spans="1:13" ht="15.75" thickBot="1">
      <c r="A205" s="15" t="s">
        <v>361</v>
      </c>
      <c r="B205" s="15" t="s">
        <v>23</v>
      </c>
      <c r="C205" s="24">
        <v>45922</v>
      </c>
      <c r="D205" s="15" t="s">
        <v>38</v>
      </c>
      <c r="E205" s="15" t="s">
        <v>35</v>
      </c>
      <c r="F205" s="30">
        <v>18509</v>
      </c>
      <c r="G205" s="15">
        <v>361</v>
      </c>
      <c r="H205" s="15">
        <v>578</v>
      </c>
      <c r="I205" s="15">
        <v>1409</v>
      </c>
      <c r="J205" s="33">
        <v>10569</v>
      </c>
      <c r="K205" s="30">
        <v>166969</v>
      </c>
      <c r="L205" s="15" t="s">
        <v>21</v>
      </c>
      <c r="M205" s="50">
        <f t="shared" si="3"/>
        <v>0.11647671124580011</v>
      </c>
    </row>
    <row r="206" spans="1:13" ht="15.75" thickBot="1">
      <c r="A206" s="15" t="s">
        <v>362</v>
      </c>
      <c r="B206" s="15" t="s">
        <v>19</v>
      </c>
      <c r="C206" s="24">
        <v>45923</v>
      </c>
      <c r="D206" s="15" t="s">
        <v>25</v>
      </c>
      <c r="E206" s="15" t="s">
        <v>62</v>
      </c>
      <c r="F206" s="30">
        <v>17147</v>
      </c>
      <c r="G206" s="15">
        <v>286</v>
      </c>
      <c r="H206" s="15">
        <v>291</v>
      </c>
      <c r="I206" s="15">
        <v>2439</v>
      </c>
      <c r="J206" s="33">
        <v>45631</v>
      </c>
      <c r="K206" s="30">
        <v>140494</v>
      </c>
      <c r="L206" s="15" t="s">
        <v>21</v>
      </c>
      <c r="M206" s="50">
        <f t="shared" si="3"/>
        <v>0.12615485358805359</v>
      </c>
    </row>
    <row r="207" spans="1:13" ht="15.75" thickBot="1">
      <c r="A207" s="15" t="s">
        <v>363</v>
      </c>
      <c r="B207" s="15" t="s">
        <v>23</v>
      </c>
      <c r="C207" s="24">
        <v>45467</v>
      </c>
      <c r="D207" s="15" t="s">
        <v>15</v>
      </c>
      <c r="E207" s="15" t="s">
        <v>62</v>
      </c>
      <c r="F207" s="30">
        <v>6632</v>
      </c>
      <c r="G207" s="15">
        <v>254</v>
      </c>
      <c r="H207" s="15">
        <v>525</v>
      </c>
      <c r="I207" s="15">
        <v>1013</v>
      </c>
      <c r="J207" s="33">
        <v>13838</v>
      </c>
      <c r="K207" s="30">
        <v>180180</v>
      </c>
      <c r="L207" s="15" t="s">
        <v>17</v>
      </c>
      <c r="M207" s="50">
        <f t="shared" si="3"/>
        <v>4.1131091131091133E-2</v>
      </c>
    </row>
    <row r="208" spans="1:13" ht="15.75" thickBot="1">
      <c r="A208" s="15" t="s">
        <v>364</v>
      </c>
      <c r="B208" s="15" t="s">
        <v>19</v>
      </c>
      <c r="C208" s="24">
        <v>45655</v>
      </c>
      <c r="D208" s="15" t="s">
        <v>38</v>
      </c>
      <c r="E208" s="15" t="s">
        <v>85</v>
      </c>
      <c r="F208" s="30">
        <v>8288</v>
      </c>
      <c r="G208" s="15">
        <v>1401</v>
      </c>
      <c r="H208" s="15">
        <v>819</v>
      </c>
      <c r="I208" s="15">
        <v>1235</v>
      </c>
      <c r="J208" s="33">
        <v>33446</v>
      </c>
      <c r="K208" s="30">
        <v>248786</v>
      </c>
      <c r="L208" s="15" t="s">
        <v>17</v>
      </c>
      <c r="M208" s="50">
        <f t="shared" si="3"/>
        <v>4.2237103373984064E-2</v>
      </c>
    </row>
    <row r="209" spans="1:13" ht="15.75" thickBot="1">
      <c r="A209" s="15" t="s">
        <v>366</v>
      </c>
      <c r="B209" s="15" t="s">
        <v>19</v>
      </c>
      <c r="C209" s="24">
        <v>45467</v>
      </c>
      <c r="D209" s="15" t="s">
        <v>25</v>
      </c>
      <c r="E209" s="15" t="s">
        <v>20</v>
      </c>
      <c r="F209" s="30">
        <v>5596</v>
      </c>
      <c r="G209" s="15">
        <v>1231</v>
      </c>
      <c r="H209" s="15">
        <v>473</v>
      </c>
      <c r="I209" s="15">
        <v>2251</v>
      </c>
      <c r="J209" s="33">
        <v>43705</v>
      </c>
      <c r="K209" s="30">
        <v>75643</v>
      </c>
      <c r="L209" s="15" t="s">
        <v>17</v>
      </c>
      <c r="M209" s="50">
        <f t="shared" si="3"/>
        <v>9.6505955607260427E-2</v>
      </c>
    </row>
    <row r="210" spans="1:13" ht="15.75" thickBot="1">
      <c r="A210" s="15" t="s">
        <v>367</v>
      </c>
      <c r="B210" s="15" t="s">
        <v>46</v>
      </c>
      <c r="C210" s="24">
        <v>45735</v>
      </c>
      <c r="D210" s="15" t="s">
        <v>38</v>
      </c>
      <c r="E210" s="15" t="s">
        <v>31</v>
      </c>
      <c r="F210" s="30">
        <v>13475</v>
      </c>
      <c r="G210" s="15">
        <v>1032</v>
      </c>
      <c r="H210" s="15">
        <v>295</v>
      </c>
      <c r="I210" s="15">
        <v>541</v>
      </c>
      <c r="J210" s="33">
        <v>43666</v>
      </c>
      <c r="K210" s="30">
        <v>202396</v>
      </c>
      <c r="L210" s="15" t="s">
        <v>55</v>
      </c>
      <c r="M210" s="50">
        <f t="shared" si="3"/>
        <v>7.3133856400324118E-2</v>
      </c>
    </row>
    <row r="211" spans="1:13" ht="15.75" thickBot="1">
      <c r="A211" s="15" t="s">
        <v>369</v>
      </c>
      <c r="B211" s="15" t="s">
        <v>23</v>
      </c>
      <c r="C211" s="24">
        <v>45707</v>
      </c>
      <c r="D211" s="15" t="s">
        <v>30</v>
      </c>
      <c r="E211" s="15" t="s">
        <v>48</v>
      </c>
      <c r="F211" s="30">
        <v>8168</v>
      </c>
      <c r="G211" s="15">
        <v>512</v>
      </c>
      <c r="H211" s="15">
        <v>442</v>
      </c>
      <c r="I211" s="15">
        <v>2343</v>
      </c>
      <c r="J211" s="33">
        <v>2753</v>
      </c>
      <c r="K211" s="30">
        <v>143896</v>
      </c>
      <c r="L211" s="15" t="s">
        <v>55</v>
      </c>
      <c r="M211" s="50">
        <f t="shared" si="3"/>
        <v>6.3393006059932172E-2</v>
      </c>
    </row>
    <row r="212" spans="1:13" ht="15.75" thickBot="1">
      <c r="A212" s="15" t="s">
        <v>371</v>
      </c>
      <c r="B212" s="15" t="s">
        <v>13</v>
      </c>
      <c r="C212" s="24">
        <v>45924</v>
      </c>
      <c r="D212" s="15" t="s">
        <v>15</v>
      </c>
      <c r="E212" s="15" t="s">
        <v>85</v>
      </c>
      <c r="F212" s="30">
        <v>11795</v>
      </c>
      <c r="G212" s="15">
        <v>958</v>
      </c>
      <c r="H212" s="15">
        <v>814</v>
      </c>
      <c r="I212" s="15">
        <v>301</v>
      </c>
      <c r="J212" s="33">
        <v>12564</v>
      </c>
      <c r="K212" s="30">
        <v>179999</v>
      </c>
      <c r="L212" s="15" t="s">
        <v>21</v>
      </c>
      <c r="M212" s="50">
        <f t="shared" si="3"/>
        <v>7.5372640959116444E-2</v>
      </c>
    </row>
    <row r="213" spans="1:13" ht="15.75" thickBot="1">
      <c r="A213" s="15" t="s">
        <v>372</v>
      </c>
      <c r="B213" s="15" t="s">
        <v>13</v>
      </c>
      <c r="C213" s="24">
        <v>45719</v>
      </c>
      <c r="D213" s="15" t="s">
        <v>30</v>
      </c>
      <c r="E213" s="15" t="s">
        <v>16</v>
      </c>
      <c r="F213" s="30">
        <v>9561</v>
      </c>
      <c r="G213" s="15">
        <v>642</v>
      </c>
      <c r="H213" s="15">
        <v>581</v>
      </c>
      <c r="I213" s="15">
        <v>2572</v>
      </c>
      <c r="J213" s="33">
        <v>38552</v>
      </c>
      <c r="K213" s="30">
        <v>133680</v>
      </c>
      <c r="L213" s="15" t="s">
        <v>17</v>
      </c>
      <c r="M213" s="50">
        <f t="shared" si="3"/>
        <v>8.0670257330939563E-2</v>
      </c>
    </row>
    <row r="214" spans="1:13" ht="15.75" thickBot="1">
      <c r="A214" s="15" t="s">
        <v>373</v>
      </c>
      <c r="B214" s="15" t="s">
        <v>23</v>
      </c>
      <c r="C214" s="24">
        <v>45778</v>
      </c>
      <c r="D214" s="15" t="s">
        <v>25</v>
      </c>
      <c r="E214" s="15" t="s">
        <v>48</v>
      </c>
      <c r="F214" s="30">
        <v>10258</v>
      </c>
      <c r="G214" s="15">
        <v>527</v>
      </c>
      <c r="H214" s="15">
        <v>854</v>
      </c>
      <c r="I214" s="15">
        <v>2068</v>
      </c>
      <c r="J214" s="33">
        <v>45632</v>
      </c>
      <c r="K214" s="30">
        <v>136546</v>
      </c>
      <c r="L214" s="15" t="s">
        <v>55</v>
      </c>
      <c r="M214" s="50">
        <f t="shared" si="3"/>
        <v>8.5238674146441498E-2</v>
      </c>
    </row>
    <row r="215" spans="1:13" ht="15.75" thickBot="1">
      <c r="A215" s="15" t="s">
        <v>375</v>
      </c>
      <c r="B215" s="15" t="s">
        <v>13</v>
      </c>
      <c r="C215" s="24">
        <v>45649</v>
      </c>
      <c r="D215" s="15" t="s">
        <v>30</v>
      </c>
      <c r="E215" s="15" t="s">
        <v>26</v>
      </c>
      <c r="F215" s="30">
        <v>18616</v>
      </c>
      <c r="G215" s="15">
        <v>1277</v>
      </c>
      <c r="H215" s="15">
        <v>734</v>
      </c>
      <c r="I215" s="15">
        <v>2249</v>
      </c>
      <c r="J215" s="33">
        <v>3399</v>
      </c>
      <c r="K215" s="30">
        <v>193515</v>
      </c>
      <c r="L215" s="15" t="s">
        <v>32</v>
      </c>
      <c r="M215" s="50">
        <f t="shared" si="3"/>
        <v>0.10659122031883833</v>
      </c>
    </row>
    <row r="216" spans="1:13" ht="15.75" thickBot="1">
      <c r="A216" s="15" t="s">
        <v>376</v>
      </c>
      <c r="B216" s="15" t="s">
        <v>13</v>
      </c>
      <c r="C216" s="24">
        <v>45925</v>
      </c>
      <c r="D216" s="15" t="s">
        <v>30</v>
      </c>
      <c r="E216" s="15" t="s">
        <v>70</v>
      </c>
      <c r="F216" s="30">
        <v>8371</v>
      </c>
      <c r="G216" s="15">
        <v>960</v>
      </c>
      <c r="H216" s="15">
        <v>548</v>
      </c>
      <c r="I216" s="15">
        <v>2936</v>
      </c>
      <c r="J216" s="33">
        <v>82543</v>
      </c>
      <c r="K216" s="30">
        <v>119973</v>
      </c>
      <c r="L216" s="15" t="s">
        <v>21</v>
      </c>
      <c r="M216" s="50">
        <f t="shared" si="3"/>
        <v>8.2343527293641069E-2</v>
      </c>
    </row>
    <row r="217" spans="1:13" ht="15.75" thickBot="1">
      <c r="A217" s="15" t="s">
        <v>377</v>
      </c>
      <c r="B217" s="15" t="s">
        <v>23</v>
      </c>
      <c r="C217" s="24">
        <v>45502</v>
      </c>
      <c r="D217" s="15" t="s">
        <v>25</v>
      </c>
      <c r="E217" s="15" t="s">
        <v>16</v>
      </c>
      <c r="F217" s="30">
        <v>22590</v>
      </c>
      <c r="G217" s="15">
        <v>1462</v>
      </c>
      <c r="H217" s="15">
        <v>966</v>
      </c>
      <c r="I217" s="15">
        <v>2463</v>
      </c>
      <c r="J217" s="33">
        <v>29689</v>
      </c>
      <c r="K217" s="30">
        <v>103449</v>
      </c>
      <c r="L217" s="15" t="s">
        <v>27</v>
      </c>
      <c r="M217" s="50">
        <f t="shared" si="3"/>
        <v>0.24183897379385011</v>
      </c>
    </row>
    <row r="218" spans="1:13" ht="15.75" thickBot="1">
      <c r="A218" s="15" t="s">
        <v>378</v>
      </c>
      <c r="B218" s="15" t="s">
        <v>19</v>
      </c>
      <c r="C218" s="24">
        <v>45926</v>
      </c>
      <c r="D218" s="15" t="s">
        <v>38</v>
      </c>
      <c r="E218" s="15" t="s">
        <v>16</v>
      </c>
      <c r="F218" s="30">
        <v>16369</v>
      </c>
      <c r="G218" s="15">
        <v>1452</v>
      </c>
      <c r="H218" s="15">
        <v>493</v>
      </c>
      <c r="I218" s="15">
        <v>1217</v>
      </c>
      <c r="J218" s="33">
        <v>91440</v>
      </c>
      <c r="K218" s="30">
        <v>149834</v>
      </c>
      <c r="L218" s="15" t="s">
        <v>21</v>
      </c>
      <c r="M218" s="50">
        <f t="shared" si="3"/>
        <v>0.12222859965027964</v>
      </c>
    </row>
    <row r="219" spans="1:13" ht="15.75" thickBot="1">
      <c r="A219" s="15" t="s">
        <v>379</v>
      </c>
      <c r="B219" s="15" t="s">
        <v>23</v>
      </c>
      <c r="C219" s="24">
        <v>45454</v>
      </c>
      <c r="D219" s="15" t="s">
        <v>30</v>
      </c>
      <c r="E219" s="15" t="s">
        <v>85</v>
      </c>
      <c r="F219" s="30">
        <v>14910</v>
      </c>
      <c r="G219" s="15">
        <v>778</v>
      </c>
      <c r="H219" s="15">
        <v>289</v>
      </c>
      <c r="I219" s="15">
        <v>2541</v>
      </c>
      <c r="J219" s="33">
        <v>14309</v>
      </c>
      <c r="K219" s="30">
        <v>247815</v>
      </c>
      <c r="L219" s="15" t="s">
        <v>27</v>
      </c>
      <c r="M219" s="50">
        <f t="shared" si="3"/>
        <v>6.4471480741682297E-2</v>
      </c>
    </row>
    <row r="220" spans="1:13" ht="15.75" thickBot="1">
      <c r="A220" s="15" t="s">
        <v>381</v>
      </c>
      <c r="B220" s="15" t="s">
        <v>19</v>
      </c>
      <c r="C220" s="24">
        <v>45685</v>
      </c>
      <c r="D220" s="15" t="s">
        <v>38</v>
      </c>
      <c r="E220" s="15" t="s">
        <v>39</v>
      </c>
      <c r="F220" s="30">
        <v>9943</v>
      </c>
      <c r="G220" s="15">
        <v>1274</v>
      </c>
      <c r="H220" s="15">
        <v>336</v>
      </c>
      <c r="I220" s="15">
        <v>389</v>
      </c>
      <c r="J220" s="33">
        <v>6145</v>
      </c>
      <c r="K220" s="30">
        <v>231305</v>
      </c>
      <c r="L220" s="15" t="s">
        <v>17</v>
      </c>
      <c r="M220" s="50">
        <f t="shared" si="3"/>
        <v>4.9947039623008581E-2</v>
      </c>
    </row>
    <row r="221" spans="1:13" ht="15.75" thickBot="1">
      <c r="A221" s="15" t="s">
        <v>382</v>
      </c>
      <c r="B221" s="15" t="s">
        <v>13</v>
      </c>
      <c r="C221" s="24">
        <v>45445</v>
      </c>
      <c r="D221" s="15" t="s">
        <v>30</v>
      </c>
      <c r="E221" s="15" t="s">
        <v>20</v>
      </c>
      <c r="F221" s="30">
        <v>14199</v>
      </c>
      <c r="G221" s="15">
        <v>1206</v>
      </c>
      <c r="H221" s="15">
        <v>954</v>
      </c>
      <c r="I221" s="15">
        <v>2009</v>
      </c>
      <c r="J221" s="33">
        <v>8</v>
      </c>
      <c r="K221" s="30">
        <v>65537</v>
      </c>
      <c r="L221" s="15" t="s">
        <v>27</v>
      </c>
      <c r="M221" s="50">
        <f t="shared" si="3"/>
        <v>0.24961472145505592</v>
      </c>
    </row>
    <row r="222" spans="1:13" ht="15.75" thickBot="1">
      <c r="A222" s="15" t="s">
        <v>384</v>
      </c>
      <c r="B222" s="15" t="s">
        <v>13</v>
      </c>
      <c r="C222" s="24">
        <v>45739</v>
      </c>
      <c r="D222" s="15" t="s">
        <v>38</v>
      </c>
      <c r="E222" s="15" t="s">
        <v>39</v>
      </c>
      <c r="F222" s="30">
        <v>17728</v>
      </c>
      <c r="G222" s="15">
        <v>1487</v>
      </c>
      <c r="H222" s="15">
        <v>210</v>
      </c>
      <c r="I222" s="15">
        <v>2469</v>
      </c>
      <c r="J222" s="33">
        <v>30565</v>
      </c>
      <c r="K222" s="30">
        <v>117576</v>
      </c>
      <c r="L222" s="15" t="s">
        <v>17</v>
      </c>
      <c r="M222" s="50">
        <f t="shared" si="3"/>
        <v>0.16521228822208614</v>
      </c>
    </row>
    <row r="223" spans="1:13" ht="15.75" thickBot="1">
      <c r="A223" s="15" t="s">
        <v>385</v>
      </c>
      <c r="B223" s="15" t="s">
        <v>13</v>
      </c>
      <c r="C223" s="24">
        <v>45573</v>
      </c>
      <c r="D223" s="15" t="s">
        <v>25</v>
      </c>
      <c r="E223" s="15" t="s">
        <v>85</v>
      </c>
      <c r="F223" s="30">
        <v>8738</v>
      </c>
      <c r="G223" s="15">
        <v>295</v>
      </c>
      <c r="H223" s="15">
        <v>529</v>
      </c>
      <c r="I223" s="15">
        <v>442</v>
      </c>
      <c r="J223" s="33">
        <v>25286</v>
      </c>
      <c r="K223" s="30">
        <v>147522</v>
      </c>
      <c r="L223" s="15" t="s">
        <v>32</v>
      </c>
      <c r="M223" s="50">
        <f t="shared" si="3"/>
        <v>6.4817450956467515E-2</v>
      </c>
    </row>
    <row r="224" spans="1:13" ht="15.75" thickBot="1">
      <c r="A224" s="15" t="s">
        <v>387</v>
      </c>
      <c r="B224" s="15" t="s">
        <v>46</v>
      </c>
      <c r="C224" s="24">
        <v>45608</v>
      </c>
      <c r="D224" s="15" t="s">
        <v>30</v>
      </c>
      <c r="E224" s="15" t="s">
        <v>26</v>
      </c>
      <c r="F224" s="30">
        <v>17913</v>
      </c>
      <c r="G224" s="15">
        <v>1311</v>
      </c>
      <c r="H224" s="15">
        <v>859</v>
      </c>
      <c r="I224" s="15">
        <v>405</v>
      </c>
      <c r="J224" s="33">
        <v>59842</v>
      </c>
      <c r="K224" s="30">
        <v>62612</v>
      </c>
      <c r="L224" s="15" t="s">
        <v>27</v>
      </c>
      <c r="M224" s="50">
        <f t="shared" si="3"/>
        <v>0.32075321024723696</v>
      </c>
    </row>
    <row r="225" spans="1:13" ht="15.75" thickBot="1">
      <c r="A225" s="15" t="s">
        <v>388</v>
      </c>
      <c r="B225" s="15" t="s">
        <v>19</v>
      </c>
      <c r="C225" s="24">
        <v>45907</v>
      </c>
      <c r="D225" s="15" t="s">
        <v>25</v>
      </c>
      <c r="E225" s="15" t="s">
        <v>169</v>
      </c>
      <c r="F225" s="30">
        <v>4472</v>
      </c>
      <c r="G225" s="15">
        <v>1301</v>
      </c>
      <c r="H225" s="15">
        <v>956</v>
      </c>
      <c r="I225" s="15">
        <v>1186</v>
      </c>
      <c r="J225" s="33">
        <v>3363</v>
      </c>
      <c r="K225" s="30">
        <v>46471</v>
      </c>
      <c r="L225" s="15" t="s">
        <v>21</v>
      </c>
      <c r="M225" s="50">
        <f t="shared" si="3"/>
        <v>0.14479998278496267</v>
      </c>
    </row>
    <row r="226" spans="1:13" ht="15.75" thickBot="1">
      <c r="A226" s="15" t="s">
        <v>389</v>
      </c>
      <c r="B226" s="15" t="s">
        <v>46</v>
      </c>
      <c r="C226" s="24">
        <v>45463</v>
      </c>
      <c r="D226" s="15" t="s">
        <v>30</v>
      </c>
      <c r="E226" s="15" t="s">
        <v>42</v>
      </c>
      <c r="F226" s="30">
        <v>21123</v>
      </c>
      <c r="G226" s="15">
        <v>1343</v>
      </c>
      <c r="H226" s="15">
        <v>589</v>
      </c>
      <c r="I226" s="15">
        <v>727</v>
      </c>
      <c r="J226" s="33">
        <v>87833</v>
      </c>
      <c r="K226" s="30">
        <v>206703</v>
      </c>
      <c r="L226" s="15" t="s">
        <v>17</v>
      </c>
      <c r="M226" s="50">
        <f t="shared" si="3"/>
        <v>0.11153684271636116</v>
      </c>
    </row>
    <row r="227" spans="1:13" ht="15.75" thickBot="1">
      <c r="A227" s="15" t="s">
        <v>391</v>
      </c>
      <c r="B227" s="15" t="s">
        <v>46</v>
      </c>
      <c r="C227" s="24">
        <v>45908</v>
      </c>
      <c r="D227" s="15" t="s">
        <v>25</v>
      </c>
      <c r="E227" s="15" t="s">
        <v>42</v>
      </c>
      <c r="F227" s="30">
        <v>23785</v>
      </c>
      <c r="G227" s="15">
        <v>1013</v>
      </c>
      <c r="H227" s="15">
        <v>468</v>
      </c>
      <c r="I227" s="15">
        <v>1628</v>
      </c>
      <c r="J227" s="33">
        <v>8272</v>
      </c>
      <c r="K227" s="30">
        <v>71348</v>
      </c>
      <c r="L227" s="15" t="s">
        <v>21</v>
      </c>
      <c r="M227" s="50">
        <f t="shared" si="3"/>
        <v>0.35412345125301342</v>
      </c>
    </row>
    <row r="228" spans="1:13" ht="15.75" thickBot="1">
      <c r="A228" s="15" t="s">
        <v>392</v>
      </c>
      <c r="B228" s="15" t="s">
        <v>23</v>
      </c>
      <c r="C228" s="24">
        <v>45455</v>
      </c>
      <c r="D228" s="15" t="s">
        <v>25</v>
      </c>
      <c r="E228" s="15" t="s">
        <v>20</v>
      </c>
      <c r="F228" s="30">
        <v>17679</v>
      </c>
      <c r="G228" s="15">
        <v>690</v>
      </c>
      <c r="H228" s="15">
        <v>451</v>
      </c>
      <c r="I228" s="15">
        <v>2195</v>
      </c>
      <c r="J228" s="33">
        <v>4390</v>
      </c>
      <c r="K228" s="30">
        <v>235804</v>
      </c>
      <c r="L228" s="15" t="s">
        <v>55</v>
      </c>
      <c r="M228" s="50">
        <f t="shared" si="3"/>
        <v>7.9812047293514959E-2</v>
      </c>
    </row>
    <row r="229" spans="1:13" ht="15.75" thickBot="1">
      <c r="A229" s="15" t="s">
        <v>394</v>
      </c>
      <c r="B229" s="15" t="s">
        <v>46</v>
      </c>
      <c r="C229" s="24">
        <v>45474</v>
      </c>
      <c r="D229" s="15" t="s">
        <v>30</v>
      </c>
      <c r="E229" s="15" t="s">
        <v>26</v>
      </c>
      <c r="F229" s="30">
        <v>3761</v>
      </c>
      <c r="G229" s="15">
        <v>651</v>
      </c>
      <c r="H229" s="15">
        <v>493</v>
      </c>
      <c r="I229" s="15">
        <v>2294</v>
      </c>
      <c r="J229" s="33">
        <v>71696</v>
      </c>
      <c r="K229" s="30">
        <v>41177</v>
      </c>
      <c r="L229" s="15" t="s">
        <v>17</v>
      </c>
      <c r="M229" s="50">
        <f t="shared" si="3"/>
        <v>0.11911989702989532</v>
      </c>
    </row>
    <row r="230" spans="1:13" ht="15.75" thickBot="1">
      <c r="A230" s="15" t="s">
        <v>396</v>
      </c>
      <c r="B230" s="15" t="s">
        <v>23</v>
      </c>
      <c r="C230" s="24">
        <v>45476</v>
      </c>
      <c r="D230" s="15" t="s">
        <v>30</v>
      </c>
      <c r="E230" s="15" t="s">
        <v>20</v>
      </c>
      <c r="F230" s="30">
        <v>12167</v>
      </c>
      <c r="G230" s="15">
        <v>364</v>
      </c>
      <c r="H230" s="15">
        <v>160</v>
      </c>
      <c r="I230" s="15">
        <v>616</v>
      </c>
      <c r="J230" s="33">
        <v>42228</v>
      </c>
      <c r="K230" s="30">
        <v>175832</v>
      </c>
      <c r="L230" s="15" t="s">
        <v>27</v>
      </c>
      <c r="M230" s="50">
        <f t="shared" si="3"/>
        <v>7.2176850630146963E-2</v>
      </c>
    </row>
    <row r="231" spans="1:13" ht="15.75" thickBot="1">
      <c r="A231" s="15" t="s">
        <v>397</v>
      </c>
      <c r="B231" s="15" t="s">
        <v>23</v>
      </c>
      <c r="C231" s="24">
        <v>45488</v>
      </c>
      <c r="D231" s="15" t="s">
        <v>30</v>
      </c>
      <c r="E231" s="15" t="s">
        <v>35</v>
      </c>
      <c r="F231" s="30">
        <v>12554</v>
      </c>
      <c r="G231" s="15">
        <v>381</v>
      </c>
      <c r="H231" s="15">
        <v>211</v>
      </c>
      <c r="I231" s="15">
        <v>2286</v>
      </c>
      <c r="J231" s="33">
        <v>50567</v>
      </c>
      <c r="K231" s="30">
        <v>72779</v>
      </c>
      <c r="L231" s="15" t="s">
        <v>17</v>
      </c>
      <c r="M231" s="50">
        <f t="shared" si="3"/>
        <v>0.18062902760411656</v>
      </c>
    </row>
    <row r="232" spans="1:13" ht="15.75" thickBot="1">
      <c r="A232" s="15" t="s">
        <v>398</v>
      </c>
      <c r="B232" s="15" t="s">
        <v>46</v>
      </c>
      <c r="C232" s="24">
        <v>45909</v>
      </c>
      <c r="D232" s="15" t="s">
        <v>15</v>
      </c>
      <c r="E232" s="15" t="s">
        <v>39</v>
      </c>
      <c r="F232" s="30">
        <v>19260</v>
      </c>
      <c r="G232" s="15">
        <v>668</v>
      </c>
      <c r="H232" s="15">
        <v>994</v>
      </c>
      <c r="I232" s="15">
        <v>934</v>
      </c>
      <c r="J232" s="33">
        <v>20509</v>
      </c>
      <c r="K232" s="30">
        <v>61636</v>
      </c>
      <c r="L232" s="15" t="s">
        <v>21</v>
      </c>
      <c r="M232" s="50">
        <f t="shared" si="3"/>
        <v>0.33944448049841003</v>
      </c>
    </row>
    <row r="233" spans="1:13" ht="15.75" thickBot="1">
      <c r="A233" s="15" t="s">
        <v>399</v>
      </c>
      <c r="B233" s="15" t="s">
        <v>19</v>
      </c>
      <c r="C233" s="24">
        <v>45776</v>
      </c>
      <c r="D233" s="15" t="s">
        <v>38</v>
      </c>
      <c r="E233" s="15" t="s">
        <v>42</v>
      </c>
      <c r="F233" s="30">
        <v>16277</v>
      </c>
      <c r="G233" s="15">
        <v>1109</v>
      </c>
      <c r="H233" s="15">
        <v>375</v>
      </c>
      <c r="I233" s="15">
        <v>2225</v>
      </c>
      <c r="J233" s="33">
        <v>1044</v>
      </c>
      <c r="K233" s="30">
        <v>121889</v>
      </c>
      <c r="L233" s="15" t="s">
        <v>32</v>
      </c>
      <c r="M233" s="50">
        <f t="shared" si="3"/>
        <v>0.14571454356012437</v>
      </c>
    </row>
    <row r="234" spans="1:13" ht="15.75" thickBot="1">
      <c r="A234" s="15" t="s">
        <v>401</v>
      </c>
      <c r="B234" s="15" t="s">
        <v>19</v>
      </c>
      <c r="C234" s="24">
        <v>45724</v>
      </c>
      <c r="D234" s="15" t="s">
        <v>15</v>
      </c>
      <c r="E234" s="15" t="s">
        <v>16</v>
      </c>
      <c r="F234" s="30">
        <v>5812</v>
      </c>
      <c r="G234" s="15">
        <v>934</v>
      </c>
      <c r="H234" s="15">
        <v>302</v>
      </c>
      <c r="I234" s="15">
        <v>2356</v>
      </c>
      <c r="J234" s="33">
        <v>37437</v>
      </c>
      <c r="K234" s="30">
        <v>93551</v>
      </c>
      <c r="L234" s="15" t="s">
        <v>17</v>
      </c>
      <c r="M234" s="50">
        <f t="shared" si="3"/>
        <v>7.5338585370546551E-2</v>
      </c>
    </row>
    <row r="235" spans="1:13" ht="15.75" thickBot="1">
      <c r="A235" s="15" t="s">
        <v>402</v>
      </c>
      <c r="B235" s="15" t="s">
        <v>19</v>
      </c>
      <c r="C235" s="24">
        <v>45444</v>
      </c>
      <c r="D235" s="15" t="s">
        <v>15</v>
      </c>
      <c r="E235" s="15" t="s">
        <v>39</v>
      </c>
      <c r="F235" s="30">
        <v>19844</v>
      </c>
      <c r="G235" s="15">
        <v>1022</v>
      </c>
      <c r="H235" s="15">
        <v>860</v>
      </c>
      <c r="I235" s="15">
        <v>2570</v>
      </c>
      <c r="J235" s="33">
        <v>23719</v>
      </c>
      <c r="K235" s="30">
        <v>182628</v>
      </c>
      <c r="L235" s="15" t="s">
        <v>27</v>
      </c>
      <c r="M235" s="50">
        <f t="shared" si="3"/>
        <v>0.11896313818253498</v>
      </c>
    </row>
    <row r="236" spans="1:13" ht="15.75" thickBot="1">
      <c r="A236" s="15" t="s">
        <v>404</v>
      </c>
      <c r="B236" s="15" t="s">
        <v>19</v>
      </c>
      <c r="C236" s="24">
        <v>45648</v>
      </c>
      <c r="D236" s="15" t="s">
        <v>25</v>
      </c>
      <c r="E236" s="15" t="s">
        <v>31</v>
      </c>
      <c r="F236" s="30">
        <v>20117</v>
      </c>
      <c r="G236" s="15">
        <v>1143</v>
      </c>
      <c r="H236" s="15">
        <v>713</v>
      </c>
      <c r="I236" s="15">
        <v>1739</v>
      </c>
      <c r="J236" s="33">
        <v>34444</v>
      </c>
      <c r="K236" s="30">
        <v>198670</v>
      </c>
      <c r="L236" s="15" t="s">
        <v>55</v>
      </c>
      <c r="M236" s="50">
        <f t="shared" si="3"/>
        <v>0.11060049328031409</v>
      </c>
    </row>
    <row r="237" spans="1:13" ht="15.75" thickBot="1">
      <c r="A237" s="15" t="s">
        <v>405</v>
      </c>
      <c r="B237" s="15" t="s">
        <v>19</v>
      </c>
      <c r="C237" s="24">
        <v>45523</v>
      </c>
      <c r="D237" s="15" t="s">
        <v>30</v>
      </c>
      <c r="E237" s="15" t="s">
        <v>70</v>
      </c>
      <c r="F237" s="30">
        <v>3605</v>
      </c>
      <c r="G237" s="15">
        <v>206</v>
      </c>
      <c r="H237" s="15">
        <v>921</v>
      </c>
      <c r="I237" s="15">
        <v>852</v>
      </c>
      <c r="J237" s="33">
        <v>11660</v>
      </c>
      <c r="K237" s="30">
        <v>182635</v>
      </c>
      <c r="L237" s="15" t="s">
        <v>32</v>
      </c>
      <c r="M237" s="50">
        <f t="shared" si="3"/>
        <v>2.590960111698196E-2</v>
      </c>
    </row>
    <row r="238" spans="1:13" ht="15.75" thickBot="1">
      <c r="A238" s="15" t="s">
        <v>406</v>
      </c>
      <c r="B238" s="15" t="s">
        <v>46</v>
      </c>
      <c r="C238" s="24">
        <v>45587</v>
      </c>
      <c r="D238" s="15" t="s">
        <v>38</v>
      </c>
      <c r="E238" s="15" t="s">
        <v>26</v>
      </c>
      <c r="F238" s="30">
        <v>7622</v>
      </c>
      <c r="G238" s="15">
        <v>529</v>
      </c>
      <c r="H238" s="15">
        <v>720</v>
      </c>
      <c r="I238" s="15">
        <v>1015</v>
      </c>
      <c r="J238" s="33">
        <v>71322</v>
      </c>
      <c r="K238" s="30">
        <v>86819</v>
      </c>
      <c r="L238" s="15" t="s">
        <v>55</v>
      </c>
      <c r="M238" s="50">
        <f t="shared" si="3"/>
        <v>0.10217809465669957</v>
      </c>
    </row>
    <row r="239" spans="1:13" ht="15.75" thickBot="1">
      <c r="A239" s="15" t="s">
        <v>407</v>
      </c>
      <c r="B239" s="15" t="s">
        <v>46</v>
      </c>
      <c r="C239" s="24">
        <v>45489</v>
      </c>
      <c r="D239" s="15" t="s">
        <v>25</v>
      </c>
      <c r="E239" s="15" t="s">
        <v>48</v>
      </c>
      <c r="F239" s="30">
        <v>8767</v>
      </c>
      <c r="G239" s="15">
        <v>974</v>
      </c>
      <c r="H239" s="15">
        <v>733</v>
      </c>
      <c r="I239" s="15">
        <v>1587</v>
      </c>
      <c r="J239" s="33">
        <v>74927</v>
      </c>
      <c r="K239" s="30">
        <v>113770</v>
      </c>
      <c r="L239" s="15" t="s">
        <v>17</v>
      </c>
      <c r="M239" s="50">
        <f t="shared" si="3"/>
        <v>9.2062933989628198E-2</v>
      </c>
    </row>
    <row r="240" spans="1:13" ht="15.75" thickBot="1">
      <c r="A240" s="15" t="s">
        <v>409</v>
      </c>
      <c r="B240" s="15" t="s">
        <v>13</v>
      </c>
      <c r="C240" s="24">
        <v>45910</v>
      </c>
      <c r="D240" s="15" t="s">
        <v>15</v>
      </c>
      <c r="E240" s="15" t="s">
        <v>20</v>
      </c>
      <c r="F240" s="30">
        <v>13613</v>
      </c>
      <c r="G240" s="15">
        <v>350</v>
      </c>
      <c r="H240" s="15">
        <v>809</v>
      </c>
      <c r="I240" s="15">
        <v>2013</v>
      </c>
      <c r="J240" s="33">
        <v>20471</v>
      </c>
      <c r="K240" s="30">
        <v>198038</v>
      </c>
      <c r="L240" s="15" t="s">
        <v>21</v>
      </c>
      <c r="M240" s="50">
        <f t="shared" si="3"/>
        <v>7.4591745018632791E-2</v>
      </c>
    </row>
    <row r="241" spans="1:13" ht="15.75" thickBot="1">
      <c r="A241" s="15" t="s">
        <v>410</v>
      </c>
      <c r="B241" s="15" t="s">
        <v>19</v>
      </c>
      <c r="C241" s="24">
        <v>45911</v>
      </c>
      <c r="D241" s="15" t="s">
        <v>30</v>
      </c>
      <c r="E241" s="15" t="s">
        <v>39</v>
      </c>
      <c r="F241" s="30">
        <v>21901</v>
      </c>
      <c r="G241" s="15">
        <v>1308</v>
      </c>
      <c r="H241" s="15">
        <v>724</v>
      </c>
      <c r="I241" s="15">
        <v>2183</v>
      </c>
      <c r="J241" s="33">
        <v>15996</v>
      </c>
      <c r="K241" s="30">
        <v>230961</v>
      </c>
      <c r="L241" s="15" t="s">
        <v>21</v>
      </c>
      <c r="M241" s="50">
        <f t="shared" si="3"/>
        <v>0.10362355549205277</v>
      </c>
    </row>
    <row r="242" spans="1:13" ht="15.75" thickBot="1">
      <c r="A242" s="15" t="s">
        <v>411</v>
      </c>
      <c r="B242" s="15" t="s">
        <v>46</v>
      </c>
      <c r="C242" s="24">
        <v>45675</v>
      </c>
      <c r="D242" s="15" t="s">
        <v>25</v>
      </c>
      <c r="E242" s="15" t="s">
        <v>70</v>
      </c>
      <c r="F242" s="30">
        <v>12589</v>
      </c>
      <c r="G242" s="15">
        <v>346</v>
      </c>
      <c r="H242" s="15">
        <v>459</v>
      </c>
      <c r="I242" s="15">
        <v>1407</v>
      </c>
      <c r="J242" s="33">
        <v>29254</v>
      </c>
      <c r="K242" s="30">
        <v>198059</v>
      </c>
      <c r="L242" s="15" t="s">
        <v>27</v>
      </c>
      <c r="M242" s="50">
        <f t="shared" si="3"/>
        <v>6.7626313371268162E-2</v>
      </c>
    </row>
    <row r="243" spans="1:13" ht="15.75" thickBot="1">
      <c r="A243" s="15" t="s">
        <v>413</v>
      </c>
      <c r="B243" s="15" t="s">
        <v>13</v>
      </c>
      <c r="C243" s="24">
        <v>45912</v>
      </c>
      <c r="D243" s="15" t="s">
        <v>30</v>
      </c>
      <c r="E243" s="15" t="s">
        <v>39</v>
      </c>
      <c r="F243" s="30">
        <v>15918</v>
      </c>
      <c r="G243" s="15">
        <v>1114</v>
      </c>
      <c r="H243" s="15">
        <v>392</v>
      </c>
      <c r="I243" s="15">
        <v>1641</v>
      </c>
      <c r="J243" s="33">
        <v>28044</v>
      </c>
      <c r="K243" s="30">
        <v>118714</v>
      </c>
      <c r="L243" s="15" t="s">
        <v>21</v>
      </c>
      <c r="M243" s="50">
        <f t="shared" si="3"/>
        <v>0.14677291642097814</v>
      </c>
    </row>
    <row r="244" spans="1:13" ht="15.75" thickBot="1">
      <c r="A244" s="15" t="s">
        <v>414</v>
      </c>
      <c r="B244" s="15" t="s">
        <v>19</v>
      </c>
      <c r="C244" s="24">
        <v>45722</v>
      </c>
      <c r="D244" s="15" t="s">
        <v>25</v>
      </c>
      <c r="E244" s="15" t="s">
        <v>48</v>
      </c>
      <c r="F244" s="30">
        <v>22119</v>
      </c>
      <c r="G244" s="15">
        <v>899</v>
      </c>
      <c r="H244" s="15">
        <v>642</v>
      </c>
      <c r="I244" s="15">
        <v>410</v>
      </c>
      <c r="J244" s="33">
        <v>49490</v>
      </c>
      <c r="K244" s="30">
        <v>229420</v>
      </c>
      <c r="L244" s="15" t="s">
        <v>32</v>
      </c>
      <c r="M244" s="50">
        <f t="shared" si="3"/>
        <v>0.10312963124400662</v>
      </c>
    </row>
    <row r="245" spans="1:13" ht="15.75" thickBot="1">
      <c r="A245" s="15" t="s">
        <v>416</v>
      </c>
      <c r="B245" s="15" t="s">
        <v>23</v>
      </c>
      <c r="C245" s="24">
        <v>45913</v>
      </c>
      <c r="D245" s="15" t="s">
        <v>30</v>
      </c>
      <c r="E245" s="15" t="s">
        <v>70</v>
      </c>
      <c r="F245" s="30">
        <v>15046</v>
      </c>
      <c r="G245" s="15">
        <v>281</v>
      </c>
      <c r="H245" s="15">
        <v>515</v>
      </c>
      <c r="I245" s="15">
        <v>550</v>
      </c>
      <c r="J245" s="33">
        <v>22583</v>
      </c>
      <c r="K245" s="30">
        <v>64596</v>
      </c>
      <c r="L245" s="15" t="s">
        <v>21</v>
      </c>
      <c r="M245" s="50">
        <f t="shared" si="3"/>
        <v>0.24524738373893121</v>
      </c>
    </row>
    <row r="246" spans="1:13" ht="15.75" thickBot="1">
      <c r="A246" s="15" t="s">
        <v>417</v>
      </c>
      <c r="B246" s="15" t="s">
        <v>13</v>
      </c>
      <c r="C246" s="24">
        <v>45669</v>
      </c>
      <c r="D246" s="15" t="s">
        <v>15</v>
      </c>
      <c r="E246" s="15" t="s">
        <v>31</v>
      </c>
      <c r="F246" s="30">
        <v>4590</v>
      </c>
      <c r="G246" s="15">
        <v>713</v>
      </c>
      <c r="H246" s="15">
        <v>479</v>
      </c>
      <c r="I246" s="15">
        <v>2730</v>
      </c>
      <c r="J246" s="33">
        <v>41050</v>
      </c>
      <c r="K246" s="30">
        <v>204246</v>
      </c>
      <c r="L246" s="15" t="s">
        <v>27</v>
      </c>
      <c r="M246" s="50">
        <f t="shared" si="3"/>
        <v>2.8308999931455206E-2</v>
      </c>
    </row>
    <row r="247" spans="1:13" ht="15.75" thickBot="1">
      <c r="A247" s="15" t="s">
        <v>419</v>
      </c>
      <c r="B247" s="15" t="s">
        <v>46</v>
      </c>
      <c r="C247" s="24">
        <v>45576</v>
      </c>
      <c r="D247" s="15" t="s">
        <v>38</v>
      </c>
      <c r="E247" s="15" t="s">
        <v>48</v>
      </c>
      <c r="F247" s="30">
        <v>19447</v>
      </c>
      <c r="G247" s="15">
        <v>1014</v>
      </c>
      <c r="H247" s="15">
        <v>256</v>
      </c>
      <c r="I247" s="15">
        <v>2354</v>
      </c>
      <c r="J247" s="33">
        <v>5472</v>
      </c>
      <c r="K247" s="30">
        <v>104106</v>
      </c>
      <c r="L247" s="15" t="s">
        <v>17</v>
      </c>
      <c r="M247" s="50">
        <f t="shared" si="3"/>
        <v>0.19899909707413599</v>
      </c>
    </row>
    <row r="248" spans="1:13" ht="15.75" thickBot="1">
      <c r="A248" s="15" t="s">
        <v>421</v>
      </c>
      <c r="B248" s="15" t="s">
        <v>23</v>
      </c>
      <c r="C248" s="24">
        <v>45531</v>
      </c>
      <c r="D248" s="15" t="s">
        <v>15</v>
      </c>
      <c r="E248" s="15" t="s">
        <v>85</v>
      </c>
      <c r="F248" s="30">
        <v>6324</v>
      </c>
      <c r="G248" s="15">
        <v>908</v>
      </c>
      <c r="H248" s="15">
        <v>375</v>
      </c>
      <c r="I248" s="15">
        <v>758</v>
      </c>
      <c r="J248" s="33">
        <v>34850</v>
      </c>
      <c r="K248" s="30">
        <v>241039</v>
      </c>
      <c r="L248" s="15" t="s">
        <v>17</v>
      </c>
      <c r="M248" s="50">
        <f t="shared" si="3"/>
        <v>3.1559208260903839E-2</v>
      </c>
    </row>
    <row r="249" spans="1:13" ht="15.75" thickBot="1">
      <c r="A249" s="15" t="s">
        <v>423</v>
      </c>
      <c r="B249" s="15" t="s">
        <v>23</v>
      </c>
      <c r="C249" s="24">
        <v>45914</v>
      </c>
      <c r="D249" s="15" t="s">
        <v>38</v>
      </c>
      <c r="E249" s="15" t="s">
        <v>62</v>
      </c>
      <c r="F249" s="30">
        <v>12787</v>
      </c>
      <c r="G249" s="15">
        <v>945</v>
      </c>
      <c r="H249" s="15">
        <v>974</v>
      </c>
      <c r="I249" s="15">
        <v>1407</v>
      </c>
      <c r="J249" s="33">
        <v>4037</v>
      </c>
      <c r="K249" s="30">
        <v>99182</v>
      </c>
      <c r="L249" s="15" t="s">
        <v>21</v>
      </c>
      <c r="M249" s="50">
        <f t="shared" si="3"/>
        <v>0.14827287209372669</v>
      </c>
    </row>
    <row r="250" spans="1:13" ht="15.75" thickBot="1">
      <c r="A250" s="15" t="s">
        <v>424</v>
      </c>
      <c r="B250" s="15" t="s">
        <v>23</v>
      </c>
      <c r="C250" s="24">
        <v>45491</v>
      </c>
      <c r="D250" s="15" t="s">
        <v>30</v>
      </c>
      <c r="E250" s="15" t="s">
        <v>85</v>
      </c>
      <c r="F250" s="30">
        <v>11111</v>
      </c>
      <c r="G250" s="15">
        <v>1222</v>
      </c>
      <c r="H250" s="15">
        <v>367</v>
      </c>
      <c r="I250" s="15">
        <v>507</v>
      </c>
      <c r="J250" s="33">
        <v>14129</v>
      </c>
      <c r="K250" s="30">
        <v>127163</v>
      </c>
      <c r="L250" s="15" t="s">
        <v>55</v>
      </c>
      <c r="M250" s="50">
        <f t="shared" si="3"/>
        <v>9.9871818060284834E-2</v>
      </c>
    </row>
    <row r="251" spans="1:13" ht="15.75" thickBot="1">
      <c r="A251" s="15" t="s">
        <v>426</v>
      </c>
      <c r="B251" s="15" t="s">
        <v>13</v>
      </c>
      <c r="C251" s="24">
        <v>45465</v>
      </c>
      <c r="D251" s="15" t="s">
        <v>25</v>
      </c>
      <c r="E251" s="15" t="s">
        <v>42</v>
      </c>
      <c r="F251" s="30">
        <v>7342</v>
      </c>
      <c r="G251" s="15">
        <v>906</v>
      </c>
      <c r="H251" s="15">
        <v>902</v>
      </c>
      <c r="I251" s="15">
        <v>1199</v>
      </c>
      <c r="J251" s="33">
        <v>68488</v>
      </c>
      <c r="K251" s="30">
        <v>79310</v>
      </c>
      <c r="L251" s="15" t="s">
        <v>17</v>
      </c>
      <c r="M251" s="50">
        <f t="shared" si="3"/>
        <v>0.1153700668263775</v>
      </c>
    </row>
    <row r="252" spans="1:13" ht="15.75" thickBot="1">
      <c r="A252" s="15" t="s">
        <v>427</v>
      </c>
      <c r="B252" s="15" t="s">
        <v>46</v>
      </c>
      <c r="C252" s="24">
        <v>45915</v>
      </c>
      <c r="D252" s="15" t="s">
        <v>15</v>
      </c>
      <c r="E252" s="15" t="s">
        <v>39</v>
      </c>
      <c r="F252" s="30">
        <v>18389</v>
      </c>
      <c r="G252" s="15">
        <v>670</v>
      </c>
      <c r="H252" s="15">
        <v>655</v>
      </c>
      <c r="I252" s="15">
        <v>321</v>
      </c>
      <c r="J252" s="33">
        <v>21869</v>
      </c>
      <c r="K252" s="30">
        <v>96088</v>
      </c>
      <c r="L252" s="15" t="s">
        <v>21</v>
      </c>
      <c r="M252" s="50">
        <f t="shared" si="3"/>
        <v>0.2051660977437349</v>
      </c>
    </row>
    <row r="253" spans="1:13" ht="15.75" thickBot="1">
      <c r="A253" s="15" t="s">
        <v>428</v>
      </c>
      <c r="B253" s="15" t="s">
        <v>23</v>
      </c>
      <c r="C253" s="24">
        <v>45775</v>
      </c>
      <c r="D253" s="15" t="s">
        <v>38</v>
      </c>
      <c r="E253" s="15" t="s">
        <v>62</v>
      </c>
      <c r="F253" s="30">
        <v>10659</v>
      </c>
      <c r="G253" s="15">
        <v>1342</v>
      </c>
      <c r="H253" s="15">
        <v>408</v>
      </c>
      <c r="I253" s="15">
        <v>709</v>
      </c>
      <c r="J253" s="33">
        <v>16309</v>
      </c>
      <c r="K253" s="30">
        <v>168803</v>
      </c>
      <c r="L253" s="15" t="s">
        <v>27</v>
      </c>
      <c r="M253" s="50">
        <f t="shared" si="3"/>
        <v>7.3511726687321907E-2</v>
      </c>
    </row>
    <row r="254" spans="1:13" ht="15.75" thickBot="1">
      <c r="A254" s="15" t="s">
        <v>429</v>
      </c>
      <c r="B254" s="15" t="s">
        <v>19</v>
      </c>
      <c r="C254" s="24">
        <v>45916</v>
      </c>
      <c r="D254" s="15" t="s">
        <v>15</v>
      </c>
      <c r="E254" s="15" t="s">
        <v>85</v>
      </c>
      <c r="F254" s="30">
        <v>16043</v>
      </c>
      <c r="G254" s="15">
        <v>595</v>
      </c>
      <c r="H254" s="15">
        <v>923</v>
      </c>
      <c r="I254" s="15">
        <v>1194</v>
      </c>
      <c r="J254" s="33">
        <v>52613</v>
      </c>
      <c r="K254" s="30">
        <v>179978</v>
      </c>
      <c r="L254" s="15" t="s">
        <v>21</v>
      </c>
      <c r="M254" s="50">
        <f t="shared" si="3"/>
        <v>9.757303670448611E-2</v>
      </c>
    </row>
    <row r="255" spans="1:13" ht="15.75" thickBot="1">
      <c r="A255" s="15" t="s">
        <v>430</v>
      </c>
      <c r="B255" s="15" t="s">
        <v>23</v>
      </c>
      <c r="C255" s="24">
        <v>45671</v>
      </c>
      <c r="D255" s="15" t="s">
        <v>38</v>
      </c>
      <c r="E255" s="15" t="s">
        <v>62</v>
      </c>
      <c r="F255" s="30">
        <v>24350</v>
      </c>
      <c r="G255" s="15">
        <v>460</v>
      </c>
      <c r="H255" s="15">
        <v>666</v>
      </c>
      <c r="I255" s="15">
        <v>814</v>
      </c>
      <c r="J255" s="33">
        <v>21120</v>
      </c>
      <c r="K255" s="30">
        <v>76914</v>
      </c>
      <c r="L255" s="15" t="s">
        <v>17</v>
      </c>
      <c r="M255" s="50">
        <f t="shared" si="3"/>
        <v>0.33122708479600593</v>
      </c>
    </row>
    <row r="256" spans="1:13" ht="15.75" thickBot="1">
      <c r="A256" s="15" t="s">
        <v>432</v>
      </c>
      <c r="B256" s="15" t="s">
        <v>23</v>
      </c>
      <c r="C256" s="24">
        <v>45750</v>
      </c>
      <c r="D256" s="15" t="s">
        <v>15</v>
      </c>
      <c r="E256" s="15" t="s">
        <v>169</v>
      </c>
      <c r="F256" s="30">
        <v>10837</v>
      </c>
      <c r="G256" s="15">
        <v>1004</v>
      </c>
      <c r="H256" s="15">
        <v>922</v>
      </c>
      <c r="I256" s="15">
        <v>1108</v>
      </c>
      <c r="J256" s="33">
        <v>36807</v>
      </c>
      <c r="K256" s="30">
        <v>150350</v>
      </c>
      <c r="L256" s="15" t="s">
        <v>27</v>
      </c>
      <c r="M256" s="50">
        <f t="shared" si="3"/>
        <v>8.4888593282341204E-2</v>
      </c>
    </row>
    <row r="257" spans="1:13" ht="15.75" thickBot="1">
      <c r="A257" s="15" t="s">
        <v>434</v>
      </c>
      <c r="B257" s="15" t="s">
        <v>13</v>
      </c>
      <c r="C257" s="24">
        <v>45917</v>
      </c>
      <c r="D257" s="15" t="s">
        <v>38</v>
      </c>
      <c r="E257" s="15" t="s">
        <v>39</v>
      </c>
      <c r="F257" s="30">
        <v>2117</v>
      </c>
      <c r="G257" s="15">
        <v>1133</v>
      </c>
      <c r="H257" s="15">
        <v>203</v>
      </c>
      <c r="I257" s="15">
        <v>1173</v>
      </c>
      <c r="J257" s="33">
        <v>40125</v>
      </c>
      <c r="K257" s="30">
        <v>85379</v>
      </c>
      <c r="L257" s="15" t="s">
        <v>21</v>
      </c>
      <c r="M257" s="50">
        <f t="shared" si="3"/>
        <v>4.0443200318579509E-2</v>
      </c>
    </row>
    <row r="258" spans="1:13" ht="15.75" thickBot="1">
      <c r="A258" s="15" t="s">
        <v>435</v>
      </c>
      <c r="B258" s="15" t="s">
        <v>13</v>
      </c>
      <c r="C258" s="24">
        <v>45753</v>
      </c>
      <c r="D258" s="15" t="s">
        <v>38</v>
      </c>
      <c r="E258" s="15" t="s">
        <v>62</v>
      </c>
      <c r="F258" s="30">
        <v>15917</v>
      </c>
      <c r="G258" s="15">
        <v>1479</v>
      </c>
      <c r="H258" s="15">
        <v>196</v>
      </c>
      <c r="I258" s="15">
        <v>313</v>
      </c>
      <c r="J258" s="33">
        <v>48524</v>
      </c>
      <c r="K258" s="30">
        <v>249684</v>
      </c>
      <c r="L258" s="15" t="s">
        <v>32</v>
      </c>
      <c r="M258" s="50">
        <f t="shared" si="3"/>
        <v>7.0457057720959296E-2</v>
      </c>
    </row>
    <row r="259" spans="1:13" ht="15.75" thickBot="1">
      <c r="A259" s="15" t="s">
        <v>436</v>
      </c>
      <c r="B259" s="15" t="s">
        <v>46</v>
      </c>
      <c r="C259" s="24">
        <v>45509</v>
      </c>
      <c r="D259" s="15" t="s">
        <v>30</v>
      </c>
      <c r="E259" s="15" t="s">
        <v>16</v>
      </c>
      <c r="F259" s="30">
        <v>20935</v>
      </c>
      <c r="G259" s="15">
        <v>1104</v>
      </c>
      <c r="H259" s="15">
        <v>876</v>
      </c>
      <c r="I259" s="15">
        <v>1270</v>
      </c>
      <c r="J259" s="33">
        <v>21454</v>
      </c>
      <c r="K259" s="30">
        <v>208722</v>
      </c>
      <c r="L259" s="15" t="s">
        <v>27</v>
      </c>
      <c r="M259" s="50">
        <f t="shared" ref="M259:M301" si="4">SUM(F259,G259,H259)/K259</f>
        <v>0.10978718103506099</v>
      </c>
    </row>
    <row r="260" spans="1:13" ht="15.75" thickBot="1">
      <c r="A260" s="15" t="s">
        <v>438</v>
      </c>
      <c r="B260" s="15" t="s">
        <v>19</v>
      </c>
      <c r="C260" s="24">
        <v>45698</v>
      </c>
      <c r="D260" s="15" t="s">
        <v>38</v>
      </c>
      <c r="E260" s="15" t="s">
        <v>20</v>
      </c>
      <c r="F260" s="30">
        <v>16309</v>
      </c>
      <c r="G260" s="15">
        <v>1449</v>
      </c>
      <c r="H260" s="15">
        <v>838</v>
      </c>
      <c r="I260" s="15">
        <v>2434</v>
      </c>
      <c r="J260" s="33">
        <v>2940</v>
      </c>
      <c r="K260" s="30">
        <v>217953</v>
      </c>
      <c r="L260" s="15" t="s">
        <v>32</v>
      </c>
      <c r="M260" s="50">
        <f t="shared" si="4"/>
        <v>8.5321147219813445E-2</v>
      </c>
    </row>
    <row r="261" spans="1:13" ht="15.75" thickBot="1">
      <c r="A261" s="15" t="s">
        <v>440</v>
      </c>
      <c r="B261" s="15" t="s">
        <v>13</v>
      </c>
      <c r="C261" s="24">
        <v>45700</v>
      </c>
      <c r="D261" s="15" t="s">
        <v>30</v>
      </c>
      <c r="E261" s="15" t="s">
        <v>20</v>
      </c>
      <c r="F261" s="30">
        <v>15234</v>
      </c>
      <c r="G261" s="15">
        <v>1276</v>
      </c>
      <c r="H261" s="15">
        <v>670</v>
      </c>
      <c r="I261" s="15">
        <v>1860</v>
      </c>
      <c r="J261" s="33">
        <v>60397</v>
      </c>
      <c r="K261" s="30">
        <v>86413</v>
      </c>
      <c r="L261" s="15" t="s">
        <v>55</v>
      </c>
      <c r="M261" s="50">
        <f t="shared" si="4"/>
        <v>0.19881267864788862</v>
      </c>
    </row>
    <row r="262" spans="1:13" ht="15.75" thickBot="1">
      <c r="A262" s="15" t="s">
        <v>442</v>
      </c>
      <c r="B262" s="15" t="s">
        <v>23</v>
      </c>
      <c r="C262" s="24">
        <v>45592</v>
      </c>
      <c r="D262" s="15" t="s">
        <v>38</v>
      </c>
      <c r="E262" s="15" t="s">
        <v>16</v>
      </c>
      <c r="F262" s="30">
        <v>7560</v>
      </c>
      <c r="G262" s="15">
        <v>1139</v>
      </c>
      <c r="H262" s="15">
        <v>248</v>
      </c>
      <c r="I262" s="15">
        <v>1624</v>
      </c>
      <c r="J262" s="33">
        <v>72237</v>
      </c>
      <c r="K262" s="30">
        <v>177084</v>
      </c>
      <c r="L262" s="15" t="s">
        <v>27</v>
      </c>
      <c r="M262" s="50">
        <f t="shared" si="4"/>
        <v>5.0524045085947912E-2</v>
      </c>
    </row>
    <row r="263" spans="1:13" ht="15.75" thickBot="1">
      <c r="A263" s="15" t="s">
        <v>444</v>
      </c>
      <c r="B263" s="15" t="s">
        <v>46</v>
      </c>
      <c r="C263" s="24">
        <v>45675</v>
      </c>
      <c r="D263" s="15" t="s">
        <v>25</v>
      </c>
      <c r="E263" s="15" t="s">
        <v>70</v>
      </c>
      <c r="F263" s="30">
        <v>22673</v>
      </c>
      <c r="G263" s="15">
        <v>1053</v>
      </c>
      <c r="H263" s="15">
        <v>169</v>
      </c>
      <c r="I263" s="15">
        <v>1566</v>
      </c>
      <c r="J263" s="33">
        <v>9417</v>
      </c>
      <c r="K263" s="30">
        <v>221187</v>
      </c>
      <c r="L263" s="15" t="s">
        <v>32</v>
      </c>
      <c r="M263" s="50">
        <f t="shared" si="4"/>
        <v>0.10803076130152314</v>
      </c>
    </row>
    <row r="264" spans="1:13" ht="15.75" thickBot="1">
      <c r="A264" s="15" t="s">
        <v>445</v>
      </c>
      <c r="B264" s="15" t="s">
        <v>23</v>
      </c>
      <c r="C264" s="24">
        <v>45524</v>
      </c>
      <c r="D264" s="15" t="s">
        <v>25</v>
      </c>
      <c r="E264" s="15" t="s">
        <v>35</v>
      </c>
      <c r="F264" s="30">
        <v>2846</v>
      </c>
      <c r="G264" s="15">
        <v>792</v>
      </c>
      <c r="H264" s="15">
        <v>902</v>
      </c>
      <c r="I264" s="15">
        <v>2469</v>
      </c>
      <c r="J264" s="33">
        <v>12130</v>
      </c>
      <c r="K264" s="30">
        <v>47151</v>
      </c>
      <c r="L264" s="15" t="s">
        <v>17</v>
      </c>
      <c r="M264" s="50">
        <f t="shared" si="4"/>
        <v>9.6286399015927546E-2</v>
      </c>
    </row>
    <row r="265" spans="1:13" ht="15.75" thickBot="1">
      <c r="A265" s="15" t="s">
        <v>447</v>
      </c>
      <c r="B265" s="15" t="s">
        <v>23</v>
      </c>
      <c r="C265" s="24">
        <v>45687</v>
      </c>
      <c r="D265" s="15" t="s">
        <v>25</v>
      </c>
      <c r="E265" s="15" t="s">
        <v>70</v>
      </c>
      <c r="F265" s="30">
        <v>12954</v>
      </c>
      <c r="G265" s="15">
        <v>913</v>
      </c>
      <c r="H265" s="15">
        <v>722</v>
      </c>
      <c r="I265" s="15">
        <v>1049</v>
      </c>
      <c r="J265" s="33">
        <v>475</v>
      </c>
      <c r="K265" s="30">
        <v>97716</v>
      </c>
      <c r="L265" s="15" t="s">
        <v>17</v>
      </c>
      <c r="M265" s="50">
        <f t="shared" si="4"/>
        <v>0.14930001228048631</v>
      </c>
    </row>
    <row r="266" spans="1:13" ht="15.75" thickBot="1">
      <c r="A266" s="15" t="s">
        <v>449</v>
      </c>
      <c r="B266" s="15" t="s">
        <v>13</v>
      </c>
      <c r="C266" s="24">
        <v>45708</v>
      </c>
      <c r="D266" s="15" t="s">
        <v>38</v>
      </c>
      <c r="E266" s="15" t="s">
        <v>48</v>
      </c>
      <c r="F266" s="30">
        <v>15703</v>
      </c>
      <c r="G266" s="15">
        <v>1381</v>
      </c>
      <c r="H266" s="15">
        <v>639</v>
      </c>
      <c r="I266" s="15">
        <v>984</v>
      </c>
      <c r="J266" s="33">
        <v>10967</v>
      </c>
      <c r="K266" s="30">
        <v>133747</v>
      </c>
      <c r="L266" s="15" t="s">
        <v>55</v>
      </c>
      <c r="M266" s="50">
        <f t="shared" si="4"/>
        <v>0.13251138343289942</v>
      </c>
    </row>
    <row r="267" spans="1:13" ht="15.75" thickBot="1">
      <c r="A267" s="15" t="s">
        <v>451</v>
      </c>
      <c r="B267" s="15" t="s">
        <v>46</v>
      </c>
      <c r="C267" s="24">
        <v>45621</v>
      </c>
      <c r="D267" s="15" t="s">
        <v>30</v>
      </c>
      <c r="E267" s="15" t="s">
        <v>48</v>
      </c>
      <c r="F267" s="30">
        <v>17385</v>
      </c>
      <c r="G267" s="15">
        <v>831</v>
      </c>
      <c r="H267" s="15">
        <v>568</v>
      </c>
      <c r="I267" s="15">
        <v>2227</v>
      </c>
      <c r="J267" s="33">
        <v>49351</v>
      </c>
      <c r="K267" s="30">
        <v>207450</v>
      </c>
      <c r="L267" s="15" t="s">
        <v>27</v>
      </c>
      <c r="M267" s="50">
        <f t="shared" si="4"/>
        <v>9.0547119787900698E-2</v>
      </c>
    </row>
    <row r="268" spans="1:13" ht="15.75" thickBot="1">
      <c r="A268" s="15" t="s">
        <v>453</v>
      </c>
      <c r="B268" s="15" t="s">
        <v>19</v>
      </c>
      <c r="C268" s="24">
        <v>45569</v>
      </c>
      <c r="D268" s="15" t="s">
        <v>30</v>
      </c>
      <c r="E268" s="15" t="s">
        <v>62</v>
      </c>
      <c r="F268" s="30">
        <v>15746</v>
      </c>
      <c r="G268" s="15">
        <v>258</v>
      </c>
      <c r="H268" s="15">
        <v>839</v>
      </c>
      <c r="I268" s="15">
        <v>2656</v>
      </c>
      <c r="J268" s="33">
        <v>66614</v>
      </c>
      <c r="K268" s="30">
        <v>213724</v>
      </c>
      <c r="L268" s="15" t="s">
        <v>27</v>
      </c>
      <c r="M268" s="50">
        <f t="shared" si="4"/>
        <v>7.8807246729426739E-2</v>
      </c>
    </row>
    <row r="269" spans="1:13" ht="15.75" thickBot="1">
      <c r="A269" s="15" t="s">
        <v>454</v>
      </c>
      <c r="B269" s="15" t="s">
        <v>19</v>
      </c>
      <c r="C269" s="24">
        <v>45760</v>
      </c>
      <c r="D269" s="15" t="s">
        <v>38</v>
      </c>
      <c r="E269" s="15" t="s">
        <v>85</v>
      </c>
      <c r="F269" s="30">
        <v>24700</v>
      </c>
      <c r="G269" s="15">
        <v>327</v>
      </c>
      <c r="H269" s="15">
        <v>999</v>
      </c>
      <c r="I269" s="15">
        <v>994</v>
      </c>
      <c r="J269" s="33">
        <v>59400</v>
      </c>
      <c r="K269" s="30">
        <v>243502</v>
      </c>
      <c r="L269" s="15" t="s">
        <v>27</v>
      </c>
      <c r="M269" s="50">
        <f t="shared" si="4"/>
        <v>0.10688207899729776</v>
      </c>
    </row>
    <row r="270" spans="1:13" ht="15.75" thickBot="1">
      <c r="A270" s="15" t="s">
        <v>456</v>
      </c>
      <c r="B270" s="15" t="s">
        <v>13</v>
      </c>
      <c r="C270" s="24">
        <v>45601</v>
      </c>
      <c r="D270" s="15" t="s">
        <v>25</v>
      </c>
      <c r="E270" s="15" t="s">
        <v>85</v>
      </c>
      <c r="F270" s="30">
        <v>8469</v>
      </c>
      <c r="G270" s="15">
        <v>935</v>
      </c>
      <c r="H270" s="15">
        <v>211</v>
      </c>
      <c r="I270" s="15">
        <v>2635</v>
      </c>
      <c r="J270" s="33">
        <v>21890</v>
      </c>
      <c r="K270" s="30">
        <v>184539</v>
      </c>
      <c r="L270" s="15" t="s">
        <v>55</v>
      </c>
      <c r="M270" s="50">
        <f t="shared" si="4"/>
        <v>5.2102807536618279E-2</v>
      </c>
    </row>
    <row r="271" spans="1:13" ht="15.75" thickBot="1">
      <c r="A271" s="15" t="s">
        <v>458</v>
      </c>
      <c r="B271" s="15" t="s">
        <v>13</v>
      </c>
      <c r="C271" s="24">
        <v>45672</v>
      </c>
      <c r="D271" s="15" t="s">
        <v>25</v>
      </c>
      <c r="E271" s="15" t="s">
        <v>20</v>
      </c>
      <c r="F271" s="30">
        <v>11333</v>
      </c>
      <c r="G271" s="15">
        <v>920</v>
      </c>
      <c r="H271" s="15">
        <v>294</v>
      </c>
      <c r="I271" s="15">
        <v>606</v>
      </c>
      <c r="J271" s="33">
        <v>59490</v>
      </c>
      <c r="K271" s="30">
        <v>202082</v>
      </c>
      <c r="L271" s="15" t="s">
        <v>27</v>
      </c>
      <c r="M271" s="50">
        <f t="shared" si="4"/>
        <v>6.2088657079799291E-2</v>
      </c>
    </row>
    <row r="272" spans="1:13" ht="15.75" thickBot="1">
      <c r="A272" s="15" t="s">
        <v>459</v>
      </c>
      <c r="B272" s="15" t="s">
        <v>46</v>
      </c>
      <c r="C272" s="24">
        <v>45582</v>
      </c>
      <c r="D272" s="15" t="s">
        <v>30</v>
      </c>
      <c r="E272" s="15" t="s">
        <v>26</v>
      </c>
      <c r="F272" s="30">
        <v>18608</v>
      </c>
      <c r="G272" s="15">
        <v>1338</v>
      </c>
      <c r="H272" s="15">
        <v>365</v>
      </c>
      <c r="I272" s="15">
        <v>2289</v>
      </c>
      <c r="J272" s="33">
        <v>20785</v>
      </c>
      <c r="K272" s="30">
        <v>161999</v>
      </c>
      <c r="L272" s="15" t="s">
        <v>17</v>
      </c>
      <c r="M272" s="50">
        <f t="shared" si="4"/>
        <v>0.12537731714393299</v>
      </c>
    </row>
    <row r="273" spans="1:13" ht="15.75" thickBot="1">
      <c r="A273" s="15" t="s">
        <v>461</v>
      </c>
      <c r="B273" s="15" t="s">
        <v>19</v>
      </c>
      <c r="C273" s="24">
        <v>45743</v>
      </c>
      <c r="D273" s="15" t="s">
        <v>25</v>
      </c>
      <c r="E273" s="15" t="s">
        <v>70</v>
      </c>
      <c r="F273" s="30">
        <v>14819</v>
      </c>
      <c r="G273" s="15">
        <v>1432</v>
      </c>
      <c r="H273" s="15">
        <v>152</v>
      </c>
      <c r="I273" s="15">
        <v>961</v>
      </c>
      <c r="J273" s="33">
        <v>39154</v>
      </c>
      <c r="K273" s="30">
        <v>154793</v>
      </c>
      <c r="L273" s="15" t="s">
        <v>32</v>
      </c>
      <c r="M273" s="50">
        <f t="shared" si="4"/>
        <v>0.10596732410380315</v>
      </c>
    </row>
    <row r="274" spans="1:13" ht="15.75" thickBot="1">
      <c r="A274" s="15" t="s">
        <v>463</v>
      </c>
      <c r="B274" s="15" t="s">
        <v>19</v>
      </c>
      <c r="C274" s="24">
        <v>45577</v>
      </c>
      <c r="D274" s="15" t="s">
        <v>15</v>
      </c>
      <c r="E274" s="15" t="s">
        <v>169</v>
      </c>
      <c r="F274" s="30">
        <v>6208</v>
      </c>
      <c r="G274" s="15">
        <v>725</v>
      </c>
      <c r="H274" s="15">
        <v>309</v>
      </c>
      <c r="I274" s="15">
        <v>848</v>
      </c>
      <c r="J274" s="33">
        <v>39319</v>
      </c>
      <c r="K274" s="30">
        <v>225763</v>
      </c>
      <c r="L274" s="15" t="s">
        <v>17</v>
      </c>
      <c r="M274" s="50">
        <f t="shared" si="4"/>
        <v>3.207788698768177E-2</v>
      </c>
    </row>
    <row r="275" spans="1:13" ht="15.75" thickBot="1">
      <c r="A275" s="15" t="s">
        <v>465</v>
      </c>
      <c r="B275" s="15" t="s">
        <v>19</v>
      </c>
      <c r="C275" s="24">
        <v>45658</v>
      </c>
      <c r="D275" s="15" t="s">
        <v>30</v>
      </c>
      <c r="E275" s="15" t="s">
        <v>39</v>
      </c>
      <c r="F275" s="30">
        <v>8283</v>
      </c>
      <c r="G275" s="15">
        <v>720</v>
      </c>
      <c r="H275" s="15">
        <v>888</v>
      </c>
      <c r="I275" s="15">
        <v>611</v>
      </c>
      <c r="J275" s="33">
        <v>52791</v>
      </c>
      <c r="K275" s="30">
        <v>235229</v>
      </c>
      <c r="L275" s="15" t="s">
        <v>17</v>
      </c>
      <c r="M275" s="50">
        <f t="shared" si="4"/>
        <v>4.2048386891072105E-2</v>
      </c>
    </row>
    <row r="276" spans="1:13" ht="15.75" thickBot="1">
      <c r="A276" s="15" t="s">
        <v>466</v>
      </c>
      <c r="B276" s="15" t="s">
        <v>23</v>
      </c>
      <c r="C276" s="24">
        <v>45509</v>
      </c>
      <c r="D276" s="15" t="s">
        <v>25</v>
      </c>
      <c r="E276" s="15" t="s">
        <v>42</v>
      </c>
      <c r="F276" s="30">
        <v>4048</v>
      </c>
      <c r="G276" s="15">
        <v>751</v>
      </c>
      <c r="H276" s="15">
        <v>930</v>
      </c>
      <c r="I276" s="15">
        <v>1382</v>
      </c>
      <c r="J276" s="33">
        <v>16844</v>
      </c>
      <c r="K276" s="30">
        <v>148177</v>
      </c>
      <c r="L276" s="15" t="s">
        <v>32</v>
      </c>
      <c r="M276" s="50">
        <f t="shared" si="4"/>
        <v>3.8663220337839206E-2</v>
      </c>
    </row>
    <row r="277" spans="1:13" ht="15.75" thickBot="1">
      <c r="A277" s="15" t="s">
        <v>467</v>
      </c>
      <c r="B277" s="15" t="s">
        <v>19</v>
      </c>
      <c r="C277" s="24">
        <v>45450</v>
      </c>
      <c r="D277" s="15" t="s">
        <v>30</v>
      </c>
      <c r="E277" s="15" t="s">
        <v>31</v>
      </c>
      <c r="F277" s="30">
        <v>8233</v>
      </c>
      <c r="G277" s="15">
        <v>436</v>
      </c>
      <c r="H277" s="15">
        <v>269</v>
      </c>
      <c r="I277" s="15">
        <v>2037</v>
      </c>
      <c r="J277" s="33">
        <v>8875</v>
      </c>
      <c r="K277" s="30">
        <v>52289</v>
      </c>
      <c r="L277" s="15" t="s">
        <v>17</v>
      </c>
      <c r="M277" s="50">
        <f t="shared" si="4"/>
        <v>0.17093461339861157</v>
      </c>
    </row>
    <row r="278" spans="1:13" ht="15.75" thickBot="1">
      <c r="A278" s="15" t="s">
        <v>469</v>
      </c>
      <c r="B278" s="15" t="s">
        <v>23</v>
      </c>
      <c r="C278" s="24">
        <v>45753</v>
      </c>
      <c r="D278" s="15" t="s">
        <v>15</v>
      </c>
      <c r="E278" s="15" t="s">
        <v>85</v>
      </c>
      <c r="F278" s="30">
        <v>14941</v>
      </c>
      <c r="G278" s="15">
        <v>1424</v>
      </c>
      <c r="H278" s="15">
        <v>238</v>
      </c>
      <c r="I278" s="15">
        <v>1054</v>
      </c>
      <c r="J278" s="33">
        <v>20516</v>
      </c>
      <c r="K278" s="30">
        <v>216048</v>
      </c>
      <c r="L278" s="15" t="s">
        <v>55</v>
      </c>
      <c r="M278" s="50">
        <f t="shared" si="4"/>
        <v>7.6848663260016298E-2</v>
      </c>
    </row>
    <row r="279" spans="1:13" ht="15.75" thickBot="1">
      <c r="A279" s="15" t="s">
        <v>470</v>
      </c>
      <c r="B279" s="15" t="s">
        <v>46</v>
      </c>
      <c r="C279" s="24">
        <v>45622</v>
      </c>
      <c r="D279" s="15" t="s">
        <v>30</v>
      </c>
      <c r="E279" s="15" t="s">
        <v>39</v>
      </c>
      <c r="F279" s="30">
        <v>14607</v>
      </c>
      <c r="G279" s="15">
        <v>1458</v>
      </c>
      <c r="H279" s="15">
        <v>478</v>
      </c>
      <c r="I279" s="15">
        <v>334</v>
      </c>
      <c r="J279" s="33">
        <v>49257</v>
      </c>
      <c r="K279" s="30">
        <v>214668</v>
      </c>
      <c r="L279" s="15" t="s">
        <v>32</v>
      </c>
      <c r="M279" s="50">
        <f t="shared" si="4"/>
        <v>7.7063185942944451E-2</v>
      </c>
    </row>
    <row r="280" spans="1:13" ht="15.75" thickBot="1">
      <c r="A280" s="15" t="s">
        <v>472</v>
      </c>
      <c r="B280" s="15" t="s">
        <v>23</v>
      </c>
      <c r="C280" s="24">
        <v>45537</v>
      </c>
      <c r="D280" s="15" t="s">
        <v>30</v>
      </c>
      <c r="E280" s="15" t="s">
        <v>31</v>
      </c>
      <c r="F280" s="30">
        <v>11765</v>
      </c>
      <c r="G280" s="15">
        <v>693</v>
      </c>
      <c r="H280" s="15">
        <v>729</v>
      </c>
      <c r="I280" s="15">
        <v>744</v>
      </c>
      <c r="J280" s="33">
        <v>97772</v>
      </c>
      <c r="K280" s="30">
        <v>194243</v>
      </c>
      <c r="L280" s="15" t="s">
        <v>17</v>
      </c>
      <c r="M280" s="50">
        <f t="shared" si="4"/>
        <v>6.7889190344053579E-2</v>
      </c>
    </row>
    <row r="281" spans="1:13" ht="15.75" thickBot="1">
      <c r="A281" s="15" t="s">
        <v>473</v>
      </c>
      <c r="B281" s="15" t="s">
        <v>46</v>
      </c>
      <c r="C281" s="24">
        <v>45918</v>
      </c>
      <c r="D281" s="15" t="s">
        <v>30</v>
      </c>
      <c r="E281" s="15" t="s">
        <v>39</v>
      </c>
      <c r="F281" s="30">
        <v>3828</v>
      </c>
      <c r="G281" s="15">
        <v>203</v>
      </c>
      <c r="H281" s="15">
        <v>506</v>
      </c>
      <c r="I281" s="15">
        <v>2440</v>
      </c>
      <c r="J281" s="33">
        <v>63650</v>
      </c>
      <c r="K281" s="30">
        <v>126365</v>
      </c>
      <c r="L281" s="15" t="s">
        <v>21</v>
      </c>
      <c r="M281" s="50">
        <f t="shared" si="4"/>
        <v>3.5903929094290347E-2</v>
      </c>
    </row>
    <row r="282" spans="1:13" ht="15.75" thickBot="1">
      <c r="A282" s="15" t="s">
        <v>474</v>
      </c>
      <c r="B282" s="15" t="s">
        <v>19</v>
      </c>
      <c r="C282" s="24">
        <v>45738</v>
      </c>
      <c r="D282" s="15" t="s">
        <v>30</v>
      </c>
      <c r="E282" s="15" t="s">
        <v>62</v>
      </c>
      <c r="F282" s="30">
        <v>3917</v>
      </c>
      <c r="G282" s="15">
        <v>865</v>
      </c>
      <c r="H282" s="15">
        <v>759</v>
      </c>
      <c r="I282" s="15">
        <v>2282</v>
      </c>
      <c r="J282" s="33">
        <v>56125</v>
      </c>
      <c r="K282" s="30">
        <v>154014</v>
      </c>
      <c r="L282" s="15" t="s">
        <v>17</v>
      </c>
      <c r="M282" s="50">
        <f t="shared" si="4"/>
        <v>3.5977248821535704E-2</v>
      </c>
    </row>
    <row r="283" spans="1:13" ht="15.75" thickBot="1">
      <c r="A283" s="15" t="s">
        <v>476</v>
      </c>
      <c r="B283" s="15" t="s">
        <v>19</v>
      </c>
      <c r="C283" s="24">
        <v>45568</v>
      </c>
      <c r="D283" s="15" t="s">
        <v>15</v>
      </c>
      <c r="E283" s="15" t="s">
        <v>31</v>
      </c>
      <c r="F283" s="30">
        <v>22618</v>
      </c>
      <c r="G283" s="15">
        <v>641</v>
      </c>
      <c r="H283" s="15">
        <v>416</v>
      </c>
      <c r="I283" s="15">
        <v>1530</v>
      </c>
      <c r="J283" s="33">
        <v>18395</v>
      </c>
      <c r="K283" s="30">
        <v>215211</v>
      </c>
      <c r="L283" s="15" t="s">
        <v>55</v>
      </c>
      <c r="M283" s="50">
        <f t="shared" si="4"/>
        <v>0.1100083174187193</v>
      </c>
    </row>
    <row r="284" spans="1:13" ht="15.75" thickBot="1">
      <c r="A284" s="15" t="s">
        <v>478</v>
      </c>
      <c r="B284" s="15" t="s">
        <v>46</v>
      </c>
      <c r="C284" s="24">
        <v>45786</v>
      </c>
      <c r="D284" s="15" t="s">
        <v>38</v>
      </c>
      <c r="E284" s="15" t="s">
        <v>42</v>
      </c>
      <c r="F284" s="30">
        <v>8988</v>
      </c>
      <c r="G284" s="15">
        <v>228</v>
      </c>
      <c r="H284" s="15">
        <v>766</v>
      </c>
      <c r="I284" s="15">
        <v>652</v>
      </c>
      <c r="J284" s="33">
        <v>63789</v>
      </c>
      <c r="K284" s="30">
        <v>219785</v>
      </c>
      <c r="L284" s="15" t="s">
        <v>27</v>
      </c>
      <c r="M284" s="50">
        <f t="shared" si="4"/>
        <v>4.541711217781013E-2</v>
      </c>
    </row>
    <row r="285" spans="1:13" ht="15.75" thickBot="1">
      <c r="A285" s="15" t="s">
        <v>480</v>
      </c>
      <c r="B285" s="15" t="s">
        <v>13</v>
      </c>
      <c r="C285" s="24">
        <v>45552</v>
      </c>
      <c r="D285" s="15" t="s">
        <v>30</v>
      </c>
      <c r="E285" s="15" t="s">
        <v>39</v>
      </c>
      <c r="F285" s="30">
        <v>20410</v>
      </c>
      <c r="G285" s="15">
        <v>1332</v>
      </c>
      <c r="H285" s="15">
        <v>472</v>
      </c>
      <c r="I285" s="15">
        <v>1202</v>
      </c>
      <c r="J285" s="33">
        <v>9418</v>
      </c>
      <c r="K285" s="30">
        <v>200806</v>
      </c>
      <c r="L285" s="15" t="s">
        <v>17</v>
      </c>
      <c r="M285" s="50">
        <f t="shared" si="4"/>
        <v>0.11062418453631864</v>
      </c>
    </row>
    <row r="286" spans="1:13" ht="15.75" thickBot="1">
      <c r="A286" s="15" t="s">
        <v>481</v>
      </c>
      <c r="B286" s="15" t="s">
        <v>46</v>
      </c>
      <c r="C286" s="24">
        <v>45491</v>
      </c>
      <c r="D286" s="15" t="s">
        <v>30</v>
      </c>
      <c r="E286" s="15" t="s">
        <v>16</v>
      </c>
      <c r="F286" s="30">
        <v>16594</v>
      </c>
      <c r="G286" s="15">
        <v>809</v>
      </c>
      <c r="H286" s="15">
        <v>784</v>
      </c>
      <c r="I286" s="15">
        <v>1655</v>
      </c>
      <c r="J286" s="33">
        <v>35505</v>
      </c>
      <c r="K286" s="30">
        <v>112588</v>
      </c>
      <c r="L286" s="15" t="s">
        <v>27</v>
      </c>
      <c r="M286" s="50">
        <f t="shared" si="4"/>
        <v>0.16153586527871533</v>
      </c>
    </row>
    <row r="287" spans="1:13" ht="15.75" thickBot="1">
      <c r="A287" s="15" t="s">
        <v>482</v>
      </c>
      <c r="B287" s="15" t="s">
        <v>13</v>
      </c>
      <c r="C287" s="24">
        <v>45919</v>
      </c>
      <c r="D287" s="15" t="s">
        <v>25</v>
      </c>
      <c r="E287" s="15" t="s">
        <v>42</v>
      </c>
      <c r="F287" s="30">
        <v>22128</v>
      </c>
      <c r="G287" s="15">
        <v>1004</v>
      </c>
      <c r="H287" s="15">
        <v>690</v>
      </c>
      <c r="I287" s="15">
        <v>2048</v>
      </c>
      <c r="J287" s="33">
        <v>19443</v>
      </c>
      <c r="K287" s="30">
        <v>103646</v>
      </c>
      <c r="L287" s="15" t="s">
        <v>21</v>
      </c>
      <c r="M287" s="50">
        <f t="shared" si="4"/>
        <v>0.22984003241803833</v>
      </c>
    </row>
    <row r="288" spans="1:13" ht="15.75" thickBot="1">
      <c r="A288" s="15" t="s">
        <v>483</v>
      </c>
      <c r="B288" s="15" t="s">
        <v>23</v>
      </c>
      <c r="C288" s="24">
        <v>45519</v>
      </c>
      <c r="D288" s="15" t="s">
        <v>30</v>
      </c>
      <c r="E288" s="15" t="s">
        <v>31</v>
      </c>
      <c r="F288" s="30">
        <v>14977</v>
      </c>
      <c r="G288" s="15">
        <v>274</v>
      </c>
      <c r="H288" s="15">
        <v>798</v>
      </c>
      <c r="I288" s="15">
        <v>458</v>
      </c>
      <c r="J288" s="33">
        <v>6636</v>
      </c>
      <c r="K288" s="30">
        <v>43654</v>
      </c>
      <c r="L288" s="15" t="s">
        <v>17</v>
      </c>
      <c r="M288" s="50">
        <f t="shared" si="4"/>
        <v>0.36764099509781462</v>
      </c>
    </row>
    <row r="289" spans="1:13" ht="15.75" thickBot="1">
      <c r="A289" s="15" t="s">
        <v>484</v>
      </c>
      <c r="B289" s="15" t="s">
        <v>23</v>
      </c>
      <c r="C289" s="24">
        <v>45764</v>
      </c>
      <c r="D289" s="15" t="s">
        <v>25</v>
      </c>
      <c r="E289" s="15" t="s">
        <v>42</v>
      </c>
      <c r="F289" s="30">
        <v>2009</v>
      </c>
      <c r="G289" s="15">
        <v>1037</v>
      </c>
      <c r="H289" s="15">
        <v>344</v>
      </c>
      <c r="I289" s="15">
        <v>2277</v>
      </c>
      <c r="J289" s="33">
        <v>85743</v>
      </c>
      <c r="K289" s="30">
        <v>58743</v>
      </c>
      <c r="L289" s="15" t="s">
        <v>32</v>
      </c>
      <c r="M289" s="50">
        <f t="shared" si="4"/>
        <v>5.7709003625963942E-2</v>
      </c>
    </row>
    <row r="290" spans="1:13" ht="15.75" thickBot="1">
      <c r="A290" s="15" t="s">
        <v>486</v>
      </c>
      <c r="B290" s="15" t="s">
        <v>23</v>
      </c>
      <c r="C290" s="24">
        <v>45624</v>
      </c>
      <c r="D290" s="15" t="s">
        <v>38</v>
      </c>
      <c r="E290" s="15" t="s">
        <v>39</v>
      </c>
      <c r="F290" s="30">
        <v>18644</v>
      </c>
      <c r="G290" s="15">
        <v>1369</v>
      </c>
      <c r="H290" s="15">
        <v>887</v>
      </c>
      <c r="I290" s="15">
        <v>1256</v>
      </c>
      <c r="J290" s="33">
        <v>43415</v>
      </c>
      <c r="K290" s="30">
        <v>88368</v>
      </c>
      <c r="L290" s="15" t="s">
        <v>27</v>
      </c>
      <c r="M290" s="50">
        <f t="shared" si="4"/>
        <v>0.23651095419156257</v>
      </c>
    </row>
    <row r="291" spans="1:13" ht="15.75" thickBot="1">
      <c r="A291" s="15" t="s">
        <v>487</v>
      </c>
      <c r="B291" s="15" t="s">
        <v>19</v>
      </c>
      <c r="C291" s="24">
        <v>45920</v>
      </c>
      <c r="D291" s="15" t="s">
        <v>15</v>
      </c>
      <c r="E291" s="15" t="s">
        <v>35</v>
      </c>
      <c r="F291" s="30">
        <v>24422</v>
      </c>
      <c r="G291" s="15">
        <v>327</v>
      </c>
      <c r="H291" s="15">
        <v>481</v>
      </c>
      <c r="I291" s="15">
        <v>2371</v>
      </c>
      <c r="J291" s="33">
        <v>35340</v>
      </c>
      <c r="K291" s="30">
        <v>245244</v>
      </c>
      <c r="L291" s="15" t="s">
        <v>21</v>
      </c>
      <c r="M291" s="50">
        <f t="shared" si="4"/>
        <v>0.10287713460879777</v>
      </c>
    </row>
    <row r="292" spans="1:13" ht="15.75" thickBot="1">
      <c r="A292" s="15" t="s">
        <v>488</v>
      </c>
      <c r="B292" s="15" t="s">
        <v>23</v>
      </c>
      <c r="C292" s="24">
        <v>45602</v>
      </c>
      <c r="D292" s="15" t="s">
        <v>15</v>
      </c>
      <c r="E292" s="15" t="s">
        <v>39</v>
      </c>
      <c r="F292" s="30">
        <v>11865</v>
      </c>
      <c r="G292" s="15">
        <v>241</v>
      </c>
      <c r="H292" s="15">
        <v>319</v>
      </c>
      <c r="I292" s="15">
        <v>703</v>
      </c>
      <c r="J292" s="33">
        <v>69596</v>
      </c>
      <c r="K292" s="30">
        <v>177513</v>
      </c>
      <c r="L292" s="15" t="s">
        <v>32</v>
      </c>
      <c r="M292" s="50">
        <f t="shared" si="4"/>
        <v>6.999487361489018E-2</v>
      </c>
    </row>
    <row r="293" spans="1:13" ht="15.75" thickBot="1">
      <c r="A293" s="15" t="s">
        <v>489</v>
      </c>
      <c r="B293" s="15" t="s">
        <v>13</v>
      </c>
      <c r="C293" s="24">
        <v>45613</v>
      </c>
      <c r="D293" s="15" t="s">
        <v>38</v>
      </c>
      <c r="E293" s="15" t="s">
        <v>39</v>
      </c>
      <c r="F293" s="30">
        <v>4219</v>
      </c>
      <c r="G293" s="15">
        <v>240</v>
      </c>
      <c r="H293" s="15">
        <v>670</v>
      </c>
      <c r="I293" s="15">
        <v>815</v>
      </c>
      <c r="J293" s="33">
        <v>11978</v>
      </c>
      <c r="K293" s="30">
        <v>159735</v>
      </c>
      <c r="L293" s="15" t="s">
        <v>32</v>
      </c>
      <c r="M293" s="50">
        <f t="shared" si="4"/>
        <v>3.2109431245500357E-2</v>
      </c>
    </row>
    <row r="294" spans="1:13" ht="15.75" thickBot="1">
      <c r="A294" s="15" t="s">
        <v>491</v>
      </c>
      <c r="B294" s="15" t="s">
        <v>23</v>
      </c>
      <c r="C294" s="24">
        <v>45791</v>
      </c>
      <c r="D294" s="15" t="s">
        <v>15</v>
      </c>
      <c r="E294" s="15" t="s">
        <v>62</v>
      </c>
      <c r="F294" s="30">
        <v>9041</v>
      </c>
      <c r="G294" s="15">
        <v>1133</v>
      </c>
      <c r="H294" s="15">
        <v>612</v>
      </c>
      <c r="I294" s="15">
        <v>1687</v>
      </c>
      <c r="J294" s="33">
        <v>28102</v>
      </c>
      <c r="K294" s="30">
        <v>195683</v>
      </c>
      <c r="L294" s="15" t="s">
        <v>32</v>
      </c>
      <c r="M294" s="50">
        <f t="shared" si="4"/>
        <v>5.5119760020032396E-2</v>
      </c>
    </row>
    <row r="295" spans="1:13" ht="15.75" thickBot="1">
      <c r="A295" s="15" t="s">
        <v>493</v>
      </c>
      <c r="B295" s="15" t="s">
        <v>46</v>
      </c>
      <c r="C295" s="24">
        <v>45462</v>
      </c>
      <c r="D295" s="15" t="s">
        <v>38</v>
      </c>
      <c r="E295" s="15" t="s">
        <v>70</v>
      </c>
      <c r="F295" s="30">
        <v>20444</v>
      </c>
      <c r="G295" s="15">
        <v>233</v>
      </c>
      <c r="H295" s="15">
        <v>189</v>
      </c>
      <c r="I295" s="15">
        <v>2879</v>
      </c>
      <c r="J295" s="33">
        <v>28185</v>
      </c>
      <c r="K295" s="30">
        <v>159891</v>
      </c>
      <c r="L295" s="15" t="s">
        <v>32</v>
      </c>
      <c r="M295" s="50">
        <f t="shared" si="4"/>
        <v>0.13050140408153055</v>
      </c>
    </row>
    <row r="296" spans="1:13" ht="15.75" thickBot="1">
      <c r="A296" s="15" t="s">
        <v>495</v>
      </c>
      <c r="B296" s="15" t="s">
        <v>46</v>
      </c>
      <c r="C296" s="24">
        <v>45783</v>
      </c>
      <c r="D296" s="15" t="s">
        <v>38</v>
      </c>
      <c r="E296" s="15" t="s">
        <v>16</v>
      </c>
      <c r="F296" s="30">
        <v>7287</v>
      </c>
      <c r="G296" s="15">
        <v>1240</v>
      </c>
      <c r="H296" s="15">
        <v>686</v>
      </c>
      <c r="I296" s="15">
        <v>1255</v>
      </c>
      <c r="J296" s="33">
        <v>15403</v>
      </c>
      <c r="K296" s="30">
        <v>147971</v>
      </c>
      <c r="L296" s="15" t="s">
        <v>17</v>
      </c>
      <c r="M296" s="50">
        <f t="shared" si="4"/>
        <v>6.2262200025680704E-2</v>
      </c>
    </row>
    <row r="297" spans="1:13" ht="15.75" thickBot="1">
      <c r="A297" s="15" t="s">
        <v>497</v>
      </c>
      <c r="B297" s="15" t="s">
        <v>19</v>
      </c>
      <c r="C297" s="24">
        <v>45699</v>
      </c>
      <c r="D297" s="15" t="s">
        <v>38</v>
      </c>
      <c r="E297" s="15" t="s">
        <v>169</v>
      </c>
      <c r="F297" s="30">
        <v>3619</v>
      </c>
      <c r="G297" s="15">
        <v>1376</v>
      </c>
      <c r="H297" s="15">
        <v>410</v>
      </c>
      <c r="I297" s="15">
        <v>2499</v>
      </c>
      <c r="J297" s="33">
        <v>58146</v>
      </c>
      <c r="K297" s="30">
        <v>52149</v>
      </c>
      <c r="L297" s="15" t="s">
        <v>17</v>
      </c>
      <c r="M297" s="50">
        <f t="shared" si="4"/>
        <v>0.10364532397553165</v>
      </c>
    </row>
    <row r="298" spans="1:13" ht="15.75" thickBot="1">
      <c r="A298" s="15" t="s">
        <v>499</v>
      </c>
      <c r="B298" s="15" t="s">
        <v>46</v>
      </c>
      <c r="C298" s="24">
        <v>45650</v>
      </c>
      <c r="D298" s="15" t="s">
        <v>15</v>
      </c>
      <c r="E298" s="15" t="s">
        <v>85</v>
      </c>
      <c r="F298" s="30">
        <v>10512</v>
      </c>
      <c r="G298" s="15">
        <v>1197</v>
      </c>
      <c r="H298" s="15">
        <v>544</v>
      </c>
      <c r="I298" s="15">
        <v>2012</v>
      </c>
      <c r="J298" s="33">
        <v>10245</v>
      </c>
      <c r="K298" s="30">
        <v>140102</v>
      </c>
      <c r="L298" s="15" t="s">
        <v>17</v>
      </c>
      <c r="M298" s="50">
        <f t="shared" si="4"/>
        <v>8.745770938316369E-2</v>
      </c>
    </row>
    <row r="299" spans="1:13" ht="15.75" thickBot="1">
      <c r="A299" s="15" t="s">
        <v>501</v>
      </c>
      <c r="B299" s="15" t="s">
        <v>13</v>
      </c>
      <c r="C299" s="24">
        <v>45924</v>
      </c>
      <c r="D299" s="15" t="s">
        <v>25</v>
      </c>
      <c r="E299" s="15" t="s">
        <v>48</v>
      </c>
      <c r="F299" s="30">
        <v>3342</v>
      </c>
      <c r="G299" s="15">
        <v>787</v>
      </c>
      <c r="H299" s="15">
        <v>375</v>
      </c>
      <c r="I299" s="15">
        <v>907</v>
      </c>
      <c r="J299" s="33">
        <v>85823</v>
      </c>
      <c r="K299" s="30">
        <v>99189</v>
      </c>
      <c r="L299" s="15" t="s">
        <v>21</v>
      </c>
      <c r="M299" s="50">
        <f t="shared" si="4"/>
        <v>4.5408260996683103E-2</v>
      </c>
    </row>
    <row r="300" spans="1:13" ht="15.75" thickBot="1">
      <c r="A300" s="15" t="s">
        <v>502</v>
      </c>
      <c r="B300" s="15" t="s">
        <v>23</v>
      </c>
      <c r="C300" s="24">
        <v>45925</v>
      </c>
      <c r="D300" s="15" t="s">
        <v>38</v>
      </c>
      <c r="E300" s="15" t="s">
        <v>70</v>
      </c>
      <c r="F300" s="30">
        <v>12568</v>
      </c>
      <c r="G300" s="15">
        <v>541</v>
      </c>
      <c r="H300" s="15">
        <v>273</v>
      </c>
      <c r="I300" s="15">
        <v>2767</v>
      </c>
      <c r="J300" s="33">
        <v>22331</v>
      </c>
      <c r="K300" s="30">
        <v>192747</v>
      </c>
      <c r="L300" s="15" t="s">
        <v>21</v>
      </c>
      <c r="M300" s="50">
        <f t="shared" si="4"/>
        <v>6.9427799135654514E-2</v>
      </c>
    </row>
    <row r="301" spans="1:13" ht="15.75" thickBot="1">
      <c r="A301" s="15" t="s">
        <v>503</v>
      </c>
      <c r="B301" s="15" t="s">
        <v>19</v>
      </c>
      <c r="C301" s="24">
        <v>45926</v>
      </c>
      <c r="D301" s="15" t="s">
        <v>30</v>
      </c>
      <c r="E301" s="15" t="s">
        <v>48</v>
      </c>
      <c r="F301" s="30">
        <v>21216</v>
      </c>
      <c r="G301" s="15">
        <v>226</v>
      </c>
      <c r="H301" s="15">
        <v>187</v>
      </c>
      <c r="I301" s="15">
        <v>1573</v>
      </c>
      <c r="J301" s="33">
        <v>62688</v>
      </c>
      <c r="K301" s="30">
        <v>111031</v>
      </c>
      <c r="L301" s="15" t="s">
        <v>21</v>
      </c>
      <c r="M301" s="50">
        <f t="shared" si="4"/>
        <v>0.19480145184678152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B92D-15C7-4F9D-9487-95F600D51433}">
  <dimension ref="A1:U315"/>
  <sheetViews>
    <sheetView topLeftCell="E1" workbookViewId="0">
      <selection activeCell="N2" sqref="N2"/>
    </sheetView>
  </sheetViews>
  <sheetFormatPr defaultRowHeight="15"/>
  <cols>
    <col min="1" max="1" width="6.7109375" style="9" bestFit="1" customWidth="1"/>
    <col min="2" max="2" width="9.7109375" style="9" bestFit="1" customWidth="1"/>
    <col min="3" max="3" width="10.42578125" style="9" bestFit="1" customWidth="1"/>
    <col min="4" max="4" width="12.42578125" style="9" bestFit="1" customWidth="1"/>
    <col min="5" max="5" width="34.7109375" style="9" bestFit="1" customWidth="1"/>
    <col min="6" max="6" width="6.5703125" style="9" bestFit="1" customWidth="1"/>
    <col min="7" max="7" width="6.85546875" style="9" bestFit="1" customWidth="1"/>
    <col min="8" max="8" width="10.5703125" style="9" bestFit="1" customWidth="1"/>
    <col min="9" max="9" width="6" style="9" bestFit="1" customWidth="1"/>
    <col min="10" max="10" width="6.5703125" style="9" bestFit="1" customWidth="1"/>
    <col min="11" max="11" width="11.7109375" style="9" bestFit="1" customWidth="1"/>
    <col min="12" max="12" width="28.85546875" style="9" bestFit="1" customWidth="1"/>
    <col min="13" max="13" width="16.5703125" style="9" bestFit="1" customWidth="1"/>
    <col min="14" max="14" width="17" style="9" bestFit="1" customWidth="1"/>
    <col min="15" max="15" width="9.140625" style="9"/>
    <col min="16" max="16" width="66.42578125" style="9" customWidth="1"/>
    <col min="17" max="18" width="13.140625" style="9" bestFit="1" customWidth="1"/>
    <col min="19" max="19" width="24.7109375" style="9" customWidth="1"/>
    <col min="20" max="20" width="13.140625" style="9" bestFit="1" customWidth="1"/>
    <col min="21" max="21" width="23.85546875" style="9" bestFit="1" customWidth="1"/>
    <col min="22" max="16384" width="9.140625" style="9"/>
  </cols>
  <sheetData>
    <row r="1" spans="1:21" ht="15.75" thickBot="1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42" t="s">
        <v>5</v>
      </c>
      <c r="G1" s="40" t="s">
        <v>6</v>
      </c>
      <c r="H1" s="40" t="s">
        <v>7</v>
      </c>
      <c r="I1" s="40" t="s">
        <v>8</v>
      </c>
      <c r="J1" s="43" t="s">
        <v>9</v>
      </c>
      <c r="K1" s="42" t="s">
        <v>10</v>
      </c>
      <c r="L1" s="40" t="s">
        <v>11</v>
      </c>
      <c r="M1" s="55" t="s">
        <v>583</v>
      </c>
      <c r="N1" s="60" t="s">
        <v>592</v>
      </c>
      <c r="Q1"/>
      <c r="R1" s="63" t="s">
        <v>584</v>
      </c>
      <c r="S1" s="64" t="s">
        <v>593</v>
      </c>
      <c r="T1"/>
      <c r="U1"/>
    </row>
    <row r="2" spans="1:21" ht="15.75" thickBot="1">
      <c r="A2" s="10" t="s">
        <v>12</v>
      </c>
      <c r="B2" s="10" t="s">
        <v>13</v>
      </c>
      <c r="C2" s="44">
        <v>45649</v>
      </c>
      <c r="D2" s="10" t="s">
        <v>15</v>
      </c>
      <c r="E2" s="10" t="s">
        <v>16</v>
      </c>
      <c r="F2" s="45">
        <v>24516</v>
      </c>
      <c r="G2" s="10">
        <v>976</v>
      </c>
      <c r="H2" s="10">
        <v>974</v>
      </c>
      <c r="I2" s="10">
        <v>2675</v>
      </c>
      <c r="J2" s="46">
        <v>23275</v>
      </c>
      <c r="K2" s="45">
        <v>202932</v>
      </c>
      <c r="L2" s="10" t="s">
        <v>17</v>
      </c>
      <c r="M2" s="56">
        <f>SUM(F2,G2,H2)/K2</f>
        <v>0.13041807107799658</v>
      </c>
      <c r="N2" s="61">
        <f>SUM(F2,G2,H2)</f>
        <v>26466</v>
      </c>
      <c r="Q2"/>
      <c r="R2" s="64" t="s">
        <v>12</v>
      </c>
      <c r="S2" s="65">
        <v>26466</v>
      </c>
      <c r="T2"/>
      <c r="U2"/>
    </row>
    <row r="3" spans="1:21" ht="15.75" thickBot="1">
      <c r="A3" s="10" t="s">
        <v>18</v>
      </c>
      <c r="B3" s="10" t="s">
        <v>19</v>
      </c>
      <c r="C3" s="44">
        <v>45903</v>
      </c>
      <c r="D3" s="10" t="s">
        <v>15</v>
      </c>
      <c r="E3" s="10" t="s">
        <v>20</v>
      </c>
      <c r="F3" s="45">
        <v>4779</v>
      </c>
      <c r="G3" s="10">
        <v>1110</v>
      </c>
      <c r="H3" s="10">
        <v>436</v>
      </c>
      <c r="I3" s="10">
        <v>1574</v>
      </c>
      <c r="J3" s="46">
        <v>77167</v>
      </c>
      <c r="K3" s="45">
        <v>71585</v>
      </c>
      <c r="L3" s="10" t="s">
        <v>21</v>
      </c>
      <c r="M3" s="56">
        <f t="shared" ref="M3:M66" si="0">SUM(F3,G3,H3)/K3</f>
        <v>8.8356499266606131E-2</v>
      </c>
      <c r="N3" s="61">
        <f t="shared" ref="N3:N66" si="1">SUM(F3,G3,H3)</f>
        <v>6325</v>
      </c>
      <c r="Q3"/>
      <c r="R3" s="64" t="s">
        <v>454</v>
      </c>
      <c r="S3" s="65">
        <v>26026</v>
      </c>
      <c r="T3"/>
      <c r="U3"/>
    </row>
    <row r="4" spans="1:21" ht="15.75" thickBot="1">
      <c r="A4" s="10" t="s">
        <v>22</v>
      </c>
      <c r="B4" s="10" t="s">
        <v>23</v>
      </c>
      <c r="C4" s="44">
        <v>45789</v>
      </c>
      <c r="D4" s="10" t="s">
        <v>25</v>
      </c>
      <c r="E4" s="10" t="s">
        <v>26</v>
      </c>
      <c r="F4" s="45">
        <v>19308</v>
      </c>
      <c r="G4" s="10">
        <v>1318</v>
      </c>
      <c r="H4" s="10">
        <v>795</v>
      </c>
      <c r="I4" s="10">
        <v>1499</v>
      </c>
      <c r="J4" s="46">
        <v>52307</v>
      </c>
      <c r="K4" s="45">
        <v>193087</v>
      </c>
      <c r="L4" s="10" t="s">
        <v>27</v>
      </c>
      <c r="M4" s="56">
        <f t="shared" si="0"/>
        <v>0.11093962825047776</v>
      </c>
      <c r="N4" s="61">
        <f t="shared" si="1"/>
        <v>21421</v>
      </c>
      <c r="Q4"/>
      <c r="R4" s="64" t="s">
        <v>113</v>
      </c>
      <c r="S4" s="65">
        <v>26198</v>
      </c>
      <c r="T4"/>
      <c r="U4"/>
    </row>
    <row r="5" spans="1:21" ht="15.75" thickBot="1">
      <c r="A5" s="10" t="s">
        <v>28</v>
      </c>
      <c r="B5" s="10" t="s">
        <v>13</v>
      </c>
      <c r="C5" s="44">
        <v>45516</v>
      </c>
      <c r="D5" s="10" t="s">
        <v>30</v>
      </c>
      <c r="E5" s="10" t="s">
        <v>31</v>
      </c>
      <c r="F5" s="45">
        <v>3581</v>
      </c>
      <c r="G5" s="10">
        <v>517</v>
      </c>
      <c r="H5" s="10">
        <v>880</v>
      </c>
      <c r="I5" s="10">
        <v>1925</v>
      </c>
      <c r="J5" s="46">
        <v>18636</v>
      </c>
      <c r="K5" s="45">
        <v>248611</v>
      </c>
      <c r="L5" s="10" t="s">
        <v>32</v>
      </c>
      <c r="M5" s="56">
        <f t="shared" si="0"/>
        <v>2.0023249172401864E-2</v>
      </c>
      <c r="N5" s="61">
        <f t="shared" si="1"/>
        <v>4978</v>
      </c>
      <c r="P5" s="58" t="s">
        <v>590</v>
      </c>
      <c r="Q5"/>
      <c r="R5" s="64" t="s">
        <v>157</v>
      </c>
      <c r="S5" s="65">
        <v>25907</v>
      </c>
      <c r="T5"/>
      <c r="U5"/>
    </row>
    <row r="6" spans="1:21" ht="15.75" thickBot="1">
      <c r="A6" s="10" t="s">
        <v>33</v>
      </c>
      <c r="B6" s="10" t="s">
        <v>13</v>
      </c>
      <c r="C6" s="44">
        <v>45904</v>
      </c>
      <c r="D6" s="10" t="s">
        <v>30</v>
      </c>
      <c r="E6" s="10" t="s">
        <v>16</v>
      </c>
      <c r="F6" s="45">
        <v>21708</v>
      </c>
      <c r="G6" s="10">
        <v>435</v>
      </c>
      <c r="H6" s="10">
        <v>317</v>
      </c>
      <c r="I6" s="10">
        <v>1213</v>
      </c>
      <c r="J6" s="46">
        <v>70701</v>
      </c>
      <c r="K6" s="45">
        <v>83585</v>
      </c>
      <c r="L6" s="10" t="s">
        <v>21</v>
      </c>
      <c r="M6" s="56">
        <f t="shared" si="0"/>
        <v>0.26870850032900639</v>
      </c>
      <c r="N6" s="61">
        <f t="shared" si="1"/>
        <v>22460</v>
      </c>
      <c r="P6" s="59" t="s">
        <v>594</v>
      </c>
      <c r="Q6"/>
      <c r="R6" s="64" t="s">
        <v>209</v>
      </c>
      <c r="S6" s="65">
        <v>26469</v>
      </c>
      <c r="T6"/>
      <c r="U6"/>
    </row>
    <row r="7" spans="1:21" ht="15.75" thickBot="1">
      <c r="A7" s="10" t="s">
        <v>34</v>
      </c>
      <c r="B7" s="10" t="s">
        <v>19</v>
      </c>
      <c r="C7" s="44">
        <v>45905</v>
      </c>
      <c r="D7" s="10" t="s">
        <v>15</v>
      </c>
      <c r="E7" s="10" t="s">
        <v>35</v>
      </c>
      <c r="F7" s="45">
        <v>14677</v>
      </c>
      <c r="G7" s="10">
        <v>533</v>
      </c>
      <c r="H7" s="10">
        <v>759</v>
      </c>
      <c r="I7" s="10">
        <v>753</v>
      </c>
      <c r="J7" s="46">
        <v>23275</v>
      </c>
      <c r="K7" s="45">
        <v>66958</v>
      </c>
      <c r="L7" s="10" t="s">
        <v>21</v>
      </c>
      <c r="M7" s="56">
        <f t="shared" si="0"/>
        <v>0.23849278652289496</v>
      </c>
      <c r="N7" s="61">
        <f t="shared" si="1"/>
        <v>15969</v>
      </c>
      <c r="P7" s="59" t="s">
        <v>595</v>
      </c>
      <c r="Q7"/>
      <c r="R7" s="64" t="s">
        <v>218</v>
      </c>
      <c r="S7" s="65">
        <v>26128</v>
      </c>
      <c r="T7"/>
      <c r="U7"/>
    </row>
    <row r="8" spans="1:21" ht="15.75" thickBot="1">
      <c r="A8" s="10" t="s">
        <v>36</v>
      </c>
      <c r="B8" s="10" t="s">
        <v>23</v>
      </c>
      <c r="C8" s="44">
        <v>45467</v>
      </c>
      <c r="D8" s="10" t="s">
        <v>38</v>
      </c>
      <c r="E8" s="10" t="s">
        <v>39</v>
      </c>
      <c r="F8" s="45">
        <v>7713</v>
      </c>
      <c r="G8" s="10">
        <v>575</v>
      </c>
      <c r="H8" s="10">
        <v>417</v>
      </c>
      <c r="I8" s="10">
        <v>336</v>
      </c>
      <c r="J8" s="46">
        <v>61660</v>
      </c>
      <c r="K8" s="45">
        <v>66017</v>
      </c>
      <c r="L8" s="10" t="s">
        <v>32</v>
      </c>
      <c r="M8" s="56">
        <f t="shared" si="0"/>
        <v>0.13185997546086614</v>
      </c>
      <c r="N8" s="61">
        <f t="shared" si="1"/>
        <v>8705</v>
      </c>
      <c r="P8" s="59" t="s">
        <v>596</v>
      </c>
      <c r="Q8"/>
      <c r="R8" s="64" t="s">
        <v>247</v>
      </c>
      <c r="S8" s="65">
        <v>26206</v>
      </c>
      <c r="T8"/>
      <c r="U8"/>
    </row>
    <row r="9" spans="1:21" ht="15.75" thickBot="1">
      <c r="A9" s="10" t="s">
        <v>40</v>
      </c>
      <c r="B9" s="10" t="s">
        <v>23</v>
      </c>
      <c r="C9" s="44">
        <v>45486</v>
      </c>
      <c r="D9" s="10" t="s">
        <v>30</v>
      </c>
      <c r="E9" s="10" t="s">
        <v>42</v>
      </c>
      <c r="F9" s="45">
        <v>18639</v>
      </c>
      <c r="G9" s="10">
        <v>1360</v>
      </c>
      <c r="H9" s="10">
        <v>898</v>
      </c>
      <c r="I9" s="10">
        <v>2011</v>
      </c>
      <c r="J9" s="46">
        <v>42841</v>
      </c>
      <c r="K9" s="45">
        <v>247779</v>
      </c>
      <c r="L9" s="10" t="s">
        <v>32</v>
      </c>
      <c r="M9" s="56">
        <f t="shared" si="0"/>
        <v>8.4337252148083575E-2</v>
      </c>
      <c r="N9" s="61">
        <f t="shared" si="1"/>
        <v>20897</v>
      </c>
      <c r="P9" s="59" t="s">
        <v>597</v>
      </c>
      <c r="Q9"/>
      <c r="R9" s="64" t="s">
        <v>263</v>
      </c>
      <c r="S9" s="65">
        <v>25774</v>
      </c>
      <c r="T9"/>
      <c r="U9"/>
    </row>
    <row r="10" spans="1:21" ht="15.75" thickBot="1">
      <c r="A10" s="10" t="s">
        <v>43</v>
      </c>
      <c r="B10" s="10" t="s">
        <v>13</v>
      </c>
      <c r="C10" s="44">
        <v>45534</v>
      </c>
      <c r="D10" s="10" t="s">
        <v>38</v>
      </c>
      <c r="E10" s="10" t="s">
        <v>20</v>
      </c>
      <c r="F10" s="45">
        <v>6804</v>
      </c>
      <c r="G10" s="10">
        <v>787</v>
      </c>
      <c r="H10" s="10">
        <v>970</v>
      </c>
      <c r="I10" s="10">
        <v>1095</v>
      </c>
      <c r="J10" s="46">
        <v>56343</v>
      </c>
      <c r="K10" s="45">
        <v>164677</v>
      </c>
      <c r="L10" s="10" t="s">
        <v>17</v>
      </c>
      <c r="M10" s="56">
        <f t="shared" si="0"/>
        <v>5.1986616224487935E-2</v>
      </c>
      <c r="N10" s="61">
        <f t="shared" si="1"/>
        <v>8561</v>
      </c>
      <c r="P10" s="59" t="s">
        <v>598</v>
      </c>
      <c r="Q10"/>
      <c r="R10" s="64" t="s">
        <v>283</v>
      </c>
      <c r="S10" s="65">
        <v>25763</v>
      </c>
      <c r="T10"/>
      <c r="U10"/>
    </row>
    <row r="11" spans="1:21" ht="15.75" thickBot="1">
      <c r="A11" s="10" t="s">
        <v>45</v>
      </c>
      <c r="B11" s="10" t="s">
        <v>46</v>
      </c>
      <c r="C11" s="44">
        <v>45727</v>
      </c>
      <c r="D11" s="10" t="s">
        <v>30</v>
      </c>
      <c r="E11" s="10" t="s">
        <v>48</v>
      </c>
      <c r="F11" s="45">
        <v>20222</v>
      </c>
      <c r="G11" s="10">
        <v>712</v>
      </c>
      <c r="H11" s="10">
        <v>604</v>
      </c>
      <c r="I11" s="10">
        <v>1272</v>
      </c>
      <c r="J11" s="46">
        <v>71598</v>
      </c>
      <c r="K11" s="45">
        <v>216422</v>
      </c>
      <c r="L11" s="10" t="s">
        <v>27</v>
      </c>
      <c r="M11" s="56">
        <f t="shared" si="0"/>
        <v>9.9518533235992648E-2</v>
      </c>
      <c r="N11" s="61">
        <f t="shared" si="1"/>
        <v>21538</v>
      </c>
      <c r="Q11"/>
      <c r="R11" s="64" t="s">
        <v>291</v>
      </c>
      <c r="S11" s="65">
        <v>25652</v>
      </c>
      <c r="T11"/>
      <c r="U11"/>
    </row>
    <row r="12" spans="1:21" ht="15.75" thickBot="1">
      <c r="A12" s="10" t="s">
        <v>49</v>
      </c>
      <c r="B12" s="10" t="s">
        <v>13</v>
      </c>
      <c r="C12" s="44">
        <v>45690</v>
      </c>
      <c r="D12" s="10" t="s">
        <v>38</v>
      </c>
      <c r="E12" s="10" t="s">
        <v>31</v>
      </c>
      <c r="F12" s="45">
        <v>12136</v>
      </c>
      <c r="G12" s="10">
        <v>1117</v>
      </c>
      <c r="H12" s="10">
        <v>834</v>
      </c>
      <c r="I12" s="10">
        <v>892</v>
      </c>
      <c r="J12" s="46">
        <v>24675</v>
      </c>
      <c r="K12" s="45">
        <v>183273</v>
      </c>
      <c r="L12" s="10" t="s">
        <v>27</v>
      </c>
      <c r="M12" s="56">
        <f t="shared" si="0"/>
        <v>7.6863476889667326E-2</v>
      </c>
      <c r="N12" s="61">
        <f t="shared" si="1"/>
        <v>14087</v>
      </c>
      <c r="T12"/>
      <c r="U12"/>
    </row>
    <row r="13" spans="1:21" ht="15.75" thickBot="1">
      <c r="A13" s="10" t="s">
        <v>51</v>
      </c>
      <c r="B13" s="10" t="s">
        <v>13</v>
      </c>
      <c r="C13" s="44">
        <v>45494</v>
      </c>
      <c r="D13" s="10" t="s">
        <v>25</v>
      </c>
      <c r="E13" s="10" t="s">
        <v>20</v>
      </c>
      <c r="F13" s="45">
        <v>2009</v>
      </c>
      <c r="G13" s="10">
        <v>1072</v>
      </c>
      <c r="H13" s="10">
        <v>550</v>
      </c>
      <c r="I13" s="10">
        <v>1437</v>
      </c>
      <c r="J13" s="46">
        <v>22982</v>
      </c>
      <c r="K13" s="45">
        <v>69426</v>
      </c>
      <c r="L13" s="10" t="s">
        <v>32</v>
      </c>
      <c r="M13" s="56">
        <f t="shared" si="0"/>
        <v>5.2300290957278256E-2</v>
      </c>
      <c r="N13" s="61">
        <f t="shared" si="1"/>
        <v>3631</v>
      </c>
      <c r="T13"/>
      <c r="U13"/>
    </row>
    <row r="14" spans="1:21" ht="15.75" thickBot="1">
      <c r="A14" s="10" t="s">
        <v>53</v>
      </c>
      <c r="B14" s="10" t="s">
        <v>13</v>
      </c>
      <c r="C14" s="44">
        <v>45614</v>
      </c>
      <c r="D14" s="10" t="s">
        <v>38</v>
      </c>
      <c r="E14" s="10" t="s">
        <v>39</v>
      </c>
      <c r="F14" s="45">
        <v>21255</v>
      </c>
      <c r="G14" s="10">
        <v>1452</v>
      </c>
      <c r="H14" s="10">
        <v>625</v>
      </c>
      <c r="I14" s="10">
        <v>1624</v>
      </c>
      <c r="J14" s="46">
        <v>21282</v>
      </c>
      <c r="K14" s="45">
        <v>57778</v>
      </c>
      <c r="L14" s="10" t="s">
        <v>55</v>
      </c>
      <c r="M14" s="56">
        <f t="shared" si="0"/>
        <v>0.40382152376337016</v>
      </c>
      <c r="N14" s="61">
        <f t="shared" si="1"/>
        <v>23332</v>
      </c>
      <c r="P14"/>
      <c r="Q14"/>
      <c r="R14"/>
      <c r="T14"/>
      <c r="U14"/>
    </row>
    <row r="15" spans="1:21" ht="15.75" thickBot="1">
      <c r="A15" s="10" t="s">
        <v>56</v>
      </c>
      <c r="B15" s="10" t="s">
        <v>13</v>
      </c>
      <c r="C15" s="44">
        <v>45906</v>
      </c>
      <c r="D15" s="10" t="s">
        <v>25</v>
      </c>
      <c r="E15" s="10" t="s">
        <v>42</v>
      </c>
      <c r="F15" s="45">
        <v>7124</v>
      </c>
      <c r="G15" s="10">
        <v>469</v>
      </c>
      <c r="H15" s="10">
        <v>851</v>
      </c>
      <c r="I15" s="10">
        <v>2571</v>
      </c>
      <c r="J15" s="46">
        <v>33802</v>
      </c>
      <c r="K15" s="45">
        <v>216313</v>
      </c>
      <c r="L15" s="10" t="s">
        <v>21</v>
      </c>
      <c r="M15" s="56">
        <f t="shared" si="0"/>
        <v>3.9036026498638549E-2</v>
      </c>
      <c r="N15" s="61">
        <f t="shared" si="1"/>
        <v>8444</v>
      </c>
      <c r="P15"/>
      <c r="Q15"/>
      <c r="R15"/>
      <c r="T15"/>
      <c r="U15"/>
    </row>
    <row r="16" spans="1:21" ht="15.75" thickBot="1">
      <c r="A16" s="10" t="s">
        <v>57</v>
      </c>
      <c r="B16" s="10" t="s">
        <v>19</v>
      </c>
      <c r="C16" s="44">
        <v>45907</v>
      </c>
      <c r="D16" s="10" t="s">
        <v>25</v>
      </c>
      <c r="E16" s="10" t="s">
        <v>26</v>
      </c>
      <c r="F16" s="45">
        <v>3015</v>
      </c>
      <c r="G16" s="10">
        <v>997</v>
      </c>
      <c r="H16" s="10">
        <v>783</v>
      </c>
      <c r="I16" s="10">
        <v>617</v>
      </c>
      <c r="J16" s="46">
        <v>77167</v>
      </c>
      <c r="K16" s="45">
        <v>82229</v>
      </c>
      <c r="L16" s="10" t="s">
        <v>21</v>
      </c>
      <c r="M16" s="56">
        <f t="shared" si="0"/>
        <v>5.8312760704860814E-2</v>
      </c>
      <c r="N16" s="61">
        <f t="shared" si="1"/>
        <v>4795</v>
      </c>
      <c r="P16"/>
      <c r="Q16"/>
      <c r="R16"/>
      <c r="T16"/>
      <c r="U16"/>
    </row>
    <row r="17" spans="1:21" ht="15.75" thickBot="1">
      <c r="A17" s="10" t="s">
        <v>58</v>
      </c>
      <c r="B17" s="10" t="s">
        <v>23</v>
      </c>
      <c r="C17" s="44">
        <v>45530</v>
      </c>
      <c r="D17" s="10" t="s">
        <v>38</v>
      </c>
      <c r="E17" s="10" t="s">
        <v>42</v>
      </c>
      <c r="F17" s="45">
        <v>4193</v>
      </c>
      <c r="G17" s="10">
        <v>924</v>
      </c>
      <c r="H17" s="10">
        <v>707</v>
      </c>
      <c r="I17" s="10">
        <v>2696</v>
      </c>
      <c r="J17" s="46">
        <v>55075</v>
      </c>
      <c r="K17" s="45">
        <v>126652</v>
      </c>
      <c r="L17" s="10" t="s">
        <v>32</v>
      </c>
      <c r="M17" s="56">
        <f t="shared" si="0"/>
        <v>4.5984271863057827E-2</v>
      </c>
      <c r="N17" s="61">
        <f t="shared" si="1"/>
        <v>5824</v>
      </c>
      <c r="P17"/>
      <c r="Q17"/>
      <c r="R17"/>
      <c r="T17"/>
      <c r="U17"/>
    </row>
    <row r="18" spans="1:21" ht="15.75" thickBot="1">
      <c r="A18" s="10" t="s">
        <v>60</v>
      </c>
      <c r="B18" s="10" t="s">
        <v>19</v>
      </c>
      <c r="C18" s="44">
        <v>45782</v>
      </c>
      <c r="D18" s="10" t="s">
        <v>25</v>
      </c>
      <c r="E18" s="10" t="s">
        <v>62</v>
      </c>
      <c r="F18" s="45">
        <v>10415</v>
      </c>
      <c r="G18" s="10">
        <v>1388</v>
      </c>
      <c r="H18" s="10">
        <v>725</v>
      </c>
      <c r="I18" s="10">
        <v>2462</v>
      </c>
      <c r="J18" s="46">
        <v>53082</v>
      </c>
      <c r="K18" s="45">
        <v>168267</v>
      </c>
      <c r="L18" s="10" t="s">
        <v>55</v>
      </c>
      <c r="M18" s="56">
        <f t="shared" si="0"/>
        <v>7.4453101321114656E-2</v>
      </c>
      <c r="N18" s="61">
        <f t="shared" si="1"/>
        <v>12528</v>
      </c>
      <c r="P18"/>
      <c r="Q18"/>
      <c r="R18"/>
      <c r="T18"/>
      <c r="U18"/>
    </row>
    <row r="19" spans="1:21" ht="15.75" thickBot="1">
      <c r="A19" s="10" t="s">
        <v>63</v>
      </c>
      <c r="B19" s="10" t="s">
        <v>19</v>
      </c>
      <c r="C19" s="44">
        <v>45523</v>
      </c>
      <c r="D19" s="10" t="s">
        <v>15</v>
      </c>
      <c r="E19" s="10" t="s">
        <v>42</v>
      </c>
      <c r="F19" s="45">
        <v>15550</v>
      </c>
      <c r="G19" s="10">
        <v>204</v>
      </c>
      <c r="H19" s="10">
        <v>279</v>
      </c>
      <c r="I19" s="10">
        <v>1646</v>
      </c>
      <c r="J19" s="46">
        <v>35819</v>
      </c>
      <c r="K19" s="45">
        <v>219436</v>
      </c>
      <c r="L19" s="10" t="s">
        <v>17</v>
      </c>
      <c r="M19" s="56">
        <f t="shared" si="0"/>
        <v>7.306458375107093E-2</v>
      </c>
      <c r="N19" s="61">
        <f t="shared" si="1"/>
        <v>16033</v>
      </c>
      <c r="P19"/>
      <c r="Q19"/>
      <c r="R19"/>
      <c r="T19"/>
      <c r="U19"/>
    </row>
    <row r="20" spans="1:21" ht="15.75" thickBot="1">
      <c r="A20" s="10" t="s">
        <v>65</v>
      </c>
      <c r="B20" s="10" t="s">
        <v>19</v>
      </c>
      <c r="C20" s="44">
        <v>45466</v>
      </c>
      <c r="D20" s="10" t="s">
        <v>25</v>
      </c>
      <c r="E20" s="10" t="s">
        <v>62</v>
      </c>
      <c r="F20" s="45">
        <v>16512</v>
      </c>
      <c r="G20" s="10">
        <v>1050</v>
      </c>
      <c r="H20" s="10">
        <v>971</v>
      </c>
      <c r="I20" s="10">
        <v>1891</v>
      </c>
      <c r="J20" s="46">
        <v>15865</v>
      </c>
      <c r="K20" s="45">
        <v>166503</v>
      </c>
      <c r="L20" s="10" t="s">
        <v>32</v>
      </c>
      <c r="M20" s="56">
        <f t="shared" si="0"/>
        <v>0.1113073037723044</v>
      </c>
      <c r="N20" s="61">
        <f t="shared" si="1"/>
        <v>18533</v>
      </c>
      <c r="P20"/>
      <c r="Q20"/>
      <c r="R20"/>
      <c r="T20"/>
      <c r="U20"/>
    </row>
    <row r="21" spans="1:21" ht="15.75" thickBot="1">
      <c r="A21" s="10" t="s">
        <v>67</v>
      </c>
      <c r="B21" s="10" t="s">
        <v>13</v>
      </c>
      <c r="C21" s="44">
        <v>45544</v>
      </c>
      <c r="D21" s="10" t="s">
        <v>30</v>
      </c>
      <c r="E21" s="10" t="s">
        <v>26</v>
      </c>
      <c r="F21" s="45">
        <v>6158</v>
      </c>
      <c r="G21" s="10">
        <v>277</v>
      </c>
      <c r="H21" s="10">
        <v>512</v>
      </c>
      <c r="I21" s="10">
        <v>2189</v>
      </c>
      <c r="J21" s="46">
        <v>76881</v>
      </c>
      <c r="K21" s="45">
        <v>124878</v>
      </c>
      <c r="L21" s="10" t="s">
        <v>32</v>
      </c>
      <c r="M21" s="56">
        <f t="shared" si="0"/>
        <v>5.563029516808405E-2</v>
      </c>
      <c r="N21" s="61">
        <f t="shared" si="1"/>
        <v>6947</v>
      </c>
      <c r="P21"/>
      <c r="Q21"/>
      <c r="R21"/>
      <c r="T21"/>
      <c r="U21"/>
    </row>
    <row r="22" spans="1:21" ht="15.75" thickBot="1">
      <c r="A22" s="10" t="s">
        <v>69</v>
      </c>
      <c r="B22" s="10" t="s">
        <v>46</v>
      </c>
      <c r="C22" s="44">
        <v>45908</v>
      </c>
      <c r="D22" s="10" t="s">
        <v>38</v>
      </c>
      <c r="E22" s="10" t="s">
        <v>70</v>
      </c>
      <c r="F22" s="45">
        <v>22309</v>
      </c>
      <c r="G22" s="10">
        <v>773</v>
      </c>
      <c r="H22" s="10">
        <v>854</v>
      </c>
      <c r="I22" s="10">
        <v>2387</v>
      </c>
      <c r="J22" s="46">
        <v>72396</v>
      </c>
      <c r="K22" s="45">
        <v>97056</v>
      </c>
      <c r="L22" s="10" t="s">
        <v>21</v>
      </c>
      <c r="M22" s="56">
        <f t="shared" si="0"/>
        <v>0.24662050774810418</v>
      </c>
      <c r="N22" s="61">
        <f t="shared" si="1"/>
        <v>23936</v>
      </c>
      <c r="P22"/>
      <c r="Q22"/>
      <c r="R22"/>
      <c r="T22"/>
      <c r="U22"/>
    </row>
    <row r="23" spans="1:21" ht="15.75" thickBot="1">
      <c r="A23" s="10" t="s">
        <v>71</v>
      </c>
      <c r="B23" s="10" t="s">
        <v>23</v>
      </c>
      <c r="C23" s="44">
        <v>45715</v>
      </c>
      <c r="D23" s="10" t="s">
        <v>15</v>
      </c>
      <c r="E23" s="10" t="s">
        <v>39</v>
      </c>
      <c r="F23" s="45">
        <v>8970</v>
      </c>
      <c r="G23" s="10">
        <v>331</v>
      </c>
      <c r="H23" s="10">
        <v>968</v>
      </c>
      <c r="I23" s="10">
        <v>2296</v>
      </c>
      <c r="J23" s="46">
        <v>24613</v>
      </c>
      <c r="K23" s="45">
        <v>198562</v>
      </c>
      <c r="L23" s="10" t="s">
        <v>32</v>
      </c>
      <c r="M23" s="56">
        <f t="shared" si="0"/>
        <v>5.1716844109144754E-2</v>
      </c>
      <c r="N23" s="61">
        <f t="shared" si="1"/>
        <v>10269</v>
      </c>
      <c r="P23"/>
      <c r="Q23"/>
      <c r="R23"/>
      <c r="T23"/>
      <c r="U23"/>
    </row>
    <row r="24" spans="1:21" ht="15.75" thickBot="1">
      <c r="A24" s="10" t="s">
        <v>73</v>
      </c>
      <c r="B24" s="10" t="s">
        <v>46</v>
      </c>
      <c r="C24" s="44">
        <v>45602</v>
      </c>
      <c r="D24" s="10" t="s">
        <v>38</v>
      </c>
      <c r="E24" s="10" t="s">
        <v>62</v>
      </c>
      <c r="F24" s="45">
        <v>8938</v>
      </c>
      <c r="G24" s="10">
        <v>800</v>
      </c>
      <c r="H24" s="10">
        <v>842</v>
      </c>
      <c r="I24" s="10">
        <v>2072</v>
      </c>
      <c r="J24" s="46">
        <v>31736</v>
      </c>
      <c r="K24" s="45">
        <v>59975</v>
      </c>
      <c r="L24" s="10" t="s">
        <v>32</v>
      </c>
      <c r="M24" s="56">
        <f t="shared" si="0"/>
        <v>0.17640683618174238</v>
      </c>
      <c r="N24" s="61">
        <f t="shared" si="1"/>
        <v>10580</v>
      </c>
      <c r="P24"/>
      <c r="Q24"/>
      <c r="R24"/>
      <c r="T24"/>
      <c r="U24"/>
    </row>
    <row r="25" spans="1:21" ht="15.75" thickBot="1">
      <c r="A25" s="10" t="s">
        <v>75</v>
      </c>
      <c r="B25" s="10" t="s">
        <v>19</v>
      </c>
      <c r="C25" s="44">
        <v>45680</v>
      </c>
      <c r="D25" s="10" t="s">
        <v>30</v>
      </c>
      <c r="E25" s="10" t="s">
        <v>48</v>
      </c>
      <c r="F25" s="45">
        <v>23168</v>
      </c>
      <c r="G25" s="10">
        <v>1265</v>
      </c>
      <c r="H25" s="10">
        <v>441</v>
      </c>
      <c r="I25" s="10">
        <v>1612</v>
      </c>
      <c r="J25" s="46">
        <v>66615</v>
      </c>
      <c r="K25" s="45">
        <v>197795</v>
      </c>
      <c r="L25" s="10" t="s">
        <v>32</v>
      </c>
      <c r="M25" s="56">
        <f t="shared" si="0"/>
        <v>0.12575646502692181</v>
      </c>
      <c r="N25" s="61">
        <f t="shared" si="1"/>
        <v>24874</v>
      </c>
      <c r="P25"/>
      <c r="Q25"/>
      <c r="R25"/>
      <c r="T25"/>
      <c r="U25"/>
    </row>
    <row r="26" spans="1:21" ht="15.75" thickBot="1">
      <c r="A26" s="10" t="s">
        <v>77</v>
      </c>
      <c r="B26" s="10" t="s">
        <v>19</v>
      </c>
      <c r="C26" s="44">
        <v>45909</v>
      </c>
      <c r="D26" s="10" t="s">
        <v>30</v>
      </c>
      <c r="E26" s="10" t="s">
        <v>42</v>
      </c>
      <c r="F26" s="45">
        <v>15772</v>
      </c>
      <c r="G26" s="10">
        <v>288</v>
      </c>
      <c r="H26" s="10">
        <v>520</v>
      </c>
      <c r="I26" s="10">
        <v>1585</v>
      </c>
      <c r="J26" s="46">
        <v>59182</v>
      </c>
      <c r="K26" s="45">
        <v>194351</v>
      </c>
      <c r="L26" s="10" t="s">
        <v>21</v>
      </c>
      <c r="M26" s="56">
        <f t="shared" si="0"/>
        <v>8.5309568769905988E-2</v>
      </c>
      <c r="N26" s="61">
        <f t="shared" si="1"/>
        <v>16580</v>
      </c>
      <c r="P26"/>
      <c r="Q26"/>
      <c r="R26"/>
      <c r="T26"/>
      <c r="U26"/>
    </row>
    <row r="27" spans="1:21" ht="15.75" thickBot="1">
      <c r="A27" s="10" t="s">
        <v>78</v>
      </c>
      <c r="B27" s="10" t="s">
        <v>46</v>
      </c>
      <c r="C27" s="44">
        <v>45752</v>
      </c>
      <c r="D27" s="10" t="s">
        <v>30</v>
      </c>
      <c r="E27" s="10" t="s">
        <v>42</v>
      </c>
      <c r="F27" s="45">
        <v>22384</v>
      </c>
      <c r="G27" s="10">
        <v>601</v>
      </c>
      <c r="H27" s="10">
        <v>943</v>
      </c>
      <c r="I27" s="10">
        <v>515</v>
      </c>
      <c r="J27" s="46">
        <v>41309</v>
      </c>
      <c r="K27" s="45">
        <v>249373</v>
      </c>
      <c r="L27" s="10" t="s">
        <v>17</v>
      </c>
      <c r="M27" s="56">
        <f t="shared" si="0"/>
        <v>9.5952649244304716E-2</v>
      </c>
      <c r="N27" s="61">
        <f t="shared" si="1"/>
        <v>23928</v>
      </c>
      <c r="P27"/>
      <c r="Q27"/>
      <c r="R27"/>
      <c r="T27"/>
      <c r="U27"/>
    </row>
    <row r="28" spans="1:21" ht="15.75" thickBot="1">
      <c r="A28" s="10" t="s">
        <v>80</v>
      </c>
      <c r="B28" s="10" t="s">
        <v>46</v>
      </c>
      <c r="C28" s="44">
        <v>45552</v>
      </c>
      <c r="D28" s="10" t="s">
        <v>25</v>
      </c>
      <c r="E28" s="10" t="s">
        <v>48</v>
      </c>
      <c r="F28" s="45">
        <v>20017</v>
      </c>
      <c r="G28" s="10">
        <v>495</v>
      </c>
      <c r="H28" s="10">
        <v>178</v>
      </c>
      <c r="I28" s="10">
        <v>2683</v>
      </c>
      <c r="J28" s="46">
        <v>32244</v>
      </c>
      <c r="K28" s="45">
        <v>182633</v>
      </c>
      <c r="L28" s="10" t="s">
        <v>17</v>
      </c>
      <c r="M28" s="56">
        <f t="shared" si="0"/>
        <v>0.11328730295182141</v>
      </c>
      <c r="N28" s="61">
        <f t="shared" si="1"/>
        <v>20690</v>
      </c>
      <c r="P28"/>
      <c r="Q28"/>
      <c r="R28"/>
      <c r="T28"/>
      <c r="U28"/>
    </row>
    <row r="29" spans="1:21" ht="15.75" thickBot="1">
      <c r="A29" s="10" t="s">
        <v>82</v>
      </c>
      <c r="B29" s="10" t="s">
        <v>46</v>
      </c>
      <c r="C29" s="44">
        <v>45720</v>
      </c>
      <c r="D29" s="10" t="s">
        <v>25</v>
      </c>
      <c r="E29" s="10" t="s">
        <v>35</v>
      </c>
      <c r="F29" s="45">
        <v>12344</v>
      </c>
      <c r="G29" s="10">
        <v>815</v>
      </c>
      <c r="H29" s="10">
        <v>298</v>
      </c>
      <c r="I29" s="10">
        <v>2439</v>
      </c>
      <c r="J29" s="46">
        <v>6259</v>
      </c>
      <c r="K29" s="45">
        <v>237133</v>
      </c>
      <c r="L29" s="10" t="s">
        <v>32</v>
      </c>
      <c r="M29" s="56">
        <f t="shared" si="0"/>
        <v>5.6748744375519224E-2</v>
      </c>
      <c r="N29" s="61">
        <f t="shared" si="1"/>
        <v>13457</v>
      </c>
      <c r="P29"/>
      <c r="Q29"/>
      <c r="R29"/>
      <c r="T29"/>
      <c r="U29"/>
    </row>
    <row r="30" spans="1:21" ht="15.75" thickBot="1">
      <c r="A30" s="10" t="s">
        <v>84</v>
      </c>
      <c r="B30" s="10" t="s">
        <v>19</v>
      </c>
      <c r="C30" s="44">
        <v>45910</v>
      </c>
      <c r="D30" s="10" t="s">
        <v>38</v>
      </c>
      <c r="E30" s="10" t="s">
        <v>85</v>
      </c>
      <c r="F30" s="45">
        <v>9266</v>
      </c>
      <c r="G30" s="10">
        <v>999</v>
      </c>
      <c r="H30" s="10">
        <v>928</v>
      </c>
      <c r="I30" s="10">
        <v>2700</v>
      </c>
      <c r="J30" s="46">
        <v>12264</v>
      </c>
      <c r="K30" s="45">
        <v>128397</v>
      </c>
      <c r="L30" s="10" t="s">
        <v>21</v>
      </c>
      <c r="M30" s="56">
        <f t="shared" si="0"/>
        <v>8.7174933993784898E-2</v>
      </c>
      <c r="N30" s="61">
        <f t="shared" si="1"/>
        <v>11193</v>
      </c>
      <c r="P30"/>
      <c r="Q30"/>
      <c r="R30"/>
      <c r="T30"/>
      <c r="U30"/>
    </row>
    <row r="31" spans="1:21" ht="15.75" thickBot="1">
      <c r="A31" s="10" t="s">
        <v>86</v>
      </c>
      <c r="B31" s="10" t="s">
        <v>19</v>
      </c>
      <c r="C31" s="44">
        <v>45713</v>
      </c>
      <c r="D31" s="10" t="s">
        <v>38</v>
      </c>
      <c r="E31" s="10" t="s">
        <v>70</v>
      </c>
      <c r="F31" s="45">
        <v>10702</v>
      </c>
      <c r="G31" s="10">
        <v>621</v>
      </c>
      <c r="H31" s="10">
        <v>445</v>
      </c>
      <c r="I31" s="10">
        <v>2918</v>
      </c>
      <c r="J31" s="46">
        <v>54808</v>
      </c>
      <c r="K31" s="45">
        <v>220225</v>
      </c>
      <c r="L31" s="10" t="s">
        <v>17</v>
      </c>
      <c r="M31" s="56">
        <f t="shared" si="0"/>
        <v>5.3436258372119426E-2</v>
      </c>
      <c r="N31" s="61">
        <f t="shared" si="1"/>
        <v>11768</v>
      </c>
      <c r="P31"/>
      <c r="Q31"/>
      <c r="R31"/>
      <c r="T31"/>
      <c r="U31"/>
    </row>
    <row r="32" spans="1:21" ht="15.75" thickBot="1">
      <c r="A32" s="10" t="s">
        <v>88</v>
      </c>
      <c r="B32" s="10" t="s">
        <v>23</v>
      </c>
      <c r="C32" s="44">
        <v>45642</v>
      </c>
      <c r="D32" s="10" t="s">
        <v>15</v>
      </c>
      <c r="E32" s="10" t="s">
        <v>31</v>
      </c>
      <c r="F32" s="45">
        <v>2384</v>
      </c>
      <c r="G32" s="10">
        <v>1246</v>
      </c>
      <c r="H32" s="10">
        <v>160</v>
      </c>
      <c r="I32" s="10">
        <v>2004</v>
      </c>
      <c r="J32" s="46">
        <v>2701</v>
      </c>
      <c r="K32" s="45">
        <v>73142</v>
      </c>
      <c r="L32" s="10" t="s">
        <v>17</v>
      </c>
      <c r="M32" s="56">
        <f t="shared" si="0"/>
        <v>5.1817013480626728E-2</v>
      </c>
      <c r="N32" s="61">
        <f t="shared" si="1"/>
        <v>3790</v>
      </c>
      <c r="P32"/>
      <c r="Q32"/>
      <c r="T32"/>
      <c r="U32"/>
    </row>
    <row r="33" spans="1:21" ht="15.75" thickBot="1">
      <c r="A33" s="10" t="s">
        <v>90</v>
      </c>
      <c r="B33" s="10" t="s">
        <v>23</v>
      </c>
      <c r="C33" s="44">
        <v>45504</v>
      </c>
      <c r="D33" s="10" t="s">
        <v>15</v>
      </c>
      <c r="E33" s="10" t="s">
        <v>62</v>
      </c>
      <c r="F33" s="45">
        <v>2404</v>
      </c>
      <c r="G33" s="10">
        <v>774</v>
      </c>
      <c r="H33" s="10">
        <v>661</v>
      </c>
      <c r="I33" s="10">
        <v>662</v>
      </c>
      <c r="J33" s="46">
        <v>12676</v>
      </c>
      <c r="K33" s="45">
        <v>66916</v>
      </c>
      <c r="L33" s="10" t="s">
        <v>17</v>
      </c>
      <c r="M33" s="56">
        <f t="shared" si="0"/>
        <v>5.7370434574690654E-2</v>
      </c>
      <c r="N33" s="61">
        <f t="shared" si="1"/>
        <v>3839</v>
      </c>
      <c r="P33"/>
      <c r="Q33"/>
      <c r="T33"/>
      <c r="U33"/>
    </row>
    <row r="34" spans="1:21" ht="15.75" thickBot="1">
      <c r="A34" s="10" t="s">
        <v>92</v>
      </c>
      <c r="B34" s="10" t="s">
        <v>19</v>
      </c>
      <c r="C34" s="44">
        <v>45911</v>
      </c>
      <c r="D34" s="10" t="s">
        <v>38</v>
      </c>
      <c r="E34" s="10" t="s">
        <v>48</v>
      </c>
      <c r="F34" s="45">
        <v>10175</v>
      </c>
      <c r="G34" s="10">
        <v>342</v>
      </c>
      <c r="H34" s="10">
        <v>825</v>
      </c>
      <c r="I34" s="10">
        <v>2904</v>
      </c>
      <c r="J34" s="46">
        <v>15954</v>
      </c>
      <c r="K34" s="45">
        <v>104324</v>
      </c>
      <c r="L34" s="10" t="s">
        <v>21</v>
      </c>
      <c r="M34" s="56">
        <f t="shared" si="0"/>
        <v>0.10871899083624094</v>
      </c>
      <c r="N34" s="61">
        <f t="shared" si="1"/>
        <v>11342</v>
      </c>
      <c r="P34"/>
      <c r="Q34"/>
      <c r="T34"/>
      <c r="U34"/>
    </row>
    <row r="35" spans="1:21" ht="15.75" thickBot="1">
      <c r="A35" s="10" t="s">
        <v>93</v>
      </c>
      <c r="B35" s="10" t="s">
        <v>46</v>
      </c>
      <c r="C35" s="44">
        <v>45912</v>
      </c>
      <c r="D35" s="10" t="s">
        <v>25</v>
      </c>
      <c r="E35" s="10" t="s">
        <v>26</v>
      </c>
      <c r="F35" s="45">
        <v>17158</v>
      </c>
      <c r="G35" s="10">
        <v>1192</v>
      </c>
      <c r="H35" s="10">
        <v>262</v>
      </c>
      <c r="I35" s="10">
        <v>2016</v>
      </c>
      <c r="J35" s="46">
        <v>28771</v>
      </c>
      <c r="K35" s="45">
        <v>216037</v>
      </c>
      <c r="L35" s="10" t="s">
        <v>21</v>
      </c>
      <c r="M35" s="56">
        <f t="shared" si="0"/>
        <v>8.6151909163708074E-2</v>
      </c>
      <c r="N35" s="61">
        <f t="shared" si="1"/>
        <v>18612</v>
      </c>
      <c r="P35"/>
      <c r="Q35"/>
      <c r="T35"/>
      <c r="U35"/>
    </row>
    <row r="36" spans="1:21" ht="15.75" thickBot="1">
      <c r="A36" s="10" t="s">
        <v>94</v>
      </c>
      <c r="B36" s="10" t="s">
        <v>46</v>
      </c>
      <c r="C36" s="44">
        <v>45626</v>
      </c>
      <c r="D36" s="10" t="s">
        <v>30</v>
      </c>
      <c r="E36" s="10" t="s">
        <v>62</v>
      </c>
      <c r="F36" s="45">
        <v>14763</v>
      </c>
      <c r="G36" s="10">
        <v>864</v>
      </c>
      <c r="H36" s="10">
        <v>336</v>
      </c>
      <c r="I36" s="10">
        <v>1493</v>
      </c>
      <c r="J36" s="46">
        <v>33310</v>
      </c>
      <c r="K36" s="45">
        <v>165932</v>
      </c>
      <c r="L36" s="10" t="s">
        <v>32</v>
      </c>
      <c r="M36" s="56">
        <f t="shared" si="0"/>
        <v>9.6202058674637797E-2</v>
      </c>
      <c r="N36" s="61">
        <f t="shared" si="1"/>
        <v>15963</v>
      </c>
      <c r="P36"/>
      <c r="Q36"/>
      <c r="T36"/>
      <c r="U36"/>
    </row>
    <row r="37" spans="1:21" ht="15.75" thickBot="1">
      <c r="A37" s="10" t="s">
        <v>96</v>
      </c>
      <c r="B37" s="10" t="s">
        <v>23</v>
      </c>
      <c r="C37" s="44">
        <v>45766</v>
      </c>
      <c r="D37" s="10" t="s">
        <v>38</v>
      </c>
      <c r="E37" s="10" t="s">
        <v>85</v>
      </c>
      <c r="F37" s="45">
        <v>20384</v>
      </c>
      <c r="G37" s="10">
        <v>344</v>
      </c>
      <c r="H37" s="10">
        <v>956</v>
      </c>
      <c r="I37" s="10">
        <v>655</v>
      </c>
      <c r="J37" s="46">
        <v>67621</v>
      </c>
      <c r="K37" s="45">
        <v>175720</v>
      </c>
      <c r="L37" s="10" t="s">
        <v>27</v>
      </c>
      <c r="M37" s="56">
        <f t="shared" si="0"/>
        <v>0.12340086501251991</v>
      </c>
      <c r="N37" s="61">
        <f t="shared" si="1"/>
        <v>21684</v>
      </c>
      <c r="P37"/>
      <c r="Q37"/>
      <c r="T37"/>
      <c r="U37"/>
    </row>
    <row r="38" spans="1:21" ht="15.75" thickBot="1">
      <c r="A38" s="10" t="s">
        <v>98</v>
      </c>
      <c r="B38" s="10" t="s">
        <v>19</v>
      </c>
      <c r="C38" s="44">
        <v>45663</v>
      </c>
      <c r="D38" s="10" t="s">
        <v>15</v>
      </c>
      <c r="E38" s="10" t="s">
        <v>26</v>
      </c>
      <c r="F38" s="45">
        <v>11860</v>
      </c>
      <c r="G38" s="10">
        <v>1448</v>
      </c>
      <c r="H38" s="10">
        <v>893</v>
      </c>
      <c r="I38" s="10">
        <v>490</v>
      </c>
      <c r="J38" s="46">
        <v>23518</v>
      </c>
      <c r="K38" s="45">
        <v>206205</v>
      </c>
      <c r="L38" s="10" t="s">
        <v>17</v>
      </c>
      <c r="M38" s="56">
        <f t="shared" si="0"/>
        <v>6.8868359157149436E-2</v>
      </c>
      <c r="N38" s="61">
        <f t="shared" si="1"/>
        <v>14201</v>
      </c>
      <c r="P38"/>
      <c r="Q38"/>
      <c r="T38"/>
      <c r="U38"/>
    </row>
    <row r="39" spans="1:21" ht="15.75" thickBot="1">
      <c r="A39" s="10" t="s">
        <v>100</v>
      </c>
      <c r="B39" s="10" t="s">
        <v>23</v>
      </c>
      <c r="C39" s="44">
        <v>45705</v>
      </c>
      <c r="D39" s="10" t="s">
        <v>25</v>
      </c>
      <c r="E39" s="10" t="s">
        <v>20</v>
      </c>
      <c r="F39" s="45">
        <v>7989</v>
      </c>
      <c r="G39" s="10">
        <v>1206</v>
      </c>
      <c r="H39" s="10">
        <v>376</v>
      </c>
      <c r="I39" s="10">
        <v>2769</v>
      </c>
      <c r="J39" s="46">
        <v>27550</v>
      </c>
      <c r="K39" s="45">
        <v>221749</v>
      </c>
      <c r="L39" s="10" t="s">
        <v>27</v>
      </c>
      <c r="M39" s="56">
        <f t="shared" si="0"/>
        <v>4.3161412227338117E-2</v>
      </c>
      <c r="N39" s="61">
        <f t="shared" si="1"/>
        <v>9571</v>
      </c>
      <c r="P39"/>
      <c r="Q39"/>
      <c r="T39"/>
      <c r="U39"/>
    </row>
    <row r="40" spans="1:21" ht="15.75" thickBot="1">
      <c r="A40" s="10" t="s">
        <v>102</v>
      </c>
      <c r="B40" s="10" t="s">
        <v>23</v>
      </c>
      <c r="C40" s="44">
        <v>45913</v>
      </c>
      <c r="D40" s="10" t="s">
        <v>38</v>
      </c>
      <c r="E40" s="10" t="s">
        <v>39</v>
      </c>
      <c r="F40" s="45">
        <v>17106</v>
      </c>
      <c r="G40" s="10">
        <v>702</v>
      </c>
      <c r="H40" s="10">
        <v>459</v>
      </c>
      <c r="I40" s="10">
        <v>999</v>
      </c>
      <c r="J40" s="46">
        <v>59627</v>
      </c>
      <c r="K40" s="45">
        <v>136059</v>
      </c>
      <c r="L40" s="10" t="s">
        <v>21</v>
      </c>
      <c r="M40" s="56">
        <f t="shared" si="0"/>
        <v>0.13425793222058077</v>
      </c>
      <c r="N40" s="61">
        <f t="shared" si="1"/>
        <v>18267</v>
      </c>
      <c r="P40"/>
      <c r="Q40"/>
      <c r="T40"/>
      <c r="U40"/>
    </row>
    <row r="41" spans="1:21" ht="15.75" thickBot="1">
      <c r="A41" s="10" t="s">
        <v>103</v>
      </c>
      <c r="B41" s="10" t="s">
        <v>13</v>
      </c>
      <c r="C41" s="44">
        <v>45914</v>
      </c>
      <c r="D41" s="10" t="s">
        <v>38</v>
      </c>
      <c r="E41" s="10" t="s">
        <v>42</v>
      </c>
      <c r="F41" s="45">
        <v>19844</v>
      </c>
      <c r="G41" s="10">
        <v>1020</v>
      </c>
      <c r="H41" s="10">
        <v>247</v>
      </c>
      <c r="I41" s="10">
        <v>2354</v>
      </c>
      <c r="J41" s="46">
        <v>37792</v>
      </c>
      <c r="K41" s="45">
        <v>138317</v>
      </c>
      <c r="L41" s="10" t="s">
        <v>21</v>
      </c>
      <c r="M41" s="56">
        <f t="shared" si="0"/>
        <v>0.15262765965138053</v>
      </c>
      <c r="N41" s="61">
        <f t="shared" si="1"/>
        <v>21111</v>
      </c>
      <c r="P41"/>
      <c r="Q41"/>
      <c r="T41"/>
      <c r="U41"/>
    </row>
    <row r="42" spans="1:21" ht="15.75" thickBot="1">
      <c r="A42" s="10" t="s">
        <v>104</v>
      </c>
      <c r="B42" s="10" t="s">
        <v>13</v>
      </c>
      <c r="C42" s="44">
        <v>45915</v>
      </c>
      <c r="D42" s="10" t="s">
        <v>25</v>
      </c>
      <c r="E42" s="10" t="s">
        <v>20</v>
      </c>
      <c r="F42" s="45">
        <v>5636</v>
      </c>
      <c r="G42" s="10">
        <v>303</v>
      </c>
      <c r="H42" s="10">
        <v>204</v>
      </c>
      <c r="I42" s="10">
        <v>2480</v>
      </c>
      <c r="J42" s="46">
        <v>7377</v>
      </c>
      <c r="K42" s="45">
        <v>241207</v>
      </c>
      <c r="L42" s="10" t="s">
        <v>21</v>
      </c>
      <c r="M42" s="56">
        <f t="shared" si="0"/>
        <v>2.5467751765081443E-2</v>
      </c>
      <c r="N42" s="61">
        <f t="shared" si="1"/>
        <v>6143</v>
      </c>
      <c r="P42"/>
      <c r="Q42"/>
      <c r="T42"/>
      <c r="U42"/>
    </row>
    <row r="43" spans="1:21" ht="15.75" thickBot="1">
      <c r="A43" s="10" t="s">
        <v>105</v>
      </c>
      <c r="B43" s="10" t="s">
        <v>13</v>
      </c>
      <c r="C43" s="44">
        <v>45721</v>
      </c>
      <c r="D43" s="10" t="s">
        <v>38</v>
      </c>
      <c r="E43" s="10" t="s">
        <v>62</v>
      </c>
      <c r="F43" s="45">
        <v>12916</v>
      </c>
      <c r="G43" s="10">
        <v>1262</v>
      </c>
      <c r="H43" s="10">
        <v>772</v>
      </c>
      <c r="I43" s="10">
        <v>856</v>
      </c>
      <c r="J43" s="46">
        <v>11496</v>
      </c>
      <c r="K43" s="45">
        <v>75046</v>
      </c>
      <c r="L43" s="10" t="s">
        <v>27</v>
      </c>
      <c r="M43" s="56">
        <f t="shared" si="0"/>
        <v>0.19921115049436347</v>
      </c>
      <c r="N43" s="61">
        <f t="shared" si="1"/>
        <v>14950</v>
      </c>
      <c r="P43"/>
      <c r="Q43"/>
      <c r="T43"/>
      <c r="U43"/>
    </row>
    <row r="44" spans="1:21" ht="15.75" thickBot="1">
      <c r="A44" s="10" t="s">
        <v>107</v>
      </c>
      <c r="B44" s="10" t="s">
        <v>46</v>
      </c>
      <c r="C44" s="44">
        <v>45916</v>
      </c>
      <c r="D44" s="10" t="s">
        <v>25</v>
      </c>
      <c r="E44" s="10" t="s">
        <v>85</v>
      </c>
      <c r="F44" s="45">
        <v>6809</v>
      </c>
      <c r="G44" s="10">
        <v>397</v>
      </c>
      <c r="H44" s="10">
        <v>813</v>
      </c>
      <c r="I44" s="10">
        <v>1125</v>
      </c>
      <c r="J44" s="46">
        <v>12206</v>
      </c>
      <c r="K44" s="45">
        <v>218136</v>
      </c>
      <c r="L44" s="10" t="s">
        <v>21</v>
      </c>
      <c r="M44" s="56">
        <f t="shared" si="0"/>
        <v>3.6761469908680823E-2</v>
      </c>
      <c r="N44" s="61">
        <f t="shared" si="1"/>
        <v>8019</v>
      </c>
      <c r="P44"/>
      <c r="Q44"/>
      <c r="T44"/>
      <c r="U44"/>
    </row>
    <row r="45" spans="1:21" ht="15.75" thickBot="1">
      <c r="A45" s="10" t="s">
        <v>108</v>
      </c>
      <c r="B45" s="10" t="s">
        <v>19</v>
      </c>
      <c r="C45" s="44">
        <v>45718</v>
      </c>
      <c r="D45" s="10" t="s">
        <v>30</v>
      </c>
      <c r="E45" s="10" t="s">
        <v>70</v>
      </c>
      <c r="F45" s="45">
        <v>22562</v>
      </c>
      <c r="G45" s="10">
        <v>778</v>
      </c>
      <c r="H45" s="10">
        <v>907</v>
      </c>
      <c r="I45" s="10">
        <v>1354</v>
      </c>
      <c r="J45" s="46">
        <v>34475</v>
      </c>
      <c r="K45" s="45">
        <v>141459</v>
      </c>
      <c r="L45" s="10" t="s">
        <v>32</v>
      </c>
      <c r="M45" s="56">
        <f t="shared" si="0"/>
        <v>0.17140655596321194</v>
      </c>
      <c r="N45" s="61">
        <f t="shared" si="1"/>
        <v>24247</v>
      </c>
      <c r="P45"/>
      <c r="Q45"/>
      <c r="T45"/>
      <c r="U45"/>
    </row>
    <row r="46" spans="1:21" ht="15.75" thickBot="1">
      <c r="A46" s="10" t="s">
        <v>110</v>
      </c>
      <c r="B46" s="10" t="s">
        <v>19</v>
      </c>
      <c r="C46" s="44">
        <v>45917</v>
      </c>
      <c r="D46" s="10" t="s">
        <v>25</v>
      </c>
      <c r="E46" s="10" t="s">
        <v>39</v>
      </c>
      <c r="F46" s="45">
        <v>15456</v>
      </c>
      <c r="G46" s="10">
        <v>590</v>
      </c>
      <c r="H46" s="10">
        <v>555</v>
      </c>
      <c r="I46" s="10">
        <v>2882</v>
      </c>
      <c r="J46" s="46">
        <v>49816</v>
      </c>
      <c r="K46" s="45">
        <v>240422</v>
      </c>
      <c r="L46" s="10" t="s">
        <v>21</v>
      </c>
      <c r="M46" s="56">
        <f t="shared" si="0"/>
        <v>6.9049421433978589E-2</v>
      </c>
      <c r="N46" s="61">
        <f t="shared" si="1"/>
        <v>16601</v>
      </c>
      <c r="P46"/>
      <c r="Q46"/>
      <c r="T46"/>
      <c r="U46"/>
    </row>
    <row r="47" spans="1:21" ht="15.75" thickBot="1">
      <c r="A47" s="10" t="s">
        <v>111</v>
      </c>
      <c r="B47" s="10" t="s">
        <v>19</v>
      </c>
      <c r="C47" s="44">
        <v>45779</v>
      </c>
      <c r="D47" s="10" t="s">
        <v>25</v>
      </c>
      <c r="E47" s="10" t="s">
        <v>62</v>
      </c>
      <c r="F47" s="45">
        <v>17444</v>
      </c>
      <c r="G47" s="10">
        <v>1402</v>
      </c>
      <c r="H47" s="10">
        <v>218</v>
      </c>
      <c r="I47" s="10">
        <v>725</v>
      </c>
      <c r="J47" s="46">
        <v>8710</v>
      </c>
      <c r="K47" s="45">
        <v>85893</v>
      </c>
      <c r="L47" s="10" t="s">
        <v>55</v>
      </c>
      <c r="M47" s="56">
        <f t="shared" si="0"/>
        <v>0.22195056640238436</v>
      </c>
      <c r="N47" s="61">
        <f t="shared" si="1"/>
        <v>19064</v>
      </c>
      <c r="P47"/>
      <c r="Q47"/>
      <c r="T47"/>
      <c r="U47"/>
    </row>
    <row r="48" spans="1:21" ht="15.75" thickBot="1">
      <c r="A48" s="10" t="s">
        <v>113</v>
      </c>
      <c r="B48" s="10" t="s">
        <v>19</v>
      </c>
      <c r="C48" s="44">
        <v>45712</v>
      </c>
      <c r="D48" s="10" t="s">
        <v>25</v>
      </c>
      <c r="E48" s="10" t="s">
        <v>48</v>
      </c>
      <c r="F48" s="45">
        <v>24984</v>
      </c>
      <c r="G48" s="10">
        <v>753</v>
      </c>
      <c r="H48" s="10">
        <v>461</v>
      </c>
      <c r="I48" s="10">
        <v>2710</v>
      </c>
      <c r="J48" s="46">
        <v>20792</v>
      </c>
      <c r="K48" s="45">
        <v>141520</v>
      </c>
      <c r="L48" s="10" t="s">
        <v>27</v>
      </c>
      <c r="M48" s="56">
        <f t="shared" si="0"/>
        <v>0.18511871113623515</v>
      </c>
      <c r="N48" s="61">
        <f t="shared" si="1"/>
        <v>26198</v>
      </c>
      <c r="P48"/>
      <c r="Q48"/>
      <c r="T48"/>
      <c r="U48"/>
    </row>
    <row r="49" spans="1:21" ht="15.75" thickBot="1">
      <c r="A49" s="10" t="s">
        <v>115</v>
      </c>
      <c r="B49" s="10" t="s">
        <v>13</v>
      </c>
      <c r="C49" s="44">
        <v>45727</v>
      </c>
      <c r="D49" s="10" t="s">
        <v>38</v>
      </c>
      <c r="E49" s="10" t="s">
        <v>16</v>
      </c>
      <c r="F49" s="45">
        <v>7997</v>
      </c>
      <c r="G49" s="10">
        <v>1238</v>
      </c>
      <c r="H49" s="10">
        <v>438</v>
      </c>
      <c r="I49" s="10">
        <v>1874</v>
      </c>
      <c r="J49" s="46">
        <v>36272</v>
      </c>
      <c r="K49" s="45">
        <v>165818</v>
      </c>
      <c r="L49" s="10" t="s">
        <v>55</v>
      </c>
      <c r="M49" s="56">
        <f t="shared" si="0"/>
        <v>5.8335042034037318E-2</v>
      </c>
      <c r="N49" s="61">
        <f t="shared" si="1"/>
        <v>9673</v>
      </c>
      <c r="P49"/>
      <c r="Q49"/>
      <c r="T49"/>
      <c r="U49"/>
    </row>
    <row r="50" spans="1:21" ht="15.75" thickBot="1">
      <c r="A50" s="10" t="s">
        <v>116</v>
      </c>
      <c r="B50" s="10" t="s">
        <v>46</v>
      </c>
      <c r="C50" s="44">
        <v>45918</v>
      </c>
      <c r="D50" s="10" t="s">
        <v>38</v>
      </c>
      <c r="E50" s="10" t="s">
        <v>62</v>
      </c>
      <c r="F50" s="45">
        <v>4048</v>
      </c>
      <c r="G50" s="10">
        <v>677</v>
      </c>
      <c r="H50" s="10">
        <v>911</v>
      </c>
      <c r="I50" s="10">
        <v>2429</v>
      </c>
      <c r="J50" s="46">
        <v>27361</v>
      </c>
      <c r="K50" s="45">
        <v>101272</v>
      </c>
      <c r="L50" s="10" t="s">
        <v>21</v>
      </c>
      <c r="M50" s="56">
        <f t="shared" si="0"/>
        <v>5.5652105221581483E-2</v>
      </c>
      <c r="N50" s="61">
        <f t="shared" si="1"/>
        <v>5636</v>
      </c>
      <c r="P50"/>
      <c r="Q50"/>
      <c r="T50"/>
      <c r="U50"/>
    </row>
    <row r="51" spans="1:21" ht="15.75" thickBot="1">
      <c r="A51" s="10" t="s">
        <v>117</v>
      </c>
      <c r="B51" s="10" t="s">
        <v>46</v>
      </c>
      <c r="C51" s="44">
        <v>45476</v>
      </c>
      <c r="D51" s="10" t="s">
        <v>25</v>
      </c>
      <c r="E51" s="10" t="s">
        <v>39</v>
      </c>
      <c r="F51" s="45">
        <v>14338</v>
      </c>
      <c r="G51" s="10">
        <v>1454</v>
      </c>
      <c r="H51" s="10">
        <v>697</v>
      </c>
      <c r="I51" s="10">
        <v>2703</v>
      </c>
      <c r="J51" s="46">
        <v>21288</v>
      </c>
      <c r="K51" s="45">
        <v>107649</v>
      </c>
      <c r="L51" s="10" t="s">
        <v>32</v>
      </c>
      <c r="M51" s="56">
        <f t="shared" si="0"/>
        <v>0.1531737405828201</v>
      </c>
      <c r="N51" s="61">
        <f t="shared" si="1"/>
        <v>16489</v>
      </c>
      <c r="P51"/>
      <c r="Q51"/>
      <c r="T51"/>
      <c r="U51"/>
    </row>
    <row r="52" spans="1:21" ht="15.75" thickBot="1">
      <c r="A52" s="10" t="s">
        <v>119</v>
      </c>
      <c r="B52" s="10" t="s">
        <v>13</v>
      </c>
      <c r="C52" s="44">
        <v>45456</v>
      </c>
      <c r="D52" s="10" t="s">
        <v>38</v>
      </c>
      <c r="E52" s="10" t="s">
        <v>42</v>
      </c>
      <c r="F52" s="45">
        <v>23164</v>
      </c>
      <c r="G52" s="10">
        <v>1122</v>
      </c>
      <c r="H52" s="10">
        <v>900</v>
      </c>
      <c r="I52" s="10">
        <v>888</v>
      </c>
      <c r="J52" s="46">
        <v>36938</v>
      </c>
      <c r="K52" s="45">
        <v>104674</v>
      </c>
      <c r="L52" s="10" t="s">
        <v>17</v>
      </c>
      <c r="M52" s="56">
        <f t="shared" si="0"/>
        <v>0.24061371496264594</v>
      </c>
      <c r="N52" s="61">
        <f t="shared" si="1"/>
        <v>25186</v>
      </c>
      <c r="P52"/>
      <c r="Q52"/>
      <c r="T52"/>
      <c r="U52"/>
    </row>
    <row r="53" spans="1:21" ht="15.75" thickBot="1">
      <c r="A53" s="10" t="s">
        <v>121</v>
      </c>
      <c r="B53" s="10" t="s">
        <v>46</v>
      </c>
      <c r="C53" s="44">
        <v>45919</v>
      </c>
      <c r="D53" s="10" t="s">
        <v>15</v>
      </c>
      <c r="E53" s="10" t="s">
        <v>42</v>
      </c>
      <c r="F53" s="45">
        <v>19100</v>
      </c>
      <c r="G53" s="10">
        <v>619</v>
      </c>
      <c r="H53" s="10">
        <v>297</v>
      </c>
      <c r="I53" s="10">
        <v>2312</v>
      </c>
      <c r="J53" s="46">
        <v>9730</v>
      </c>
      <c r="K53" s="45">
        <v>184832</v>
      </c>
      <c r="L53" s="10" t="s">
        <v>21</v>
      </c>
      <c r="M53" s="56">
        <f t="shared" si="0"/>
        <v>0.10829293628808864</v>
      </c>
      <c r="N53" s="61">
        <f t="shared" si="1"/>
        <v>20016</v>
      </c>
      <c r="P53"/>
      <c r="Q53"/>
      <c r="T53"/>
      <c r="U53"/>
    </row>
    <row r="54" spans="1:21" ht="15.75" thickBot="1">
      <c r="A54" s="10" t="s">
        <v>122</v>
      </c>
      <c r="B54" s="10" t="s">
        <v>13</v>
      </c>
      <c r="C54" s="44">
        <v>45712</v>
      </c>
      <c r="D54" s="10" t="s">
        <v>15</v>
      </c>
      <c r="E54" s="10" t="s">
        <v>62</v>
      </c>
      <c r="F54" s="45">
        <v>23949</v>
      </c>
      <c r="G54" s="10">
        <v>356</v>
      </c>
      <c r="H54" s="10">
        <v>616</v>
      </c>
      <c r="I54" s="10">
        <v>1847</v>
      </c>
      <c r="J54" s="46">
        <v>3144</v>
      </c>
      <c r="K54" s="45">
        <v>192999</v>
      </c>
      <c r="L54" s="10" t="s">
        <v>32</v>
      </c>
      <c r="M54" s="56">
        <f t="shared" si="0"/>
        <v>0.12912502137316773</v>
      </c>
      <c r="N54" s="61">
        <f t="shared" si="1"/>
        <v>24921</v>
      </c>
      <c r="P54"/>
      <c r="Q54"/>
      <c r="T54"/>
      <c r="U54"/>
    </row>
    <row r="55" spans="1:21" ht="15.75" thickBot="1">
      <c r="A55" s="10" t="s">
        <v>123</v>
      </c>
      <c r="B55" s="10" t="s">
        <v>19</v>
      </c>
      <c r="C55" s="44">
        <v>45729</v>
      </c>
      <c r="D55" s="10" t="s">
        <v>38</v>
      </c>
      <c r="E55" s="10" t="s">
        <v>26</v>
      </c>
      <c r="F55" s="45">
        <v>6544</v>
      </c>
      <c r="G55" s="10">
        <v>749</v>
      </c>
      <c r="H55" s="10">
        <v>888</v>
      </c>
      <c r="I55" s="10">
        <v>594</v>
      </c>
      <c r="J55" s="46">
        <v>18171</v>
      </c>
      <c r="K55" s="45">
        <v>126475</v>
      </c>
      <c r="L55" s="10" t="s">
        <v>27</v>
      </c>
      <c r="M55" s="56">
        <f t="shared" si="0"/>
        <v>6.4684720300454635E-2</v>
      </c>
      <c r="N55" s="61">
        <f t="shared" si="1"/>
        <v>8181</v>
      </c>
      <c r="P55"/>
      <c r="Q55"/>
      <c r="T55"/>
      <c r="U55"/>
    </row>
    <row r="56" spans="1:21" ht="15.75" thickBot="1">
      <c r="A56" s="10" t="s">
        <v>125</v>
      </c>
      <c r="B56" s="10" t="s">
        <v>13</v>
      </c>
      <c r="C56" s="44">
        <v>45460</v>
      </c>
      <c r="D56" s="10" t="s">
        <v>38</v>
      </c>
      <c r="E56" s="10" t="s">
        <v>16</v>
      </c>
      <c r="F56" s="45">
        <v>6976</v>
      </c>
      <c r="G56" s="10">
        <v>1320</v>
      </c>
      <c r="H56" s="10">
        <v>393</v>
      </c>
      <c r="I56" s="10">
        <v>2285</v>
      </c>
      <c r="J56" s="46">
        <v>14049</v>
      </c>
      <c r="K56" s="45">
        <v>101367</v>
      </c>
      <c r="L56" s="10" t="s">
        <v>55</v>
      </c>
      <c r="M56" s="56">
        <f t="shared" si="0"/>
        <v>8.5718231771681114E-2</v>
      </c>
      <c r="N56" s="61">
        <f t="shared" si="1"/>
        <v>8689</v>
      </c>
      <c r="P56"/>
      <c r="Q56"/>
      <c r="T56"/>
      <c r="U56"/>
    </row>
    <row r="57" spans="1:21" ht="15.75" thickBot="1">
      <c r="A57" s="10" t="s">
        <v>127</v>
      </c>
      <c r="B57" s="10" t="s">
        <v>19</v>
      </c>
      <c r="C57" s="44">
        <v>45644</v>
      </c>
      <c r="D57" s="10" t="s">
        <v>25</v>
      </c>
      <c r="E57" s="10" t="s">
        <v>48</v>
      </c>
      <c r="F57" s="45">
        <v>14775</v>
      </c>
      <c r="G57" s="10">
        <v>1220</v>
      </c>
      <c r="H57" s="10">
        <v>640</v>
      </c>
      <c r="I57" s="10">
        <v>1547</v>
      </c>
      <c r="J57" s="46">
        <v>28527</v>
      </c>
      <c r="K57" s="45">
        <v>183660</v>
      </c>
      <c r="L57" s="10" t="s">
        <v>55</v>
      </c>
      <c r="M57" s="56">
        <f t="shared" si="0"/>
        <v>9.0574975498203203E-2</v>
      </c>
      <c r="N57" s="61">
        <f t="shared" si="1"/>
        <v>16635</v>
      </c>
      <c r="P57"/>
      <c r="Q57"/>
      <c r="T57"/>
      <c r="U57"/>
    </row>
    <row r="58" spans="1:21" ht="15.75" thickBot="1">
      <c r="A58" s="10" t="s">
        <v>129</v>
      </c>
      <c r="B58" s="10" t="s">
        <v>19</v>
      </c>
      <c r="C58" s="44">
        <v>45586</v>
      </c>
      <c r="D58" s="10" t="s">
        <v>30</v>
      </c>
      <c r="E58" s="10" t="s">
        <v>62</v>
      </c>
      <c r="F58" s="45">
        <v>12015</v>
      </c>
      <c r="G58" s="10">
        <v>1196</v>
      </c>
      <c r="H58" s="10">
        <v>998</v>
      </c>
      <c r="I58" s="10">
        <v>1848</v>
      </c>
      <c r="J58" s="46">
        <v>44739</v>
      </c>
      <c r="K58" s="45">
        <v>161750</v>
      </c>
      <c r="L58" s="10" t="s">
        <v>55</v>
      </c>
      <c r="M58" s="56">
        <f t="shared" si="0"/>
        <v>8.7845440494590421E-2</v>
      </c>
      <c r="N58" s="61">
        <f t="shared" si="1"/>
        <v>14209</v>
      </c>
      <c r="P58"/>
      <c r="Q58"/>
      <c r="T58"/>
      <c r="U58"/>
    </row>
    <row r="59" spans="1:21" ht="15.75" thickBot="1">
      <c r="A59" s="10" t="s">
        <v>131</v>
      </c>
      <c r="B59" s="10" t="s">
        <v>23</v>
      </c>
      <c r="C59" s="44">
        <v>45762</v>
      </c>
      <c r="D59" s="10" t="s">
        <v>38</v>
      </c>
      <c r="E59" s="10" t="s">
        <v>26</v>
      </c>
      <c r="F59" s="45">
        <v>5419</v>
      </c>
      <c r="G59" s="10">
        <v>1150</v>
      </c>
      <c r="H59" s="10">
        <v>656</v>
      </c>
      <c r="I59" s="10">
        <v>1990</v>
      </c>
      <c r="J59" s="46">
        <v>410</v>
      </c>
      <c r="K59" s="45">
        <v>158154</v>
      </c>
      <c r="L59" s="10" t="s">
        <v>27</v>
      </c>
      <c r="M59" s="56">
        <f t="shared" si="0"/>
        <v>4.5683321319726342E-2</v>
      </c>
      <c r="N59" s="61">
        <f t="shared" si="1"/>
        <v>7225</v>
      </c>
      <c r="P59"/>
      <c r="Q59"/>
      <c r="T59"/>
      <c r="U59"/>
    </row>
    <row r="60" spans="1:21" ht="15.75" thickBot="1">
      <c r="A60" s="10" t="s">
        <v>133</v>
      </c>
      <c r="B60" s="10" t="s">
        <v>13</v>
      </c>
      <c r="C60" s="44">
        <v>45465</v>
      </c>
      <c r="D60" s="10" t="s">
        <v>15</v>
      </c>
      <c r="E60" s="10" t="s">
        <v>42</v>
      </c>
      <c r="F60" s="45">
        <v>16430</v>
      </c>
      <c r="G60" s="10">
        <v>488</v>
      </c>
      <c r="H60" s="10">
        <v>514</v>
      </c>
      <c r="I60" s="10">
        <v>1436</v>
      </c>
      <c r="J60" s="46">
        <v>30059</v>
      </c>
      <c r="K60" s="45">
        <v>223305</v>
      </c>
      <c r="L60" s="10" t="s">
        <v>32</v>
      </c>
      <c r="M60" s="56">
        <f t="shared" si="0"/>
        <v>7.8063634938760881E-2</v>
      </c>
      <c r="N60" s="61">
        <f t="shared" si="1"/>
        <v>17432</v>
      </c>
      <c r="P60"/>
      <c r="Q60"/>
      <c r="T60"/>
      <c r="U60"/>
    </row>
    <row r="61" spans="1:21" ht="15.75" thickBot="1">
      <c r="A61" s="10" t="s">
        <v>135</v>
      </c>
      <c r="B61" s="10" t="s">
        <v>23</v>
      </c>
      <c r="C61" s="44">
        <v>45685</v>
      </c>
      <c r="D61" s="10" t="s">
        <v>25</v>
      </c>
      <c r="E61" s="10" t="s">
        <v>42</v>
      </c>
      <c r="F61" s="45">
        <v>9239</v>
      </c>
      <c r="G61" s="10">
        <v>1477</v>
      </c>
      <c r="H61" s="10">
        <v>631</v>
      </c>
      <c r="I61" s="10">
        <v>1556</v>
      </c>
      <c r="J61" s="46">
        <v>11580</v>
      </c>
      <c r="K61" s="45">
        <v>84738</v>
      </c>
      <c r="L61" s="10" t="s">
        <v>27</v>
      </c>
      <c r="M61" s="56">
        <f t="shared" si="0"/>
        <v>0.13390686586891359</v>
      </c>
      <c r="N61" s="61">
        <f t="shared" si="1"/>
        <v>11347</v>
      </c>
      <c r="P61"/>
      <c r="Q61"/>
      <c r="T61"/>
      <c r="U61"/>
    </row>
    <row r="62" spans="1:21" ht="15.75" thickBot="1">
      <c r="A62" s="10" t="s">
        <v>137</v>
      </c>
      <c r="B62" s="10" t="s">
        <v>13</v>
      </c>
      <c r="C62" s="44">
        <v>45540</v>
      </c>
      <c r="D62" s="10" t="s">
        <v>38</v>
      </c>
      <c r="E62" s="10" t="s">
        <v>85</v>
      </c>
      <c r="F62" s="45">
        <v>16489</v>
      </c>
      <c r="G62" s="10">
        <v>395</v>
      </c>
      <c r="H62" s="10">
        <v>350</v>
      </c>
      <c r="I62" s="10">
        <v>2364</v>
      </c>
      <c r="J62" s="46">
        <v>43239</v>
      </c>
      <c r="K62" s="45">
        <v>73397</v>
      </c>
      <c r="L62" s="10" t="s">
        <v>55</v>
      </c>
      <c r="M62" s="56">
        <f t="shared" si="0"/>
        <v>0.23480523727127811</v>
      </c>
      <c r="N62" s="61">
        <f t="shared" si="1"/>
        <v>17234</v>
      </c>
      <c r="P62"/>
      <c r="Q62"/>
      <c r="T62"/>
      <c r="U62"/>
    </row>
    <row r="63" spans="1:21" ht="15.75" thickBot="1">
      <c r="A63" s="10" t="s">
        <v>139</v>
      </c>
      <c r="B63" s="10" t="s">
        <v>13</v>
      </c>
      <c r="C63" s="44">
        <v>45920</v>
      </c>
      <c r="D63" s="10" t="s">
        <v>15</v>
      </c>
      <c r="E63" s="10" t="s">
        <v>62</v>
      </c>
      <c r="F63" s="45">
        <v>18633</v>
      </c>
      <c r="G63" s="10">
        <v>797</v>
      </c>
      <c r="H63" s="10">
        <v>303</v>
      </c>
      <c r="I63" s="10">
        <v>659</v>
      </c>
      <c r="J63" s="46">
        <v>7</v>
      </c>
      <c r="K63" s="45">
        <v>122189</v>
      </c>
      <c r="L63" s="10" t="s">
        <v>21</v>
      </c>
      <c r="M63" s="56">
        <f t="shared" si="0"/>
        <v>0.16149571565361859</v>
      </c>
      <c r="N63" s="61">
        <f t="shared" si="1"/>
        <v>19733</v>
      </c>
      <c r="P63"/>
      <c r="Q63"/>
      <c r="T63"/>
      <c r="U63"/>
    </row>
    <row r="64" spans="1:21" ht="15.75" thickBot="1">
      <c r="A64" s="10" t="s">
        <v>140</v>
      </c>
      <c r="B64" s="10" t="s">
        <v>23</v>
      </c>
      <c r="C64" s="44">
        <v>45504</v>
      </c>
      <c r="D64" s="10" t="s">
        <v>15</v>
      </c>
      <c r="E64" s="10" t="s">
        <v>16</v>
      </c>
      <c r="F64" s="45">
        <v>12357</v>
      </c>
      <c r="G64" s="10">
        <v>716</v>
      </c>
      <c r="H64" s="10">
        <v>599</v>
      </c>
      <c r="I64" s="10">
        <v>999</v>
      </c>
      <c r="J64" s="46">
        <v>89591</v>
      </c>
      <c r="K64" s="45">
        <v>116367</v>
      </c>
      <c r="L64" s="10" t="s">
        <v>17</v>
      </c>
      <c r="M64" s="56">
        <f t="shared" si="0"/>
        <v>0.11749035379446063</v>
      </c>
      <c r="N64" s="61">
        <f t="shared" si="1"/>
        <v>13672</v>
      </c>
      <c r="P64"/>
      <c r="Q64"/>
      <c r="T64"/>
      <c r="U64"/>
    </row>
    <row r="65" spans="1:21" ht="15.75" thickBot="1">
      <c r="A65" s="10" t="s">
        <v>141</v>
      </c>
      <c r="B65" s="10" t="s">
        <v>23</v>
      </c>
      <c r="C65" s="44">
        <v>45521</v>
      </c>
      <c r="D65" s="10" t="s">
        <v>30</v>
      </c>
      <c r="E65" s="10" t="s">
        <v>35</v>
      </c>
      <c r="F65" s="45">
        <v>19154</v>
      </c>
      <c r="G65" s="10">
        <v>1064</v>
      </c>
      <c r="H65" s="10">
        <v>650</v>
      </c>
      <c r="I65" s="10">
        <v>747</v>
      </c>
      <c r="J65" s="46">
        <v>42667</v>
      </c>
      <c r="K65" s="45">
        <v>242332</v>
      </c>
      <c r="L65" s="10" t="s">
        <v>27</v>
      </c>
      <c r="M65" s="56">
        <f t="shared" si="0"/>
        <v>8.6113266097750191E-2</v>
      </c>
      <c r="N65" s="61">
        <f t="shared" si="1"/>
        <v>20868</v>
      </c>
      <c r="P65"/>
      <c r="Q65"/>
      <c r="T65"/>
      <c r="U65"/>
    </row>
    <row r="66" spans="1:21" ht="15.75" thickBot="1">
      <c r="A66" s="10" t="s">
        <v>143</v>
      </c>
      <c r="B66" s="10" t="s">
        <v>13</v>
      </c>
      <c r="C66" s="44">
        <v>45744</v>
      </c>
      <c r="D66" s="10" t="s">
        <v>25</v>
      </c>
      <c r="E66" s="10" t="s">
        <v>16</v>
      </c>
      <c r="F66" s="45">
        <v>6363</v>
      </c>
      <c r="G66" s="10">
        <v>1341</v>
      </c>
      <c r="H66" s="10">
        <v>222</v>
      </c>
      <c r="I66" s="10">
        <v>2712</v>
      </c>
      <c r="J66" s="46">
        <v>19987</v>
      </c>
      <c r="K66" s="45">
        <v>160585</v>
      </c>
      <c r="L66" s="10" t="s">
        <v>27</v>
      </c>
      <c r="M66" s="56">
        <f t="shared" si="0"/>
        <v>4.9357038328611019E-2</v>
      </c>
      <c r="N66" s="61">
        <f t="shared" si="1"/>
        <v>7926</v>
      </c>
      <c r="P66"/>
      <c r="Q66"/>
      <c r="T66"/>
      <c r="U66"/>
    </row>
    <row r="67" spans="1:21" ht="15.75" thickBot="1">
      <c r="A67" s="10" t="s">
        <v>145</v>
      </c>
      <c r="B67" s="10" t="s">
        <v>46</v>
      </c>
      <c r="C67" s="44">
        <v>45499</v>
      </c>
      <c r="D67" s="10" t="s">
        <v>25</v>
      </c>
      <c r="E67" s="10" t="s">
        <v>42</v>
      </c>
      <c r="F67" s="45">
        <v>12176</v>
      </c>
      <c r="G67" s="10">
        <v>1005</v>
      </c>
      <c r="H67" s="10">
        <v>862</v>
      </c>
      <c r="I67" s="10">
        <v>974</v>
      </c>
      <c r="J67" s="46">
        <v>2285</v>
      </c>
      <c r="K67" s="45">
        <v>116619</v>
      </c>
      <c r="L67" s="10" t="s">
        <v>32</v>
      </c>
      <c r="M67" s="56">
        <f t="shared" ref="M67:M130" si="2">SUM(F67,G67,H67)/K67</f>
        <v>0.12041777068916729</v>
      </c>
      <c r="N67" s="61">
        <f t="shared" ref="N67:N130" si="3">SUM(F67,G67,H67)</f>
        <v>14043</v>
      </c>
      <c r="P67"/>
      <c r="Q67"/>
      <c r="T67"/>
      <c r="U67"/>
    </row>
    <row r="68" spans="1:21" ht="15.75" thickBot="1">
      <c r="A68" s="10" t="s">
        <v>147</v>
      </c>
      <c r="B68" s="10" t="s">
        <v>19</v>
      </c>
      <c r="C68" s="44">
        <v>45745</v>
      </c>
      <c r="D68" s="10" t="s">
        <v>30</v>
      </c>
      <c r="E68" s="10" t="s">
        <v>42</v>
      </c>
      <c r="F68" s="45">
        <v>19461</v>
      </c>
      <c r="G68" s="10">
        <v>1382</v>
      </c>
      <c r="H68" s="10">
        <v>445</v>
      </c>
      <c r="I68" s="10">
        <v>1307</v>
      </c>
      <c r="J68" s="46">
        <v>84691</v>
      </c>
      <c r="K68" s="45">
        <v>151453</v>
      </c>
      <c r="L68" s="10" t="s">
        <v>32</v>
      </c>
      <c r="M68" s="56">
        <f t="shared" si="2"/>
        <v>0.14055845707909384</v>
      </c>
      <c r="N68" s="61">
        <f t="shared" si="3"/>
        <v>21288</v>
      </c>
      <c r="P68"/>
      <c r="Q68"/>
      <c r="T68"/>
      <c r="U68"/>
    </row>
    <row r="69" spans="1:21" ht="15.75" thickBot="1">
      <c r="A69" s="10" t="s">
        <v>149</v>
      </c>
      <c r="B69" s="10" t="s">
        <v>23</v>
      </c>
      <c r="C69" s="44">
        <v>45634</v>
      </c>
      <c r="D69" s="10" t="s">
        <v>30</v>
      </c>
      <c r="E69" s="10" t="s">
        <v>20</v>
      </c>
      <c r="F69" s="45">
        <v>10427</v>
      </c>
      <c r="G69" s="10">
        <v>1014</v>
      </c>
      <c r="H69" s="10">
        <v>166</v>
      </c>
      <c r="I69" s="10">
        <v>1649</v>
      </c>
      <c r="J69" s="46">
        <v>15145</v>
      </c>
      <c r="K69" s="45">
        <v>59816</v>
      </c>
      <c r="L69" s="10" t="s">
        <v>27</v>
      </c>
      <c r="M69" s="56">
        <f t="shared" si="2"/>
        <v>0.19404507155276179</v>
      </c>
      <c r="N69" s="61">
        <f t="shared" si="3"/>
        <v>11607</v>
      </c>
      <c r="P69"/>
      <c r="Q69"/>
      <c r="T69"/>
      <c r="U69"/>
    </row>
    <row r="70" spans="1:21" ht="15.75" thickBot="1">
      <c r="A70" s="10" t="s">
        <v>151</v>
      </c>
      <c r="B70" s="10" t="s">
        <v>19</v>
      </c>
      <c r="C70" s="44">
        <v>45724</v>
      </c>
      <c r="D70" s="10" t="s">
        <v>25</v>
      </c>
      <c r="E70" s="10" t="s">
        <v>42</v>
      </c>
      <c r="F70" s="45">
        <v>10580</v>
      </c>
      <c r="G70" s="10">
        <v>427</v>
      </c>
      <c r="H70" s="10">
        <v>790</v>
      </c>
      <c r="I70" s="10">
        <v>2814</v>
      </c>
      <c r="J70" s="46">
        <v>24916</v>
      </c>
      <c r="K70" s="45">
        <v>213312</v>
      </c>
      <c r="L70" s="10" t="s">
        <v>55</v>
      </c>
      <c r="M70" s="56">
        <f t="shared" si="2"/>
        <v>5.530396789678968E-2</v>
      </c>
      <c r="N70" s="61">
        <f t="shared" si="3"/>
        <v>11797</v>
      </c>
      <c r="P70"/>
      <c r="Q70"/>
      <c r="T70"/>
      <c r="U70"/>
    </row>
    <row r="71" spans="1:21" ht="15.75" thickBot="1">
      <c r="A71" s="10" t="s">
        <v>153</v>
      </c>
      <c r="B71" s="10" t="s">
        <v>46</v>
      </c>
      <c r="C71" s="44">
        <v>45749</v>
      </c>
      <c r="D71" s="10" t="s">
        <v>25</v>
      </c>
      <c r="E71" s="10" t="s">
        <v>48</v>
      </c>
      <c r="F71" s="45">
        <v>6858</v>
      </c>
      <c r="G71" s="10">
        <v>415</v>
      </c>
      <c r="H71" s="10">
        <v>366</v>
      </c>
      <c r="I71" s="10">
        <v>2761</v>
      </c>
      <c r="J71" s="46">
        <v>2988</v>
      </c>
      <c r="K71" s="45">
        <v>177348</v>
      </c>
      <c r="L71" s="10" t="s">
        <v>17</v>
      </c>
      <c r="M71" s="56">
        <f t="shared" si="2"/>
        <v>4.3073505198818141E-2</v>
      </c>
      <c r="N71" s="61">
        <f t="shared" si="3"/>
        <v>7639</v>
      </c>
      <c r="P71"/>
      <c r="Q71"/>
      <c r="T71"/>
      <c r="U71"/>
    </row>
    <row r="72" spans="1:21" ht="15.75" thickBot="1">
      <c r="A72" s="10" t="s">
        <v>155</v>
      </c>
      <c r="B72" s="10" t="s">
        <v>46</v>
      </c>
      <c r="C72" s="44">
        <v>45537</v>
      </c>
      <c r="D72" s="10" t="s">
        <v>38</v>
      </c>
      <c r="E72" s="10" t="s">
        <v>31</v>
      </c>
      <c r="F72" s="45">
        <v>12040</v>
      </c>
      <c r="G72" s="10">
        <v>1147</v>
      </c>
      <c r="H72" s="10">
        <v>210</v>
      </c>
      <c r="I72" s="10">
        <v>885</v>
      </c>
      <c r="J72" s="46">
        <v>30360</v>
      </c>
      <c r="K72" s="45">
        <v>119530</v>
      </c>
      <c r="L72" s="10" t="s">
        <v>32</v>
      </c>
      <c r="M72" s="56">
        <f t="shared" si="2"/>
        <v>0.1120806492094035</v>
      </c>
      <c r="N72" s="61">
        <f t="shared" si="3"/>
        <v>13397</v>
      </c>
      <c r="P72"/>
      <c r="Q72"/>
      <c r="T72"/>
      <c r="U72"/>
    </row>
    <row r="73" spans="1:21" ht="15.75" thickBot="1">
      <c r="A73" s="10" t="s">
        <v>157</v>
      </c>
      <c r="B73" s="10" t="s">
        <v>46</v>
      </c>
      <c r="C73" s="44">
        <v>45719</v>
      </c>
      <c r="D73" s="10" t="s">
        <v>38</v>
      </c>
      <c r="E73" s="10" t="s">
        <v>62</v>
      </c>
      <c r="F73" s="45">
        <v>24928</v>
      </c>
      <c r="G73" s="10">
        <v>214</v>
      </c>
      <c r="H73" s="10">
        <v>765</v>
      </c>
      <c r="I73" s="10">
        <v>1556</v>
      </c>
      <c r="J73" s="46">
        <v>5239</v>
      </c>
      <c r="K73" s="45">
        <v>194571</v>
      </c>
      <c r="L73" s="10" t="s">
        <v>55</v>
      </c>
      <c r="M73" s="56">
        <f t="shared" si="2"/>
        <v>0.13314933880177415</v>
      </c>
      <c r="N73" s="61">
        <f t="shared" si="3"/>
        <v>25907</v>
      </c>
      <c r="P73"/>
      <c r="Q73"/>
      <c r="T73"/>
      <c r="U73"/>
    </row>
    <row r="74" spans="1:21" ht="15.75" thickBot="1">
      <c r="A74" s="10" t="s">
        <v>159</v>
      </c>
      <c r="B74" s="10" t="s">
        <v>23</v>
      </c>
      <c r="C74" s="44">
        <v>45921</v>
      </c>
      <c r="D74" s="10" t="s">
        <v>30</v>
      </c>
      <c r="E74" s="10" t="s">
        <v>16</v>
      </c>
      <c r="F74" s="45">
        <v>23103</v>
      </c>
      <c r="G74" s="10">
        <v>1380</v>
      </c>
      <c r="H74" s="10">
        <v>191</v>
      </c>
      <c r="I74" s="10">
        <v>1547</v>
      </c>
      <c r="J74" s="46">
        <v>77798</v>
      </c>
      <c r="K74" s="45">
        <v>148856</v>
      </c>
      <c r="L74" s="10" t="s">
        <v>21</v>
      </c>
      <c r="M74" s="56">
        <f t="shared" si="2"/>
        <v>0.16575751061428495</v>
      </c>
      <c r="N74" s="61">
        <f t="shared" si="3"/>
        <v>24674</v>
      </c>
      <c r="P74"/>
      <c r="Q74"/>
      <c r="T74"/>
      <c r="U74"/>
    </row>
    <row r="75" spans="1:21" ht="15.75" thickBot="1">
      <c r="A75" s="10" t="s">
        <v>160</v>
      </c>
      <c r="B75" s="10" t="s">
        <v>46</v>
      </c>
      <c r="C75" s="44">
        <v>45593</v>
      </c>
      <c r="D75" s="10" t="s">
        <v>38</v>
      </c>
      <c r="E75" s="10" t="s">
        <v>31</v>
      </c>
      <c r="F75" s="45">
        <v>21198</v>
      </c>
      <c r="G75" s="10">
        <v>1484</v>
      </c>
      <c r="H75" s="10">
        <v>174</v>
      </c>
      <c r="I75" s="10">
        <v>1293</v>
      </c>
      <c r="J75" s="46">
        <v>16330</v>
      </c>
      <c r="K75" s="45">
        <v>111635</v>
      </c>
      <c r="L75" s="10" t="s">
        <v>32</v>
      </c>
      <c r="M75" s="56">
        <f t="shared" si="2"/>
        <v>0.20473865723115511</v>
      </c>
      <c r="N75" s="61">
        <f t="shared" si="3"/>
        <v>22856</v>
      </c>
      <c r="P75"/>
      <c r="Q75"/>
      <c r="T75"/>
      <c r="U75"/>
    </row>
    <row r="76" spans="1:21" ht="15.75" thickBot="1">
      <c r="A76" s="10" t="s">
        <v>162</v>
      </c>
      <c r="B76" s="10" t="s">
        <v>23</v>
      </c>
      <c r="C76" s="44">
        <v>45505</v>
      </c>
      <c r="D76" s="10" t="s">
        <v>15</v>
      </c>
      <c r="E76" s="10" t="s">
        <v>26</v>
      </c>
      <c r="F76" s="45">
        <v>21758</v>
      </c>
      <c r="G76" s="10">
        <v>1380</v>
      </c>
      <c r="H76" s="10">
        <v>188</v>
      </c>
      <c r="I76" s="10">
        <v>1735</v>
      </c>
      <c r="J76" s="46">
        <v>20998</v>
      </c>
      <c r="K76" s="45">
        <v>147803</v>
      </c>
      <c r="L76" s="10" t="s">
        <v>55</v>
      </c>
      <c r="M76" s="56">
        <f t="shared" si="2"/>
        <v>0.15781817689762725</v>
      </c>
      <c r="N76" s="61">
        <f t="shared" si="3"/>
        <v>23326</v>
      </c>
      <c r="P76"/>
      <c r="Q76"/>
      <c r="T76"/>
      <c r="U76"/>
    </row>
    <row r="77" spans="1:21" ht="15.75" thickBot="1">
      <c r="A77" s="10" t="s">
        <v>164</v>
      </c>
      <c r="B77" s="10" t="s">
        <v>46</v>
      </c>
      <c r="C77" s="44">
        <v>45603</v>
      </c>
      <c r="D77" s="10" t="s">
        <v>38</v>
      </c>
      <c r="E77" s="10" t="s">
        <v>35</v>
      </c>
      <c r="F77" s="45">
        <v>17254</v>
      </c>
      <c r="G77" s="10">
        <v>246</v>
      </c>
      <c r="H77" s="10">
        <v>952</v>
      </c>
      <c r="I77" s="10">
        <v>871</v>
      </c>
      <c r="J77" s="46">
        <v>14957</v>
      </c>
      <c r="K77" s="45">
        <v>75946</v>
      </c>
      <c r="L77" s="10" t="s">
        <v>55</v>
      </c>
      <c r="M77" s="56">
        <f t="shared" si="2"/>
        <v>0.24296210465330631</v>
      </c>
      <c r="N77" s="61">
        <f t="shared" si="3"/>
        <v>18452</v>
      </c>
      <c r="P77"/>
      <c r="Q77"/>
      <c r="T77"/>
      <c r="U77"/>
    </row>
    <row r="78" spans="1:21" ht="15.75" thickBot="1">
      <c r="A78" s="10" t="s">
        <v>166</v>
      </c>
      <c r="B78" s="10" t="s">
        <v>19</v>
      </c>
      <c r="C78" s="44">
        <v>45720</v>
      </c>
      <c r="D78" s="10" t="s">
        <v>38</v>
      </c>
      <c r="E78" s="10" t="s">
        <v>48</v>
      </c>
      <c r="F78" s="45">
        <v>13470</v>
      </c>
      <c r="G78" s="10">
        <v>523</v>
      </c>
      <c r="H78" s="10">
        <v>280</v>
      </c>
      <c r="I78" s="10">
        <v>2682</v>
      </c>
      <c r="J78" s="46">
        <v>8538</v>
      </c>
      <c r="K78" s="45">
        <v>95204</v>
      </c>
      <c r="L78" s="10" t="s">
        <v>17</v>
      </c>
      <c r="M78" s="56">
        <f t="shared" si="2"/>
        <v>0.14992017142136885</v>
      </c>
      <c r="N78" s="61">
        <f t="shared" si="3"/>
        <v>14273</v>
      </c>
      <c r="P78"/>
      <c r="Q78"/>
      <c r="T78"/>
      <c r="U78"/>
    </row>
    <row r="79" spans="1:21" ht="15.75" thickBot="1">
      <c r="A79" s="10" t="s">
        <v>167</v>
      </c>
      <c r="B79" s="10" t="s">
        <v>19</v>
      </c>
      <c r="C79" s="44">
        <v>45460</v>
      </c>
      <c r="D79" s="10" t="s">
        <v>15</v>
      </c>
      <c r="E79" s="10" t="s">
        <v>39</v>
      </c>
      <c r="F79" s="45">
        <v>3252</v>
      </c>
      <c r="G79" s="10">
        <v>1043</v>
      </c>
      <c r="H79" s="10">
        <v>647</v>
      </c>
      <c r="I79" s="10">
        <v>1545</v>
      </c>
      <c r="J79" s="46">
        <v>18859</v>
      </c>
      <c r="K79" s="45">
        <v>222958</v>
      </c>
      <c r="L79" s="10" t="s">
        <v>17</v>
      </c>
      <c r="M79" s="56">
        <f t="shared" si="2"/>
        <v>2.2165609666394567E-2</v>
      </c>
      <c r="N79" s="61">
        <f t="shared" si="3"/>
        <v>4942</v>
      </c>
      <c r="P79"/>
      <c r="Q79"/>
      <c r="T79"/>
      <c r="U79"/>
    </row>
    <row r="80" spans="1:21" ht="15.75" thickBot="1">
      <c r="A80" s="10" t="s">
        <v>168</v>
      </c>
      <c r="B80" s="10" t="s">
        <v>13</v>
      </c>
      <c r="C80" s="44">
        <v>45922</v>
      </c>
      <c r="D80" s="10" t="s">
        <v>30</v>
      </c>
      <c r="E80" s="10" t="s">
        <v>169</v>
      </c>
      <c r="F80" s="45">
        <v>8996</v>
      </c>
      <c r="G80" s="10">
        <v>329</v>
      </c>
      <c r="H80" s="10">
        <v>378</v>
      </c>
      <c r="I80" s="10">
        <v>2384</v>
      </c>
      <c r="J80" s="46">
        <v>39404</v>
      </c>
      <c r="K80" s="45">
        <v>242724</v>
      </c>
      <c r="L80" s="10" t="s">
        <v>21</v>
      </c>
      <c r="M80" s="56">
        <f t="shared" si="2"/>
        <v>3.9975445361810122E-2</v>
      </c>
      <c r="N80" s="61">
        <f t="shared" si="3"/>
        <v>9703</v>
      </c>
      <c r="P80"/>
      <c r="Q80"/>
      <c r="T80"/>
      <c r="U80"/>
    </row>
    <row r="81" spans="1:21" ht="15.75" thickBot="1">
      <c r="A81" s="10" t="s">
        <v>170</v>
      </c>
      <c r="B81" s="10" t="s">
        <v>19</v>
      </c>
      <c r="C81" s="44">
        <v>45456</v>
      </c>
      <c r="D81" s="10" t="s">
        <v>15</v>
      </c>
      <c r="E81" s="10" t="s">
        <v>16</v>
      </c>
      <c r="F81" s="45">
        <v>14173</v>
      </c>
      <c r="G81" s="10">
        <v>294</v>
      </c>
      <c r="H81" s="10">
        <v>257</v>
      </c>
      <c r="I81" s="10">
        <v>1288</v>
      </c>
      <c r="J81" s="46">
        <v>39466</v>
      </c>
      <c r="K81" s="45">
        <v>55563</v>
      </c>
      <c r="L81" s="10" t="s">
        <v>55</v>
      </c>
      <c r="M81" s="56">
        <f t="shared" si="2"/>
        <v>0.26499649047027696</v>
      </c>
      <c r="N81" s="61">
        <f t="shared" si="3"/>
        <v>14724</v>
      </c>
      <c r="P81"/>
      <c r="Q81"/>
      <c r="T81"/>
      <c r="U81"/>
    </row>
    <row r="82" spans="1:21" ht="15.75" thickBot="1">
      <c r="A82" s="10" t="s">
        <v>171</v>
      </c>
      <c r="B82" s="10" t="s">
        <v>13</v>
      </c>
      <c r="C82" s="44">
        <v>45584</v>
      </c>
      <c r="D82" s="10" t="s">
        <v>38</v>
      </c>
      <c r="E82" s="10" t="s">
        <v>31</v>
      </c>
      <c r="F82" s="45">
        <v>6673</v>
      </c>
      <c r="G82" s="10">
        <v>826</v>
      </c>
      <c r="H82" s="10">
        <v>321</v>
      </c>
      <c r="I82" s="10">
        <v>577</v>
      </c>
      <c r="J82" s="46">
        <v>19262</v>
      </c>
      <c r="K82" s="45">
        <v>132324</v>
      </c>
      <c r="L82" s="10" t="s">
        <v>55</v>
      </c>
      <c r="M82" s="56">
        <f t="shared" si="2"/>
        <v>5.9097367068710133E-2</v>
      </c>
      <c r="N82" s="61">
        <f t="shared" si="3"/>
        <v>7820</v>
      </c>
      <c r="P82"/>
      <c r="Q82"/>
      <c r="T82"/>
      <c r="U82"/>
    </row>
    <row r="83" spans="1:21" ht="15.75" thickBot="1">
      <c r="A83" s="10" t="s">
        <v>173</v>
      </c>
      <c r="B83" s="10" t="s">
        <v>19</v>
      </c>
      <c r="C83" s="44">
        <v>45497</v>
      </c>
      <c r="D83" s="10" t="s">
        <v>30</v>
      </c>
      <c r="E83" s="10" t="s">
        <v>39</v>
      </c>
      <c r="F83" s="45">
        <v>22914</v>
      </c>
      <c r="G83" s="10">
        <v>954</v>
      </c>
      <c r="H83" s="10">
        <v>584</v>
      </c>
      <c r="I83" s="10">
        <v>1519</v>
      </c>
      <c r="J83" s="46">
        <v>13637</v>
      </c>
      <c r="K83" s="45">
        <v>49847</v>
      </c>
      <c r="L83" s="10" t="s">
        <v>17</v>
      </c>
      <c r="M83" s="56">
        <f t="shared" si="2"/>
        <v>0.49054105563022848</v>
      </c>
      <c r="N83" s="61">
        <f t="shared" si="3"/>
        <v>24452</v>
      </c>
      <c r="P83"/>
      <c r="Q83"/>
      <c r="T83"/>
      <c r="U83"/>
    </row>
    <row r="84" spans="1:21" ht="15.75" thickBot="1">
      <c r="A84" s="10" t="s">
        <v>175</v>
      </c>
      <c r="B84" s="10" t="s">
        <v>23</v>
      </c>
      <c r="C84" s="44">
        <v>45580</v>
      </c>
      <c r="D84" s="10" t="s">
        <v>38</v>
      </c>
      <c r="E84" s="10" t="s">
        <v>35</v>
      </c>
      <c r="F84" s="45">
        <v>17781</v>
      </c>
      <c r="G84" s="10">
        <v>993</v>
      </c>
      <c r="H84" s="10">
        <v>627</v>
      </c>
      <c r="I84" s="10">
        <v>2187</v>
      </c>
      <c r="J84" s="46">
        <v>9609</v>
      </c>
      <c r="K84" s="45">
        <v>66155</v>
      </c>
      <c r="L84" s="10" t="s">
        <v>32</v>
      </c>
      <c r="M84" s="56">
        <f t="shared" si="2"/>
        <v>0.29326581513113142</v>
      </c>
      <c r="N84" s="61">
        <f t="shared" si="3"/>
        <v>19401</v>
      </c>
      <c r="P84"/>
      <c r="Q84"/>
      <c r="T84"/>
      <c r="U84"/>
    </row>
    <row r="85" spans="1:21" ht="15.75" thickBot="1">
      <c r="A85" s="10" t="s">
        <v>177</v>
      </c>
      <c r="B85" s="10" t="s">
        <v>19</v>
      </c>
      <c r="C85" s="44">
        <v>45635</v>
      </c>
      <c r="D85" s="10" t="s">
        <v>15</v>
      </c>
      <c r="E85" s="10" t="s">
        <v>20</v>
      </c>
      <c r="F85" s="45">
        <v>15051</v>
      </c>
      <c r="G85" s="10">
        <v>268</v>
      </c>
      <c r="H85" s="10">
        <v>251</v>
      </c>
      <c r="I85" s="10">
        <v>783</v>
      </c>
      <c r="J85" s="46">
        <v>34154</v>
      </c>
      <c r="K85" s="45">
        <v>119671</v>
      </c>
      <c r="L85" s="10" t="s">
        <v>32</v>
      </c>
      <c r="M85" s="56">
        <f t="shared" si="2"/>
        <v>0.13010670922779954</v>
      </c>
      <c r="N85" s="61">
        <f t="shared" si="3"/>
        <v>15570</v>
      </c>
      <c r="P85"/>
      <c r="Q85"/>
      <c r="T85"/>
      <c r="U85"/>
    </row>
    <row r="86" spans="1:21" ht="15.75" thickBot="1">
      <c r="A86" s="10" t="s">
        <v>179</v>
      </c>
      <c r="B86" s="10" t="s">
        <v>13</v>
      </c>
      <c r="C86" s="44">
        <v>45766</v>
      </c>
      <c r="D86" s="10" t="s">
        <v>15</v>
      </c>
      <c r="E86" s="10" t="s">
        <v>39</v>
      </c>
      <c r="F86" s="45">
        <v>8881</v>
      </c>
      <c r="G86" s="10">
        <v>210</v>
      </c>
      <c r="H86" s="10">
        <v>673</v>
      </c>
      <c r="I86" s="10">
        <v>1565</v>
      </c>
      <c r="J86" s="46">
        <v>24847</v>
      </c>
      <c r="K86" s="45">
        <v>156891</v>
      </c>
      <c r="L86" s="10" t="s">
        <v>27</v>
      </c>
      <c r="M86" s="56">
        <f t="shared" si="2"/>
        <v>6.223429004850501E-2</v>
      </c>
      <c r="N86" s="61">
        <f t="shared" si="3"/>
        <v>9764</v>
      </c>
      <c r="P86"/>
      <c r="Q86"/>
      <c r="T86"/>
      <c r="U86"/>
    </row>
    <row r="87" spans="1:21" ht="15.75" thickBot="1">
      <c r="A87" s="10" t="s">
        <v>180</v>
      </c>
      <c r="B87" s="10" t="s">
        <v>13</v>
      </c>
      <c r="C87" s="44">
        <v>45684</v>
      </c>
      <c r="D87" s="10" t="s">
        <v>38</v>
      </c>
      <c r="E87" s="10" t="s">
        <v>48</v>
      </c>
      <c r="F87" s="45">
        <v>8949</v>
      </c>
      <c r="G87" s="10">
        <v>1477</v>
      </c>
      <c r="H87" s="10">
        <v>424</v>
      </c>
      <c r="I87" s="10">
        <v>1030</v>
      </c>
      <c r="J87" s="46">
        <v>58052</v>
      </c>
      <c r="K87" s="45">
        <v>123310</v>
      </c>
      <c r="L87" s="10" t="s">
        <v>17</v>
      </c>
      <c r="M87" s="56">
        <f t="shared" si="2"/>
        <v>8.7989619657773091E-2</v>
      </c>
      <c r="N87" s="61">
        <f t="shared" si="3"/>
        <v>10850</v>
      </c>
      <c r="P87"/>
      <c r="Q87"/>
      <c r="T87"/>
      <c r="U87"/>
    </row>
    <row r="88" spans="1:21" ht="15.75" thickBot="1">
      <c r="A88" s="10" t="s">
        <v>182</v>
      </c>
      <c r="B88" s="10" t="s">
        <v>46</v>
      </c>
      <c r="C88" s="44">
        <v>45449</v>
      </c>
      <c r="D88" s="10" t="s">
        <v>25</v>
      </c>
      <c r="E88" s="10" t="s">
        <v>48</v>
      </c>
      <c r="F88" s="45">
        <v>11521</v>
      </c>
      <c r="G88" s="10">
        <v>1071</v>
      </c>
      <c r="H88" s="10">
        <v>762</v>
      </c>
      <c r="I88" s="10">
        <v>2539</v>
      </c>
      <c r="J88" s="46">
        <v>12701</v>
      </c>
      <c r="K88" s="45">
        <v>238350</v>
      </c>
      <c r="L88" s="10" t="s">
        <v>27</v>
      </c>
      <c r="M88" s="56">
        <f t="shared" si="2"/>
        <v>5.6026851269142017E-2</v>
      </c>
      <c r="N88" s="61">
        <f t="shared" si="3"/>
        <v>13354</v>
      </c>
      <c r="P88"/>
      <c r="Q88"/>
      <c r="T88"/>
      <c r="U88"/>
    </row>
    <row r="89" spans="1:21" ht="15.75" thickBot="1">
      <c r="A89" s="10" t="s">
        <v>184</v>
      </c>
      <c r="B89" s="10" t="s">
        <v>23</v>
      </c>
      <c r="C89" s="44">
        <v>45480</v>
      </c>
      <c r="D89" s="10" t="s">
        <v>25</v>
      </c>
      <c r="E89" s="10" t="s">
        <v>20</v>
      </c>
      <c r="F89" s="45">
        <v>24625</v>
      </c>
      <c r="G89" s="10">
        <v>749</v>
      </c>
      <c r="H89" s="10">
        <v>193</v>
      </c>
      <c r="I89" s="10">
        <v>1340</v>
      </c>
      <c r="J89" s="46">
        <v>4890</v>
      </c>
      <c r="K89" s="45">
        <v>189381</v>
      </c>
      <c r="L89" s="10" t="s">
        <v>17</v>
      </c>
      <c r="M89" s="56">
        <f t="shared" si="2"/>
        <v>0.13500298340382616</v>
      </c>
      <c r="N89" s="61">
        <f t="shared" si="3"/>
        <v>25567</v>
      </c>
      <c r="P89"/>
      <c r="Q89"/>
      <c r="T89"/>
      <c r="U89"/>
    </row>
    <row r="90" spans="1:21" ht="15.75" thickBot="1">
      <c r="A90" s="10" t="s">
        <v>186</v>
      </c>
      <c r="B90" s="10" t="s">
        <v>19</v>
      </c>
      <c r="C90" s="44">
        <v>45923</v>
      </c>
      <c r="D90" s="10" t="s">
        <v>15</v>
      </c>
      <c r="E90" s="10" t="s">
        <v>169</v>
      </c>
      <c r="F90" s="45">
        <v>10017</v>
      </c>
      <c r="G90" s="10">
        <v>1357</v>
      </c>
      <c r="H90" s="10">
        <v>966</v>
      </c>
      <c r="I90" s="10">
        <v>2871</v>
      </c>
      <c r="J90" s="46">
        <v>14800</v>
      </c>
      <c r="K90" s="45">
        <v>171691</v>
      </c>
      <c r="L90" s="10" t="s">
        <v>21</v>
      </c>
      <c r="M90" s="56">
        <f t="shared" si="2"/>
        <v>7.1873307278774071E-2</v>
      </c>
      <c r="N90" s="61">
        <f t="shared" si="3"/>
        <v>12340</v>
      </c>
      <c r="P90"/>
      <c r="Q90"/>
      <c r="T90"/>
      <c r="U90"/>
    </row>
    <row r="91" spans="1:21" ht="15.75" thickBot="1">
      <c r="A91" s="10" t="s">
        <v>187</v>
      </c>
      <c r="B91" s="10" t="s">
        <v>46</v>
      </c>
      <c r="C91" s="44">
        <v>45446</v>
      </c>
      <c r="D91" s="10" t="s">
        <v>15</v>
      </c>
      <c r="E91" s="10" t="s">
        <v>62</v>
      </c>
      <c r="F91" s="45">
        <v>8941</v>
      </c>
      <c r="G91" s="10">
        <v>911</v>
      </c>
      <c r="H91" s="10">
        <v>166</v>
      </c>
      <c r="I91" s="10">
        <v>1217</v>
      </c>
      <c r="J91" s="46">
        <v>68817</v>
      </c>
      <c r="K91" s="45">
        <v>221180</v>
      </c>
      <c r="L91" s="10" t="s">
        <v>55</v>
      </c>
      <c r="M91" s="56">
        <f t="shared" si="2"/>
        <v>4.5293426168731353E-2</v>
      </c>
      <c r="N91" s="61">
        <f t="shared" si="3"/>
        <v>10018</v>
      </c>
      <c r="P91"/>
      <c r="Q91"/>
      <c r="T91"/>
      <c r="U91"/>
    </row>
    <row r="92" spans="1:21" ht="15.75" thickBot="1">
      <c r="A92" s="10" t="s">
        <v>189</v>
      </c>
      <c r="B92" s="10" t="s">
        <v>19</v>
      </c>
      <c r="C92" s="44">
        <v>45924</v>
      </c>
      <c r="D92" s="10" t="s">
        <v>25</v>
      </c>
      <c r="E92" s="10" t="s">
        <v>39</v>
      </c>
      <c r="F92" s="45">
        <v>12209</v>
      </c>
      <c r="G92" s="10">
        <v>222</v>
      </c>
      <c r="H92" s="10">
        <v>479</v>
      </c>
      <c r="I92" s="10">
        <v>2748</v>
      </c>
      <c r="J92" s="46">
        <v>24615</v>
      </c>
      <c r="K92" s="45">
        <v>74707</v>
      </c>
      <c r="L92" s="10" t="s">
        <v>21</v>
      </c>
      <c r="M92" s="56">
        <f t="shared" si="2"/>
        <v>0.17280843829895459</v>
      </c>
      <c r="N92" s="61">
        <f t="shared" si="3"/>
        <v>12910</v>
      </c>
      <c r="P92"/>
      <c r="Q92"/>
      <c r="T92"/>
      <c r="U92"/>
    </row>
    <row r="93" spans="1:21" ht="15.75" thickBot="1">
      <c r="A93" s="10" t="s">
        <v>190</v>
      </c>
      <c r="B93" s="10" t="s">
        <v>19</v>
      </c>
      <c r="C93" s="44">
        <v>45586</v>
      </c>
      <c r="D93" s="10" t="s">
        <v>25</v>
      </c>
      <c r="E93" s="10" t="s">
        <v>20</v>
      </c>
      <c r="F93" s="45">
        <v>19715</v>
      </c>
      <c r="G93" s="10">
        <v>1014</v>
      </c>
      <c r="H93" s="10">
        <v>718</v>
      </c>
      <c r="I93" s="10">
        <v>1185</v>
      </c>
      <c r="J93" s="46">
        <v>37625</v>
      </c>
      <c r="K93" s="45">
        <v>191409</v>
      </c>
      <c r="L93" s="10" t="s">
        <v>17</v>
      </c>
      <c r="M93" s="56">
        <f t="shared" si="2"/>
        <v>0.11204802282024356</v>
      </c>
      <c r="N93" s="61">
        <f t="shared" si="3"/>
        <v>21447</v>
      </c>
      <c r="P93"/>
      <c r="Q93"/>
      <c r="T93"/>
      <c r="U93"/>
    </row>
    <row r="94" spans="1:21" ht="15.75" thickBot="1">
      <c r="A94" s="10" t="s">
        <v>191</v>
      </c>
      <c r="B94" s="10" t="s">
        <v>46</v>
      </c>
      <c r="C94" s="44">
        <v>45637</v>
      </c>
      <c r="D94" s="10" t="s">
        <v>38</v>
      </c>
      <c r="E94" s="10" t="s">
        <v>48</v>
      </c>
      <c r="F94" s="45">
        <v>22645</v>
      </c>
      <c r="G94" s="10">
        <v>545</v>
      </c>
      <c r="H94" s="10">
        <v>972</v>
      </c>
      <c r="I94" s="10">
        <v>321</v>
      </c>
      <c r="J94" s="46">
        <v>8396</v>
      </c>
      <c r="K94" s="45">
        <v>121537</v>
      </c>
      <c r="L94" s="10" t="s">
        <v>55</v>
      </c>
      <c r="M94" s="56">
        <f t="shared" si="2"/>
        <v>0.19880365649966678</v>
      </c>
      <c r="N94" s="61">
        <f t="shared" si="3"/>
        <v>24162</v>
      </c>
      <c r="P94"/>
      <c r="Q94"/>
      <c r="T94"/>
      <c r="U94"/>
    </row>
    <row r="95" spans="1:21" ht="15.75" thickBot="1">
      <c r="A95" s="10" t="s">
        <v>193</v>
      </c>
      <c r="B95" s="10" t="s">
        <v>46</v>
      </c>
      <c r="C95" s="44">
        <v>45603</v>
      </c>
      <c r="D95" s="10" t="s">
        <v>38</v>
      </c>
      <c r="E95" s="10" t="s">
        <v>48</v>
      </c>
      <c r="F95" s="45">
        <v>11550</v>
      </c>
      <c r="G95" s="10">
        <v>501</v>
      </c>
      <c r="H95" s="10">
        <v>646</v>
      </c>
      <c r="I95" s="10">
        <v>773</v>
      </c>
      <c r="J95" s="46">
        <v>17841</v>
      </c>
      <c r="K95" s="45">
        <v>237576</v>
      </c>
      <c r="L95" s="10" t="s">
        <v>32</v>
      </c>
      <c r="M95" s="56">
        <f t="shared" si="2"/>
        <v>5.3443950567397383E-2</v>
      </c>
      <c r="N95" s="61">
        <f t="shared" si="3"/>
        <v>12697</v>
      </c>
      <c r="P95"/>
      <c r="Q95"/>
      <c r="T95"/>
      <c r="U95"/>
    </row>
    <row r="96" spans="1:21" ht="15.75" thickBot="1">
      <c r="A96" s="10" t="s">
        <v>194</v>
      </c>
      <c r="B96" s="10" t="s">
        <v>46</v>
      </c>
      <c r="C96" s="44">
        <v>45604</v>
      </c>
      <c r="D96" s="10" t="s">
        <v>25</v>
      </c>
      <c r="E96" s="10" t="s">
        <v>31</v>
      </c>
      <c r="F96" s="45">
        <v>23499</v>
      </c>
      <c r="G96" s="10">
        <v>562</v>
      </c>
      <c r="H96" s="10">
        <v>964</v>
      </c>
      <c r="I96" s="10">
        <v>2557</v>
      </c>
      <c r="J96" s="46">
        <v>56890</v>
      </c>
      <c r="K96" s="45">
        <v>218686</v>
      </c>
      <c r="L96" s="10" t="s">
        <v>32</v>
      </c>
      <c r="M96" s="56">
        <f t="shared" si="2"/>
        <v>0.11443347996671026</v>
      </c>
      <c r="N96" s="61">
        <f t="shared" si="3"/>
        <v>25025</v>
      </c>
      <c r="P96"/>
      <c r="Q96"/>
      <c r="T96"/>
      <c r="U96"/>
    </row>
    <row r="97" spans="1:21" ht="15.75" thickBot="1">
      <c r="A97" s="10" t="s">
        <v>196</v>
      </c>
      <c r="B97" s="10" t="s">
        <v>46</v>
      </c>
      <c r="C97" s="44">
        <v>45545</v>
      </c>
      <c r="D97" s="10" t="s">
        <v>38</v>
      </c>
      <c r="E97" s="10" t="s">
        <v>42</v>
      </c>
      <c r="F97" s="45">
        <v>6637</v>
      </c>
      <c r="G97" s="10">
        <v>595</v>
      </c>
      <c r="H97" s="10">
        <v>161</v>
      </c>
      <c r="I97" s="10">
        <v>2653</v>
      </c>
      <c r="J97" s="46">
        <v>19334</v>
      </c>
      <c r="K97" s="45">
        <v>131155</v>
      </c>
      <c r="L97" s="10" t="s">
        <v>27</v>
      </c>
      <c r="M97" s="56">
        <f t="shared" si="2"/>
        <v>5.6368419046166747E-2</v>
      </c>
      <c r="N97" s="61">
        <f t="shared" si="3"/>
        <v>7393</v>
      </c>
      <c r="P97"/>
      <c r="Q97"/>
      <c r="T97"/>
      <c r="U97"/>
    </row>
    <row r="98" spans="1:21" ht="15.75" thickBot="1">
      <c r="A98" s="10" t="s">
        <v>198</v>
      </c>
      <c r="B98" s="10" t="s">
        <v>46</v>
      </c>
      <c r="C98" s="44">
        <v>45517</v>
      </c>
      <c r="D98" s="10" t="s">
        <v>38</v>
      </c>
      <c r="E98" s="10" t="s">
        <v>169</v>
      </c>
      <c r="F98" s="45">
        <v>6854</v>
      </c>
      <c r="G98" s="10">
        <v>417</v>
      </c>
      <c r="H98" s="10">
        <v>467</v>
      </c>
      <c r="I98" s="10">
        <v>1003</v>
      </c>
      <c r="J98" s="46">
        <v>61333</v>
      </c>
      <c r="K98" s="45">
        <v>40281</v>
      </c>
      <c r="L98" s="10" t="s">
        <v>17</v>
      </c>
      <c r="M98" s="56">
        <f t="shared" si="2"/>
        <v>0.19210049402944315</v>
      </c>
      <c r="N98" s="61">
        <f t="shared" si="3"/>
        <v>7738</v>
      </c>
      <c r="P98"/>
      <c r="Q98"/>
      <c r="T98"/>
      <c r="U98"/>
    </row>
    <row r="99" spans="1:21" ht="15.75" thickBot="1">
      <c r="A99" s="10" t="s">
        <v>200</v>
      </c>
      <c r="B99" s="10" t="s">
        <v>19</v>
      </c>
      <c r="C99" s="44">
        <v>45453</v>
      </c>
      <c r="D99" s="10" t="s">
        <v>30</v>
      </c>
      <c r="E99" s="10" t="s">
        <v>39</v>
      </c>
      <c r="F99" s="45">
        <v>21561</v>
      </c>
      <c r="G99" s="10">
        <v>340</v>
      </c>
      <c r="H99" s="10">
        <v>741</v>
      </c>
      <c r="I99" s="10">
        <v>986</v>
      </c>
      <c r="J99" s="46">
        <v>24826</v>
      </c>
      <c r="K99" s="45">
        <v>198492</v>
      </c>
      <c r="L99" s="10" t="s">
        <v>17</v>
      </c>
      <c r="M99" s="56">
        <f t="shared" si="2"/>
        <v>0.11407008846704149</v>
      </c>
      <c r="N99" s="61">
        <f t="shared" si="3"/>
        <v>22642</v>
      </c>
      <c r="P99"/>
      <c r="Q99"/>
      <c r="T99"/>
      <c r="U99"/>
    </row>
    <row r="100" spans="1:21" ht="15.75" thickBot="1">
      <c r="A100" s="10" t="s">
        <v>202</v>
      </c>
      <c r="B100" s="10" t="s">
        <v>46</v>
      </c>
      <c r="C100" s="44">
        <v>45475</v>
      </c>
      <c r="D100" s="10" t="s">
        <v>38</v>
      </c>
      <c r="E100" s="10" t="s">
        <v>39</v>
      </c>
      <c r="F100" s="45">
        <v>12320</v>
      </c>
      <c r="G100" s="10">
        <v>1157</v>
      </c>
      <c r="H100" s="10">
        <v>365</v>
      </c>
      <c r="I100" s="10">
        <v>584</v>
      </c>
      <c r="J100" s="46">
        <v>66634</v>
      </c>
      <c r="K100" s="45">
        <v>210102</v>
      </c>
      <c r="L100" s="10" t="s">
        <v>32</v>
      </c>
      <c r="M100" s="56">
        <f t="shared" si="2"/>
        <v>6.5882285746922925E-2</v>
      </c>
      <c r="N100" s="61">
        <f t="shared" si="3"/>
        <v>13842</v>
      </c>
      <c r="P100"/>
      <c r="Q100"/>
      <c r="T100"/>
      <c r="U100"/>
    </row>
    <row r="101" spans="1:21" ht="15.75" thickBot="1">
      <c r="A101" s="10" t="s">
        <v>204</v>
      </c>
      <c r="B101" s="10" t="s">
        <v>23</v>
      </c>
      <c r="C101" s="44">
        <v>45925</v>
      </c>
      <c r="D101" s="10" t="s">
        <v>15</v>
      </c>
      <c r="E101" s="10" t="s">
        <v>35</v>
      </c>
      <c r="F101" s="45">
        <v>20564</v>
      </c>
      <c r="G101" s="10">
        <v>1433</v>
      </c>
      <c r="H101" s="10">
        <v>488</v>
      </c>
      <c r="I101" s="10">
        <v>1015</v>
      </c>
      <c r="J101" s="46">
        <v>24333</v>
      </c>
      <c r="K101" s="45">
        <v>172130</v>
      </c>
      <c r="L101" s="10" t="s">
        <v>21</v>
      </c>
      <c r="M101" s="56">
        <f t="shared" si="2"/>
        <v>0.13062801371056759</v>
      </c>
      <c r="N101" s="61">
        <f t="shared" si="3"/>
        <v>22485</v>
      </c>
      <c r="P101"/>
      <c r="Q101"/>
      <c r="T101"/>
      <c r="U101"/>
    </row>
    <row r="102" spans="1:21" ht="15.75" thickBot="1">
      <c r="A102" s="10" t="s">
        <v>205</v>
      </c>
      <c r="B102" s="10" t="s">
        <v>13</v>
      </c>
      <c r="C102" s="44">
        <v>45583</v>
      </c>
      <c r="D102" s="10" t="s">
        <v>38</v>
      </c>
      <c r="E102" s="10" t="s">
        <v>20</v>
      </c>
      <c r="F102" s="45">
        <v>6892</v>
      </c>
      <c r="G102" s="10">
        <v>1184</v>
      </c>
      <c r="H102" s="10">
        <v>925</v>
      </c>
      <c r="I102" s="10">
        <v>1062</v>
      </c>
      <c r="J102" s="46">
        <v>75008</v>
      </c>
      <c r="K102" s="45">
        <v>116260</v>
      </c>
      <c r="L102" s="10" t="s">
        <v>55</v>
      </c>
      <c r="M102" s="56">
        <f t="shared" si="2"/>
        <v>7.7421297092723204E-2</v>
      </c>
      <c r="N102" s="61">
        <f t="shared" si="3"/>
        <v>9001</v>
      </c>
      <c r="P102"/>
      <c r="Q102"/>
      <c r="T102"/>
      <c r="U102"/>
    </row>
    <row r="103" spans="1:21" ht="15.75" thickBot="1">
      <c r="A103" s="10" t="s">
        <v>207</v>
      </c>
      <c r="B103" s="10" t="s">
        <v>46</v>
      </c>
      <c r="C103" s="44">
        <v>45926</v>
      </c>
      <c r="D103" s="10" t="s">
        <v>38</v>
      </c>
      <c r="E103" s="10" t="s">
        <v>35</v>
      </c>
      <c r="F103" s="45">
        <v>9043</v>
      </c>
      <c r="G103" s="10">
        <v>1192</v>
      </c>
      <c r="H103" s="10">
        <v>810</v>
      </c>
      <c r="I103" s="10">
        <v>1550</v>
      </c>
      <c r="J103" s="46">
        <v>5221</v>
      </c>
      <c r="K103" s="45">
        <v>199476</v>
      </c>
      <c r="L103" s="10" t="s">
        <v>21</v>
      </c>
      <c r="M103" s="56">
        <f t="shared" si="2"/>
        <v>5.5370069582305642E-2</v>
      </c>
      <c r="N103" s="61">
        <f t="shared" si="3"/>
        <v>11045</v>
      </c>
      <c r="P103"/>
      <c r="Q103"/>
      <c r="T103"/>
      <c r="U103"/>
    </row>
    <row r="104" spans="1:21" ht="15.75" thickBot="1">
      <c r="A104" s="10" t="s">
        <v>208</v>
      </c>
      <c r="B104" s="10" t="s">
        <v>46</v>
      </c>
      <c r="C104" s="44">
        <v>45927</v>
      </c>
      <c r="D104" s="10" t="s">
        <v>25</v>
      </c>
      <c r="E104" s="10" t="s">
        <v>20</v>
      </c>
      <c r="F104" s="45">
        <v>18521</v>
      </c>
      <c r="G104" s="10">
        <v>1027</v>
      </c>
      <c r="H104" s="10">
        <v>230</v>
      </c>
      <c r="I104" s="10">
        <v>1247</v>
      </c>
      <c r="J104" s="46">
        <v>39588</v>
      </c>
      <c r="K104" s="45">
        <v>200928</v>
      </c>
      <c r="L104" s="10" t="s">
        <v>21</v>
      </c>
      <c r="M104" s="56">
        <f t="shared" si="2"/>
        <v>9.8433269628921807E-2</v>
      </c>
      <c r="N104" s="61">
        <f t="shared" si="3"/>
        <v>19778</v>
      </c>
      <c r="P104"/>
      <c r="Q104"/>
      <c r="T104"/>
      <c r="U104"/>
    </row>
    <row r="105" spans="1:21" ht="15.75" thickBot="1">
      <c r="A105" s="10" t="s">
        <v>209</v>
      </c>
      <c r="B105" s="10" t="s">
        <v>19</v>
      </c>
      <c r="C105" s="44">
        <v>45739</v>
      </c>
      <c r="D105" s="10" t="s">
        <v>15</v>
      </c>
      <c r="E105" s="10" t="s">
        <v>26</v>
      </c>
      <c r="F105" s="45">
        <v>24711</v>
      </c>
      <c r="G105" s="10">
        <v>882</v>
      </c>
      <c r="H105" s="10">
        <v>876</v>
      </c>
      <c r="I105" s="10">
        <v>2728</v>
      </c>
      <c r="J105" s="46">
        <v>32015</v>
      </c>
      <c r="K105" s="45">
        <v>180272</v>
      </c>
      <c r="L105" s="10" t="s">
        <v>32</v>
      </c>
      <c r="M105" s="56">
        <f t="shared" si="2"/>
        <v>0.1468281263867933</v>
      </c>
      <c r="N105" s="61">
        <f t="shared" si="3"/>
        <v>26469</v>
      </c>
      <c r="P105"/>
      <c r="Q105"/>
      <c r="T105"/>
      <c r="U105"/>
    </row>
    <row r="106" spans="1:21" ht="15.75" thickBot="1">
      <c r="A106" s="10" t="s">
        <v>211</v>
      </c>
      <c r="B106" s="10" t="s">
        <v>46</v>
      </c>
      <c r="C106" s="44">
        <v>45457</v>
      </c>
      <c r="D106" s="10" t="s">
        <v>38</v>
      </c>
      <c r="E106" s="10" t="s">
        <v>48</v>
      </c>
      <c r="F106" s="45">
        <v>21856</v>
      </c>
      <c r="G106" s="10">
        <v>1203</v>
      </c>
      <c r="H106" s="10">
        <v>634</v>
      </c>
      <c r="I106" s="10">
        <v>2807</v>
      </c>
      <c r="J106" s="46">
        <v>3647</v>
      </c>
      <c r="K106" s="45">
        <v>104178</v>
      </c>
      <c r="L106" s="10" t="s">
        <v>32</v>
      </c>
      <c r="M106" s="56">
        <f t="shared" si="2"/>
        <v>0.22742805582752595</v>
      </c>
      <c r="N106" s="61">
        <f t="shared" si="3"/>
        <v>23693</v>
      </c>
      <c r="P106"/>
      <c r="Q106"/>
      <c r="T106"/>
      <c r="U106"/>
    </row>
    <row r="107" spans="1:21" ht="15.75" thickBot="1">
      <c r="A107" s="10" t="s">
        <v>213</v>
      </c>
      <c r="B107" s="10" t="s">
        <v>46</v>
      </c>
      <c r="C107" s="44">
        <v>45692</v>
      </c>
      <c r="D107" s="10" t="s">
        <v>38</v>
      </c>
      <c r="E107" s="10" t="s">
        <v>42</v>
      </c>
      <c r="F107" s="45">
        <v>23833</v>
      </c>
      <c r="G107" s="10">
        <v>555</v>
      </c>
      <c r="H107" s="10">
        <v>523</v>
      </c>
      <c r="I107" s="10">
        <v>1330</v>
      </c>
      <c r="J107" s="46">
        <v>69141</v>
      </c>
      <c r="K107" s="45">
        <v>73997</v>
      </c>
      <c r="L107" s="10" t="s">
        <v>32</v>
      </c>
      <c r="M107" s="56">
        <f t="shared" si="2"/>
        <v>0.33664878305877266</v>
      </c>
      <c r="N107" s="61">
        <f t="shared" si="3"/>
        <v>24911</v>
      </c>
      <c r="P107"/>
      <c r="Q107"/>
      <c r="T107"/>
      <c r="U107"/>
    </row>
    <row r="108" spans="1:21" ht="15.75" thickBot="1">
      <c r="A108" s="10" t="s">
        <v>215</v>
      </c>
      <c r="B108" s="10" t="s">
        <v>46</v>
      </c>
      <c r="C108" s="44">
        <v>45464</v>
      </c>
      <c r="D108" s="10" t="s">
        <v>30</v>
      </c>
      <c r="E108" s="10" t="s">
        <v>31</v>
      </c>
      <c r="F108" s="45">
        <v>21216</v>
      </c>
      <c r="G108" s="10">
        <v>1207</v>
      </c>
      <c r="H108" s="10">
        <v>859</v>
      </c>
      <c r="I108" s="10">
        <v>328</v>
      </c>
      <c r="J108" s="46">
        <v>91296</v>
      </c>
      <c r="K108" s="45">
        <v>196683</v>
      </c>
      <c r="L108" s="10" t="s">
        <v>27</v>
      </c>
      <c r="M108" s="56">
        <f t="shared" si="2"/>
        <v>0.1183732198512327</v>
      </c>
      <c r="N108" s="61">
        <f t="shared" si="3"/>
        <v>23282</v>
      </c>
      <c r="P108"/>
      <c r="Q108"/>
      <c r="T108"/>
      <c r="U108"/>
    </row>
    <row r="109" spans="1:21" ht="15.75" thickBot="1">
      <c r="A109" s="10" t="s">
        <v>217</v>
      </c>
      <c r="B109" s="10" t="s">
        <v>19</v>
      </c>
      <c r="C109" s="44">
        <v>45928</v>
      </c>
      <c r="D109" s="10" t="s">
        <v>38</v>
      </c>
      <c r="E109" s="10" t="s">
        <v>42</v>
      </c>
      <c r="F109" s="45">
        <v>21963</v>
      </c>
      <c r="G109" s="10">
        <v>1356</v>
      </c>
      <c r="H109" s="10">
        <v>349</v>
      </c>
      <c r="I109" s="10">
        <v>1206</v>
      </c>
      <c r="J109" s="46">
        <v>51755</v>
      </c>
      <c r="K109" s="45">
        <v>159273</v>
      </c>
      <c r="L109" s="10" t="s">
        <v>21</v>
      </c>
      <c r="M109" s="56">
        <f t="shared" si="2"/>
        <v>0.14860020216860359</v>
      </c>
      <c r="N109" s="61">
        <f t="shared" si="3"/>
        <v>23668</v>
      </c>
      <c r="P109"/>
      <c r="Q109"/>
      <c r="T109"/>
      <c r="U109"/>
    </row>
    <row r="110" spans="1:21" ht="15.75" thickBot="1">
      <c r="A110" s="10" t="s">
        <v>218</v>
      </c>
      <c r="B110" s="10" t="s">
        <v>46</v>
      </c>
      <c r="C110" s="44">
        <v>45512</v>
      </c>
      <c r="D110" s="10" t="s">
        <v>38</v>
      </c>
      <c r="E110" s="10" t="s">
        <v>42</v>
      </c>
      <c r="F110" s="45">
        <v>24355</v>
      </c>
      <c r="G110" s="10">
        <v>1087</v>
      </c>
      <c r="H110" s="10">
        <v>686</v>
      </c>
      <c r="I110" s="10">
        <v>2426</v>
      </c>
      <c r="J110" s="46">
        <v>24963</v>
      </c>
      <c r="K110" s="45">
        <v>212307</v>
      </c>
      <c r="L110" s="10" t="s">
        <v>17</v>
      </c>
      <c r="M110" s="56">
        <f t="shared" si="2"/>
        <v>0.1230670679723231</v>
      </c>
      <c r="N110" s="61">
        <f t="shared" si="3"/>
        <v>26128</v>
      </c>
      <c r="P110"/>
      <c r="Q110"/>
      <c r="T110"/>
      <c r="U110"/>
    </row>
    <row r="111" spans="1:21" ht="15.75" thickBot="1">
      <c r="A111" s="10" t="s">
        <v>220</v>
      </c>
      <c r="B111" s="10" t="s">
        <v>13</v>
      </c>
      <c r="C111" s="44">
        <v>45502</v>
      </c>
      <c r="D111" s="10" t="s">
        <v>30</v>
      </c>
      <c r="E111" s="10" t="s">
        <v>42</v>
      </c>
      <c r="F111" s="45">
        <v>6164</v>
      </c>
      <c r="G111" s="10">
        <v>326</v>
      </c>
      <c r="H111" s="10">
        <v>615</v>
      </c>
      <c r="I111" s="10">
        <v>2806</v>
      </c>
      <c r="J111" s="46">
        <v>38579</v>
      </c>
      <c r="K111" s="45">
        <v>206129</v>
      </c>
      <c r="L111" s="10" t="s">
        <v>55</v>
      </c>
      <c r="M111" s="56">
        <f t="shared" si="2"/>
        <v>3.4468706489625425E-2</v>
      </c>
      <c r="N111" s="61">
        <f t="shared" si="3"/>
        <v>7105</v>
      </c>
      <c r="P111"/>
      <c r="Q111"/>
      <c r="T111"/>
      <c r="U111"/>
    </row>
    <row r="112" spans="1:21" ht="15.75" thickBot="1">
      <c r="A112" s="10" t="s">
        <v>222</v>
      </c>
      <c r="B112" s="10" t="s">
        <v>19</v>
      </c>
      <c r="C112" s="44">
        <v>45619</v>
      </c>
      <c r="D112" s="10" t="s">
        <v>25</v>
      </c>
      <c r="E112" s="10" t="s">
        <v>35</v>
      </c>
      <c r="F112" s="45">
        <v>9941</v>
      </c>
      <c r="G112" s="10">
        <v>1329</v>
      </c>
      <c r="H112" s="10">
        <v>238</v>
      </c>
      <c r="I112" s="10">
        <v>869</v>
      </c>
      <c r="J112" s="46">
        <v>40281</v>
      </c>
      <c r="K112" s="45">
        <v>172311</v>
      </c>
      <c r="L112" s="10" t="s">
        <v>27</v>
      </c>
      <c r="M112" s="56">
        <f t="shared" si="2"/>
        <v>6.6786217943137702E-2</v>
      </c>
      <c r="N112" s="61">
        <f t="shared" si="3"/>
        <v>11508</v>
      </c>
      <c r="P112"/>
      <c r="Q112"/>
      <c r="T112"/>
      <c r="U112"/>
    </row>
    <row r="113" spans="1:21" ht="15.75" thickBot="1">
      <c r="A113" s="10" t="s">
        <v>224</v>
      </c>
      <c r="B113" s="10" t="s">
        <v>13</v>
      </c>
      <c r="C113" s="44">
        <v>45570</v>
      </c>
      <c r="D113" s="10" t="s">
        <v>38</v>
      </c>
      <c r="E113" s="10" t="s">
        <v>20</v>
      </c>
      <c r="F113" s="45">
        <v>16388</v>
      </c>
      <c r="G113" s="10">
        <v>1208</v>
      </c>
      <c r="H113" s="10">
        <v>417</v>
      </c>
      <c r="I113" s="10">
        <v>2306</v>
      </c>
      <c r="J113" s="46">
        <v>16865</v>
      </c>
      <c r="K113" s="45">
        <v>236733</v>
      </c>
      <c r="L113" s="10" t="s">
        <v>17</v>
      </c>
      <c r="M113" s="56">
        <f t="shared" si="2"/>
        <v>7.6089940988370866E-2</v>
      </c>
      <c r="N113" s="61">
        <f t="shared" si="3"/>
        <v>18013</v>
      </c>
      <c r="P113"/>
      <c r="Q113"/>
      <c r="T113"/>
      <c r="U113"/>
    </row>
    <row r="114" spans="1:21" ht="15.75" thickBot="1">
      <c r="A114" s="10" t="s">
        <v>226</v>
      </c>
      <c r="B114" s="10" t="s">
        <v>19</v>
      </c>
      <c r="C114" s="44">
        <v>45929</v>
      </c>
      <c r="D114" s="10" t="s">
        <v>30</v>
      </c>
      <c r="E114" s="10" t="s">
        <v>70</v>
      </c>
      <c r="F114" s="45">
        <v>7569</v>
      </c>
      <c r="G114" s="10">
        <v>803</v>
      </c>
      <c r="H114" s="10">
        <v>804</v>
      </c>
      <c r="I114" s="10">
        <v>1753</v>
      </c>
      <c r="J114" s="46">
        <v>43582</v>
      </c>
      <c r="K114" s="45">
        <v>166945</v>
      </c>
      <c r="L114" s="10" t="s">
        <v>21</v>
      </c>
      <c r="M114" s="56">
        <f t="shared" si="2"/>
        <v>5.4964209769684629E-2</v>
      </c>
      <c r="N114" s="61">
        <f t="shared" si="3"/>
        <v>9176</v>
      </c>
      <c r="P114"/>
      <c r="Q114"/>
      <c r="T114"/>
      <c r="U114"/>
    </row>
    <row r="115" spans="1:21" ht="15.75" thickBot="1">
      <c r="A115" s="10" t="s">
        <v>227</v>
      </c>
      <c r="B115" s="10" t="s">
        <v>46</v>
      </c>
      <c r="C115" s="44">
        <v>45610</v>
      </c>
      <c r="D115" s="10" t="s">
        <v>15</v>
      </c>
      <c r="E115" s="10" t="s">
        <v>26</v>
      </c>
      <c r="F115" s="45">
        <v>6300</v>
      </c>
      <c r="G115" s="10">
        <v>1213</v>
      </c>
      <c r="H115" s="10">
        <v>720</v>
      </c>
      <c r="I115" s="10">
        <v>1037</v>
      </c>
      <c r="J115" s="46">
        <v>39569</v>
      </c>
      <c r="K115" s="45">
        <v>85272</v>
      </c>
      <c r="L115" s="10" t="s">
        <v>32</v>
      </c>
      <c r="M115" s="56">
        <f t="shared" si="2"/>
        <v>9.6549863964724647E-2</v>
      </c>
      <c r="N115" s="61">
        <f t="shared" si="3"/>
        <v>8233</v>
      </c>
      <c r="P115"/>
      <c r="Q115"/>
      <c r="T115"/>
      <c r="U115"/>
    </row>
    <row r="116" spans="1:21" ht="15.75" thickBot="1">
      <c r="A116" s="10" t="s">
        <v>229</v>
      </c>
      <c r="B116" s="10" t="s">
        <v>13</v>
      </c>
      <c r="C116" s="44">
        <v>45930</v>
      </c>
      <c r="D116" s="10" t="s">
        <v>25</v>
      </c>
      <c r="E116" s="10" t="s">
        <v>16</v>
      </c>
      <c r="F116" s="45">
        <v>8269</v>
      </c>
      <c r="G116" s="10">
        <v>250</v>
      </c>
      <c r="H116" s="10">
        <v>638</v>
      </c>
      <c r="I116" s="10">
        <v>815</v>
      </c>
      <c r="J116" s="46">
        <v>41991</v>
      </c>
      <c r="K116" s="45">
        <v>129393</v>
      </c>
      <c r="L116" s="10" t="s">
        <v>21</v>
      </c>
      <c r="M116" s="56">
        <f t="shared" si="2"/>
        <v>7.0768897853825175E-2</v>
      </c>
      <c r="N116" s="61">
        <f t="shared" si="3"/>
        <v>9157</v>
      </c>
      <c r="P116"/>
      <c r="Q116"/>
      <c r="T116"/>
      <c r="U116"/>
    </row>
    <row r="117" spans="1:21" ht="15.75" thickBot="1">
      <c r="A117" s="10" t="s">
        <v>230</v>
      </c>
      <c r="B117" s="10" t="s">
        <v>19</v>
      </c>
      <c r="C117" s="44">
        <v>45734</v>
      </c>
      <c r="D117" s="10" t="s">
        <v>15</v>
      </c>
      <c r="E117" s="10" t="s">
        <v>42</v>
      </c>
      <c r="F117" s="45">
        <v>5818</v>
      </c>
      <c r="G117" s="10">
        <v>1252</v>
      </c>
      <c r="H117" s="10">
        <v>687</v>
      </c>
      <c r="I117" s="10">
        <v>2300</v>
      </c>
      <c r="J117" s="46">
        <v>25081</v>
      </c>
      <c r="K117" s="45">
        <v>101212</v>
      </c>
      <c r="L117" s="10" t="s">
        <v>55</v>
      </c>
      <c r="M117" s="56">
        <f t="shared" si="2"/>
        <v>7.6641109749832043E-2</v>
      </c>
      <c r="N117" s="61">
        <f t="shared" si="3"/>
        <v>7757</v>
      </c>
      <c r="P117"/>
      <c r="Q117"/>
      <c r="T117"/>
      <c r="U117"/>
    </row>
    <row r="118" spans="1:21" ht="15.75" thickBot="1">
      <c r="A118" s="10" t="s">
        <v>232</v>
      </c>
      <c r="B118" s="10" t="s">
        <v>23</v>
      </c>
      <c r="C118" s="44">
        <v>45600</v>
      </c>
      <c r="D118" s="10" t="s">
        <v>15</v>
      </c>
      <c r="E118" s="10" t="s">
        <v>62</v>
      </c>
      <c r="F118" s="45">
        <v>14015</v>
      </c>
      <c r="G118" s="10">
        <v>978</v>
      </c>
      <c r="H118" s="10">
        <v>196</v>
      </c>
      <c r="I118" s="10">
        <v>2744</v>
      </c>
      <c r="J118" s="46">
        <v>20190</v>
      </c>
      <c r="K118" s="45">
        <v>186470</v>
      </c>
      <c r="L118" s="10" t="s">
        <v>27</v>
      </c>
      <c r="M118" s="56">
        <f t="shared" si="2"/>
        <v>8.1455462004611998E-2</v>
      </c>
      <c r="N118" s="61">
        <f t="shared" si="3"/>
        <v>15189</v>
      </c>
      <c r="P118"/>
      <c r="Q118"/>
      <c r="T118"/>
      <c r="U118"/>
    </row>
    <row r="119" spans="1:21" ht="15.75" thickBot="1">
      <c r="A119" s="10" t="s">
        <v>234</v>
      </c>
      <c r="B119" s="10" t="s">
        <v>46</v>
      </c>
      <c r="C119" s="44">
        <v>45600</v>
      </c>
      <c r="D119" s="10" t="s">
        <v>30</v>
      </c>
      <c r="E119" s="10" t="s">
        <v>35</v>
      </c>
      <c r="F119" s="45">
        <v>14234</v>
      </c>
      <c r="G119" s="10">
        <v>1013</v>
      </c>
      <c r="H119" s="10">
        <v>437</v>
      </c>
      <c r="I119" s="10">
        <v>338</v>
      </c>
      <c r="J119" s="46">
        <v>67754</v>
      </c>
      <c r="K119" s="45">
        <v>160030</v>
      </c>
      <c r="L119" s="10" t="s">
        <v>27</v>
      </c>
      <c r="M119" s="56">
        <f t="shared" si="2"/>
        <v>9.8006623758045364E-2</v>
      </c>
      <c r="N119" s="61">
        <f t="shared" si="3"/>
        <v>15684</v>
      </c>
      <c r="P119"/>
      <c r="Q119"/>
      <c r="T119"/>
      <c r="U119"/>
    </row>
    <row r="120" spans="1:21" ht="15.75" thickBot="1">
      <c r="A120" s="10" t="s">
        <v>235</v>
      </c>
      <c r="B120" s="10" t="s">
        <v>19</v>
      </c>
      <c r="C120" s="44">
        <v>45695</v>
      </c>
      <c r="D120" s="10" t="s">
        <v>38</v>
      </c>
      <c r="E120" s="10" t="s">
        <v>169</v>
      </c>
      <c r="F120" s="45">
        <v>20290</v>
      </c>
      <c r="G120" s="10">
        <v>619</v>
      </c>
      <c r="H120" s="10">
        <v>927</v>
      </c>
      <c r="I120" s="10">
        <v>1186</v>
      </c>
      <c r="J120" s="46">
        <v>8924</v>
      </c>
      <c r="K120" s="45">
        <v>96503</v>
      </c>
      <c r="L120" s="10" t="s">
        <v>55</v>
      </c>
      <c r="M120" s="56">
        <f t="shared" si="2"/>
        <v>0.22627275835984373</v>
      </c>
      <c r="N120" s="61">
        <f t="shared" si="3"/>
        <v>21836</v>
      </c>
      <c r="P120"/>
      <c r="Q120"/>
      <c r="T120"/>
      <c r="U120"/>
    </row>
    <row r="121" spans="1:21" ht="15.75" thickBot="1">
      <c r="A121" s="10" t="s">
        <v>237</v>
      </c>
      <c r="B121" s="10" t="s">
        <v>23</v>
      </c>
      <c r="C121" s="44">
        <v>45586</v>
      </c>
      <c r="D121" s="10" t="s">
        <v>30</v>
      </c>
      <c r="E121" s="10" t="s">
        <v>31</v>
      </c>
      <c r="F121" s="45">
        <v>8254</v>
      </c>
      <c r="G121" s="10">
        <v>1405</v>
      </c>
      <c r="H121" s="10">
        <v>165</v>
      </c>
      <c r="I121" s="10">
        <v>2504</v>
      </c>
      <c r="J121" s="46">
        <v>8081</v>
      </c>
      <c r="K121" s="45">
        <v>177710</v>
      </c>
      <c r="L121" s="10" t="s">
        <v>17</v>
      </c>
      <c r="M121" s="56">
        <f t="shared" si="2"/>
        <v>5.5281075910190762E-2</v>
      </c>
      <c r="N121" s="61">
        <f t="shared" si="3"/>
        <v>9824</v>
      </c>
      <c r="P121"/>
      <c r="Q121"/>
      <c r="T121"/>
      <c r="U121"/>
    </row>
    <row r="122" spans="1:21" ht="15.75" thickBot="1">
      <c r="A122" s="10" t="s">
        <v>238</v>
      </c>
      <c r="B122" s="10" t="s">
        <v>19</v>
      </c>
      <c r="C122" s="44">
        <v>45502</v>
      </c>
      <c r="D122" s="10" t="s">
        <v>30</v>
      </c>
      <c r="E122" s="10" t="s">
        <v>16</v>
      </c>
      <c r="F122" s="45">
        <v>19144</v>
      </c>
      <c r="G122" s="10">
        <v>1182</v>
      </c>
      <c r="H122" s="10">
        <v>860</v>
      </c>
      <c r="I122" s="10">
        <v>1398</v>
      </c>
      <c r="J122" s="46">
        <v>4185</v>
      </c>
      <c r="K122" s="45">
        <v>46570</v>
      </c>
      <c r="L122" s="10" t="s">
        <v>17</v>
      </c>
      <c r="M122" s="56">
        <f t="shared" si="2"/>
        <v>0.454928065278076</v>
      </c>
      <c r="N122" s="61">
        <f t="shared" si="3"/>
        <v>21186</v>
      </c>
      <c r="P122"/>
      <c r="Q122"/>
      <c r="T122"/>
      <c r="U122"/>
    </row>
    <row r="123" spans="1:21" ht="15.75" thickBot="1">
      <c r="A123" s="10" t="s">
        <v>239</v>
      </c>
      <c r="B123" s="10" t="s">
        <v>23</v>
      </c>
      <c r="C123" s="44">
        <v>45567</v>
      </c>
      <c r="D123" s="10" t="s">
        <v>30</v>
      </c>
      <c r="E123" s="10" t="s">
        <v>70</v>
      </c>
      <c r="F123" s="45">
        <v>9350</v>
      </c>
      <c r="G123" s="10">
        <v>1024</v>
      </c>
      <c r="H123" s="10">
        <v>550</v>
      </c>
      <c r="I123" s="10">
        <v>2123</v>
      </c>
      <c r="J123" s="46">
        <v>53916</v>
      </c>
      <c r="K123" s="45">
        <v>108785</v>
      </c>
      <c r="L123" s="10" t="s">
        <v>27</v>
      </c>
      <c r="M123" s="56">
        <f t="shared" si="2"/>
        <v>0.10041825619340902</v>
      </c>
      <c r="N123" s="61">
        <f t="shared" si="3"/>
        <v>10924</v>
      </c>
      <c r="P123"/>
      <c r="Q123"/>
      <c r="T123"/>
      <c r="U123"/>
    </row>
    <row r="124" spans="1:21" ht="15.75" thickBot="1">
      <c r="A124" s="10" t="s">
        <v>241</v>
      </c>
      <c r="B124" s="10" t="s">
        <v>46</v>
      </c>
      <c r="C124" s="44">
        <v>45457</v>
      </c>
      <c r="D124" s="10" t="s">
        <v>30</v>
      </c>
      <c r="E124" s="10" t="s">
        <v>62</v>
      </c>
      <c r="F124" s="45">
        <v>17183</v>
      </c>
      <c r="G124" s="10">
        <v>1224</v>
      </c>
      <c r="H124" s="10">
        <v>943</v>
      </c>
      <c r="I124" s="10">
        <v>2010</v>
      </c>
      <c r="J124" s="46">
        <v>21481</v>
      </c>
      <c r="K124" s="45">
        <v>49110</v>
      </c>
      <c r="L124" s="10" t="s">
        <v>27</v>
      </c>
      <c r="M124" s="56">
        <f t="shared" si="2"/>
        <v>0.39401343921808185</v>
      </c>
      <c r="N124" s="61">
        <f t="shared" si="3"/>
        <v>19350</v>
      </c>
      <c r="P124"/>
      <c r="Q124"/>
      <c r="T124"/>
      <c r="U124"/>
    </row>
    <row r="125" spans="1:21" ht="15.75" thickBot="1">
      <c r="A125" s="10" t="s">
        <v>242</v>
      </c>
      <c r="B125" s="10" t="s">
        <v>13</v>
      </c>
      <c r="C125" s="44">
        <v>45753</v>
      </c>
      <c r="D125" s="10" t="s">
        <v>25</v>
      </c>
      <c r="E125" s="10" t="s">
        <v>70</v>
      </c>
      <c r="F125" s="45">
        <v>8238</v>
      </c>
      <c r="G125" s="10">
        <v>766</v>
      </c>
      <c r="H125" s="10">
        <v>235</v>
      </c>
      <c r="I125" s="10">
        <v>1273</v>
      </c>
      <c r="J125" s="46">
        <v>4706</v>
      </c>
      <c r="K125" s="45">
        <v>119141</v>
      </c>
      <c r="L125" s="10" t="s">
        <v>32</v>
      </c>
      <c r="M125" s="56">
        <f t="shared" si="2"/>
        <v>7.7546772311798629E-2</v>
      </c>
      <c r="N125" s="61">
        <f t="shared" si="3"/>
        <v>9239</v>
      </c>
      <c r="P125"/>
      <c r="Q125"/>
      <c r="T125"/>
      <c r="U125"/>
    </row>
    <row r="126" spans="1:21" ht="15.75" thickBot="1">
      <c r="A126" s="10" t="s">
        <v>244</v>
      </c>
      <c r="B126" s="10" t="s">
        <v>23</v>
      </c>
      <c r="C126" s="44">
        <v>45543</v>
      </c>
      <c r="D126" s="10" t="s">
        <v>38</v>
      </c>
      <c r="E126" s="10" t="s">
        <v>16</v>
      </c>
      <c r="F126" s="45">
        <v>8090</v>
      </c>
      <c r="G126" s="10">
        <v>570</v>
      </c>
      <c r="H126" s="10">
        <v>399</v>
      </c>
      <c r="I126" s="10">
        <v>1862</v>
      </c>
      <c r="J126" s="46">
        <v>34088</v>
      </c>
      <c r="K126" s="45">
        <v>52115</v>
      </c>
      <c r="L126" s="10" t="s">
        <v>17</v>
      </c>
      <c r="M126" s="56">
        <f t="shared" si="2"/>
        <v>0.17382711311522595</v>
      </c>
      <c r="N126" s="61">
        <f t="shared" si="3"/>
        <v>9059</v>
      </c>
      <c r="P126"/>
      <c r="Q126"/>
      <c r="T126"/>
      <c r="U126"/>
    </row>
    <row r="127" spans="1:21" ht="15.75" thickBot="1">
      <c r="A127" s="10" t="s">
        <v>246</v>
      </c>
      <c r="B127" s="10" t="s">
        <v>19</v>
      </c>
      <c r="C127" s="44">
        <v>45744</v>
      </c>
      <c r="D127" s="10" t="s">
        <v>15</v>
      </c>
      <c r="E127" s="10" t="s">
        <v>42</v>
      </c>
      <c r="F127" s="45">
        <v>13637</v>
      </c>
      <c r="G127" s="10">
        <v>1135</v>
      </c>
      <c r="H127" s="10">
        <v>540</v>
      </c>
      <c r="I127" s="10">
        <v>1288</v>
      </c>
      <c r="J127" s="46">
        <v>45183</v>
      </c>
      <c r="K127" s="45">
        <v>79062</v>
      </c>
      <c r="L127" s="10" t="s">
        <v>55</v>
      </c>
      <c r="M127" s="56">
        <f t="shared" si="2"/>
        <v>0.19367079001290127</v>
      </c>
      <c r="N127" s="61">
        <f t="shared" si="3"/>
        <v>15312</v>
      </c>
      <c r="P127"/>
      <c r="Q127"/>
      <c r="T127"/>
      <c r="U127"/>
    </row>
    <row r="128" spans="1:21" ht="15.75" thickBot="1">
      <c r="A128" s="10" t="s">
        <v>247</v>
      </c>
      <c r="B128" s="10" t="s">
        <v>46</v>
      </c>
      <c r="C128" s="44">
        <v>45684</v>
      </c>
      <c r="D128" s="10" t="s">
        <v>15</v>
      </c>
      <c r="E128" s="10" t="s">
        <v>62</v>
      </c>
      <c r="F128" s="45">
        <v>24415</v>
      </c>
      <c r="G128" s="10">
        <v>860</v>
      </c>
      <c r="H128" s="10">
        <v>931</v>
      </c>
      <c r="I128" s="10">
        <v>320</v>
      </c>
      <c r="J128" s="46">
        <v>65049</v>
      </c>
      <c r="K128" s="45">
        <v>62911</v>
      </c>
      <c r="L128" s="10" t="s">
        <v>17</v>
      </c>
      <c r="M128" s="56">
        <f t="shared" si="2"/>
        <v>0.41655672298962027</v>
      </c>
      <c r="N128" s="61">
        <f t="shared" si="3"/>
        <v>26206</v>
      </c>
      <c r="P128"/>
      <c r="Q128"/>
      <c r="T128"/>
      <c r="U128"/>
    </row>
    <row r="129" spans="1:21" ht="15.75" thickBot="1">
      <c r="A129" s="10" t="s">
        <v>248</v>
      </c>
      <c r="B129" s="10" t="s">
        <v>23</v>
      </c>
      <c r="C129" s="44">
        <v>45667</v>
      </c>
      <c r="D129" s="10" t="s">
        <v>38</v>
      </c>
      <c r="E129" s="10" t="s">
        <v>70</v>
      </c>
      <c r="F129" s="45">
        <v>14647</v>
      </c>
      <c r="G129" s="10">
        <v>1168</v>
      </c>
      <c r="H129" s="10">
        <v>484</v>
      </c>
      <c r="I129" s="10">
        <v>2650</v>
      </c>
      <c r="J129" s="46">
        <v>27217</v>
      </c>
      <c r="K129" s="45">
        <v>144061</v>
      </c>
      <c r="L129" s="10" t="s">
        <v>32</v>
      </c>
      <c r="M129" s="56">
        <f t="shared" si="2"/>
        <v>0.11313957281984714</v>
      </c>
      <c r="N129" s="61">
        <f t="shared" si="3"/>
        <v>16299</v>
      </c>
      <c r="P129"/>
      <c r="Q129"/>
      <c r="T129"/>
      <c r="U129"/>
    </row>
    <row r="130" spans="1:21" ht="15.75" thickBot="1">
      <c r="A130" s="10" t="s">
        <v>250</v>
      </c>
      <c r="B130" s="10" t="s">
        <v>19</v>
      </c>
      <c r="C130" s="44">
        <v>45494</v>
      </c>
      <c r="D130" s="10" t="s">
        <v>15</v>
      </c>
      <c r="E130" s="10" t="s">
        <v>31</v>
      </c>
      <c r="F130" s="45">
        <v>11911</v>
      </c>
      <c r="G130" s="10">
        <v>1360</v>
      </c>
      <c r="H130" s="10">
        <v>778</v>
      </c>
      <c r="I130" s="10">
        <v>1168</v>
      </c>
      <c r="J130" s="46">
        <v>16483</v>
      </c>
      <c r="K130" s="45">
        <v>72556</v>
      </c>
      <c r="L130" s="10" t="s">
        <v>27</v>
      </c>
      <c r="M130" s="56">
        <f t="shared" si="2"/>
        <v>0.19362974805667346</v>
      </c>
      <c r="N130" s="61">
        <f t="shared" si="3"/>
        <v>14049</v>
      </c>
      <c r="P130"/>
      <c r="Q130"/>
      <c r="T130"/>
      <c r="U130"/>
    </row>
    <row r="131" spans="1:21" ht="15.75" thickBot="1">
      <c r="A131" s="10" t="s">
        <v>251</v>
      </c>
      <c r="B131" s="10" t="s">
        <v>19</v>
      </c>
      <c r="C131" s="44">
        <v>45564</v>
      </c>
      <c r="D131" s="10" t="s">
        <v>38</v>
      </c>
      <c r="E131" s="10" t="s">
        <v>20</v>
      </c>
      <c r="F131" s="45">
        <v>10472</v>
      </c>
      <c r="G131" s="10">
        <v>401</v>
      </c>
      <c r="H131" s="10">
        <v>668</v>
      </c>
      <c r="I131" s="10">
        <v>383</v>
      </c>
      <c r="J131" s="46">
        <v>37571</v>
      </c>
      <c r="K131" s="45">
        <v>249203</v>
      </c>
      <c r="L131" s="10" t="s">
        <v>27</v>
      </c>
      <c r="M131" s="56">
        <f t="shared" ref="M131:M194" si="4">SUM(F131,G131,H131)/K131</f>
        <v>4.6311641513143903E-2</v>
      </c>
      <c r="N131" s="61">
        <f t="shared" ref="N131:N194" si="5">SUM(F131,G131,H131)</f>
        <v>11541</v>
      </c>
      <c r="P131"/>
      <c r="Q131"/>
      <c r="T131"/>
      <c r="U131"/>
    </row>
    <row r="132" spans="1:21" ht="15.75" thickBot="1">
      <c r="A132" s="10" t="s">
        <v>253</v>
      </c>
      <c r="B132" s="10" t="s">
        <v>19</v>
      </c>
      <c r="C132" s="44">
        <v>45586</v>
      </c>
      <c r="D132" s="10" t="s">
        <v>15</v>
      </c>
      <c r="E132" s="10" t="s">
        <v>48</v>
      </c>
      <c r="F132" s="45">
        <v>20271</v>
      </c>
      <c r="G132" s="10">
        <v>512</v>
      </c>
      <c r="H132" s="10">
        <v>286</v>
      </c>
      <c r="I132" s="10">
        <v>1982</v>
      </c>
      <c r="J132" s="46">
        <v>43225</v>
      </c>
      <c r="K132" s="45">
        <v>168335</v>
      </c>
      <c r="L132" s="10" t="s">
        <v>32</v>
      </c>
      <c r="M132" s="56">
        <f t="shared" si="4"/>
        <v>0.12516113701844536</v>
      </c>
      <c r="N132" s="61">
        <f t="shared" si="5"/>
        <v>21069</v>
      </c>
      <c r="P132"/>
      <c r="Q132"/>
      <c r="T132"/>
      <c r="U132"/>
    </row>
    <row r="133" spans="1:21" ht="15.75" thickBot="1">
      <c r="A133" s="10" t="s">
        <v>254</v>
      </c>
      <c r="B133" s="10" t="s">
        <v>23</v>
      </c>
      <c r="C133" s="44">
        <v>45720</v>
      </c>
      <c r="D133" s="10" t="s">
        <v>30</v>
      </c>
      <c r="E133" s="10" t="s">
        <v>20</v>
      </c>
      <c r="F133" s="45">
        <v>5266</v>
      </c>
      <c r="G133" s="10">
        <v>316</v>
      </c>
      <c r="H133" s="10">
        <v>837</v>
      </c>
      <c r="I133" s="10">
        <v>2276</v>
      </c>
      <c r="J133" s="46">
        <v>20967</v>
      </c>
      <c r="K133" s="45">
        <v>41969</v>
      </c>
      <c r="L133" s="10" t="s">
        <v>55</v>
      </c>
      <c r="M133" s="56">
        <f t="shared" si="4"/>
        <v>0.1529462222116324</v>
      </c>
      <c r="N133" s="61">
        <f t="shared" si="5"/>
        <v>6419</v>
      </c>
      <c r="P133"/>
      <c r="Q133"/>
      <c r="T133"/>
      <c r="U133"/>
    </row>
    <row r="134" spans="1:21" ht="15.75" thickBot="1">
      <c r="A134" s="10" t="s">
        <v>255</v>
      </c>
      <c r="B134" s="10" t="s">
        <v>23</v>
      </c>
      <c r="C134" s="44">
        <v>45694</v>
      </c>
      <c r="D134" s="10" t="s">
        <v>15</v>
      </c>
      <c r="E134" s="10" t="s">
        <v>16</v>
      </c>
      <c r="F134" s="45">
        <v>2666</v>
      </c>
      <c r="G134" s="10">
        <v>1136</v>
      </c>
      <c r="H134" s="10">
        <v>989</v>
      </c>
      <c r="I134" s="10">
        <v>1710</v>
      </c>
      <c r="J134" s="46">
        <v>36467</v>
      </c>
      <c r="K134" s="45">
        <v>83753</v>
      </c>
      <c r="L134" s="10" t="s">
        <v>27</v>
      </c>
      <c r="M134" s="56">
        <f t="shared" si="4"/>
        <v>5.7203921053574198E-2</v>
      </c>
      <c r="N134" s="61">
        <f t="shared" si="5"/>
        <v>4791</v>
      </c>
      <c r="P134"/>
      <c r="Q134"/>
      <c r="T134"/>
      <c r="U134"/>
    </row>
    <row r="135" spans="1:21" ht="15.75" thickBot="1">
      <c r="A135" s="10" t="s">
        <v>257</v>
      </c>
      <c r="B135" s="10" t="s">
        <v>23</v>
      </c>
      <c r="C135" s="44">
        <v>45931</v>
      </c>
      <c r="D135" s="10" t="s">
        <v>38</v>
      </c>
      <c r="E135" s="10" t="s">
        <v>35</v>
      </c>
      <c r="F135" s="45">
        <v>6188</v>
      </c>
      <c r="G135" s="10">
        <v>774</v>
      </c>
      <c r="H135" s="10">
        <v>647</v>
      </c>
      <c r="I135" s="10">
        <v>1830</v>
      </c>
      <c r="J135" s="46">
        <v>55436</v>
      </c>
      <c r="K135" s="45">
        <v>175542</v>
      </c>
      <c r="L135" s="10" t="s">
        <v>21</v>
      </c>
      <c r="M135" s="56">
        <f t="shared" si="4"/>
        <v>4.3345752013763089E-2</v>
      </c>
      <c r="N135" s="61">
        <f t="shared" si="5"/>
        <v>7609</v>
      </c>
      <c r="P135"/>
      <c r="Q135"/>
      <c r="T135"/>
      <c r="U135"/>
    </row>
    <row r="136" spans="1:21" ht="15.75" thickBot="1">
      <c r="A136" s="10" t="s">
        <v>258</v>
      </c>
      <c r="B136" s="10" t="s">
        <v>13</v>
      </c>
      <c r="C136" s="44">
        <v>45624</v>
      </c>
      <c r="D136" s="10" t="s">
        <v>38</v>
      </c>
      <c r="E136" s="10" t="s">
        <v>48</v>
      </c>
      <c r="F136" s="45">
        <v>19055</v>
      </c>
      <c r="G136" s="10">
        <v>443</v>
      </c>
      <c r="H136" s="10">
        <v>976</v>
      </c>
      <c r="I136" s="10">
        <v>869</v>
      </c>
      <c r="J136" s="46">
        <v>75437</v>
      </c>
      <c r="K136" s="45">
        <v>161863</v>
      </c>
      <c r="L136" s="10" t="s">
        <v>27</v>
      </c>
      <c r="M136" s="56">
        <f t="shared" si="4"/>
        <v>0.12648968572187591</v>
      </c>
      <c r="N136" s="61">
        <f t="shared" si="5"/>
        <v>20474</v>
      </c>
      <c r="P136"/>
      <c r="Q136"/>
      <c r="T136"/>
      <c r="U136"/>
    </row>
    <row r="137" spans="1:21" ht="15.75" thickBot="1">
      <c r="A137" s="10" t="s">
        <v>260</v>
      </c>
      <c r="B137" s="10" t="s">
        <v>23</v>
      </c>
      <c r="C137" s="44">
        <v>45932</v>
      </c>
      <c r="D137" s="10" t="s">
        <v>38</v>
      </c>
      <c r="E137" s="10" t="s">
        <v>26</v>
      </c>
      <c r="F137" s="45">
        <v>12161</v>
      </c>
      <c r="G137" s="10">
        <v>736</v>
      </c>
      <c r="H137" s="10">
        <v>876</v>
      </c>
      <c r="I137" s="10">
        <v>1233</v>
      </c>
      <c r="J137" s="46">
        <v>21337</v>
      </c>
      <c r="K137" s="45">
        <v>50225</v>
      </c>
      <c r="L137" s="10" t="s">
        <v>21</v>
      </c>
      <c r="M137" s="56">
        <f t="shared" si="4"/>
        <v>0.27422598307615731</v>
      </c>
      <c r="N137" s="61">
        <f t="shared" si="5"/>
        <v>13773</v>
      </c>
      <c r="P137"/>
      <c r="Q137"/>
      <c r="T137"/>
      <c r="U137"/>
    </row>
    <row r="138" spans="1:21" ht="15.75" thickBot="1">
      <c r="A138" s="10" t="s">
        <v>261</v>
      </c>
      <c r="B138" s="10" t="s">
        <v>23</v>
      </c>
      <c r="C138" s="44">
        <v>45504</v>
      </c>
      <c r="D138" s="10" t="s">
        <v>38</v>
      </c>
      <c r="E138" s="10" t="s">
        <v>31</v>
      </c>
      <c r="F138" s="45">
        <v>13314</v>
      </c>
      <c r="G138" s="10">
        <v>274</v>
      </c>
      <c r="H138" s="10">
        <v>626</v>
      </c>
      <c r="I138" s="10">
        <v>2280</v>
      </c>
      <c r="J138" s="46">
        <v>14639</v>
      </c>
      <c r="K138" s="45">
        <v>163008</v>
      </c>
      <c r="L138" s="10" t="s">
        <v>32</v>
      </c>
      <c r="M138" s="56">
        <f t="shared" si="4"/>
        <v>8.7198174322732622E-2</v>
      </c>
      <c r="N138" s="61">
        <f t="shared" si="5"/>
        <v>14214</v>
      </c>
      <c r="P138"/>
      <c r="Q138"/>
      <c r="T138"/>
      <c r="U138"/>
    </row>
    <row r="139" spans="1:21" ht="15.75" thickBot="1">
      <c r="A139" s="10" t="s">
        <v>262</v>
      </c>
      <c r="B139" s="10" t="s">
        <v>23</v>
      </c>
      <c r="C139" s="44">
        <v>45745</v>
      </c>
      <c r="D139" s="10" t="s">
        <v>38</v>
      </c>
      <c r="E139" s="10" t="s">
        <v>26</v>
      </c>
      <c r="F139" s="45">
        <v>23508</v>
      </c>
      <c r="G139" s="10">
        <v>585</v>
      </c>
      <c r="H139" s="10">
        <v>743</v>
      </c>
      <c r="I139" s="10">
        <v>2155</v>
      </c>
      <c r="J139" s="46">
        <v>3704</v>
      </c>
      <c r="K139" s="45">
        <v>194268</v>
      </c>
      <c r="L139" s="10" t="s">
        <v>32</v>
      </c>
      <c r="M139" s="56">
        <f t="shared" si="4"/>
        <v>0.1278440093067309</v>
      </c>
      <c r="N139" s="61">
        <f t="shared" si="5"/>
        <v>24836</v>
      </c>
      <c r="P139"/>
      <c r="Q139"/>
      <c r="T139"/>
      <c r="U139"/>
    </row>
    <row r="140" spans="1:21" ht="15.75" thickBot="1">
      <c r="A140" s="10" t="s">
        <v>263</v>
      </c>
      <c r="B140" s="10" t="s">
        <v>13</v>
      </c>
      <c r="C140" s="44">
        <v>45594</v>
      </c>
      <c r="D140" s="10" t="s">
        <v>25</v>
      </c>
      <c r="E140" s="10" t="s">
        <v>62</v>
      </c>
      <c r="F140" s="45">
        <v>23969</v>
      </c>
      <c r="G140" s="10">
        <v>1433</v>
      </c>
      <c r="H140" s="10">
        <v>372</v>
      </c>
      <c r="I140" s="10">
        <v>1092</v>
      </c>
      <c r="J140" s="46">
        <v>32147</v>
      </c>
      <c r="K140" s="45">
        <v>145823</v>
      </c>
      <c r="L140" s="10" t="s">
        <v>27</v>
      </c>
      <c r="M140" s="56">
        <f t="shared" si="4"/>
        <v>0.17674852389540743</v>
      </c>
      <c r="N140" s="61">
        <f t="shared" si="5"/>
        <v>25774</v>
      </c>
      <c r="P140"/>
      <c r="Q140"/>
      <c r="T140"/>
      <c r="U140"/>
    </row>
    <row r="141" spans="1:21" ht="15.75" thickBot="1">
      <c r="A141" s="10" t="s">
        <v>265</v>
      </c>
      <c r="B141" s="10" t="s">
        <v>23</v>
      </c>
      <c r="C141" s="44">
        <v>45488</v>
      </c>
      <c r="D141" s="10" t="s">
        <v>25</v>
      </c>
      <c r="E141" s="10" t="s">
        <v>39</v>
      </c>
      <c r="F141" s="45">
        <v>14891</v>
      </c>
      <c r="G141" s="10">
        <v>674</v>
      </c>
      <c r="H141" s="10">
        <v>521</v>
      </c>
      <c r="I141" s="10">
        <v>1091</v>
      </c>
      <c r="J141" s="46">
        <v>18101</v>
      </c>
      <c r="K141" s="45">
        <v>53669</v>
      </c>
      <c r="L141" s="10" t="s">
        <v>17</v>
      </c>
      <c r="M141" s="56">
        <f t="shared" si="4"/>
        <v>0.29972609886526674</v>
      </c>
      <c r="N141" s="61">
        <f t="shared" si="5"/>
        <v>16086</v>
      </c>
      <c r="P141"/>
      <c r="Q141"/>
      <c r="T141"/>
      <c r="U141"/>
    </row>
    <row r="142" spans="1:21" ht="15.75" thickBot="1">
      <c r="A142" s="10" t="s">
        <v>267</v>
      </c>
      <c r="B142" s="10" t="s">
        <v>19</v>
      </c>
      <c r="C142" s="44">
        <v>45933</v>
      </c>
      <c r="D142" s="10" t="s">
        <v>15</v>
      </c>
      <c r="E142" s="10" t="s">
        <v>48</v>
      </c>
      <c r="F142" s="45">
        <v>6777</v>
      </c>
      <c r="G142" s="10">
        <v>617</v>
      </c>
      <c r="H142" s="10">
        <v>551</v>
      </c>
      <c r="I142" s="10">
        <v>2109</v>
      </c>
      <c r="J142" s="46">
        <v>18559</v>
      </c>
      <c r="K142" s="45">
        <v>208452</v>
      </c>
      <c r="L142" s="10" t="s">
        <v>21</v>
      </c>
      <c r="M142" s="56">
        <f t="shared" si="4"/>
        <v>3.8114290100358834E-2</v>
      </c>
      <c r="N142" s="61">
        <f t="shared" si="5"/>
        <v>7945</v>
      </c>
      <c r="P142"/>
      <c r="Q142"/>
      <c r="T142"/>
      <c r="U142"/>
    </row>
    <row r="143" spans="1:21" ht="15.75" thickBot="1">
      <c r="A143" s="10" t="s">
        <v>268</v>
      </c>
      <c r="B143" s="10" t="s">
        <v>23</v>
      </c>
      <c r="C143" s="44">
        <v>45741</v>
      </c>
      <c r="D143" s="10" t="s">
        <v>38</v>
      </c>
      <c r="E143" s="10" t="s">
        <v>26</v>
      </c>
      <c r="F143" s="45">
        <v>5900</v>
      </c>
      <c r="G143" s="10">
        <v>546</v>
      </c>
      <c r="H143" s="10">
        <v>592</v>
      </c>
      <c r="I143" s="10">
        <v>1594</v>
      </c>
      <c r="J143" s="46">
        <v>38627</v>
      </c>
      <c r="K143" s="45">
        <v>164398</v>
      </c>
      <c r="L143" s="10" t="s">
        <v>55</v>
      </c>
      <c r="M143" s="56">
        <f t="shared" si="4"/>
        <v>4.2810739790021778E-2</v>
      </c>
      <c r="N143" s="61">
        <f t="shared" si="5"/>
        <v>7038</v>
      </c>
      <c r="P143"/>
      <c r="Q143"/>
      <c r="T143"/>
      <c r="U143"/>
    </row>
    <row r="144" spans="1:21" ht="15.75" thickBot="1">
      <c r="A144" s="10" t="s">
        <v>270</v>
      </c>
      <c r="B144" s="10" t="s">
        <v>19</v>
      </c>
      <c r="C144" s="44">
        <v>45567</v>
      </c>
      <c r="D144" s="10" t="s">
        <v>15</v>
      </c>
      <c r="E144" s="10" t="s">
        <v>26</v>
      </c>
      <c r="F144" s="45">
        <v>15716</v>
      </c>
      <c r="G144" s="10">
        <v>839</v>
      </c>
      <c r="H144" s="10">
        <v>639</v>
      </c>
      <c r="I144" s="10">
        <v>2839</v>
      </c>
      <c r="J144" s="46">
        <v>349</v>
      </c>
      <c r="K144" s="45">
        <v>150677</v>
      </c>
      <c r="L144" s="10" t="s">
        <v>27</v>
      </c>
      <c r="M144" s="56">
        <f t="shared" si="4"/>
        <v>0.11411164278556117</v>
      </c>
      <c r="N144" s="61">
        <f t="shared" si="5"/>
        <v>17194</v>
      </c>
      <c r="P144"/>
      <c r="Q144"/>
      <c r="T144"/>
      <c r="U144"/>
    </row>
    <row r="145" spans="1:21" ht="15.75" thickBot="1">
      <c r="A145" s="10" t="s">
        <v>271</v>
      </c>
      <c r="B145" s="10" t="s">
        <v>19</v>
      </c>
      <c r="C145" s="44">
        <v>45593</v>
      </c>
      <c r="D145" s="10" t="s">
        <v>38</v>
      </c>
      <c r="E145" s="10" t="s">
        <v>70</v>
      </c>
      <c r="F145" s="45">
        <v>8981</v>
      </c>
      <c r="G145" s="10">
        <v>1138</v>
      </c>
      <c r="H145" s="10">
        <v>764</v>
      </c>
      <c r="I145" s="10">
        <v>2555</v>
      </c>
      <c r="J145" s="46">
        <v>92810</v>
      </c>
      <c r="K145" s="45">
        <v>88320</v>
      </c>
      <c r="L145" s="10" t="s">
        <v>55</v>
      </c>
      <c r="M145" s="56">
        <f t="shared" si="4"/>
        <v>0.1232223731884058</v>
      </c>
      <c r="N145" s="61">
        <f t="shared" si="5"/>
        <v>10883</v>
      </c>
      <c r="P145"/>
      <c r="Q145"/>
      <c r="T145"/>
      <c r="U145"/>
    </row>
    <row r="146" spans="1:21" ht="15.75" thickBot="1">
      <c r="A146" s="10" t="s">
        <v>272</v>
      </c>
      <c r="B146" s="10" t="s">
        <v>19</v>
      </c>
      <c r="C146" s="44">
        <v>45516</v>
      </c>
      <c r="D146" s="10" t="s">
        <v>38</v>
      </c>
      <c r="E146" s="10" t="s">
        <v>20</v>
      </c>
      <c r="F146" s="45">
        <v>8376</v>
      </c>
      <c r="G146" s="10">
        <v>1154</v>
      </c>
      <c r="H146" s="10">
        <v>422</v>
      </c>
      <c r="I146" s="10">
        <v>1907</v>
      </c>
      <c r="J146" s="46">
        <v>36874</v>
      </c>
      <c r="K146" s="45">
        <v>218486</v>
      </c>
      <c r="L146" s="10" t="s">
        <v>27</v>
      </c>
      <c r="M146" s="56">
        <f t="shared" si="4"/>
        <v>4.5549829279679245E-2</v>
      </c>
      <c r="N146" s="61">
        <f t="shared" si="5"/>
        <v>9952</v>
      </c>
      <c r="P146"/>
      <c r="Q146"/>
      <c r="T146"/>
      <c r="U146"/>
    </row>
    <row r="147" spans="1:21" ht="15.75" thickBot="1">
      <c r="A147" s="10" t="s">
        <v>273</v>
      </c>
      <c r="B147" s="10" t="s">
        <v>13</v>
      </c>
      <c r="C147" s="44">
        <v>45448</v>
      </c>
      <c r="D147" s="10" t="s">
        <v>25</v>
      </c>
      <c r="E147" s="10" t="s">
        <v>70</v>
      </c>
      <c r="F147" s="45">
        <v>18907</v>
      </c>
      <c r="G147" s="10">
        <v>1075</v>
      </c>
      <c r="H147" s="10">
        <v>675</v>
      </c>
      <c r="I147" s="10">
        <v>1383</v>
      </c>
      <c r="J147" s="46">
        <v>17875</v>
      </c>
      <c r="K147" s="45">
        <v>186649</v>
      </c>
      <c r="L147" s="10" t="s">
        <v>17</v>
      </c>
      <c r="M147" s="56">
        <f t="shared" si="4"/>
        <v>0.11067297440650634</v>
      </c>
      <c r="N147" s="61">
        <f t="shared" si="5"/>
        <v>20657</v>
      </c>
      <c r="P147"/>
      <c r="Q147"/>
      <c r="T147"/>
      <c r="U147"/>
    </row>
    <row r="148" spans="1:21" ht="15.75" thickBot="1">
      <c r="A148" s="10" t="s">
        <v>275</v>
      </c>
      <c r="B148" s="10" t="s">
        <v>13</v>
      </c>
      <c r="C148" s="44">
        <v>45586</v>
      </c>
      <c r="D148" s="10" t="s">
        <v>25</v>
      </c>
      <c r="E148" s="10" t="s">
        <v>48</v>
      </c>
      <c r="F148" s="45">
        <v>20777</v>
      </c>
      <c r="G148" s="10">
        <v>962</v>
      </c>
      <c r="H148" s="10">
        <v>308</v>
      </c>
      <c r="I148" s="10">
        <v>2777</v>
      </c>
      <c r="J148" s="46">
        <v>25529</v>
      </c>
      <c r="K148" s="45">
        <v>165354</v>
      </c>
      <c r="L148" s="10" t="s">
        <v>17</v>
      </c>
      <c r="M148" s="56">
        <f t="shared" si="4"/>
        <v>0.13333212380710477</v>
      </c>
      <c r="N148" s="61">
        <f t="shared" si="5"/>
        <v>22047</v>
      </c>
      <c r="P148"/>
      <c r="Q148"/>
      <c r="T148"/>
      <c r="U148"/>
    </row>
    <row r="149" spans="1:21" ht="15.75" thickBot="1">
      <c r="A149" s="10" t="s">
        <v>276</v>
      </c>
      <c r="B149" s="10" t="s">
        <v>13</v>
      </c>
      <c r="C149" s="44">
        <v>45762</v>
      </c>
      <c r="D149" s="10" t="s">
        <v>30</v>
      </c>
      <c r="E149" s="10" t="s">
        <v>48</v>
      </c>
      <c r="F149" s="45">
        <v>20977</v>
      </c>
      <c r="G149" s="10">
        <v>1402</v>
      </c>
      <c r="H149" s="10">
        <v>301</v>
      </c>
      <c r="I149" s="10">
        <v>1284</v>
      </c>
      <c r="J149" s="46">
        <v>24620</v>
      </c>
      <c r="K149" s="45">
        <v>128009</v>
      </c>
      <c r="L149" s="10" t="s">
        <v>17</v>
      </c>
      <c r="M149" s="56">
        <f t="shared" si="4"/>
        <v>0.17717504237983267</v>
      </c>
      <c r="N149" s="61">
        <f t="shared" si="5"/>
        <v>22680</v>
      </c>
      <c r="P149"/>
      <c r="Q149"/>
      <c r="T149"/>
      <c r="U149"/>
    </row>
    <row r="150" spans="1:21" ht="15.75" thickBot="1">
      <c r="A150" s="10" t="s">
        <v>277</v>
      </c>
      <c r="B150" s="10" t="s">
        <v>23</v>
      </c>
      <c r="C150" s="44">
        <v>45459</v>
      </c>
      <c r="D150" s="10" t="s">
        <v>25</v>
      </c>
      <c r="E150" s="10" t="s">
        <v>16</v>
      </c>
      <c r="F150" s="45">
        <v>12160</v>
      </c>
      <c r="G150" s="10">
        <v>1405</v>
      </c>
      <c r="H150" s="10">
        <v>769</v>
      </c>
      <c r="I150" s="10">
        <v>1980</v>
      </c>
      <c r="J150" s="46">
        <v>33174</v>
      </c>
      <c r="K150" s="45">
        <v>226481</v>
      </c>
      <c r="L150" s="10" t="s">
        <v>17</v>
      </c>
      <c r="M150" s="56">
        <f t="shared" si="4"/>
        <v>6.329007731332871E-2</v>
      </c>
      <c r="N150" s="61">
        <f t="shared" si="5"/>
        <v>14334</v>
      </c>
      <c r="P150"/>
      <c r="Q150"/>
      <c r="T150"/>
      <c r="U150"/>
    </row>
    <row r="151" spans="1:21" ht="15.75" thickBot="1">
      <c r="A151" s="10" t="s">
        <v>279</v>
      </c>
      <c r="B151" s="10" t="s">
        <v>19</v>
      </c>
      <c r="C151" s="44">
        <v>45526</v>
      </c>
      <c r="D151" s="10" t="s">
        <v>30</v>
      </c>
      <c r="E151" s="10" t="s">
        <v>70</v>
      </c>
      <c r="F151" s="45">
        <v>16124</v>
      </c>
      <c r="G151" s="10">
        <v>863</v>
      </c>
      <c r="H151" s="10">
        <v>337</v>
      </c>
      <c r="I151" s="10">
        <v>819</v>
      </c>
      <c r="J151" s="46">
        <v>85788</v>
      </c>
      <c r="K151" s="45">
        <v>68625</v>
      </c>
      <c r="L151" s="10" t="s">
        <v>32</v>
      </c>
      <c r="M151" s="56">
        <f t="shared" si="4"/>
        <v>0.25244444444444447</v>
      </c>
      <c r="N151" s="61">
        <f t="shared" si="5"/>
        <v>17324</v>
      </c>
      <c r="P151"/>
      <c r="Q151"/>
      <c r="T151"/>
      <c r="U151"/>
    </row>
    <row r="152" spans="1:21" ht="15.75" thickBot="1">
      <c r="A152" s="10" t="s">
        <v>281</v>
      </c>
      <c r="B152" s="10" t="s">
        <v>13</v>
      </c>
      <c r="C152" s="44">
        <v>45499</v>
      </c>
      <c r="D152" s="10" t="s">
        <v>30</v>
      </c>
      <c r="E152" s="10" t="s">
        <v>85</v>
      </c>
      <c r="F152" s="45">
        <v>18282</v>
      </c>
      <c r="G152" s="10">
        <v>224</v>
      </c>
      <c r="H152" s="10">
        <v>962</v>
      </c>
      <c r="I152" s="10">
        <v>890</v>
      </c>
      <c r="J152" s="46">
        <v>35105</v>
      </c>
      <c r="K152" s="45">
        <v>64089</v>
      </c>
      <c r="L152" s="10" t="s">
        <v>32</v>
      </c>
      <c r="M152" s="56">
        <f t="shared" si="4"/>
        <v>0.30376507669022768</v>
      </c>
      <c r="N152" s="61">
        <f t="shared" si="5"/>
        <v>19468</v>
      </c>
      <c r="P152"/>
      <c r="Q152"/>
      <c r="T152"/>
      <c r="U152"/>
    </row>
    <row r="153" spans="1:21" ht="15.75" thickBot="1">
      <c r="A153" s="10" t="s">
        <v>282</v>
      </c>
      <c r="B153" s="10" t="s">
        <v>13</v>
      </c>
      <c r="C153" s="44">
        <v>45934</v>
      </c>
      <c r="D153" s="10" t="s">
        <v>30</v>
      </c>
      <c r="E153" s="10" t="s">
        <v>169</v>
      </c>
      <c r="F153" s="45">
        <v>12488</v>
      </c>
      <c r="G153" s="10">
        <v>1403</v>
      </c>
      <c r="H153" s="10">
        <v>247</v>
      </c>
      <c r="I153" s="10">
        <v>1350</v>
      </c>
      <c r="J153" s="46">
        <v>28370</v>
      </c>
      <c r="K153" s="45">
        <v>76487</v>
      </c>
      <c r="L153" s="10" t="s">
        <v>21</v>
      </c>
      <c r="M153" s="56">
        <f t="shared" si="4"/>
        <v>0.18484186855282597</v>
      </c>
      <c r="N153" s="61">
        <f t="shared" si="5"/>
        <v>14138</v>
      </c>
      <c r="P153"/>
      <c r="Q153"/>
      <c r="T153"/>
      <c r="U153"/>
    </row>
    <row r="154" spans="1:21" ht="15.75" thickBot="1">
      <c r="A154" s="10" t="s">
        <v>283</v>
      </c>
      <c r="B154" s="10" t="s">
        <v>23</v>
      </c>
      <c r="C154" s="44">
        <v>45658</v>
      </c>
      <c r="D154" s="10" t="s">
        <v>30</v>
      </c>
      <c r="E154" s="10" t="s">
        <v>20</v>
      </c>
      <c r="F154" s="45">
        <v>24574</v>
      </c>
      <c r="G154" s="10">
        <v>909</v>
      </c>
      <c r="H154" s="10">
        <v>280</v>
      </c>
      <c r="I154" s="10">
        <v>2009</v>
      </c>
      <c r="J154" s="46">
        <v>6221</v>
      </c>
      <c r="K154" s="45">
        <v>236910</v>
      </c>
      <c r="L154" s="10" t="s">
        <v>55</v>
      </c>
      <c r="M154" s="56">
        <f t="shared" si="4"/>
        <v>0.10874593727575872</v>
      </c>
      <c r="N154" s="61">
        <f t="shared" si="5"/>
        <v>25763</v>
      </c>
      <c r="P154"/>
      <c r="Q154"/>
      <c r="T154"/>
      <c r="U154"/>
    </row>
    <row r="155" spans="1:21" ht="15.75" thickBot="1">
      <c r="A155" s="10" t="s">
        <v>285</v>
      </c>
      <c r="B155" s="10" t="s">
        <v>13</v>
      </c>
      <c r="C155" s="44">
        <v>45574</v>
      </c>
      <c r="D155" s="10" t="s">
        <v>30</v>
      </c>
      <c r="E155" s="10" t="s">
        <v>48</v>
      </c>
      <c r="F155" s="45">
        <v>7240</v>
      </c>
      <c r="G155" s="10">
        <v>1384</v>
      </c>
      <c r="H155" s="10">
        <v>954</v>
      </c>
      <c r="I155" s="10">
        <v>2335</v>
      </c>
      <c r="J155" s="46">
        <v>6757</v>
      </c>
      <c r="K155" s="45">
        <v>150448</v>
      </c>
      <c r="L155" s="10" t="s">
        <v>27</v>
      </c>
      <c r="M155" s="56">
        <f t="shared" si="4"/>
        <v>6.3663192598106988E-2</v>
      </c>
      <c r="N155" s="61">
        <f t="shared" si="5"/>
        <v>9578</v>
      </c>
      <c r="P155"/>
      <c r="Q155"/>
      <c r="T155"/>
      <c r="U155"/>
    </row>
    <row r="156" spans="1:21" ht="15.75" thickBot="1">
      <c r="A156" s="10" t="s">
        <v>287</v>
      </c>
      <c r="B156" s="10" t="s">
        <v>23</v>
      </c>
      <c r="C156" s="44">
        <v>45647</v>
      </c>
      <c r="D156" s="10" t="s">
        <v>15</v>
      </c>
      <c r="E156" s="10" t="s">
        <v>16</v>
      </c>
      <c r="F156" s="45">
        <v>12453</v>
      </c>
      <c r="G156" s="10">
        <v>376</v>
      </c>
      <c r="H156" s="10">
        <v>320</v>
      </c>
      <c r="I156" s="10">
        <v>2546</v>
      </c>
      <c r="J156" s="46">
        <v>22617</v>
      </c>
      <c r="K156" s="45">
        <v>90138</v>
      </c>
      <c r="L156" s="10" t="s">
        <v>27</v>
      </c>
      <c r="M156" s="56">
        <f t="shared" si="4"/>
        <v>0.14587632297144379</v>
      </c>
      <c r="N156" s="61">
        <f t="shared" si="5"/>
        <v>13149</v>
      </c>
      <c r="P156"/>
      <c r="Q156"/>
      <c r="T156"/>
      <c r="U156"/>
    </row>
    <row r="157" spans="1:21" ht="15.75" thickBot="1">
      <c r="A157" s="10" t="s">
        <v>289</v>
      </c>
      <c r="B157" s="10" t="s">
        <v>46</v>
      </c>
      <c r="C157" s="44">
        <v>45587</v>
      </c>
      <c r="D157" s="10" t="s">
        <v>25</v>
      </c>
      <c r="E157" s="10" t="s">
        <v>39</v>
      </c>
      <c r="F157" s="45">
        <v>12478</v>
      </c>
      <c r="G157" s="10">
        <v>484</v>
      </c>
      <c r="H157" s="10">
        <v>332</v>
      </c>
      <c r="I157" s="10">
        <v>2734</v>
      </c>
      <c r="J157" s="46">
        <v>43338</v>
      </c>
      <c r="K157" s="45">
        <v>213895</v>
      </c>
      <c r="L157" s="10" t="s">
        <v>32</v>
      </c>
      <c r="M157" s="56">
        <f t="shared" si="4"/>
        <v>6.2151990462610156E-2</v>
      </c>
      <c r="N157" s="61">
        <f t="shared" si="5"/>
        <v>13294</v>
      </c>
      <c r="P157"/>
      <c r="Q157"/>
      <c r="T157"/>
      <c r="U157"/>
    </row>
    <row r="158" spans="1:21" ht="15.75" thickBot="1">
      <c r="A158" s="10" t="s">
        <v>291</v>
      </c>
      <c r="B158" s="10" t="s">
        <v>13</v>
      </c>
      <c r="C158" s="44">
        <v>45496</v>
      </c>
      <c r="D158" s="10" t="s">
        <v>30</v>
      </c>
      <c r="E158" s="10" t="s">
        <v>70</v>
      </c>
      <c r="F158" s="45">
        <v>24877</v>
      </c>
      <c r="G158" s="10">
        <v>262</v>
      </c>
      <c r="H158" s="10">
        <v>513</v>
      </c>
      <c r="I158" s="10">
        <v>648</v>
      </c>
      <c r="J158" s="46">
        <v>47544</v>
      </c>
      <c r="K158" s="45">
        <v>208280</v>
      </c>
      <c r="L158" s="10" t="s">
        <v>27</v>
      </c>
      <c r="M158" s="56">
        <f t="shared" si="4"/>
        <v>0.12316112924908777</v>
      </c>
      <c r="N158" s="61">
        <f t="shared" si="5"/>
        <v>25652</v>
      </c>
      <c r="P158"/>
      <c r="Q158"/>
      <c r="T158"/>
      <c r="U158"/>
    </row>
    <row r="159" spans="1:21" ht="15.75" thickBot="1">
      <c r="A159" s="10" t="s">
        <v>293</v>
      </c>
      <c r="B159" s="10" t="s">
        <v>46</v>
      </c>
      <c r="C159" s="44">
        <v>45515</v>
      </c>
      <c r="D159" s="10" t="s">
        <v>38</v>
      </c>
      <c r="E159" s="10" t="s">
        <v>20</v>
      </c>
      <c r="F159" s="45">
        <v>14394</v>
      </c>
      <c r="G159" s="10">
        <v>1202</v>
      </c>
      <c r="H159" s="10">
        <v>188</v>
      </c>
      <c r="I159" s="10">
        <v>1259</v>
      </c>
      <c r="J159" s="46">
        <v>21925</v>
      </c>
      <c r="K159" s="45">
        <v>94061</v>
      </c>
      <c r="L159" s="10" t="s">
        <v>32</v>
      </c>
      <c r="M159" s="56">
        <f t="shared" si="4"/>
        <v>0.1678059982351878</v>
      </c>
      <c r="N159" s="61">
        <f t="shared" si="5"/>
        <v>15784</v>
      </c>
      <c r="P159"/>
      <c r="Q159"/>
      <c r="T159"/>
      <c r="U159"/>
    </row>
    <row r="160" spans="1:21" ht="15.75" thickBot="1">
      <c r="A160" s="10" t="s">
        <v>295</v>
      </c>
      <c r="B160" s="10" t="s">
        <v>23</v>
      </c>
      <c r="C160" s="44">
        <v>45935</v>
      </c>
      <c r="D160" s="10" t="s">
        <v>25</v>
      </c>
      <c r="E160" s="10" t="s">
        <v>39</v>
      </c>
      <c r="F160" s="45">
        <v>21262</v>
      </c>
      <c r="G160" s="10">
        <v>861</v>
      </c>
      <c r="H160" s="10">
        <v>676</v>
      </c>
      <c r="I160" s="10">
        <v>2263</v>
      </c>
      <c r="J160" s="46">
        <v>12085</v>
      </c>
      <c r="K160" s="45">
        <v>201731</v>
      </c>
      <c r="L160" s="10" t="s">
        <v>21</v>
      </c>
      <c r="M160" s="56">
        <f t="shared" si="4"/>
        <v>0.11301683925623726</v>
      </c>
      <c r="N160" s="61">
        <f t="shared" si="5"/>
        <v>22799</v>
      </c>
      <c r="P160"/>
      <c r="Q160"/>
      <c r="T160"/>
      <c r="U160"/>
    </row>
    <row r="161" spans="1:21" ht="15.75" thickBot="1">
      <c r="A161" s="10" t="s">
        <v>296</v>
      </c>
      <c r="B161" s="10" t="s">
        <v>19</v>
      </c>
      <c r="C161" s="44">
        <v>45528</v>
      </c>
      <c r="D161" s="10" t="s">
        <v>25</v>
      </c>
      <c r="E161" s="10" t="s">
        <v>70</v>
      </c>
      <c r="F161" s="45">
        <v>22527</v>
      </c>
      <c r="G161" s="10">
        <v>865</v>
      </c>
      <c r="H161" s="10">
        <v>646</v>
      </c>
      <c r="I161" s="10">
        <v>992</v>
      </c>
      <c r="J161" s="46">
        <v>18654</v>
      </c>
      <c r="K161" s="45">
        <v>141376</v>
      </c>
      <c r="L161" s="10" t="s">
        <v>55</v>
      </c>
      <c r="M161" s="56">
        <f t="shared" si="4"/>
        <v>0.17002885921231325</v>
      </c>
      <c r="N161" s="61">
        <f t="shared" si="5"/>
        <v>24038</v>
      </c>
      <c r="P161"/>
      <c r="Q161"/>
      <c r="T161"/>
      <c r="U161"/>
    </row>
    <row r="162" spans="1:21" ht="15.75" thickBot="1">
      <c r="A162" s="10" t="s">
        <v>298</v>
      </c>
      <c r="B162" s="10" t="s">
        <v>13</v>
      </c>
      <c r="C162" s="44">
        <v>45936</v>
      </c>
      <c r="D162" s="10" t="s">
        <v>30</v>
      </c>
      <c r="E162" s="10" t="s">
        <v>26</v>
      </c>
      <c r="F162" s="45">
        <v>22028</v>
      </c>
      <c r="G162" s="10">
        <v>355</v>
      </c>
      <c r="H162" s="10">
        <v>665</v>
      </c>
      <c r="I162" s="10">
        <v>1859</v>
      </c>
      <c r="J162" s="46">
        <v>50565</v>
      </c>
      <c r="K162" s="45">
        <v>202962</v>
      </c>
      <c r="L162" s="10" t="s">
        <v>21</v>
      </c>
      <c r="M162" s="56">
        <f t="shared" si="4"/>
        <v>0.11355820301337197</v>
      </c>
      <c r="N162" s="61">
        <f t="shared" si="5"/>
        <v>23048</v>
      </c>
      <c r="P162"/>
      <c r="Q162"/>
      <c r="T162"/>
      <c r="U162"/>
    </row>
    <row r="163" spans="1:21" ht="15.75" thickBot="1">
      <c r="A163" s="10" t="s">
        <v>299</v>
      </c>
      <c r="B163" s="10" t="s">
        <v>23</v>
      </c>
      <c r="C163" s="44">
        <v>45748</v>
      </c>
      <c r="D163" s="10" t="s">
        <v>15</v>
      </c>
      <c r="E163" s="10" t="s">
        <v>39</v>
      </c>
      <c r="F163" s="45">
        <v>6432</v>
      </c>
      <c r="G163" s="10">
        <v>1272</v>
      </c>
      <c r="H163" s="10">
        <v>498</v>
      </c>
      <c r="I163" s="10">
        <v>677</v>
      </c>
      <c r="J163" s="46">
        <v>47305</v>
      </c>
      <c r="K163" s="45">
        <v>119134</v>
      </c>
      <c r="L163" s="10" t="s">
        <v>17</v>
      </c>
      <c r="M163" s="56">
        <f t="shared" si="4"/>
        <v>6.8846844729464299E-2</v>
      </c>
      <c r="N163" s="61">
        <f t="shared" si="5"/>
        <v>8202</v>
      </c>
      <c r="P163"/>
      <c r="Q163"/>
      <c r="T163"/>
      <c r="U163"/>
    </row>
    <row r="164" spans="1:21" ht="15.75" thickBot="1">
      <c r="A164" s="10" t="s">
        <v>301</v>
      </c>
      <c r="B164" s="10" t="s">
        <v>19</v>
      </c>
      <c r="C164" s="44">
        <v>45755</v>
      </c>
      <c r="D164" s="10" t="s">
        <v>30</v>
      </c>
      <c r="E164" s="10" t="s">
        <v>16</v>
      </c>
      <c r="F164" s="45">
        <v>15568</v>
      </c>
      <c r="G164" s="10">
        <v>1166</v>
      </c>
      <c r="H164" s="10">
        <v>546</v>
      </c>
      <c r="I164" s="10">
        <v>826</v>
      </c>
      <c r="J164" s="46">
        <v>21836</v>
      </c>
      <c r="K164" s="45">
        <v>87055</v>
      </c>
      <c r="L164" s="10" t="s">
        <v>17</v>
      </c>
      <c r="M164" s="56">
        <f t="shared" si="4"/>
        <v>0.19849520418126471</v>
      </c>
      <c r="N164" s="61">
        <f t="shared" si="5"/>
        <v>17280</v>
      </c>
      <c r="P164"/>
      <c r="Q164"/>
      <c r="T164"/>
      <c r="U164"/>
    </row>
    <row r="165" spans="1:21" ht="15.75" thickBot="1">
      <c r="A165" s="10" t="s">
        <v>303</v>
      </c>
      <c r="B165" s="10" t="s">
        <v>19</v>
      </c>
      <c r="C165" s="44">
        <v>45715</v>
      </c>
      <c r="D165" s="10" t="s">
        <v>15</v>
      </c>
      <c r="E165" s="10" t="s">
        <v>20</v>
      </c>
      <c r="F165" s="45">
        <v>16178</v>
      </c>
      <c r="G165" s="10">
        <v>1048</v>
      </c>
      <c r="H165" s="10">
        <v>871</v>
      </c>
      <c r="I165" s="10">
        <v>2553</v>
      </c>
      <c r="J165" s="46">
        <v>39025</v>
      </c>
      <c r="K165" s="45">
        <v>59508</v>
      </c>
      <c r="L165" s="10" t="s">
        <v>17</v>
      </c>
      <c r="M165" s="56">
        <f t="shared" si="4"/>
        <v>0.30411037171472743</v>
      </c>
      <c r="N165" s="61">
        <f t="shared" si="5"/>
        <v>18097</v>
      </c>
      <c r="P165"/>
      <c r="Q165"/>
      <c r="T165"/>
      <c r="U165"/>
    </row>
    <row r="166" spans="1:21" ht="15.75" thickBot="1">
      <c r="A166" s="10" t="s">
        <v>304</v>
      </c>
      <c r="B166" s="10" t="s">
        <v>46</v>
      </c>
      <c r="C166" s="44">
        <v>45937</v>
      </c>
      <c r="D166" s="10" t="s">
        <v>38</v>
      </c>
      <c r="E166" s="10" t="s">
        <v>42</v>
      </c>
      <c r="F166" s="45">
        <v>19660</v>
      </c>
      <c r="G166" s="10">
        <v>1307</v>
      </c>
      <c r="H166" s="10">
        <v>310</v>
      </c>
      <c r="I166" s="10">
        <v>2802</v>
      </c>
      <c r="J166" s="46">
        <v>22171</v>
      </c>
      <c r="K166" s="45">
        <v>213359</v>
      </c>
      <c r="L166" s="10" t="s">
        <v>21</v>
      </c>
      <c r="M166" s="56">
        <f t="shared" si="4"/>
        <v>9.9723939463533293E-2</v>
      </c>
      <c r="N166" s="61">
        <f t="shared" si="5"/>
        <v>21277</v>
      </c>
      <c r="P166"/>
      <c r="Q166"/>
      <c r="T166"/>
      <c r="U166"/>
    </row>
    <row r="167" spans="1:21" ht="15.75" thickBot="1">
      <c r="A167" s="10" t="s">
        <v>305</v>
      </c>
      <c r="B167" s="10" t="s">
        <v>23</v>
      </c>
      <c r="C167" s="44">
        <v>45704</v>
      </c>
      <c r="D167" s="10" t="s">
        <v>25</v>
      </c>
      <c r="E167" s="10" t="s">
        <v>62</v>
      </c>
      <c r="F167" s="45">
        <v>24195</v>
      </c>
      <c r="G167" s="10">
        <v>888</v>
      </c>
      <c r="H167" s="10">
        <v>165</v>
      </c>
      <c r="I167" s="10">
        <v>1559</v>
      </c>
      <c r="J167" s="46">
        <v>11596</v>
      </c>
      <c r="K167" s="45">
        <v>249988</v>
      </c>
      <c r="L167" s="10" t="s">
        <v>27</v>
      </c>
      <c r="M167" s="56">
        <f t="shared" si="4"/>
        <v>0.10099684784869674</v>
      </c>
      <c r="N167" s="61">
        <f t="shared" si="5"/>
        <v>25248</v>
      </c>
      <c r="P167"/>
      <c r="Q167"/>
      <c r="T167"/>
      <c r="U167"/>
    </row>
    <row r="168" spans="1:21" ht="15.75" thickBot="1">
      <c r="A168" s="10" t="s">
        <v>307</v>
      </c>
      <c r="B168" s="10" t="s">
        <v>19</v>
      </c>
      <c r="C168" s="44">
        <v>45624</v>
      </c>
      <c r="D168" s="10" t="s">
        <v>38</v>
      </c>
      <c r="E168" s="10" t="s">
        <v>62</v>
      </c>
      <c r="F168" s="45">
        <v>2302</v>
      </c>
      <c r="G168" s="10">
        <v>347</v>
      </c>
      <c r="H168" s="10">
        <v>642</v>
      </c>
      <c r="I168" s="10">
        <v>2175</v>
      </c>
      <c r="J168" s="46">
        <v>56378</v>
      </c>
      <c r="K168" s="45">
        <v>198056</v>
      </c>
      <c r="L168" s="10" t="s">
        <v>55</v>
      </c>
      <c r="M168" s="56">
        <f t="shared" si="4"/>
        <v>1.6616512501514722E-2</v>
      </c>
      <c r="N168" s="61">
        <f t="shared" si="5"/>
        <v>3291</v>
      </c>
      <c r="P168"/>
      <c r="Q168"/>
      <c r="T168"/>
      <c r="U168"/>
    </row>
    <row r="169" spans="1:21" ht="15.75" thickBot="1">
      <c r="A169" s="10" t="s">
        <v>308</v>
      </c>
      <c r="B169" s="10" t="s">
        <v>13</v>
      </c>
      <c r="C169" s="44">
        <v>45608</v>
      </c>
      <c r="D169" s="10" t="s">
        <v>15</v>
      </c>
      <c r="E169" s="10" t="s">
        <v>20</v>
      </c>
      <c r="F169" s="45">
        <v>19022</v>
      </c>
      <c r="G169" s="10">
        <v>541</v>
      </c>
      <c r="H169" s="10">
        <v>575</v>
      </c>
      <c r="I169" s="10">
        <v>2063</v>
      </c>
      <c r="J169" s="46">
        <v>42743</v>
      </c>
      <c r="K169" s="45">
        <v>150169</v>
      </c>
      <c r="L169" s="10" t="s">
        <v>17</v>
      </c>
      <c r="M169" s="56">
        <f t="shared" si="4"/>
        <v>0.13410224480418728</v>
      </c>
      <c r="N169" s="61">
        <f t="shared" si="5"/>
        <v>20138</v>
      </c>
      <c r="P169"/>
      <c r="Q169"/>
      <c r="T169"/>
      <c r="U169"/>
    </row>
    <row r="170" spans="1:21" ht="15.75" thickBot="1">
      <c r="A170" s="10" t="s">
        <v>310</v>
      </c>
      <c r="B170" s="10" t="s">
        <v>13</v>
      </c>
      <c r="C170" s="44">
        <v>45629</v>
      </c>
      <c r="D170" s="10" t="s">
        <v>15</v>
      </c>
      <c r="E170" s="10" t="s">
        <v>39</v>
      </c>
      <c r="F170" s="45">
        <v>2055</v>
      </c>
      <c r="G170" s="10">
        <v>675</v>
      </c>
      <c r="H170" s="10">
        <v>257</v>
      </c>
      <c r="I170" s="10">
        <v>820</v>
      </c>
      <c r="J170" s="46">
        <v>33534</v>
      </c>
      <c r="K170" s="45">
        <v>48125</v>
      </c>
      <c r="L170" s="10" t="s">
        <v>17</v>
      </c>
      <c r="M170" s="56">
        <f t="shared" si="4"/>
        <v>6.2067532467532466E-2</v>
      </c>
      <c r="N170" s="61">
        <f t="shared" si="5"/>
        <v>2987</v>
      </c>
      <c r="P170"/>
      <c r="Q170"/>
      <c r="T170"/>
      <c r="U170"/>
    </row>
    <row r="171" spans="1:21" ht="15.75" thickBot="1">
      <c r="A171" s="10" t="s">
        <v>312</v>
      </c>
      <c r="B171" s="10" t="s">
        <v>46</v>
      </c>
      <c r="C171" s="44">
        <v>45775</v>
      </c>
      <c r="D171" s="10" t="s">
        <v>38</v>
      </c>
      <c r="E171" s="10" t="s">
        <v>70</v>
      </c>
      <c r="F171" s="45">
        <v>15013</v>
      </c>
      <c r="G171" s="10">
        <v>1286</v>
      </c>
      <c r="H171" s="10">
        <v>599</v>
      </c>
      <c r="I171" s="10">
        <v>2001</v>
      </c>
      <c r="J171" s="46">
        <v>67839</v>
      </c>
      <c r="K171" s="45">
        <v>76059</v>
      </c>
      <c r="L171" s="10" t="s">
        <v>17</v>
      </c>
      <c r="M171" s="56">
        <f t="shared" si="4"/>
        <v>0.22216963147030594</v>
      </c>
      <c r="N171" s="61">
        <f t="shared" si="5"/>
        <v>16898</v>
      </c>
      <c r="P171"/>
      <c r="Q171"/>
      <c r="T171"/>
      <c r="U171"/>
    </row>
    <row r="172" spans="1:21" ht="15.75" thickBot="1">
      <c r="A172" s="10" t="s">
        <v>314</v>
      </c>
      <c r="B172" s="10" t="s">
        <v>19</v>
      </c>
      <c r="C172" s="44">
        <v>45657</v>
      </c>
      <c r="D172" s="10" t="s">
        <v>15</v>
      </c>
      <c r="E172" s="10" t="s">
        <v>16</v>
      </c>
      <c r="F172" s="45">
        <v>10717</v>
      </c>
      <c r="G172" s="10">
        <v>760</v>
      </c>
      <c r="H172" s="10">
        <v>460</v>
      </c>
      <c r="I172" s="10">
        <v>1316</v>
      </c>
      <c r="J172" s="46">
        <v>18164</v>
      </c>
      <c r="K172" s="45">
        <v>240641</v>
      </c>
      <c r="L172" s="10" t="s">
        <v>55</v>
      </c>
      <c r="M172" s="56">
        <f t="shared" si="4"/>
        <v>4.9605013277039242E-2</v>
      </c>
      <c r="N172" s="61">
        <f t="shared" si="5"/>
        <v>11937</v>
      </c>
      <c r="P172"/>
      <c r="Q172"/>
      <c r="T172"/>
      <c r="U172"/>
    </row>
    <row r="173" spans="1:21" ht="15.75" thickBot="1">
      <c r="A173" s="10" t="s">
        <v>316</v>
      </c>
      <c r="B173" s="10" t="s">
        <v>23</v>
      </c>
      <c r="C173" s="44">
        <v>45518</v>
      </c>
      <c r="D173" s="10" t="s">
        <v>38</v>
      </c>
      <c r="E173" s="10" t="s">
        <v>169</v>
      </c>
      <c r="F173" s="45">
        <v>10150</v>
      </c>
      <c r="G173" s="10">
        <v>526</v>
      </c>
      <c r="H173" s="10">
        <v>888</v>
      </c>
      <c r="I173" s="10">
        <v>1313</v>
      </c>
      <c r="J173" s="46">
        <v>51605</v>
      </c>
      <c r="K173" s="45">
        <v>143409</v>
      </c>
      <c r="L173" s="10" t="s">
        <v>17</v>
      </c>
      <c r="M173" s="56">
        <f t="shared" si="4"/>
        <v>8.0636501195880311E-2</v>
      </c>
      <c r="N173" s="61">
        <f t="shared" si="5"/>
        <v>11564</v>
      </c>
      <c r="P173"/>
      <c r="Q173"/>
      <c r="T173"/>
      <c r="U173"/>
    </row>
    <row r="174" spans="1:21" ht="15.75" thickBot="1">
      <c r="A174" s="10" t="s">
        <v>318</v>
      </c>
      <c r="B174" s="10" t="s">
        <v>13</v>
      </c>
      <c r="C174" s="44">
        <v>45631</v>
      </c>
      <c r="D174" s="10" t="s">
        <v>25</v>
      </c>
      <c r="E174" s="10" t="s">
        <v>62</v>
      </c>
      <c r="F174" s="45">
        <v>4125</v>
      </c>
      <c r="G174" s="10">
        <v>1364</v>
      </c>
      <c r="H174" s="10">
        <v>319</v>
      </c>
      <c r="I174" s="10">
        <v>2848</v>
      </c>
      <c r="J174" s="46">
        <v>15379</v>
      </c>
      <c r="K174" s="45">
        <v>188159</v>
      </c>
      <c r="L174" s="10" t="s">
        <v>55</v>
      </c>
      <c r="M174" s="56">
        <f t="shared" si="4"/>
        <v>3.0867510988047343E-2</v>
      </c>
      <c r="N174" s="61">
        <f t="shared" si="5"/>
        <v>5808</v>
      </c>
      <c r="P174"/>
      <c r="Q174"/>
      <c r="T174"/>
      <c r="U174"/>
    </row>
    <row r="175" spans="1:21" ht="15.75" thickBot="1">
      <c r="A175" s="10" t="s">
        <v>320</v>
      </c>
      <c r="B175" s="10" t="s">
        <v>19</v>
      </c>
      <c r="C175" s="44">
        <v>45465</v>
      </c>
      <c r="D175" s="10" t="s">
        <v>38</v>
      </c>
      <c r="E175" s="10" t="s">
        <v>16</v>
      </c>
      <c r="F175" s="45">
        <v>13479</v>
      </c>
      <c r="G175" s="10">
        <v>1189</v>
      </c>
      <c r="H175" s="10">
        <v>695</v>
      </c>
      <c r="I175" s="10">
        <v>416</v>
      </c>
      <c r="J175" s="46">
        <v>30229</v>
      </c>
      <c r="K175" s="45">
        <v>45704</v>
      </c>
      <c r="L175" s="10" t="s">
        <v>17</v>
      </c>
      <c r="M175" s="56">
        <f t="shared" si="4"/>
        <v>0.33614125678277612</v>
      </c>
      <c r="N175" s="61">
        <f t="shared" si="5"/>
        <v>15363</v>
      </c>
      <c r="P175"/>
      <c r="Q175"/>
      <c r="T175"/>
      <c r="U175"/>
    </row>
    <row r="176" spans="1:21" ht="15.75" thickBot="1">
      <c r="A176" s="10" t="s">
        <v>321</v>
      </c>
      <c r="B176" s="10" t="s">
        <v>19</v>
      </c>
      <c r="C176" s="44">
        <v>45938</v>
      </c>
      <c r="D176" s="10" t="s">
        <v>25</v>
      </c>
      <c r="E176" s="10" t="s">
        <v>62</v>
      </c>
      <c r="F176" s="45">
        <v>17745</v>
      </c>
      <c r="G176" s="10">
        <v>414</v>
      </c>
      <c r="H176" s="10">
        <v>563</v>
      </c>
      <c r="I176" s="10">
        <v>2733</v>
      </c>
      <c r="J176" s="46">
        <v>995</v>
      </c>
      <c r="K176" s="45">
        <v>231648</v>
      </c>
      <c r="L176" s="10" t="s">
        <v>21</v>
      </c>
      <c r="M176" s="56">
        <f t="shared" si="4"/>
        <v>8.0820900676889074E-2</v>
      </c>
      <c r="N176" s="61">
        <f t="shared" si="5"/>
        <v>18722</v>
      </c>
      <c r="P176"/>
      <c r="Q176"/>
      <c r="T176"/>
      <c r="U176"/>
    </row>
    <row r="177" spans="1:21" ht="15.75" thickBot="1">
      <c r="A177" s="10" t="s">
        <v>322</v>
      </c>
      <c r="B177" s="10" t="s">
        <v>46</v>
      </c>
      <c r="C177" s="44">
        <v>45939</v>
      </c>
      <c r="D177" s="10" t="s">
        <v>38</v>
      </c>
      <c r="E177" s="10" t="s">
        <v>26</v>
      </c>
      <c r="F177" s="45">
        <v>18748</v>
      </c>
      <c r="G177" s="10">
        <v>634</v>
      </c>
      <c r="H177" s="10">
        <v>400</v>
      </c>
      <c r="I177" s="10">
        <v>1667</v>
      </c>
      <c r="J177" s="46">
        <v>75813</v>
      </c>
      <c r="K177" s="45">
        <v>244456</v>
      </c>
      <c r="L177" s="10" t="s">
        <v>21</v>
      </c>
      <c r="M177" s="56">
        <f t="shared" si="4"/>
        <v>8.0922538207284747E-2</v>
      </c>
      <c r="N177" s="61">
        <f t="shared" si="5"/>
        <v>19782</v>
      </c>
      <c r="P177"/>
      <c r="Q177"/>
      <c r="T177"/>
      <c r="U177"/>
    </row>
    <row r="178" spans="1:21" ht="15.75" thickBot="1">
      <c r="A178" s="10" t="s">
        <v>323</v>
      </c>
      <c r="B178" s="10" t="s">
        <v>13</v>
      </c>
      <c r="C178" s="44">
        <v>45483</v>
      </c>
      <c r="D178" s="10" t="s">
        <v>15</v>
      </c>
      <c r="E178" s="10" t="s">
        <v>70</v>
      </c>
      <c r="F178" s="45">
        <v>8809</v>
      </c>
      <c r="G178" s="10">
        <v>1151</v>
      </c>
      <c r="H178" s="10">
        <v>908</v>
      </c>
      <c r="I178" s="10">
        <v>883</v>
      </c>
      <c r="J178" s="46">
        <v>42921</v>
      </c>
      <c r="K178" s="45">
        <v>151279</v>
      </c>
      <c r="L178" s="10" t="s">
        <v>55</v>
      </c>
      <c r="M178" s="56">
        <f t="shared" si="4"/>
        <v>7.1840771025720687E-2</v>
      </c>
      <c r="N178" s="61">
        <f t="shared" si="5"/>
        <v>10868</v>
      </c>
      <c r="P178"/>
      <c r="Q178"/>
      <c r="T178"/>
      <c r="U178"/>
    </row>
    <row r="179" spans="1:21" ht="15.75" thickBot="1">
      <c r="A179" s="10" t="s">
        <v>325</v>
      </c>
      <c r="B179" s="10" t="s">
        <v>13</v>
      </c>
      <c r="C179" s="44">
        <v>45940</v>
      </c>
      <c r="D179" s="10" t="s">
        <v>38</v>
      </c>
      <c r="E179" s="10" t="s">
        <v>26</v>
      </c>
      <c r="F179" s="45">
        <v>6621</v>
      </c>
      <c r="G179" s="10">
        <v>922</v>
      </c>
      <c r="H179" s="10">
        <v>930</v>
      </c>
      <c r="I179" s="10">
        <v>694</v>
      </c>
      <c r="J179" s="46">
        <v>839</v>
      </c>
      <c r="K179" s="45">
        <v>243532</v>
      </c>
      <c r="L179" s="10" t="s">
        <v>21</v>
      </c>
      <c r="M179" s="56">
        <f t="shared" si="4"/>
        <v>3.479214230573395E-2</v>
      </c>
      <c r="N179" s="61">
        <f t="shared" si="5"/>
        <v>8473</v>
      </c>
      <c r="P179"/>
      <c r="Q179"/>
      <c r="T179"/>
      <c r="U179"/>
    </row>
    <row r="180" spans="1:21" ht="15.75" thickBot="1">
      <c r="A180" s="10" t="s">
        <v>326</v>
      </c>
      <c r="B180" s="10" t="s">
        <v>23</v>
      </c>
      <c r="C180" s="44">
        <v>45488</v>
      </c>
      <c r="D180" s="10" t="s">
        <v>15</v>
      </c>
      <c r="E180" s="10" t="s">
        <v>62</v>
      </c>
      <c r="F180" s="45">
        <v>17034</v>
      </c>
      <c r="G180" s="10">
        <v>231</v>
      </c>
      <c r="H180" s="10">
        <v>290</v>
      </c>
      <c r="I180" s="10">
        <v>1387</v>
      </c>
      <c r="J180" s="46">
        <v>63550</v>
      </c>
      <c r="K180" s="45">
        <v>198280</v>
      </c>
      <c r="L180" s="10" t="s">
        <v>55</v>
      </c>
      <c r="M180" s="56">
        <f t="shared" si="4"/>
        <v>8.8536413153116805E-2</v>
      </c>
      <c r="N180" s="61">
        <f t="shared" si="5"/>
        <v>17555</v>
      </c>
      <c r="P180"/>
      <c r="Q180"/>
      <c r="T180"/>
      <c r="U180"/>
    </row>
    <row r="181" spans="1:21" ht="15.75" thickBot="1">
      <c r="A181" s="10" t="s">
        <v>327</v>
      </c>
      <c r="B181" s="10" t="s">
        <v>13</v>
      </c>
      <c r="C181" s="44">
        <v>45941</v>
      </c>
      <c r="D181" s="10" t="s">
        <v>38</v>
      </c>
      <c r="E181" s="10" t="s">
        <v>42</v>
      </c>
      <c r="F181" s="45">
        <v>15623</v>
      </c>
      <c r="G181" s="10">
        <v>869</v>
      </c>
      <c r="H181" s="10">
        <v>423</v>
      </c>
      <c r="I181" s="10">
        <v>371</v>
      </c>
      <c r="J181" s="46">
        <v>47579</v>
      </c>
      <c r="K181" s="45">
        <v>158516</v>
      </c>
      <c r="L181" s="10" t="s">
        <v>21</v>
      </c>
      <c r="M181" s="56">
        <f t="shared" si="4"/>
        <v>0.10670847106916652</v>
      </c>
      <c r="N181" s="61">
        <f t="shared" si="5"/>
        <v>16915</v>
      </c>
      <c r="P181"/>
      <c r="Q181"/>
      <c r="T181"/>
      <c r="U181"/>
    </row>
    <row r="182" spans="1:21" ht="15.75" thickBot="1">
      <c r="A182" s="10" t="s">
        <v>328</v>
      </c>
      <c r="B182" s="10" t="s">
        <v>23</v>
      </c>
      <c r="C182" s="44">
        <v>45942</v>
      </c>
      <c r="D182" s="10" t="s">
        <v>38</v>
      </c>
      <c r="E182" s="10" t="s">
        <v>42</v>
      </c>
      <c r="F182" s="45">
        <v>7126</v>
      </c>
      <c r="G182" s="10">
        <v>484</v>
      </c>
      <c r="H182" s="10">
        <v>565</v>
      </c>
      <c r="I182" s="10">
        <v>573</v>
      </c>
      <c r="J182" s="46">
        <v>7389</v>
      </c>
      <c r="K182" s="45">
        <v>237096</v>
      </c>
      <c r="L182" s="10" t="s">
        <v>21</v>
      </c>
      <c r="M182" s="56">
        <f t="shared" si="4"/>
        <v>3.4479704423524646E-2</v>
      </c>
      <c r="N182" s="61">
        <f t="shared" si="5"/>
        <v>8175</v>
      </c>
      <c r="P182"/>
      <c r="Q182"/>
      <c r="T182"/>
      <c r="U182"/>
    </row>
    <row r="183" spans="1:21" ht="15.75" thickBot="1">
      <c r="A183" s="10" t="s">
        <v>329</v>
      </c>
      <c r="B183" s="10" t="s">
        <v>13</v>
      </c>
      <c r="C183" s="44">
        <v>45504</v>
      </c>
      <c r="D183" s="10" t="s">
        <v>30</v>
      </c>
      <c r="E183" s="10" t="s">
        <v>26</v>
      </c>
      <c r="F183" s="45">
        <v>7122</v>
      </c>
      <c r="G183" s="10">
        <v>628</v>
      </c>
      <c r="H183" s="10">
        <v>757</v>
      </c>
      <c r="I183" s="10">
        <v>2313</v>
      </c>
      <c r="J183" s="46">
        <v>50924</v>
      </c>
      <c r="K183" s="45">
        <v>210954</v>
      </c>
      <c r="L183" s="10" t="s">
        <v>55</v>
      </c>
      <c r="M183" s="56">
        <f t="shared" si="4"/>
        <v>4.0326327066564277E-2</v>
      </c>
      <c r="N183" s="61">
        <f t="shared" si="5"/>
        <v>8507</v>
      </c>
      <c r="P183"/>
      <c r="Q183"/>
      <c r="T183"/>
      <c r="U183"/>
    </row>
    <row r="184" spans="1:21" ht="15.75" thickBot="1">
      <c r="A184" s="10" t="s">
        <v>330</v>
      </c>
      <c r="B184" s="10" t="s">
        <v>46</v>
      </c>
      <c r="C184" s="44">
        <v>45643</v>
      </c>
      <c r="D184" s="10" t="s">
        <v>15</v>
      </c>
      <c r="E184" s="10" t="s">
        <v>42</v>
      </c>
      <c r="F184" s="45">
        <v>20030</v>
      </c>
      <c r="G184" s="10">
        <v>485</v>
      </c>
      <c r="H184" s="10">
        <v>888</v>
      </c>
      <c r="I184" s="10">
        <v>1643</v>
      </c>
      <c r="J184" s="46">
        <v>4322</v>
      </c>
      <c r="K184" s="45">
        <v>196995</v>
      </c>
      <c r="L184" s="10" t="s">
        <v>27</v>
      </c>
      <c r="M184" s="56">
        <f t="shared" si="4"/>
        <v>0.10864742759968526</v>
      </c>
      <c r="N184" s="61">
        <f t="shared" si="5"/>
        <v>21403</v>
      </c>
      <c r="P184"/>
      <c r="Q184"/>
      <c r="T184"/>
      <c r="U184"/>
    </row>
    <row r="185" spans="1:21" ht="15.75" thickBot="1">
      <c r="A185" s="10" t="s">
        <v>332</v>
      </c>
      <c r="B185" s="10" t="s">
        <v>13</v>
      </c>
      <c r="C185" s="44">
        <v>45943</v>
      </c>
      <c r="D185" s="10" t="s">
        <v>30</v>
      </c>
      <c r="E185" s="10" t="s">
        <v>62</v>
      </c>
      <c r="F185" s="45">
        <v>19302</v>
      </c>
      <c r="G185" s="10">
        <v>1367</v>
      </c>
      <c r="H185" s="10">
        <v>188</v>
      </c>
      <c r="I185" s="10">
        <v>637</v>
      </c>
      <c r="J185" s="46">
        <v>31404</v>
      </c>
      <c r="K185" s="45">
        <v>154044</v>
      </c>
      <c r="L185" s="10" t="s">
        <v>21</v>
      </c>
      <c r="M185" s="56">
        <f t="shared" si="4"/>
        <v>0.13539638025499209</v>
      </c>
      <c r="N185" s="61">
        <f t="shared" si="5"/>
        <v>20857</v>
      </c>
      <c r="P185"/>
      <c r="Q185"/>
      <c r="T185"/>
      <c r="U185"/>
    </row>
    <row r="186" spans="1:21" ht="15.75" thickBot="1">
      <c r="A186" s="10" t="s">
        <v>333</v>
      </c>
      <c r="B186" s="10" t="s">
        <v>23</v>
      </c>
      <c r="C186" s="44">
        <v>45668</v>
      </c>
      <c r="D186" s="10" t="s">
        <v>15</v>
      </c>
      <c r="E186" s="10" t="s">
        <v>20</v>
      </c>
      <c r="F186" s="45">
        <v>21181</v>
      </c>
      <c r="G186" s="10">
        <v>1242</v>
      </c>
      <c r="H186" s="10">
        <v>963</v>
      </c>
      <c r="I186" s="10">
        <v>1689</v>
      </c>
      <c r="J186" s="46">
        <v>49329</v>
      </c>
      <c r="K186" s="45">
        <v>69165</v>
      </c>
      <c r="L186" s="10" t="s">
        <v>17</v>
      </c>
      <c r="M186" s="56">
        <f t="shared" si="4"/>
        <v>0.33811899081905589</v>
      </c>
      <c r="N186" s="61">
        <f t="shared" si="5"/>
        <v>23386</v>
      </c>
      <c r="P186"/>
      <c r="Q186"/>
      <c r="T186"/>
      <c r="U186"/>
    </row>
    <row r="187" spans="1:21" ht="15.75" thickBot="1">
      <c r="A187" s="10" t="s">
        <v>335</v>
      </c>
      <c r="B187" s="10" t="s">
        <v>23</v>
      </c>
      <c r="C187" s="44">
        <v>45528</v>
      </c>
      <c r="D187" s="10" t="s">
        <v>30</v>
      </c>
      <c r="E187" s="10" t="s">
        <v>26</v>
      </c>
      <c r="F187" s="45">
        <v>24890</v>
      </c>
      <c r="G187" s="10">
        <v>217</v>
      </c>
      <c r="H187" s="10">
        <v>178</v>
      </c>
      <c r="I187" s="10">
        <v>906</v>
      </c>
      <c r="J187" s="46">
        <v>54826</v>
      </c>
      <c r="K187" s="45">
        <v>107203</v>
      </c>
      <c r="L187" s="10" t="s">
        <v>27</v>
      </c>
      <c r="M187" s="56">
        <f t="shared" si="4"/>
        <v>0.23586093672751696</v>
      </c>
      <c r="N187" s="61">
        <f t="shared" si="5"/>
        <v>25285</v>
      </c>
      <c r="P187"/>
      <c r="Q187"/>
      <c r="T187"/>
      <c r="U187"/>
    </row>
    <row r="188" spans="1:21" ht="15.75" thickBot="1">
      <c r="A188" s="10" t="s">
        <v>336</v>
      </c>
      <c r="B188" s="10" t="s">
        <v>46</v>
      </c>
      <c r="C188" s="44">
        <v>45648</v>
      </c>
      <c r="D188" s="10" t="s">
        <v>25</v>
      </c>
      <c r="E188" s="10" t="s">
        <v>169</v>
      </c>
      <c r="F188" s="45">
        <v>7870</v>
      </c>
      <c r="G188" s="10">
        <v>968</v>
      </c>
      <c r="H188" s="10">
        <v>626</v>
      </c>
      <c r="I188" s="10">
        <v>465</v>
      </c>
      <c r="J188" s="46">
        <v>27184</v>
      </c>
      <c r="K188" s="45">
        <v>44114</v>
      </c>
      <c r="L188" s="10" t="s">
        <v>55</v>
      </c>
      <c r="M188" s="56">
        <f t="shared" si="4"/>
        <v>0.2145350682323072</v>
      </c>
      <c r="N188" s="61">
        <f t="shared" si="5"/>
        <v>9464</v>
      </c>
      <c r="P188"/>
      <c r="Q188"/>
      <c r="T188"/>
      <c r="U188"/>
    </row>
    <row r="189" spans="1:21" ht="15.75" thickBot="1">
      <c r="A189" s="10" t="s">
        <v>338</v>
      </c>
      <c r="B189" s="10" t="s">
        <v>13</v>
      </c>
      <c r="C189" s="44">
        <v>45449</v>
      </c>
      <c r="D189" s="10" t="s">
        <v>38</v>
      </c>
      <c r="E189" s="10" t="s">
        <v>169</v>
      </c>
      <c r="F189" s="45">
        <v>3531</v>
      </c>
      <c r="G189" s="10">
        <v>789</v>
      </c>
      <c r="H189" s="10">
        <v>467</v>
      </c>
      <c r="I189" s="10">
        <v>1867</v>
      </c>
      <c r="J189" s="46">
        <v>40816</v>
      </c>
      <c r="K189" s="45">
        <v>236037</v>
      </c>
      <c r="L189" s="10" t="s">
        <v>27</v>
      </c>
      <c r="M189" s="56">
        <f t="shared" si="4"/>
        <v>2.0280718700881641E-2</v>
      </c>
      <c r="N189" s="61">
        <f t="shared" si="5"/>
        <v>4787</v>
      </c>
      <c r="P189"/>
      <c r="Q189"/>
      <c r="T189"/>
      <c r="U189"/>
    </row>
    <row r="190" spans="1:21" ht="15.75" thickBot="1">
      <c r="A190" s="10" t="s">
        <v>339</v>
      </c>
      <c r="B190" s="10" t="s">
        <v>13</v>
      </c>
      <c r="C190" s="44">
        <v>45740</v>
      </c>
      <c r="D190" s="10" t="s">
        <v>15</v>
      </c>
      <c r="E190" s="10" t="s">
        <v>35</v>
      </c>
      <c r="F190" s="45">
        <v>10172</v>
      </c>
      <c r="G190" s="10">
        <v>1398</v>
      </c>
      <c r="H190" s="10">
        <v>394</v>
      </c>
      <c r="I190" s="10">
        <v>2358</v>
      </c>
      <c r="J190" s="46">
        <v>59610</v>
      </c>
      <c r="K190" s="45">
        <v>76321</v>
      </c>
      <c r="L190" s="10" t="s">
        <v>32</v>
      </c>
      <c r="M190" s="56">
        <f t="shared" si="4"/>
        <v>0.15675895231980713</v>
      </c>
      <c r="N190" s="61">
        <f t="shared" si="5"/>
        <v>11964</v>
      </c>
      <c r="P190"/>
      <c r="Q190"/>
      <c r="T190"/>
      <c r="U190"/>
    </row>
    <row r="191" spans="1:21" ht="15.75" thickBot="1">
      <c r="A191" s="10" t="s">
        <v>341</v>
      </c>
      <c r="B191" s="10" t="s">
        <v>46</v>
      </c>
      <c r="C191" s="44">
        <v>45569</v>
      </c>
      <c r="D191" s="10" t="s">
        <v>15</v>
      </c>
      <c r="E191" s="10" t="s">
        <v>39</v>
      </c>
      <c r="F191" s="45">
        <v>21729</v>
      </c>
      <c r="G191" s="10">
        <v>1209</v>
      </c>
      <c r="H191" s="10">
        <v>897</v>
      </c>
      <c r="I191" s="10">
        <v>1624</v>
      </c>
      <c r="J191" s="46">
        <v>38771</v>
      </c>
      <c r="K191" s="45">
        <v>113297</v>
      </c>
      <c r="L191" s="10" t="s">
        <v>32</v>
      </c>
      <c r="M191" s="56">
        <f t="shared" si="4"/>
        <v>0.21037626768581694</v>
      </c>
      <c r="N191" s="61">
        <f t="shared" si="5"/>
        <v>23835</v>
      </c>
      <c r="P191"/>
      <c r="Q191"/>
      <c r="T191"/>
      <c r="U191"/>
    </row>
    <row r="192" spans="1:21" ht="15.75" thickBot="1">
      <c r="A192" s="10" t="s">
        <v>343</v>
      </c>
      <c r="B192" s="10" t="s">
        <v>13</v>
      </c>
      <c r="C192" s="44">
        <v>45944</v>
      </c>
      <c r="D192" s="10" t="s">
        <v>38</v>
      </c>
      <c r="E192" s="10" t="s">
        <v>70</v>
      </c>
      <c r="F192" s="45">
        <v>9673</v>
      </c>
      <c r="G192" s="10">
        <v>393</v>
      </c>
      <c r="H192" s="10">
        <v>846</v>
      </c>
      <c r="I192" s="10">
        <v>1028</v>
      </c>
      <c r="J192" s="46">
        <v>55556</v>
      </c>
      <c r="K192" s="45">
        <v>136652</v>
      </c>
      <c r="L192" s="10" t="s">
        <v>21</v>
      </c>
      <c r="M192" s="56">
        <f t="shared" si="4"/>
        <v>7.9852471972601938E-2</v>
      </c>
      <c r="N192" s="61">
        <f t="shared" si="5"/>
        <v>10912</v>
      </c>
      <c r="P192"/>
      <c r="Q192"/>
      <c r="T192"/>
      <c r="U192"/>
    </row>
    <row r="193" spans="1:21" ht="15.75" thickBot="1">
      <c r="A193" s="10" t="s">
        <v>344</v>
      </c>
      <c r="B193" s="10" t="s">
        <v>13</v>
      </c>
      <c r="C193" s="44">
        <v>45945</v>
      </c>
      <c r="D193" s="10" t="s">
        <v>15</v>
      </c>
      <c r="E193" s="10" t="s">
        <v>42</v>
      </c>
      <c r="F193" s="45">
        <v>8882</v>
      </c>
      <c r="G193" s="10">
        <v>701</v>
      </c>
      <c r="H193" s="10">
        <v>421</v>
      </c>
      <c r="I193" s="10">
        <v>2343</v>
      </c>
      <c r="J193" s="46">
        <v>13588</v>
      </c>
      <c r="K193" s="45">
        <v>139304</v>
      </c>
      <c r="L193" s="10" t="s">
        <v>21</v>
      </c>
      <c r="M193" s="56">
        <f t="shared" si="4"/>
        <v>7.1814161833113191E-2</v>
      </c>
      <c r="N193" s="61">
        <f t="shared" si="5"/>
        <v>10004</v>
      </c>
      <c r="P193"/>
      <c r="Q193"/>
      <c r="T193"/>
      <c r="U193"/>
    </row>
    <row r="194" spans="1:21" ht="15.75" thickBot="1">
      <c r="A194" s="10" t="s">
        <v>345</v>
      </c>
      <c r="B194" s="10" t="s">
        <v>23</v>
      </c>
      <c r="C194" s="44">
        <v>45546</v>
      </c>
      <c r="D194" s="10" t="s">
        <v>15</v>
      </c>
      <c r="E194" s="10" t="s">
        <v>42</v>
      </c>
      <c r="F194" s="45">
        <v>3906</v>
      </c>
      <c r="G194" s="10">
        <v>1187</v>
      </c>
      <c r="H194" s="10">
        <v>589</v>
      </c>
      <c r="I194" s="10">
        <v>401</v>
      </c>
      <c r="J194" s="46">
        <v>52687</v>
      </c>
      <c r="K194" s="45">
        <v>196498</v>
      </c>
      <c r="L194" s="10" t="s">
        <v>17</v>
      </c>
      <c r="M194" s="56">
        <f t="shared" si="4"/>
        <v>2.8916324848090057E-2</v>
      </c>
      <c r="N194" s="61">
        <f t="shared" si="5"/>
        <v>5682</v>
      </c>
      <c r="P194"/>
      <c r="Q194"/>
      <c r="T194"/>
      <c r="U194"/>
    </row>
    <row r="195" spans="1:21" ht="15.75" thickBot="1">
      <c r="A195" s="10" t="s">
        <v>347</v>
      </c>
      <c r="B195" s="10" t="s">
        <v>13</v>
      </c>
      <c r="C195" s="44">
        <v>45567</v>
      </c>
      <c r="D195" s="10" t="s">
        <v>30</v>
      </c>
      <c r="E195" s="10" t="s">
        <v>39</v>
      </c>
      <c r="F195" s="45">
        <v>5086</v>
      </c>
      <c r="G195" s="10">
        <v>1336</v>
      </c>
      <c r="H195" s="10">
        <v>897</v>
      </c>
      <c r="I195" s="10">
        <v>1715</v>
      </c>
      <c r="J195" s="46">
        <v>60592</v>
      </c>
      <c r="K195" s="45">
        <v>57772</v>
      </c>
      <c r="L195" s="10" t="s">
        <v>27</v>
      </c>
      <c r="M195" s="56">
        <f t="shared" ref="M195:M258" si="6">SUM(F195,G195,H195)/K195</f>
        <v>0.12668766876687668</v>
      </c>
      <c r="N195" s="61">
        <f t="shared" ref="N195:N258" si="7">SUM(F195,G195,H195)</f>
        <v>7319</v>
      </c>
      <c r="P195"/>
      <c r="Q195"/>
      <c r="T195"/>
      <c r="U195"/>
    </row>
    <row r="196" spans="1:21" ht="15.75" thickBot="1">
      <c r="A196" s="10" t="s">
        <v>348</v>
      </c>
      <c r="B196" s="10" t="s">
        <v>13</v>
      </c>
      <c r="C196" s="44">
        <v>45519</v>
      </c>
      <c r="D196" s="10" t="s">
        <v>15</v>
      </c>
      <c r="E196" s="10" t="s">
        <v>48</v>
      </c>
      <c r="F196" s="45">
        <v>15503</v>
      </c>
      <c r="G196" s="10">
        <v>313</v>
      </c>
      <c r="H196" s="10">
        <v>388</v>
      </c>
      <c r="I196" s="10">
        <v>1078</v>
      </c>
      <c r="J196" s="46">
        <v>11500</v>
      </c>
      <c r="K196" s="45">
        <v>143754</v>
      </c>
      <c r="L196" s="10" t="s">
        <v>32</v>
      </c>
      <c r="M196" s="56">
        <f t="shared" si="6"/>
        <v>0.1127203416948398</v>
      </c>
      <c r="N196" s="61">
        <f t="shared" si="7"/>
        <v>16204</v>
      </c>
      <c r="P196"/>
      <c r="Q196"/>
      <c r="T196"/>
      <c r="U196"/>
    </row>
    <row r="197" spans="1:21" ht="15.75" thickBot="1">
      <c r="A197" s="10" t="s">
        <v>350</v>
      </c>
      <c r="B197" s="10" t="s">
        <v>46</v>
      </c>
      <c r="C197" s="44">
        <v>45918</v>
      </c>
      <c r="D197" s="10" t="s">
        <v>25</v>
      </c>
      <c r="E197" s="10" t="s">
        <v>85</v>
      </c>
      <c r="F197" s="45">
        <v>10152</v>
      </c>
      <c r="G197" s="10">
        <v>1445</v>
      </c>
      <c r="H197" s="10">
        <v>526</v>
      </c>
      <c r="I197" s="10">
        <v>513</v>
      </c>
      <c r="J197" s="46">
        <v>18959</v>
      </c>
      <c r="K197" s="45">
        <v>43712</v>
      </c>
      <c r="L197" s="10" t="s">
        <v>21</v>
      </c>
      <c r="M197" s="56">
        <f t="shared" si="6"/>
        <v>0.27733803074670571</v>
      </c>
      <c r="N197" s="61">
        <f t="shared" si="7"/>
        <v>12123</v>
      </c>
      <c r="P197"/>
      <c r="Q197"/>
      <c r="T197"/>
      <c r="U197"/>
    </row>
    <row r="198" spans="1:21" ht="15.75" thickBot="1">
      <c r="A198" s="10" t="s">
        <v>351</v>
      </c>
      <c r="B198" s="10" t="s">
        <v>46</v>
      </c>
      <c r="C198" s="44">
        <v>45587</v>
      </c>
      <c r="D198" s="10" t="s">
        <v>25</v>
      </c>
      <c r="E198" s="10" t="s">
        <v>26</v>
      </c>
      <c r="F198" s="45">
        <v>7750</v>
      </c>
      <c r="G198" s="10">
        <v>1146</v>
      </c>
      <c r="H198" s="10">
        <v>415</v>
      </c>
      <c r="I198" s="10">
        <v>1411</v>
      </c>
      <c r="J198" s="46">
        <v>85339</v>
      </c>
      <c r="K198" s="45">
        <v>172439</v>
      </c>
      <c r="L198" s="10" t="s">
        <v>27</v>
      </c>
      <c r="M198" s="56">
        <f t="shared" si="6"/>
        <v>5.3995905798572247E-2</v>
      </c>
      <c r="N198" s="61">
        <f t="shared" si="7"/>
        <v>9311</v>
      </c>
      <c r="P198"/>
      <c r="Q198"/>
      <c r="T198"/>
      <c r="U198"/>
    </row>
    <row r="199" spans="1:21" ht="15.75" thickBot="1">
      <c r="A199" s="10" t="s">
        <v>352</v>
      </c>
      <c r="B199" s="10" t="s">
        <v>19</v>
      </c>
      <c r="C199" s="44">
        <v>45919</v>
      </c>
      <c r="D199" s="10" t="s">
        <v>38</v>
      </c>
      <c r="E199" s="10" t="s">
        <v>31</v>
      </c>
      <c r="F199" s="45">
        <v>14772</v>
      </c>
      <c r="G199" s="10">
        <v>1030</v>
      </c>
      <c r="H199" s="10">
        <v>508</v>
      </c>
      <c r="I199" s="10">
        <v>1876</v>
      </c>
      <c r="J199" s="46">
        <v>8882</v>
      </c>
      <c r="K199" s="45">
        <v>155142</v>
      </c>
      <c r="L199" s="10" t="s">
        <v>21</v>
      </c>
      <c r="M199" s="56">
        <f t="shared" si="6"/>
        <v>0.10512949426976577</v>
      </c>
      <c r="N199" s="61">
        <f t="shared" si="7"/>
        <v>16310</v>
      </c>
      <c r="P199"/>
      <c r="Q199"/>
      <c r="T199"/>
      <c r="U199"/>
    </row>
    <row r="200" spans="1:21" ht="15.75" thickBot="1">
      <c r="A200" s="10" t="s">
        <v>353</v>
      </c>
      <c r="B200" s="10" t="s">
        <v>23</v>
      </c>
      <c r="C200" s="44">
        <v>45920</v>
      </c>
      <c r="D200" s="10" t="s">
        <v>15</v>
      </c>
      <c r="E200" s="10" t="s">
        <v>42</v>
      </c>
      <c r="F200" s="45">
        <v>12267</v>
      </c>
      <c r="G200" s="10">
        <v>1487</v>
      </c>
      <c r="H200" s="10">
        <v>489</v>
      </c>
      <c r="I200" s="10">
        <v>2748</v>
      </c>
      <c r="J200" s="46">
        <v>34685</v>
      </c>
      <c r="K200" s="45">
        <v>131736</v>
      </c>
      <c r="L200" s="10" t="s">
        <v>21</v>
      </c>
      <c r="M200" s="56">
        <f t="shared" si="6"/>
        <v>0.1081177506528208</v>
      </c>
      <c r="N200" s="61">
        <f t="shared" si="7"/>
        <v>14243</v>
      </c>
      <c r="P200"/>
      <c r="Q200"/>
      <c r="T200"/>
      <c r="U200"/>
    </row>
    <row r="201" spans="1:21" ht="15.75" thickBot="1">
      <c r="A201" s="10" t="s">
        <v>354</v>
      </c>
      <c r="B201" s="10" t="s">
        <v>13</v>
      </c>
      <c r="C201" s="44">
        <v>45754</v>
      </c>
      <c r="D201" s="10" t="s">
        <v>38</v>
      </c>
      <c r="E201" s="10" t="s">
        <v>70</v>
      </c>
      <c r="F201" s="45">
        <v>3062</v>
      </c>
      <c r="G201" s="10">
        <v>1124</v>
      </c>
      <c r="H201" s="10">
        <v>538</v>
      </c>
      <c r="I201" s="10">
        <v>2935</v>
      </c>
      <c r="J201" s="46">
        <v>69749</v>
      </c>
      <c r="K201" s="45">
        <v>91924</v>
      </c>
      <c r="L201" s="10" t="s">
        <v>32</v>
      </c>
      <c r="M201" s="56">
        <f t="shared" si="6"/>
        <v>5.1390278926069365E-2</v>
      </c>
      <c r="N201" s="61">
        <f t="shared" si="7"/>
        <v>4724</v>
      </c>
      <c r="P201"/>
      <c r="Q201"/>
      <c r="T201"/>
      <c r="U201"/>
    </row>
    <row r="202" spans="1:21" ht="15.75" thickBot="1">
      <c r="A202" s="10" t="s">
        <v>356</v>
      </c>
      <c r="B202" s="10" t="s">
        <v>13</v>
      </c>
      <c r="C202" s="44">
        <v>45672</v>
      </c>
      <c r="D202" s="10" t="s">
        <v>25</v>
      </c>
      <c r="E202" s="10" t="s">
        <v>35</v>
      </c>
      <c r="F202" s="45">
        <v>20360</v>
      </c>
      <c r="G202" s="10">
        <v>254</v>
      </c>
      <c r="H202" s="10">
        <v>726</v>
      </c>
      <c r="I202" s="10">
        <v>1995</v>
      </c>
      <c r="J202" s="46">
        <v>14280</v>
      </c>
      <c r="K202" s="45">
        <v>43726</v>
      </c>
      <c r="L202" s="10" t="s">
        <v>32</v>
      </c>
      <c r="M202" s="56">
        <f t="shared" si="6"/>
        <v>0.48803915290673738</v>
      </c>
      <c r="N202" s="61">
        <f t="shared" si="7"/>
        <v>21340</v>
      </c>
      <c r="P202"/>
      <c r="Q202"/>
      <c r="T202"/>
      <c r="U202"/>
    </row>
    <row r="203" spans="1:21" ht="15.75" thickBot="1">
      <c r="A203" s="10" t="s">
        <v>358</v>
      </c>
      <c r="B203" s="10" t="s">
        <v>19</v>
      </c>
      <c r="C203" s="44">
        <v>45921</v>
      </c>
      <c r="D203" s="10" t="s">
        <v>15</v>
      </c>
      <c r="E203" s="10" t="s">
        <v>169</v>
      </c>
      <c r="F203" s="45">
        <v>19680</v>
      </c>
      <c r="G203" s="10">
        <v>999</v>
      </c>
      <c r="H203" s="10">
        <v>838</v>
      </c>
      <c r="I203" s="10">
        <v>891</v>
      </c>
      <c r="J203" s="46">
        <v>29576</v>
      </c>
      <c r="K203" s="45">
        <v>129152</v>
      </c>
      <c r="L203" s="10" t="s">
        <v>21</v>
      </c>
      <c r="M203" s="56">
        <f t="shared" si="6"/>
        <v>0.16660214321110009</v>
      </c>
      <c r="N203" s="61">
        <f t="shared" si="7"/>
        <v>21517</v>
      </c>
      <c r="P203"/>
      <c r="Q203"/>
      <c r="T203"/>
      <c r="U203"/>
    </row>
    <row r="204" spans="1:21" ht="15.75" thickBot="1">
      <c r="A204" s="10" t="s">
        <v>359</v>
      </c>
      <c r="B204" s="10" t="s">
        <v>13</v>
      </c>
      <c r="C204" s="44">
        <v>45617</v>
      </c>
      <c r="D204" s="10" t="s">
        <v>15</v>
      </c>
      <c r="E204" s="10" t="s">
        <v>42</v>
      </c>
      <c r="F204" s="45">
        <v>8229</v>
      </c>
      <c r="G204" s="10">
        <v>977</v>
      </c>
      <c r="H204" s="10">
        <v>152</v>
      </c>
      <c r="I204" s="10">
        <v>1633</v>
      </c>
      <c r="J204" s="46">
        <v>71447</v>
      </c>
      <c r="K204" s="45">
        <v>67723</v>
      </c>
      <c r="L204" s="10" t="s">
        <v>55</v>
      </c>
      <c r="M204" s="56">
        <f t="shared" si="6"/>
        <v>0.13818052950991538</v>
      </c>
      <c r="N204" s="61">
        <f t="shared" si="7"/>
        <v>9358</v>
      </c>
      <c r="P204"/>
      <c r="Q204"/>
      <c r="T204"/>
      <c r="U204"/>
    </row>
    <row r="205" spans="1:21" ht="15.75" thickBot="1">
      <c r="A205" s="10" t="s">
        <v>361</v>
      </c>
      <c r="B205" s="10" t="s">
        <v>23</v>
      </c>
      <c r="C205" s="44">
        <v>45922</v>
      </c>
      <c r="D205" s="10" t="s">
        <v>38</v>
      </c>
      <c r="E205" s="10" t="s">
        <v>35</v>
      </c>
      <c r="F205" s="45">
        <v>18509</v>
      </c>
      <c r="G205" s="10">
        <v>361</v>
      </c>
      <c r="H205" s="10">
        <v>578</v>
      </c>
      <c r="I205" s="10">
        <v>1409</v>
      </c>
      <c r="J205" s="46">
        <v>10569</v>
      </c>
      <c r="K205" s="45">
        <v>166969</v>
      </c>
      <c r="L205" s="10" t="s">
        <v>21</v>
      </c>
      <c r="M205" s="56">
        <f t="shared" si="6"/>
        <v>0.11647671124580011</v>
      </c>
      <c r="N205" s="61">
        <f t="shared" si="7"/>
        <v>19448</v>
      </c>
      <c r="P205"/>
      <c r="Q205"/>
      <c r="T205"/>
      <c r="U205"/>
    </row>
    <row r="206" spans="1:21" ht="15.75" thickBot="1">
      <c r="A206" s="10" t="s">
        <v>362</v>
      </c>
      <c r="B206" s="10" t="s">
        <v>19</v>
      </c>
      <c r="C206" s="44">
        <v>45923</v>
      </c>
      <c r="D206" s="10" t="s">
        <v>25</v>
      </c>
      <c r="E206" s="10" t="s">
        <v>62</v>
      </c>
      <c r="F206" s="45">
        <v>17147</v>
      </c>
      <c r="G206" s="10">
        <v>286</v>
      </c>
      <c r="H206" s="10">
        <v>291</v>
      </c>
      <c r="I206" s="10">
        <v>2439</v>
      </c>
      <c r="J206" s="46">
        <v>45631</v>
      </c>
      <c r="K206" s="45">
        <v>140494</v>
      </c>
      <c r="L206" s="10" t="s">
        <v>21</v>
      </c>
      <c r="M206" s="56">
        <f t="shared" si="6"/>
        <v>0.12615485358805359</v>
      </c>
      <c r="N206" s="61">
        <f t="shared" si="7"/>
        <v>17724</v>
      </c>
      <c r="P206"/>
      <c r="Q206"/>
      <c r="T206"/>
      <c r="U206"/>
    </row>
    <row r="207" spans="1:21" ht="15.75" thickBot="1">
      <c r="A207" s="10" t="s">
        <v>363</v>
      </c>
      <c r="B207" s="10" t="s">
        <v>23</v>
      </c>
      <c r="C207" s="44">
        <v>45467</v>
      </c>
      <c r="D207" s="10" t="s">
        <v>15</v>
      </c>
      <c r="E207" s="10" t="s">
        <v>62</v>
      </c>
      <c r="F207" s="45">
        <v>6632</v>
      </c>
      <c r="G207" s="10">
        <v>254</v>
      </c>
      <c r="H207" s="10">
        <v>525</v>
      </c>
      <c r="I207" s="10">
        <v>1013</v>
      </c>
      <c r="J207" s="46">
        <v>13838</v>
      </c>
      <c r="K207" s="45">
        <v>180180</v>
      </c>
      <c r="L207" s="10" t="s">
        <v>17</v>
      </c>
      <c r="M207" s="56">
        <f t="shared" si="6"/>
        <v>4.1131091131091133E-2</v>
      </c>
      <c r="N207" s="61">
        <f t="shared" si="7"/>
        <v>7411</v>
      </c>
      <c r="P207"/>
      <c r="Q207"/>
      <c r="T207"/>
      <c r="U207"/>
    </row>
    <row r="208" spans="1:21" ht="15.75" thickBot="1">
      <c r="A208" s="10" t="s">
        <v>364</v>
      </c>
      <c r="B208" s="10" t="s">
        <v>19</v>
      </c>
      <c r="C208" s="44">
        <v>45655</v>
      </c>
      <c r="D208" s="10" t="s">
        <v>38</v>
      </c>
      <c r="E208" s="10" t="s">
        <v>85</v>
      </c>
      <c r="F208" s="45">
        <v>8288</v>
      </c>
      <c r="G208" s="10">
        <v>1401</v>
      </c>
      <c r="H208" s="10">
        <v>819</v>
      </c>
      <c r="I208" s="10">
        <v>1235</v>
      </c>
      <c r="J208" s="46">
        <v>33446</v>
      </c>
      <c r="K208" s="45">
        <v>248786</v>
      </c>
      <c r="L208" s="10" t="s">
        <v>17</v>
      </c>
      <c r="M208" s="56">
        <f t="shared" si="6"/>
        <v>4.2237103373984064E-2</v>
      </c>
      <c r="N208" s="61">
        <f t="shared" si="7"/>
        <v>10508</v>
      </c>
      <c r="P208"/>
      <c r="Q208"/>
      <c r="T208"/>
      <c r="U208"/>
    </row>
    <row r="209" spans="1:21" ht="15.75" thickBot="1">
      <c r="A209" s="10" t="s">
        <v>366</v>
      </c>
      <c r="B209" s="10" t="s">
        <v>19</v>
      </c>
      <c r="C209" s="44">
        <v>45467</v>
      </c>
      <c r="D209" s="10" t="s">
        <v>25</v>
      </c>
      <c r="E209" s="10" t="s">
        <v>20</v>
      </c>
      <c r="F209" s="45">
        <v>5596</v>
      </c>
      <c r="G209" s="10">
        <v>1231</v>
      </c>
      <c r="H209" s="10">
        <v>473</v>
      </c>
      <c r="I209" s="10">
        <v>2251</v>
      </c>
      <c r="J209" s="46">
        <v>43705</v>
      </c>
      <c r="K209" s="45">
        <v>75643</v>
      </c>
      <c r="L209" s="10" t="s">
        <v>17</v>
      </c>
      <c r="M209" s="56">
        <f t="shared" si="6"/>
        <v>9.6505955607260427E-2</v>
      </c>
      <c r="N209" s="61">
        <f t="shared" si="7"/>
        <v>7300</v>
      </c>
      <c r="P209"/>
      <c r="Q209"/>
      <c r="T209"/>
      <c r="U209"/>
    </row>
    <row r="210" spans="1:21" ht="15.75" thickBot="1">
      <c r="A210" s="10" t="s">
        <v>367</v>
      </c>
      <c r="B210" s="10" t="s">
        <v>46</v>
      </c>
      <c r="C210" s="44">
        <v>45735</v>
      </c>
      <c r="D210" s="10" t="s">
        <v>38</v>
      </c>
      <c r="E210" s="10" t="s">
        <v>31</v>
      </c>
      <c r="F210" s="45">
        <v>13475</v>
      </c>
      <c r="G210" s="10">
        <v>1032</v>
      </c>
      <c r="H210" s="10">
        <v>295</v>
      </c>
      <c r="I210" s="10">
        <v>541</v>
      </c>
      <c r="J210" s="46">
        <v>43666</v>
      </c>
      <c r="K210" s="45">
        <v>202396</v>
      </c>
      <c r="L210" s="10" t="s">
        <v>55</v>
      </c>
      <c r="M210" s="56">
        <f t="shared" si="6"/>
        <v>7.3133856400324118E-2</v>
      </c>
      <c r="N210" s="61">
        <f t="shared" si="7"/>
        <v>14802</v>
      </c>
      <c r="P210"/>
      <c r="Q210"/>
      <c r="T210"/>
      <c r="U210"/>
    </row>
    <row r="211" spans="1:21" ht="15.75" thickBot="1">
      <c r="A211" s="10" t="s">
        <v>369</v>
      </c>
      <c r="B211" s="10" t="s">
        <v>23</v>
      </c>
      <c r="C211" s="44">
        <v>45707</v>
      </c>
      <c r="D211" s="10" t="s">
        <v>30</v>
      </c>
      <c r="E211" s="10" t="s">
        <v>48</v>
      </c>
      <c r="F211" s="45">
        <v>8168</v>
      </c>
      <c r="G211" s="10">
        <v>512</v>
      </c>
      <c r="H211" s="10">
        <v>442</v>
      </c>
      <c r="I211" s="10">
        <v>2343</v>
      </c>
      <c r="J211" s="46">
        <v>2753</v>
      </c>
      <c r="K211" s="45">
        <v>143896</v>
      </c>
      <c r="L211" s="10" t="s">
        <v>55</v>
      </c>
      <c r="M211" s="56">
        <f t="shared" si="6"/>
        <v>6.3393006059932172E-2</v>
      </c>
      <c r="N211" s="61">
        <f t="shared" si="7"/>
        <v>9122</v>
      </c>
      <c r="P211"/>
      <c r="Q211"/>
      <c r="T211"/>
      <c r="U211"/>
    </row>
    <row r="212" spans="1:21" ht="15.75" thickBot="1">
      <c r="A212" s="10" t="s">
        <v>371</v>
      </c>
      <c r="B212" s="10" t="s">
        <v>13</v>
      </c>
      <c r="C212" s="44">
        <v>45924</v>
      </c>
      <c r="D212" s="10" t="s">
        <v>15</v>
      </c>
      <c r="E212" s="10" t="s">
        <v>85</v>
      </c>
      <c r="F212" s="45">
        <v>11795</v>
      </c>
      <c r="G212" s="10">
        <v>958</v>
      </c>
      <c r="H212" s="10">
        <v>814</v>
      </c>
      <c r="I212" s="10">
        <v>301</v>
      </c>
      <c r="J212" s="46">
        <v>12564</v>
      </c>
      <c r="K212" s="45">
        <v>179999</v>
      </c>
      <c r="L212" s="10" t="s">
        <v>21</v>
      </c>
      <c r="M212" s="56">
        <f t="shared" si="6"/>
        <v>7.5372640959116444E-2</v>
      </c>
      <c r="N212" s="61">
        <f t="shared" si="7"/>
        <v>13567</v>
      </c>
      <c r="P212"/>
      <c r="Q212"/>
      <c r="T212"/>
      <c r="U212"/>
    </row>
    <row r="213" spans="1:21" ht="15.75" thickBot="1">
      <c r="A213" s="10" t="s">
        <v>372</v>
      </c>
      <c r="B213" s="10" t="s">
        <v>13</v>
      </c>
      <c r="C213" s="44">
        <v>45719</v>
      </c>
      <c r="D213" s="10" t="s">
        <v>30</v>
      </c>
      <c r="E213" s="10" t="s">
        <v>16</v>
      </c>
      <c r="F213" s="45">
        <v>9561</v>
      </c>
      <c r="G213" s="10">
        <v>642</v>
      </c>
      <c r="H213" s="10">
        <v>581</v>
      </c>
      <c r="I213" s="10">
        <v>2572</v>
      </c>
      <c r="J213" s="46">
        <v>38552</v>
      </c>
      <c r="K213" s="45">
        <v>133680</v>
      </c>
      <c r="L213" s="10" t="s">
        <v>17</v>
      </c>
      <c r="M213" s="56">
        <f t="shared" si="6"/>
        <v>8.0670257330939563E-2</v>
      </c>
      <c r="N213" s="61">
        <f t="shared" si="7"/>
        <v>10784</v>
      </c>
      <c r="P213"/>
      <c r="Q213"/>
      <c r="T213"/>
      <c r="U213"/>
    </row>
    <row r="214" spans="1:21" ht="15.75" thickBot="1">
      <c r="A214" s="10" t="s">
        <v>373</v>
      </c>
      <c r="B214" s="10" t="s">
        <v>23</v>
      </c>
      <c r="C214" s="44">
        <v>45778</v>
      </c>
      <c r="D214" s="10" t="s">
        <v>25</v>
      </c>
      <c r="E214" s="10" t="s">
        <v>48</v>
      </c>
      <c r="F214" s="45">
        <v>10258</v>
      </c>
      <c r="G214" s="10">
        <v>527</v>
      </c>
      <c r="H214" s="10">
        <v>854</v>
      </c>
      <c r="I214" s="10">
        <v>2068</v>
      </c>
      <c r="J214" s="46">
        <v>45632</v>
      </c>
      <c r="K214" s="45">
        <v>136546</v>
      </c>
      <c r="L214" s="10" t="s">
        <v>55</v>
      </c>
      <c r="M214" s="56">
        <f t="shared" si="6"/>
        <v>8.5238674146441498E-2</v>
      </c>
      <c r="N214" s="61">
        <f t="shared" si="7"/>
        <v>11639</v>
      </c>
      <c r="P214"/>
      <c r="Q214"/>
      <c r="T214"/>
      <c r="U214"/>
    </row>
    <row r="215" spans="1:21" ht="15.75" thickBot="1">
      <c r="A215" s="10" t="s">
        <v>375</v>
      </c>
      <c r="B215" s="10" t="s">
        <v>13</v>
      </c>
      <c r="C215" s="44">
        <v>45649</v>
      </c>
      <c r="D215" s="10" t="s">
        <v>30</v>
      </c>
      <c r="E215" s="10" t="s">
        <v>26</v>
      </c>
      <c r="F215" s="45">
        <v>18616</v>
      </c>
      <c r="G215" s="10">
        <v>1277</v>
      </c>
      <c r="H215" s="10">
        <v>734</v>
      </c>
      <c r="I215" s="10">
        <v>2249</v>
      </c>
      <c r="J215" s="46">
        <v>3399</v>
      </c>
      <c r="K215" s="45">
        <v>193515</v>
      </c>
      <c r="L215" s="10" t="s">
        <v>32</v>
      </c>
      <c r="M215" s="56">
        <f t="shared" si="6"/>
        <v>0.10659122031883833</v>
      </c>
      <c r="N215" s="61">
        <f t="shared" si="7"/>
        <v>20627</v>
      </c>
      <c r="P215"/>
      <c r="Q215"/>
      <c r="T215"/>
      <c r="U215"/>
    </row>
    <row r="216" spans="1:21" ht="15.75" thickBot="1">
      <c r="A216" s="10" t="s">
        <v>376</v>
      </c>
      <c r="B216" s="10" t="s">
        <v>13</v>
      </c>
      <c r="C216" s="44">
        <v>45925</v>
      </c>
      <c r="D216" s="10" t="s">
        <v>30</v>
      </c>
      <c r="E216" s="10" t="s">
        <v>70</v>
      </c>
      <c r="F216" s="45">
        <v>8371</v>
      </c>
      <c r="G216" s="10">
        <v>960</v>
      </c>
      <c r="H216" s="10">
        <v>548</v>
      </c>
      <c r="I216" s="10">
        <v>2936</v>
      </c>
      <c r="J216" s="46">
        <v>82543</v>
      </c>
      <c r="K216" s="45">
        <v>119973</v>
      </c>
      <c r="L216" s="10" t="s">
        <v>21</v>
      </c>
      <c r="M216" s="56">
        <f t="shared" si="6"/>
        <v>8.2343527293641069E-2</v>
      </c>
      <c r="N216" s="61">
        <f t="shared" si="7"/>
        <v>9879</v>
      </c>
      <c r="P216"/>
      <c r="Q216"/>
      <c r="T216"/>
      <c r="U216"/>
    </row>
    <row r="217" spans="1:21" ht="15.75" thickBot="1">
      <c r="A217" s="10" t="s">
        <v>377</v>
      </c>
      <c r="B217" s="10" t="s">
        <v>23</v>
      </c>
      <c r="C217" s="44">
        <v>45502</v>
      </c>
      <c r="D217" s="10" t="s">
        <v>25</v>
      </c>
      <c r="E217" s="10" t="s">
        <v>16</v>
      </c>
      <c r="F217" s="45">
        <v>22590</v>
      </c>
      <c r="G217" s="10">
        <v>1462</v>
      </c>
      <c r="H217" s="10">
        <v>966</v>
      </c>
      <c r="I217" s="10">
        <v>2463</v>
      </c>
      <c r="J217" s="46">
        <v>29689</v>
      </c>
      <c r="K217" s="45">
        <v>103449</v>
      </c>
      <c r="L217" s="10" t="s">
        <v>27</v>
      </c>
      <c r="M217" s="56">
        <f t="shared" si="6"/>
        <v>0.24183897379385011</v>
      </c>
      <c r="N217" s="61">
        <f t="shared" si="7"/>
        <v>25018</v>
      </c>
      <c r="P217"/>
      <c r="Q217"/>
      <c r="T217"/>
      <c r="U217"/>
    </row>
    <row r="218" spans="1:21" ht="15.75" thickBot="1">
      <c r="A218" s="10" t="s">
        <v>378</v>
      </c>
      <c r="B218" s="10" t="s">
        <v>19</v>
      </c>
      <c r="C218" s="44">
        <v>45926</v>
      </c>
      <c r="D218" s="10" t="s">
        <v>38</v>
      </c>
      <c r="E218" s="10" t="s">
        <v>16</v>
      </c>
      <c r="F218" s="45">
        <v>16369</v>
      </c>
      <c r="G218" s="10">
        <v>1452</v>
      </c>
      <c r="H218" s="10">
        <v>493</v>
      </c>
      <c r="I218" s="10">
        <v>1217</v>
      </c>
      <c r="J218" s="46">
        <v>91440</v>
      </c>
      <c r="K218" s="45">
        <v>149834</v>
      </c>
      <c r="L218" s="10" t="s">
        <v>21</v>
      </c>
      <c r="M218" s="56">
        <f t="shared" si="6"/>
        <v>0.12222859965027964</v>
      </c>
      <c r="N218" s="61">
        <f t="shared" si="7"/>
        <v>18314</v>
      </c>
      <c r="P218"/>
      <c r="Q218"/>
      <c r="T218"/>
      <c r="U218"/>
    </row>
    <row r="219" spans="1:21" ht="15.75" thickBot="1">
      <c r="A219" s="10" t="s">
        <v>379</v>
      </c>
      <c r="B219" s="10" t="s">
        <v>23</v>
      </c>
      <c r="C219" s="44">
        <v>45454</v>
      </c>
      <c r="D219" s="10" t="s">
        <v>30</v>
      </c>
      <c r="E219" s="10" t="s">
        <v>85</v>
      </c>
      <c r="F219" s="45">
        <v>14910</v>
      </c>
      <c r="G219" s="10">
        <v>778</v>
      </c>
      <c r="H219" s="10">
        <v>289</v>
      </c>
      <c r="I219" s="10">
        <v>2541</v>
      </c>
      <c r="J219" s="46">
        <v>14309</v>
      </c>
      <c r="K219" s="45">
        <v>247815</v>
      </c>
      <c r="L219" s="10" t="s">
        <v>27</v>
      </c>
      <c r="M219" s="56">
        <f t="shared" si="6"/>
        <v>6.4471480741682297E-2</v>
      </c>
      <c r="N219" s="61">
        <f t="shared" si="7"/>
        <v>15977</v>
      </c>
      <c r="P219"/>
      <c r="Q219"/>
      <c r="T219"/>
      <c r="U219"/>
    </row>
    <row r="220" spans="1:21" ht="15.75" thickBot="1">
      <c r="A220" s="10" t="s">
        <v>381</v>
      </c>
      <c r="B220" s="10" t="s">
        <v>19</v>
      </c>
      <c r="C220" s="44">
        <v>45685</v>
      </c>
      <c r="D220" s="10" t="s">
        <v>38</v>
      </c>
      <c r="E220" s="10" t="s">
        <v>39</v>
      </c>
      <c r="F220" s="45">
        <v>9943</v>
      </c>
      <c r="G220" s="10">
        <v>1274</v>
      </c>
      <c r="H220" s="10">
        <v>336</v>
      </c>
      <c r="I220" s="10">
        <v>389</v>
      </c>
      <c r="J220" s="46">
        <v>6145</v>
      </c>
      <c r="K220" s="45">
        <v>231305</v>
      </c>
      <c r="L220" s="10" t="s">
        <v>17</v>
      </c>
      <c r="M220" s="56">
        <f t="shared" si="6"/>
        <v>4.9947039623008581E-2</v>
      </c>
      <c r="N220" s="61">
        <f t="shared" si="7"/>
        <v>11553</v>
      </c>
      <c r="P220"/>
      <c r="Q220"/>
      <c r="T220"/>
      <c r="U220"/>
    </row>
    <row r="221" spans="1:21" ht="15.75" thickBot="1">
      <c r="A221" s="10" t="s">
        <v>382</v>
      </c>
      <c r="B221" s="10" t="s">
        <v>13</v>
      </c>
      <c r="C221" s="44">
        <v>45445</v>
      </c>
      <c r="D221" s="10" t="s">
        <v>30</v>
      </c>
      <c r="E221" s="10" t="s">
        <v>20</v>
      </c>
      <c r="F221" s="45">
        <v>14199</v>
      </c>
      <c r="G221" s="10">
        <v>1206</v>
      </c>
      <c r="H221" s="10">
        <v>954</v>
      </c>
      <c r="I221" s="10">
        <v>2009</v>
      </c>
      <c r="J221" s="46">
        <v>8</v>
      </c>
      <c r="K221" s="45">
        <v>65537</v>
      </c>
      <c r="L221" s="10" t="s">
        <v>27</v>
      </c>
      <c r="M221" s="56">
        <f t="shared" si="6"/>
        <v>0.24961472145505592</v>
      </c>
      <c r="N221" s="61">
        <f t="shared" si="7"/>
        <v>16359</v>
      </c>
      <c r="P221"/>
      <c r="Q221"/>
      <c r="T221"/>
      <c r="U221"/>
    </row>
    <row r="222" spans="1:21" ht="15.75" thickBot="1">
      <c r="A222" s="10" t="s">
        <v>384</v>
      </c>
      <c r="B222" s="10" t="s">
        <v>13</v>
      </c>
      <c r="C222" s="44">
        <v>45739</v>
      </c>
      <c r="D222" s="10" t="s">
        <v>38</v>
      </c>
      <c r="E222" s="10" t="s">
        <v>39</v>
      </c>
      <c r="F222" s="45">
        <v>17728</v>
      </c>
      <c r="G222" s="10">
        <v>1487</v>
      </c>
      <c r="H222" s="10">
        <v>210</v>
      </c>
      <c r="I222" s="10">
        <v>2469</v>
      </c>
      <c r="J222" s="46">
        <v>30565</v>
      </c>
      <c r="K222" s="45">
        <v>117576</v>
      </c>
      <c r="L222" s="10" t="s">
        <v>17</v>
      </c>
      <c r="M222" s="56">
        <f t="shared" si="6"/>
        <v>0.16521228822208614</v>
      </c>
      <c r="N222" s="61">
        <f t="shared" si="7"/>
        <v>19425</v>
      </c>
      <c r="P222"/>
      <c r="Q222"/>
      <c r="T222"/>
      <c r="U222"/>
    </row>
    <row r="223" spans="1:21" ht="15.75" thickBot="1">
      <c r="A223" s="10" t="s">
        <v>385</v>
      </c>
      <c r="B223" s="10" t="s">
        <v>13</v>
      </c>
      <c r="C223" s="44">
        <v>45573</v>
      </c>
      <c r="D223" s="10" t="s">
        <v>25</v>
      </c>
      <c r="E223" s="10" t="s">
        <v>85</v>
      </c>
      <c r="F223" s="45">
        <v>8738</v>
      </c>
      <c r="G223" s="10">
        <v>295</v>
      </c>
      <c r="H223" s="10">
        <v>529</v>
      </c>
      <c r="I223" s="10">
        <v>442</v>
      </c>
      <c r="J223" s="46">
        <v>25286</v>
      </c>
      <c r="K223" s="45">
        <v>147522</v>
      </c>
      <c r="L223" s="10" t="s">
        <v>32</v>
      </c>
      <c r="M223" s="56">
        <f t="shared" si="6"/>
        <v>6.4817450956467515E-2</v>
      </c>
      <c r="N223" s="61">
        <f t="shared" si="7"/>
        <v>9562</v>
      </c>
      <c r="P223"/>
      <c r="Q223"/>
      <c r="T223"/>
      <c r="U223"/>
    </row>
    <row r="224" spans="1:21" ht="15.75" thickBot="1">
      <c r="A224" s="10" t="s">
        <v>387</v>
      </c>
      <c r="B224" s="10" t="s">
        <v>46</v>
      </c>
      <c r="C224" s="44">
        <v>45608</v>
      </c>
      <c r="D224" s="10" t="s">
        <v>30</v>
      </c>
      <c r="E224" s="10" t="s">
        <v>26</v>
      </c>
      <c r="F224" s="45">
        <v>17913</v>
      </c>
      <c r="G224" s="10">
        <v>1311</v>
      </c>
      <c r="H224" s="10">
        <v>859</v>
      </c>
      <c r="I224" s="10">
        <v>405</v>
      </c>
      <c r="J224" s="46">
        <v>59842</v>
      </c>
      <c r="K224" s="45">
        <v>62612</v>
      </c>
      <c r="L224" s="10" t="s">
        <v>27</v>
      </c>
      <c r="M224" s="56">
        <f t="shared" si="6"/>
        <v>0.32075321024723696</v>
      </c>
      <c r="N224" s="61">
        <f t="shared" si="7"/>
        <v>20083</v>
      </c>
      <c r="P224"/>
      <c r="Q224"/>
      <c r="T224"/>
      <c r="U224"/>
    </row>
    <row r="225" spans="1:21" ht="15.75" thickBot="1">
      <c r="A225" s="10" t="s">
        <v>388</v>
      </c>
      <c r="B225" s="10" t="s">
        <v>19</v>
      </c>
      <c r="C225" s="44">
        <v>45907</v>
      </c>
      <c r="D225" s="10" t="s">
        <v>25</v>
      </c>
      <c r="E225" s="10" t="s">
        <v>169</v>
      </c>
      <c r="F225" s="45">
        <v>4472</v>
      </c>
      <c r="G225" s="10">
        <v>1301</v>
      </c>
      <c r="H225" s="10">
        <v>956</v>
      </c>
      <c r="I225" s="10">
        <v>1186</v>
      </c>
      <c r="J225" s="46">
        <v>3363</v>
      </c>
      <c r="K225" s="45">
        <v>46471</v>
      </c>
      <c r="L225" s="10" t="s">
        <v>21</v>
      </c>
      <c r="M225" s="56">
        <f t="shared" si="6"/>
        <v>0.14479998278496267</v>
      </c>
      <c r="N225" s="61">
        <f t="shared" si="7"/>
        <v>6729</v>
      </c>
      <c r="P225"/>
      <c r="Q225"/>
      <c r="T225"/>
      <c r="U225"/>
    </row>
    <row r="226" spans="1:21" ht="15.75" thickBot="1">
      <c r="A226" s="10" t="s">
        <v>389</v>
      </c>
      <c r="B226" s="10" t="s">
        <v>46</v>
      </c>
      <c r="C226" s="44">
        <v>45463</v>
      </c>
      <c r="D226" s="10" t="s">
        <v>30</v>
      </c>
      <c r="E226" s="10" t="s">
        <v>42</v>
      </c>
      <c r="F226" s="45">
        <v>21123</v>
      </c>
      <c r="G226" s="10">
        <v>1343</v>
      </c>
      <c r="H226" s="10">
        <v>589</v>
      </c>
      <c r="I226" s="10">
        <v>727</v>
      </c>
      <c r="J226" s="46">
        <v>87833</v>
      </c>
      <c r="K226" s="45">
        <v>206703</v>
      </c>
      <c r="L226" s="10" t="s">
        <v>17</v>
      </c>
      <c r="M226" s="56">
        <f t="shared" si="6"/>
        <v>0.11153684271636116</v>
      </c>
      <c r="N226" s="61">
        <f t="shared" si="7"/>
        <v>23055</v>
      </c>
      <c r="P226"/>
      <c r="Q226"/>
      <c r="T226"/>
      <c r="U226"/>
    </row>
    <row r="227" spans="1:21" ht="15.75" thickBot="1">
      <c r="A227" s="10" t="s">
        <v>391</v>
      </c>
      <c r="B227" s="10" t="s">
        <v>46</v>
      </c>
      <c r="C227" s="44">
        <v>45908</v>
      </c>
      <c r="D227" s="10" t="s">
        <v>25</v>
      </c>
      <c r="E227" s="10" t="s">
        <v>42</v>
      </c>
      <c r="F227" s="45">
        <v>23785</v>
      </c>
      <c r="G227" s="10">
        <v>1013</v>
      </c>
      <c r="H227" s="10">
        <v>468</v>
      </c>
      <c r="I227" s="10">
        <v>1628</v>
      </c>
      <c r="J227" s="46">
        <v>8272</v>
      </c>
      <c r="K227" s="45">
        <v>71348</v>
      </c>
      <c r="L227" s="10" t="s">
        <v>21</v>
      </c>
      <c r="M227" s="56">
        <f t="shared" si="6"/>
        <v>0.35412345125301342</v>
      </c>
      <c r="N227" s="61">
        <f t="shared" si="7"/>
        <v>25266</v>
      </c>
      <c r="P227"/>
      <c r="Q227"/>
      <c r="T227"/>
      <c r="U227"/>
    </row>
    <row r="228" spans="1:21" ht="15.75" thickBot="1">
      <c r="A228" s="10" t="s">
        <v>392</v>
      </c>
      <c r="B228" s="10" t="s">
        <v>23</v>
      </c>
      <c r="C228" s="44">
        <v>45455</v>
      </c>
      <c r="D228" s="10" t="s">
        <v>25</v>
      </c>
      <c r="E228" s="10" t="s">
        <v>20</v>
      </c>
      <c r="F228" s="45">
        <v>17679</v>
      </c>
      <c r="G228" s="10">
        <v>690</v>
      </c>
      <c r="H228" s="10">
        <v>451</v>
      </c>
      <c r="I228" s="10">
        <v>2195</v>
      </c>
      <c r="J228" s="46">
        <v>4390</v>
      </c>
      <c r="K228" s="45">
        <v>235804</v>
      </c>
      <c r="L228" s="10" t="s">
        <v>55</v>
      </c>
      <c r="M228" s="56">
        <f t="shared" si="6"/>
        <v>7.9812047293514959E-2</v>
      </c>
      <c r="N228" s="61">
        <f t="shared" si="7"/>
        <v>18820</v>
      </c>
      <c r="P228"/>
      <c r="Q228"/>
      <c r="T228"/>
      <c r="U228"/>
    </row>
    <row r="229" spans="1:21" ht="15.75" thickBot="1">
      <c r="A229" s="10" t="s">
        <v>394</v>
      </c>
      <c r="B229" s="10" t="s">
        <v>46</v>
      </c>
      <c r="C229" s="44">
        <v>45474</v>
      </c>
      <c r="D229" s="10" t="s">
        <v>30</v>
      </c>
      <c r="E229" s="10" t="s">
        <v>26</v>
      </c>
      <c r="F229" s="45">
        <v>3761</v>
      </c>
      <c r="G229" s="10">
        <v>651</v>
      </c>
      <c r="H229" s="10">
        <v>493</v>
      </c>
      <c r="I229" s="10">
        <v>2294</v>
      </c>
      <c r="J229" s="46">
        <v>71696</v>
      </c>
      <c r="K229" s="45">
        <v>41177</v>
      </c>
      <c r="L229" s="10" t="s">
        <v>17</v>
      </c>
      <c r="M229" s="56">
        <f t="shared" si="6"/>
        <v>0.11911989702989532</v>
      </c>
      <c r="N229" s="61">
        <f t="shared" si="7"/>
        <v>4905</v>
      </c>
      <c r="P229"/>
      <c r="Q229"/>
      <c r="T229"/>
      <c r="U229"/>
    </row>
    <row r="230" spans="1:21" ht="15.75" thickBot="1">
      <c r="A230" s="10" t="s">
        <v>396</v>
      </c>
      <c r="B230" s="10" t="s">
        <v>23</v>
      </c>
      <c r="C230" s="44">
        <v>45476</v>
      </c>
      <c r="D230" s="10" t="s">
        <v>30</v>
      </c>
      <c r="E230" s="10" t="s">
        <v>20</v>
      </c>
      <c r="F230" s="45">
        <v>12167</v>
      </c>
      <c r="G230" s="10">
        <v>364</v>
      </c>
      <c r="H230" s="10">
        <v>160</v>
      </c>
      <c r="I230" s="10">
        <v>616</v>
      </c>
      <c r="J230" s="46">
        <v>42228</v>
      </c>
      <c r="K230" s="45">
        <v>175832</v>
      </c>
      <c r="L230" s="10" t="s">
        <v>27</v>
      </c>
      <c r="M230" s="56">
        <f t="shared" si="6"/>
        <v>7.2176850630146963E-2</v>
      </c>
      <c r="N230" s="61">
        <f t="shared" si="7"/>
        <v>12691</v>
      </c>
      <c r="P230"/>
      <c r="Q230"/>
      <c r="T230"/>
      <c r="U230"/>
    </row>
    <row r="231" spans="1:21" ht="15.75" thickBot="1">
      <c r="A231" s="10" t="s">
        <v>397</v>
      </c>
      <c r="B231" s="10" t="s">
        <v>23</v>
      </c>
      <c r="C231" s="44">
        <v>45488</v>
      </c>
      <c r="D231" s="10" t="s">
        <v>30</v>
      </c>
      <c r="E231" s="10" t="s">
        <v>35</v>
      </c>
      <c r="F231" s="45">
        <v>12554</v>
      </c>
      <c r="G231" s="10">
        <v>381</v>
      </c>
      <c r="H231" s="10">
        <v>211</v>
      </c>
      <c r="I231" s="10">
        <v>2286</v>
      </c>
      <c r="J231" s="46">
        <v>50567</v>
      </c>
      <c r="K231" s="45">
        <v>72779</v>
      </c>
      <c r="L231" s="10" t="s">
        <v>17</v>
      </c>
      <c r="M231" s="56">
        <f t="shared" si="6"/>
        <v>0.18062902760411656</v>
      </c>
      <c r="N231" s="61">
        <f t="shared" si="7"/>
        <v>13146</v>
      </c>
      <c r="P231"/>
      <c r="Q231"/>
      <c r="T231"/>
      <c r="U231"/>
    </row>
    <row r="232" spans="1:21" ht="15.75" thickBot="1">
      <c r="A232" s="10" t="s">
        <v>398</v>
      </c>
      <c r="B232" s="10" t="s">
        <v>46</v>
      </c>
      <c r="C232" s="44">
        <v>45909</v>
      </c>
      <c r="D232" s="10" t="s">
        <v>15</v>
      </c>
      <c r="E232" s="10" t="s">
        <v>39</v>
      </c>
      <c r="F232" s="45">
        <v>19260</v>
      </c>
      <c r="G232" s="10">
        <v>668</v>
      </c>
      <c r="H232" s="10">
        <v>994</v>
      </c>
      <c r="I232" s="10">
        <v>934</v>
      </c>
      <c r="J232" s="46">
        <v>20509</v>
      </c>
      <c r="K232" s="45">
        <v>61636</v>
      </c>
      <c r="L232" s="10" t="s">
        <v>21</v>
      </c>
      <c r="M232" s="56">
        <f t="shared" si="6"/>
        <v>0.33944448049841003</v>
      </c>
      <c r="N232" s="61">
        <f t="shared" si="7"/>
        <v>20922</v>
      </c>
      <c r="P232"/>
      <c r="Q232"/>
      <c r="T232"/>
      <c r="U232"/>
    </row>
    <row r="233" spans="1:21" ht="15.75" thickBot="1">
      <c r="A233" s="10" t="s">
        <v>399</v>
      </c>
      <c r="B233" s="10" t="s">
        <v>19</v>
      </c>
      <c r="C233" s="44">
        <v>45776</v>
      </c>
      <c r="D233" s="10" t="s">
        <v>38</v>
      </c>
      <c r="E233" s="10" t="s">
        <v>42</v>
      </c>
      <c r="F233" s="45">
        <v>16277</v>
      </c>
      <c r="G233" s="10">
        <v>1109</v>
      </c>
      <c r="H233" s="10">
        <v>375</v>
      </c>
      <c r="I233" s="10">
        <v>2225</v>
      </c>
      <c r="J233" s="46">
        <v>1044</v>
      </c>
      <c r="K233" s="45">
        <v>121889</v>
      </c>
      <c r="L233" s="10" t="s">
        <v>32</v>
      </c>
      <c r="M233" s="56">
        <f t="shared" si="6"/>
        <v>0.14571454356012437</v>
      </c>
      <c r="N233" s="61">
        <f t="shared" si="7"/>
        <v>17761</v>
      </c>
      <c r="P233"/>
      <c r="Q233"/>
      <c r="T233"/>
      <c r="U233"/>
    </row>
    <row r="234" spans="1:21" ht="15.75" thickBot="1">
      <c r="A234" s="10" t="s">
        <v>401</v>
      </c>
      <c r="B234" s="10" t="s">
        <v>19</v>
      </c>
      <c r="C234" s="44">
        <v>45724</v>
      </c>
      <c r="D234" s="10" t="s">
        <v>15</v>
      </c>
      <c r="E234" s="10" t="s">
        <v>16</v>
      </c>
      <c r="F234" s="45">
        <v>5812</v>
      </c>
      <c r="G234" s="10">
        <v>934</v>
      </c>
      <c r="H234" s="10">
        <v>302</v>
      </c>
      <c r="I234" s="10">
        <v>2356</v>
      </c>
      <c r="J234" s="46">
        <v>37437</v>
      </c>
      <c r="K234" s="45">
        <v>93551</v>
      </c>
      <c r="L234" s="10" t="s">
        <v>17</v>
      </c>
      <c r="M234" s="56">
        <f t="shared" si="6"/>
        <v>7.5338585370546551E-2</v>
      </c>
      <c r="N234" s="61">
        <f t="shared" si="7"/>
        <v>7048</v>
      </c>
      <c r="P234"/>
      <c r="Q234"/>
      <c r="T234"/>
      <c r="U234"/>
    </row>
    <row r="235" spans="1:21" ht="15.75" thickBot="1">
      <c r="A235" s="10" t="s">
        <v>402</v>
      </c>
      <c r="B235" s="10" t="s">
        <v>19</v>
      </c>
      <c r="C235" s="44">
        <v>45444</v>
      </c>
      <c r="D235" s="10" t="s">
        <v>15</v>
      </c>
      <c r="E235" s="10" t="s">
        <v>39</v>
      </c>
      <c r="F235" s="45">
        <v>19844</v>
      </c>
      <c r="G235" s="10">
        <v>1022</v>
      </c>
      <c r="H235" s="10">
        <v>860</v>
      </c>
      <c r="I235" s="10">
        <v>2570</v>
      </c>
      <c r="J235" s="46">
        <v>23719</v>
      </c>
      <c r="K235" s="45">
        <v>182628</v>
      </c>
      <c r="L235" s="10" t="s">
        <v>27</v>
      </c>
      <c r="M235" s="56">
        <f t="shared" si="6"/>
        <v>0.11896313818253498</v>
      </c>
      <c r="N235" s="61">
        <f t="shared" si="7"/>
        <v>21726</v>
      </c>
      <c r="P235"/>
      <c r="Q235"/>
      <c r="T235"/>
      <c r="U235"/>
    </row>
    <row r="236" spans="1:21" ht="15.75" thickBot="1">
      <c r="A236" s="10" t="s">
        <v>404</v>
      </c>
      <c r="B236" s="10" t="s">
        <v>19</v>
      </c>
      <c r="C236" s="44">
        <v>45648</v>
      </c>
      <c r="D236" s="10" t="s">
        <v>25</v>
      </c>
      <c r="E236" s="10" t="s">
        <v>31</v>
      </c>
      <c r="F236" s="45">
        <v>20117</v>
      </c>
      <c r="G236" s="10">
        <v>1143</v>
      </c>
      <c r="H236" s="10">
        <v>713</v>
      </c>
      <c r="I236" s="10">
        <v>1739</v>
      </c>
      <c r="J236" s="46">
        <v>34444</v>
      </c>
      <c r="K236" s="45">
        <v>198670</v>
      </c>
      <c r="L236" s="10" t="s">
        <v>55</v>
      </c>
      <c r="M236" s="56">
        <f t="shared" si="6"/>
        <v>0.11060049328031409</v>
      </c>
      <c r="N236" s="61">
        <f t="shared" si="7"/>
        <v>21973</v>
      </c>
      <c r="P236"/>
      <c r="Q236"/>
      <c r="T236"/>
      <c r="U236"/>
    </row>
    <row r="237" spans="1:21" ht="15.75" thickBot="1">
      <c r="A237" s="10" t="s">
        <v>405</v>
      </c>
      <c r="B237" s="10" t="s">
        <v>19</v>
      </c>
      <c r="C237" s="44">
        <v>45523</v>
      </c>
      <c r="D237" s="10" t="s">
        <v>30</v>
      </c>
      <c r="E237" s="10" t="s">
        <v>70</v>
      </c>
      <c r="F237" s="45">
        <v>3605</v>
      </c>
      <c r="G237" s="10">
        <v>206</v>
      </c>
      <c r="H237" s="10">
        <v>921</v>
      </c>
      <c r="I237" s="10">
        <v>852</v>
      </c>
      <c r="J237" s="46">
        <v>11660</v>
      </c>
      <c r="K237" s="45">
        <v>182635</v>
      </c>
      <c r="L237" s="10" t="s">
        <v>32</v>
      </c>
      <c r="M237" s="56">
        <f t="shared" si="6"/>
        <v>2.590960111698196E-2</v>
      </c>
      <c r="N237" s="61">
        <f t="shared" si="7"/>
        <v>4732</v>
      </c>
      <c r="P237"/>
      <c r="Q237"/>
      <c r="T237"/>
      <c r="U237"/>
    </row>
    <row r="238" spans="1:21" ht="15.75" thickBot="1">
      <c r="A238" s="10" t="s">
        <v>406</v>
      </c>
      <c r="B238" s="10" t="s">
        <v>46</v>
      </c>
      <c r="C238" s="44">
        <v>45587</v>
      </c>
      <c r="D238" s="10" t="s">
        <v>38</v>
      </c>
      <c r="E238" s="10" t="s">
        <v>26</v>
      </c>
      <c r="F238" s="45">
        <v>7622</v>
      </c>
      <c r="G238" s="10">
        <v>529</v>
      </c>
      <c r="H238" s="10">
        <v>720</v>
      </c>
      <c r="I238" s="10">
        <v>1015</v>
      </c>
      <c r="J238" s="46">
        <v>71322</v>
      </c>
      <c r="K238" s="45">
        <v>86819</v>
      </c>
      <c r="L238" s="10" t="s">
        <v>55</v>
      </c>
      <c r="M238" s="56">
        <f t="shared" si="6"/>
        <v>0.10217809465669957</v>
      </c>
      <c r="N238" s="61">
        <f t="shared" si="7"/>
        <v>8871</v>
      </c>
      <c r="P238"/>
      <c r="Q238"/>
      <c r="T238"/>
      <c r="U238"/>
    </row>
    <row r="239" spans="1:21" ht="15.75" thickBot="1">
      <c r="A239" s="10" t="s">
        <v>407</v>
      </c>
      <c r="B239" s="10" t="s">
        <v>46</v>
      </c>
      <c r="C239" s="44">
        <v>45489</v>
      </c>
      <c r="D239" s="10" t="s">
        <v>25</v>
      </c>
      <c r="E239" s="10" t="s">
        <v>48</v>
      </c>
      <c r="F239" s="45">
        <v>8767</v>
      </c>
      <c r="G239" s="10">
        <v>974</v>
      </c>
      <c r="H239" s="10">
        <v>733</v>
      </c>
      <c r="I239" s="10">
        <v>1587</v>
      </c>
      <c r="J239" s="46">
        <v>74927</v>
      </c>
      <c r="K239" s="45">
        <v>113770</v>
      </c>
      <c r="L239" s="10" t="s">
        <v>17</v>
      </c>
      <c r="M239" s="56">
        <f t="shared" si="6"/>
        <v>9.2062933989628198E-2</v>
      </c>
      <c r="N239" s="61">
        <f t="shared" si="7"/>
        <v>10474</v>
      </c>
      <c r="P239"/>
      <c r="Q239"/>
      <c r="T239"/>
      <c r="U239"/>
    </row>
    <row r="240" spans="1:21" ht="15.75" thickBot="1">
      <c r="A240" s="10" t="s">
        <v>409</v>
      </c>
      <c r="B240" s="10" t="s">
        <v>13</v>
      </c>
      <c r="C240" s="44">
        <v>45910</v>
      </c>
      <c r="D240" s="10" t="s">
        <v>15</v>
      </c>
      <c r="E240" s="10" t="s">
        <v>20</v>
      </c>
      <c r="F240" s="45">
        <v>13613</v>
      </c>
      <c r="G240" s="10">
        <v>350</v>
      </c>
      <c r="H240" s="10">
        <v>809</v>
      </c>
      <c r="I240" s="10">
        <v>2013</v>
      </c>
      <c r="J240" s="46">
        <v>20471</v>
      </c>
      <c r="K240" s="45">
        <v>198038</v>
      </c>
      <c r="L240" s="10" t="s">
        <v>21</v>
      </c>
      <c r="M240" s="56">
        <f t="shared" si="6"/>
        <v>7.4591745018632791E-2</v>
      </c>
      <c r="N240" s="61">
        <f t="shared" si="7"/>
        <v>14772</v>
      </c>
      <c r="P240"/>
      <c r="Q240"/>
      <c r="T240"/>
      <c r="U240"/>
    </row>
    <row r="241" spans="1:21" ht="15.75" thickBot="1">
      <c r="A241" s="10" t="s">
        <v>410</v>
      </c>
      <c r="B241" s="10" t="s">
        <v>19</v>
      </c>
      <c r="C241" s="44">
        <v>45911</v>
      </c>
      <c r="D241" s="10" t="s">
        <v>30</v>
      </c>
      <c r="E241" s="10" t="s">
        <v>39</v>
      </c>
      <c r="F241" s="45">
        <v>21901</v>
      </c>
      <c r="G241" s="10">
        <v>1308</v>
      </c>
      <c r="H241" s="10">
        <v>724</v>
      </c>
      <c r="I241" s="10">
        <v>2183</v>
      </c>
      <c r="J241" s="46">
        <v>15996</v>
      </c>
      <c r="K241" s="45">
        <v>230961</v>
      </c>
      <c r="L241" s="10" t="s">
        <v>21</v>
      </c>
      <c r="M241" s="56">
        <f t="shared" si="6"/>
        <v>0.10362355549205277</v>
      </c>
      <c r="N241" s="61">
        <f t="shared" si="7"/>
        <v>23933</v>
      </c>
      <c r="P241"/>
      <c r="Q241"/>
      <c r="T241"/>
      <c r="U241"/>
    </row>
    <row r="242" spans="1:21" ht="15.75" thickBot="1">
      <c r="A242" s="10" t="s">
        <v>411</v>
      </c>
      <c r="B242" s="10" t="s">
        <v>46</v>
      </c>
      <c r="C242" s="44">
        <v>45675</v>
      </c>
      <c r="D242" s="10" t="s">
        <v>25</v>
      </c>
      <c r="E242" s="10" t="s">
        <v>70</v>
      </c>
      <c r="F242" s="45">
        <v>12589</v>
      </c>
      <c r="G242" s="10">
        <v>346</v>
      </c>
      <c r="H242" s="10">
        <v>459</v>
      </c>
      <c r="I242" s="10">
        <v>1407</v>
      </c>
      <c r="J242" s="46">
        <v>29254</v>
      </c>
      <c r="K242" s="45">
        <v>198059</v>
      </c>
      <c r="L242" s="10" t="s">
        <v>27</v>
      </c>
      <c r="M242" s="56">
        <f t="shared" si="6"/>
        <v>6.7626313371268162E-2</v>
      </c>
      <c r="N242" s="61">
        <f t="shared" si="7"/>
        <v>13394</v>
      </c>
      <c r="P242"/>
      <c r="Q242"/>
      <c r="T242"/>
      <c r="U242"/>
    </row>
    <row r="243" spans="1:21" ht="15.75" thickBot="1">
      <c r="A243" s="10" t="s">
        <v>413</v>
      </c>
      <c r="B243" s="10" t="s">
        <v>13</v>
      </c>
      <c r="C243" s="44">
        <v>45912</v>
      </c>
      <c r="D243" s="10" t="s">
        <v>30</v>
      </c>
      <c r="E243" s="10" t="s">
        <v>39</v>
      </c>
      <c r="F243" s="45">
        <v>15918</v>
      </c>
      <c r="G243" s="10">
        <v>1114</v>
      </c>
      <c r="H243" s="10">
        <v>392</v>
      </c>
      <c r="I243" s="10">
        <v>1641</v>
      </c>
      <c r="J243" s="46">
        <v>28044</v>
      </c>
      <c r="K243" s="45">
        <v>118714</v>
      </c>
      <c r="L243" s="10" t="s">
        <v>21</v>
      </c>
      <c r="M243" s="56">
        <f t="shared" si="6"/>
        <v>0.14677291642097814</v>
      </c>
      <c r="N243" s="61">
        <f t="shared" si="7"/>
        <v>17424</v>
      </c>
      <c r="P243"/>
      <c r="Q243"/>
      <c r="T243"/>
      <c r="U243"/>
    </row>
    <row r="244" spans="1:21" ht="15.75" thickBot="1">
      <c r="A244" s="10" t="s">
        <v>414</v>
      </c>
      <c r="B244" s="10" t="s">
        <v>19</v>
      </c>
      <c r="C244" s="44">
        <v>45722</v>
      </c>
      <c r="D244" s="10" t="s">
        <v>25</v>
      </c>
      <c r="E244" s="10" t="s">
        <v>48</v>
      </c>
      <c r="F244" s="45">
        <v>22119</v>
      </c>
      <c r="G244" s="10">
        <v>899</v>
      </c>
      <c r="H244" s="10">
        <v>642</v>
      </c>
      <c r="I244" s="10">
        <v>410</v>
      </c>
      <c r="J244" s="46">
        <v>49490</v>
      </c>
      <c r="K244" s="45">
        <v>229420</v>
      </c>
      <c r="L244" s="10" t="s">
        <v>32</v>
      </c>
      <c r="M244" s="56">
        <f t="shared" si="6"/>
        <v>0.10312963124400662</v>
      </c>
      <c r="N244" s="61">
        <f t="shared" si="7"/>
        <v>23660</v>
      </c>
      <c r="P244"/>
      <c r="Q244"/>
      <c r="T244"/>
      <c r="U244"/>
    </row>
    <row r="245" spans="1:21" ht="15.75" thickBot="1">
      <c r="A245" s="10" t="s">
        <v>416</v>
      </c>
      <c r="B245" s="10" t="s">
        <v>23</v>
      </c>
      <c r="C245" s="44">
        <v>45913</v>
      </c>
      <c r="D245" s="10" t="s">
        <v>30</v>
      </c>
      <c r="E245" s="10" t="s">
        <v>70</v>
      </c>
      <c r="F245" s="45">
        <v>15046</v>
      </c>
      <c r="G245" s="10">
        <v>281</v>
      </c>
      <c r="H245" s="10">
        <v>515</v>
      </c>
      <c r="I245" s="10">
        <v>550</v>
      </c>
      <c r="J245" s="46">
        <v>22583</v>
      </c>
      <c r="K245" s="45">
        <v>64596</v>
      </c>
      <c r="L245" s="10" t="s">
        <v>21</v>
      </c>
      <c r="M245" s="56">
        <f t="shared" si="6"/>
        <v>0.24524738373893121</v>
      </c>
      <c r="N245" s="61">
        <f t="shared" si="7"/>
        <v>15842</v>
      </c>
      <c r="P245"/>
      <c r="Q245"/>
      <c r="T245"/>
      <c r="U245"/>
    </row>
    <row r="246" spans="1:21" ht="15.75" thickBot="1">
      <c r="A246" s="10" t="s">
        <v>417</v>
      </c>
      <c r="B246" s="10" t="s">
        <v>13</v>
      </c>
      <c r="C246" s="44">
        <v>45669</v>
      </c>
      <c r="D246" s="10" t="s">
        <v>15</v>
      </c>
      <c r="E246" s="10" t="s">
        <v>31</v>
      </c>
      <c r="F246" s="45">
        <v>4590</v>
      </c>
      <c r="G246" s="10">
        <v>713</v>
      </c>
      <c r="H246" s="10">
        <v>479</v>
      </c>
      <c r="I246" s="10">
        <v>2730</v>
      </c>
      <c r="J246" s="46">
        <v>41050</v>
      </c>
      <c r="K246" s="45">
        <v>204246</v>
      </c>
      <c r="L246" s="10" t="s">
        <v>27</v>
      </c>
      <c r="M246" s="56">
        <f t="shared" si="6"/>
        <v>2.8308999931455206E-2</v>
      </c>
      <c r="N246" s="61">
        <f t="shared" si="7"/>
        <v>5782</v>
      </c>
      <c r="P246"/>
      <c r="Q246"/>
      <c r="T246"/>
      <c r="U246"/>
    </row>
    <row r="247" spans="1:21" ht="15.75" thickBot="1">
      <c r="A247" s="10" t="s">
        <v>419</v>
      </c>
      <c r="B247" s="10" t="s">
        <v>46</v>
      </c>
      <c r="C247" s="44">
        <v>45576</v>
      </c>
      <c r="D247" s="10" t="s">
        <v>38</v>
      </c>
      <c r="E247" s="10" t="s">
        <v>48</v>
      </c>
      <c r="F247" s="45">
        <v>19447</v>
      </c>
      <c r="G247" s="10">
        <v>1014</v>
      </c>
      <c r="H247" s="10">
        <v>256</v>
      </c>
      <c r="I247" s="10">
        <v>2354</v>
      </c>
      <c r="J247" s="46">
        <v>5472</v>
      </c>
      <c r="K247" s="45">
        <v>104106</v>
      </c>
      <c r="L247" s="10" t="s">
        <v>17</v>
      </c>
      <c r="M247" s="56">
        <f t="shared" si="6"/>
        <v>0.19899909707413599</v>
      </c>
      <c r="N247" s="61">
        <f t="shared" si="7"/>
        <v>20717</v>
      </c>
      <c r="P247"/>
      <c r="Q247"/>
      <c r="T247"/>
      <c r="U247"/>
    </row>
    <row r="248" spans="1:21" ht="15.75" thickBot="1">
      <c r="A248" s="10" t="s">
        <v>421</v>
      </c>
      <c r="B248" s="10" t="s">
        <v>23</v>
      </c>
      <c r="C248" s="44">
        <v>45531</v>
      </c>
      <c r="D248" s="10" t="s">
        <v>15</v>
      </c>
      <c r="E248" s="10" t="s">
        <v>85</v>
      </c>
      <c r="F248" s="45">
        <v>6324</v>
      </c>
      <c r="G248" s="10">
        <v>908</v>
      </c>
      <c r="H248" s="10">
        <v>375</v>
      </c>
      <c r="I248" s="10">
        <v>758</v>
      </c>
      <c r="J248" s="46">
        <v>34850</v>
      </c>
      <c r="K248" s="45">
        <v>241039</v>
      </c>
      <c r="L248" s="10" t="s">
        <v>17</v>
      </c>
      <c r="M248" s="56">
        <f t="shared" si="6"/>
        <v>3.1559208260903839E-2</v>
      </c>
      <c r="N248" s="61">
        <f t="shared" si="7"/>
        <v>7607</v>
      </c>
      <c r="P248"/>
      <c r="Q248"/>
      <c r="T248"/>
      <c r="U248"/>
    </row>
    <row r="249" spans="1:21" ht="15.75" thickBot="1">
      <c r="A249" s="10" t="s">
        <v>423</v>
      </c>
      <c r="B249" s="10" t="s">
        <v>23</v>
      </c>
      <c r="C249" s="44">
        <v>45914</v>
      </c>
      <c r="D249" s="10" t="s">
        <v>38</v>
      </c>
      <c r="E249" s="10" t="s">
        <v>62</v>
      </c>
      <c r="F249" s="45">
        <v>12787</v>
      </c>
      <c r="G249" s="10">
        <v>945</v>
      </c>
      <c r="H249" s="10">
        <v>974</v>
      </c>
      <c r="I249" s="10">
        <v>1407</v>
      </c>
      <c r="J249" s="46">
        <v>4037</v>
      </c>
      <c r="K249" s="45">
        <v>99182</v>
      </c>
      <c r="L249" s="10" t="s">
        <v>21</v>
      </c>
      <c r="M249" s="56">
        <f t="shared" si="6"/>
        <v>0.14827287209372669</v>
      </c>
      <c r="N249" s="61">
        <f t="shared" si="7"/>
        <v>14706</v>
      </c>
      <c r="P249"/>
      <c r="Q249"/>
      <c r="T249"/>
      <c r="U249"/>
    </row>
    <row r="250" spans="1:21" ht="15.75" thickBot="1">
      <c r="A250" s="10" t="s">
        <v>424</v>
      </c>
      <c r="B250" s="10" t="s">
        <v>23</v>
      </c>
      <c r="C250" s="44">
        <v>45491</v>
      </c>
      <c r="D250" s="10" t="s">
        <v>30</v>
      </c>
      <c r="E250" s="10" t="s">
        <v>85</v>
      </c>
      <c r="F250" s="45">
        <v>11111</v>
      </c>
      <c r="G250" s="10">
        <v>1222</v>
      </c>
      <c r="H250" s="10">
        <v>367</v>
      </c>
      <c r="I250" s="10">
        <v>507</v>
      </c>
      <c r="J250" s="46">
        <v>14129</v>
      </c>
      <c r="K250" s="45">
        <v>127163</v>
      </c>
      <c r="L250" s="10" t="s">
        <v>55</v>
      </c>
      <c r="M250" s="56">
        <f t="shared" si="6"/>
        <v>9.9871818060284834E-2</v>
      </c>
      <c r="N250" s="61">
        <f t="shared" si="7"/>
        <v>12700</v>
      </c>
      <c r="P250"/>
      <c r="Q250"/>
      <c r="T250"/>
      <c r="U250"/>
    </row>
    <row r="251" spans="1:21" ht="15.75" thickBot="1">
      <c r="A251" s="10" t="s">
        <v>426</v>
      </c>
      <c r="B251" s="10" t="s">
        <v>13</v>
      </c>
      <c r="C251" s="44">
        <v>45465</v>
      </c>
      <c r="D251" s="10" t="s">
        <v>25</v>
      </c>
      <c r="E251" s="10" t="s">
        <v>42</v>
      </c>
      <c r="F251" s="45">
        <v>7342</v>
      </c>
      <c r="G251" s="10">
        <v>906</v>
      </c>
      <c r="H251" s="10">
        <v>902</v>
      </c>
      <c r="I251" s="10">
        <v>1199</v>
      </c>
      <c r="J251" s="46">
        <v>68488</v>
      </c>
      <c r="K251" s="45">
        <v>79310</v>
      </c>
      <c r="L251" s="10" t="s">
        <v>17</v>
      </c>
      <c r="M251" s="56">
        <f t="shared" si="6"/>
        <v>0.1153700668263775</v>
      </c>
      <c r="N251" s="61">
        <f t="shared" si="7"/>
        <v>9150</v>
      </c>
      <c r="P251"/>
      <c r="Q251"/>
      <c r="T251"/>
      <c r="U251"/>
    </row>
    <row r="252" spans="1:21" ht="15.75" thickBot="1">
      <c r="A252" s="10" t="s">
        <v>427</v>
      </c>
      <c r="B252" s="10" t="s">
        <v>46</v>
      </c>
      <c r="C252" s="44">
        <v>45915</v>
      </c>
      <c r="D252" s="10" t="s">
        <v>15</v>
      </c>
      <c r="E252" s="10" t="s">
        <v>39</v>
      </c>
      <c r="F252" s="45">
        <v>18389</v>
      </c>
      <c r="G252" s="10">
        <v>670</v>
      </c>
      <c r="H252" s="10">
        <v>655</v>
      </c>
      <c r="I252" s="10">
        <v>321</v>
      </c>
      <c r="J252" s="46">
        <v>21869</v>
      </c>
      <c r="K252" s="45">
        <v>96088</v>
      </c>
      <c r="L252" s="10" t="s">
        <v>21</v>
      </c>
      <c r="M252" s="56">
        <f t="shared" si="6"/>
        <v>0.2051660977437349</v>
      </c>
      <c r="N252" s="61">
        <f t="shared" si="7"/>
        <v>19714</v>
      </c>
      <c r="P252"/>
      <c r="Q252"/>
      <c r="T252"/>
      <c r="U252"/>
    </row>
    <row r="253" spans="1:21" ht="15.75" thickBot="1">
      <c r="A253" s="10" t="s">
        <v>428</v>
      </c>
      <c r="B253" s="10" t="s">
        <v>23</v>
      </c>
      <c r="C253" s="44">
        <v>45775</v>
      </c>
      <c r="D253" s="10" t="s">
        <v>38</v>
      </c>
      <c r="E253" s="10" t="s">
        <v>62</v>
      </c>
      <c r="F253" s="45">
        <v>10659</v>
      </c>
      <c r="G253" s="10">
        <v>1342</v>
      </c>
      <c r="H253" s="10">
        <v>408</v>
      </c>
      <c r="I253" s="10">
        <v>709</v>
      </c>
      <c r="J253" s="46">
        <v>16309</v>
      </c>
      <c r="K253" s="45">
        <v>168803</v>
      </c>
      <c r="L253" s="10" t="s">
        <v>27</v>
      </c>
      <c r="M253" s="56">
        <f t="shared" si="6"/>
        <v>7.3511726687321907E-2</v>
      </c>
      <c r="N253" s="61">
        <f t="shared" si="7"/>
        <v>12409</v>
      </c>
      <c r="P253"/>
      <c r="Q253"/>
      <c r="T253"/>
      <c r="U253"/>
    </row>
    <row r="254" spans="1:21" ht="15.75" thickBot="1">
      <c r="A254" s="10" t="s">
        <v>429</v>
      </c>
      <c r="B254" s="10" t="s">
        <v>19</v>
      </c>
      <c r="C254" s="44">
        <v>45916</v>
      </c>
      <c r="D254" s="10" t="s">
        <v>15</v>
      </c>
      <c r="E254" s="10" t="s">
        <v>85</v>
      </c>
      <c r="F254" s="45">
        <v>16043</v>
      </c>
      <c r="G254" s="10">
        <v>595</v>
      </c>
      <c r="H254" s="10">
        <v>923</v>
      </c>
      <c r="I254" s="10">
        <v>1194</v>
      </c>
      <c r="J254" s="46">
        <v>52613</v>
      </c>
      <c r="K254" s="45">
        <v>179978</v>
      </c>
      <c r="L254" s="10" t="s">
        <v>21</v>
      </c>
      <c r="M254" s="56">
        <f t="shared" si="6"/>
        <v>9.757303670448611E-2</v>
      </c>
      <c r="N254" s="61">
        <f t="shared" si="7"/>
        <v>17561</v>
      </c>
      <c r="P254"/>
      <c r="Q254"/>
      <c r="T254"/>
      <c r="U254"/>
    </row>
    <row r="255" spans="1:21" ht="15.75" thickBot="1">
      <c r="A255" s="10" t="s">
        <v>430</v>
      </c>
      <c r="B255" s="10" t="s">
        <v>23</v>
      </c>
      <c r="C255" s="44">
        <v>45671</v>
      </c>
      <c r="D255" s="10" t="s">
        <v>38</v>
      </c>
      <c r="E255" s="10" t="s">
        <v>62</v>
      </c>
      <c r="F255" s="45">
        <v>24350</v>
      </c>
      <c r="G255" s="10">
        <v>460</v>
      </c>
      <c r="H255" s="10">
        <v>666</v>
      </c>
      <c r="I255" s="10">
        <v>814</v>
      </c>
      <c r="J255" s="46">
        <v>21120</v>
      </c>
      <c r="K255" s="45">
        <v>76914</v>
      </c>
      <c r="L255" s="10" t="s">
        <v>17</v>
      </c>
      <c r="M255" s="56">
        <f t="shared" si="6"/>
        <v>0.33122708479600593</v>
      </c>
      <c r="N255" s="61">
        <f t="shared" si="7"/>
        <v>25476</v>
      </c>
      <c r="P255"/>
      <c r="Q255"/>
      <c r="T255"/>
      <c r="U255"/>
    </row>
    <row r="256" spans="1:21" ht="15.75" thickBot="1">
      <c r="A256" s="10" t="s">
        <v>432</v>
      </c>
      <c r="B256" s="10" t="s">
        <v>23</v>
      </c>
      <c r="C256" s="44">
        <v>45750</v>
      </c>
      <c r="D256" s="10" t="s">
        <v>15</v>
      </c>
      <c r="E256" s="10" t="s">
        <v>169</v>
      </c>
      <c r="F256" s="45">
        <v>10837</v>
      </c>
      <c r="G256" s="10">
        <v>1004</v>
      </c>
      <c r="H256" s="10">
        <v>922</v>
      </c>
      <c r="I256" s="10">
        <v>1108</v>
      </c>
      <c r="J256" s="46">
        <v>36807</v>
      </c>
      <c r="K256" s="45">
        <v>150350</v>
      </c>
      <c r="L256" s="10" t="s">
        <v>27</v>
      </c>
      <c r="M256" s="56">
        <f t="shared" si="6"/>
        <v>8.4888593282341204E-2</v>
      </c>
      <c r="N256" s="61">
        <f t="shared" si="7"/>
        <v>12763</v>
      </c>
      <c r="P256"/>
      <c r="Q256"/>
      <c r="T256"/>
      <c r="U256"/>
    </row>
    <row r="257" spans="1:21" ht="15.75" thickBot="1">
      <c r="A257" s="10" t="s">
        <v>434</v>
      </c>
      <c r="B257" s="10" t="s">
        <v>13</v>
      </c>
      <c r="C257" s="44">
        <v>45917</v>
      </c>
      <c r="D257" s="10" t="s">
        <v>38</v>
      </c>
      <c r="E257" s="10" t="s">
        <v>39</v>
      </c>
      <c r="F257" s="45">
        <v>2117</v>
      </c>
      <c r="G257" s="10">
        <v>1133</v>
      </c>
      <c r="H257" s="10">
        <v>203</v>
      </c>
      <c r="I257" s="10">
        <v>1173</v>
      </c>
      <c r="J257" s="46">
        <v>40125</v>
      </c>
      <c r="K257" s="45">
        <v>85379</v>
      </c>
      <c r="L257" s="10" t="s">
        <v>21</v>
      </c>
      <c r="M257" s="56">
        <f t="shared" si="6"/>
        <v>4.0443200318579509E-2</v>
      </c>
      <c r="N257" s="61">
        <f t="shared" si="7"/>
        <v>3453</v>
      </c>
      <c r="P257"/>
      <c r="Q257"/>
      <c r="T257"/>
      <c r="U257"/>
    </row>
    <row r="258" spans="1:21" ht="15.75" thickBot="1">
      <c r="A258" s="10" t="s">
        <v>435</v>
      </c>
      <c r="B258" s="10" t="s">
        <v>13</v>
      </c>
      <c r="C258" s="44">
        <v>45753</v>
      </c>
      <c r="D258" s="10" t="s">
        <v>38</v>
      </c>
      <c r="E258" s="10" t="s">
        <v>62</v>
      </c>
      <c r="F258" s="45">
        <v>15917</v>
      </c>
      <c r="G258" s="10">
        <v>1479</v>
      </c>
      <c r="H258" s="10">
        <v>196</v>
      </c>
      <c r="I258" s="10">
        <v>313</v>
      </c>
      <c r="J258" s="46">
        <v>48524</v>
      </c>
      <c r="K258" s="45">
        <v>249684</v>
      </c>
      <c r="L258" s="10" t="s">
        <v>32</v>
      </c>
      <c r="M258" s="56">
        <f t="shared" si="6"/>
        <v>7.0457057720959296E-2</v>
      </c>
      <c r="N258" s="61">
        <f t="shared" si="7"/>
        <v>17592</v>
      </c>
      <c r="P258"/>
      <c r="Q258"/>
      <c r="T258"/>
      <c r="U258"/>
    </row>
    <row r="259" spans="1:21" ht="15.75" thickBot="1">
      <c r="A259" s="10" t="s">
        <v>436</v>
      </c>
      <c r="B259" s="10" t="s">
        <v>46</v>
      </c>
      <c r="C259" s="44">
        <v>45509</v>
      </c>
      <c r="D259" s="10" t="s">
        <v>30</v>
      </c>
      <c r="E259" s="10" t="s">
        <v>16</v>
      </c>
      <c r="F259" s="45">
        <v>20935</v>
      </c>
      <c r="G259" s="10">
        <v>1104</v>
      </c>
      <c r="H259" s="10">
        <v>876</v>
      </c>
      <c r="I259" s="10">
        <v>1270</v>
      </c>
      <c r="J259" s="46">
        <v>21454</v>
      </c>
      <c r="K259" s="45">
        <v>208722</v>
      </c>
      <c r="L259" s="10" t="s">
        <v>27</v>
      </c>
      <c r="M259" s="56">
        <f t="shared" ref="M259:M301" si="8">SUM(F259,G259,H259)/K259</f>
        <v>0.10978718103506099</v>
      </c>
      <c r="N259" s="61">
        <f t="shared" ref="N259:N301" si="9">SUM(F259,G259,H259)</f>
        <v>22915</v>
      </c>
      <c r="P259"/>
      <c r="Q259"/>
      <c r="T259"/>
      <c r="U259"/>
    </row>
    <row r="260" spans="1:21" ht="15.75" thickBot="1">
      <c r="A260" s="10" t="s">
        <v>438</v>
      </c>
      <c r="B260" s="10" t="s">
        <v>19</v>
      </c>
      <c r="C260" s="44">
        <v>45698</v>
      </c>
      <c r="D260" s="10" t="s">
        <v>38</v>
      </c>
      <c r="E260" s="10" t="s">
        <v>20</v>
      </c>
      <c r="F260" s="45">
        <v>16309</v>
      </c>
      <c r="G260" s="10">
        <v>1449</v>
      </c>
      <c r="H260" s="10">
        <v>838</v>
      </c>
      <c r="I260" s="10">
        <v>2434</v>
      </c>
      <c r="J260" s="46">
        <v>2940</v>
      </c>
      <c r="K260" s="45">
        <v>217953</v>
      </c>
      <c r="L260" s="10" t="s">
        <v>32</v>
      </c>
      <c r="M260" s="56">
        <f t="shared" si="8"/>
        <v>8.5321147219813445E-2</v>
      </c>
      <c r="N260" s="61">
        <f t="shared" si="9"/>
        <v>18596</v>
      </c>
      <c r="P260"/>
      <c r="Q260"/>
      <c r="T260"/>
      <c r="U260"/>
    </row>
    <row r="261" spans="1:21" ht="15.75" thickBot="1">
      <c r="A261" s="10" t="s">
        <v>440</v>
      </c>
      <c r="B261" s="10" t="s">
        <v>13</v>
      </c>
      <c r="C261" s="44">
        <v>45700</v>
      </c>
      <c r="D261" s="10" t="s">
        <v>30</v>
      </c>
      <c r="E261" s="10" t="s">
        <v>20</v>
      </c>
      <c r="F261" s="45">
        <v>15234</v>
      </c>
      <c r="G261" s="10">
        <v>1276</v>
      </c>
      <c r="H261" s="10">
        <v>670</v>
      </c>
      <c r="I261" s="10">
        <v>1860</v>
      </c>
      <c r="J261" s="46">
        <v>60397</v>
      </c>
      <c r="K261" s="45">
        <v>86413</v>
      </c>
      <c r="L261" s="10" t="s">
        <v>55</v>
      </c>
      <c r="M261" s="56">
        <f t="shared" si="8"/>
        <v>0.19881267864788862</v>
      </c>
      <c r="N261" s="61">
        <f t="shared" si="9"/>
        <v>17180</v>
      </c>
      <c r="P261"/>
      <c r="Q261"/>
      <c r="T261"/>
      <c r="U261"/>
    </row>
    <row r="262" spans="1:21" ht="15.75" thickBot="1">
      <c r="A262" s="10" t="s">
        <v>442</v>
      </c>
      <c r="B262" s="10" t="s">
        <v>23</v>
      </c>
      <c r="C262" s="44">
        <v>45592</v>
      </c>
      <c r="D262" s="10" t="s">
        <v>38</v>
      </c>
      <c r="E262" s="10" t="s">
        <v>16</v>
      </c>
      <c r="F262" s="45">
        <v>7560</v>
      </c>
      <c r="G262" s="10">
        <v>1139</v>
      </c>
      <c r="H262" s="10">
        <v>248</v>
      </c>
      <c r="I262" s="10">
        <v>1624</v>
      </c>
      <c r="J262" s="46">
        <v>72237</v>
      </c>
      <c r="K262" s="45">
        <v>177084</v>
      </c>
      <c r="L262" s="10" t="s">
        <v>27</v>
      </c>
      <c r="M262" s="56">
        <f t="shared" si="8"/>
        <v>5.0524045085947912E-2</v>
      </c>
      <c r="N262" s="61">
        <f t="shared" si="9"/>
        <v>8947</v>
      </c>
      <c r="P262"/>
      <c r="Q262"/>
      <c r="T262"/>
      <c r="U262"/>
    </row>
    <row r="263" spans="1:21" ht="15.75" thickBot="1">
      <c r="A263" s="10" t="s">
        <v>444</v>
      </c>
      <c r="B263" s="10" t="s">
        <v>46</v>
      </c>
      <c r="C263" s="44">
        <v>45675</v>
      </c>
      <c r="D263" s="10" t="s">
        <v>25</v>
      </c>
      <c r="E263" s="10" t="s">
        <v>70</v>
      </c>
      <c r="F263" s="45">
        <v>22673</v>
      </c>
      <c r="G263" s="10">
        <v>1053</v>
      </c>
      <c r="H263" s="10">
        <v>169</v>
      </c>
      <c r="I263" s="10">
        <v>1566</v>
      </c>
      <c r="J263" s="46">
        <v>9417</v>
      </c>
      <c r="K263" s="45">
        <v>221187</v>
      </c>
      <c r="L263" s="10" t="s">
        <v>32</v>
      </c>
      <c r="M263" s="56">
        <f t="shared" si="8"/>
        <v>0.10803076130152314</v>
      </c>
      <c r="N263" s="61">
        <f t="shared" si="9"/>
        <v>23895</v>
      </c>
      <c r="P263"/>
      <c r="Q263"/>
      <c r="T263"/>
      <c r="U263"/>
    </row>
    <row r="264" spans="1:21" ht="15.75" thickBot="1">
      <c r="A264" s="10" t="s">
        <v>445</v>
      </c>
      <c r="B264" s="10" t="s">
        <v>23</v>
      </c>
      <c r="C264" s="44">
        <v>45524</v>
      </c>
      <c r="D264" s="10" t="s">
        <v>25</v>
      </c>
      <c r="E264" s="10" t="s">
        <v>35</v>
      </c>
      <c r="F264" s="45">
        <v>2846</v>
      </c>
      <c r="G264" s="10">
        <v>792</v>
      </c>
      <c r="H264" s="10">
        <v>902</v>
      </c>
      <c r="I264" s="10">
        <v>2469</v>
      </c>
      <c r="J264" s="46">
        <v>12130</v>
      </c>
      <c r="K264" s="45">
        <v>47151</v>
      </c>
      <c r="L264" s="10" t="s">
        <v>17</v>
      </c>
      <c r="M264" s="56">
        <f t="shared" si="8"/>
        <v>9.6286399015927546E-2</v>
      </c>
      <c r="N264" s="61">
        <f t="shared" si="9"/>
        <v>4540</v>
      </c>
      <c r="P264"/>
      <c r="Q264"/>
      <c r="T264"/>
      <c r="U264"/>
    </row>
    <row r="265" spans="1:21" ht="15.75" thickBot="1">
      <c r="A265" s="10" t="s">
        <v>447</v>
      </c>
      <c r="B265" s="10" t="s">
        <v>23</v>
      </c>
      <c r="C265" s="44">
        <v>45687</v>
      </c>
      <c r="D265" s="10" t="s">
        <v>25</v>
      </c>
      <c r="E265" s="10" t="s">
        <v>70</v>
      </c>
      <c r="F265" s="45">
        <v>12954</v>
      </c>
      <c r="G265" s="10">
        <v>913</v>
      </c>
      <c r="H265" s="10">
        <v>722</v>
      </c>
      <c r="I265" s="10">
        <v>1049</v>
      </c>
      <c r="J265" s="46">
        <v>475</v>
      </c>
      <c r="K265" s="45">
        <v>97716</v>
      </c>
      <c r="L265" s="10" t="s">
        <v>17</v>
      </c>
      <c r="M265" s="56">
        <f t="shared" si="8"/>
        <v>0.14930001228048631</v>
      </c>
      <c r="N265" s="61">
        <f t="shared" si="9"/>
        <v>14589</v>
      </c>
      <c r="P265"/>
      <c r="Q265"/>
      <c r="T265"/>
      <c r="U265"/>
    </row>
    <row r="266" spans="1:21" ht="15.75" thickBot="1">
      <c r="A266" s="10" t="s">
        <v>449</v>
      </c>
      <c r="B266" s="10" t="s">
        <v>13</v>
      </c>
      <c r="C266" s="44">
        <v>45708</v>
      </c>
      <c r="D266" s="10" t="s">
        <v>38</v>
      </c>
      <c r="E266" s="10" t="s">
        <v>48</v>
      </c>
      <c r="F266" s="45">
        <v>15703</v>
      </c>
      <c r="G266" s="10">
        <v>1381</v>
      </c>
      <c r="H266" s="10">
        <v>639</v>
      </c>
      <c r="I266" s="10">
        <v>984</v>
      </c>
      <c r="J266" s="46">
        <v>10967</v>
      </c>
      <c r="K266" s="45">
        <v>133747</v>
      </c>
      <c r="L266" s="10" t="s">
        <v>55</v>
      </c>
      <c r="M266" s="56">
        <f t="shared" si="8"/>
        <v>0.13251138343289942</v>
      </c>
      <c r="N266" s="61">
        <f t="shared" si="9"/>
        <v>17723</v>
      </c>
      <c r="P266"/>
      <c r="Q266"/>
      <c r="T266"/>
      <c r="U266"/>
    </row>
    <row r="267" spans="1:21" ht="15.75" thickBot="1">
      <c r="A267" s="10" t="s">
        <v>451</v>
      </c>
      <c r="B267" s="10" t="s">
        <v>46</v>
      </c>
      <c r="C267" s="44">
        <v>45621</v>
      </c>
      <c r="D267" s="10" t="s">
        <v>30</v>
      </c>
      <c r="E267" s="10" t="s">
        <v>48</v>
      </c>
      <c r="F267" s="45">
        <v>17385</v>
      </c>
      <c r="G267" s="10">
        <v>831</v>
      </c>
      <c r="H267" s="10">
        <v>568</v>
      </c>
      <c r="I267" s="10">
        <v>2227</v>
      </c>
      <c r="J267" s="46">
        <v>49351</v>
      </c>
      <c r="K267" s="45">
        <v>207450</v>
      </c>
      <c r="L267" s="10" t="s">
        <v>27</v>
      </c>
      <c r="M267" s="56">
        <f t="shared" si="8"/>
        <v>9.0547119787900698E-2</v>
      </c>
      <c r="N267" s="61">
        <f t="shared" si="9"/>
        <v>18784</v>
      </c>
      <c r="P267"/>
      <c r="Q267"/>
      <c r="T267"/>
      <c r="U267"/>
    </row>
    <row r="268" spans="1:21" ht="15.75" thickBot="1">
      <c r="A268" s="10" t="s">
        <v>453</v>
      </c>
      <c r="B268" s="10" t="s">
        <v>19</v>
      </c>
      <c r="C268" s="44">
        <v>45569</v>
      </c>
      <c r="D268" s="10" t="s">
        <v>30</v>
      </c>
      <c r="E268" s="10" t="s">
        <v>62</v>
      </c>
      <c r="F268" s="45">
        <v>15746</v>
      </c>
      <c r="G268" s="10">
        <v>258</v>
      </c>
      <c r="H268" s="10">
        <v>839</v>
      </c>
      <c r="I268" s="10">
        <v>2656</v>
      </c>
      <c r="J268" s="46">
        <v>66614</v>
      </c>
      <c r="K268" s="45">
        <v>213724</v>
      </c>
      <c r="L268" s="10" t="s">
        <v>27</v>
      </c>
      <c r="M268" s="56">
        <f t="shared" si="8"/>
        <v>7.8807246729426739E-2</v>
      </c>
      <c r="N268" s="61">
        <f t="shared" si="9"/>
        <v>16843</v>
      </c>
      <c r="P268"/>
      <c r="Q268"/>
      <c r="T268"/>
      <c r="U268"/>
    </row>
    <row r="269" spans="1:21" ht="15.75" thickBot="1">
      <c r="A269" s="10" t="s">
        <v>454</v>
      </c>
      <c r="B269" s="10" t="s">
        <v>19</v>
      </c>
      <c r="C269" s="44">
        <v>45760</v>
      </c>
      <c r="D269" s="10" t="s">
        <v>38</v>
      </c>
      <c r="E269" s="10" t="s">
        <v>85</v>
      </c>
      <c r="F269" s="45">
        <v>24700</v>
      </c>
      <c r="G269" s="10">
        <v>327</v>
      </c>
      <c r="H269" s="10">
        <v>999</v>
      </c>
      <c r="I269" s="10">
        <v>994</v>
      </c>
      <c r="J269" s="46">
        <v>59400</v>
      </c>
      <c r="K269" s="45">
        <v>243502</v>
      </c>
      <c r="L269" s="10" t="s">
        <v>27</v>
      </c>
      <c r="M269" s="56">
        <f t="shared" si="8"/>
        <v>0.10688207899729776</v>
      </c>
      <c r="N269" s="61">
        <f t="shared" si="9"/>
        <v>26026</v>
      </c>
      <c r="P269"/>
      <c r="Q269"/>
      <c r="T269"/>
      <c r="U269"/>
    </row>
    <row r="270" spans="1:21" ht="15.75" thickBot="1">
      <c r="A270" s="10" t="s">
        <v>456</v>
      </c>
      <c r="B270" s="10" t="s">
        <v>13</v>
      </c>
      <c r="C270" s="44">
        <v>45601</v>
      </c>
      <c r="D270" s="10" t="s">
        <v>25</v>
      </c>
      <c r="E270" s="10" t="s">
        <v>85</v>
      </c>
      <c r="F270" s="45">
        <v>8469</v>
      </c>
      <c r="G270" s="10">
        <v>935</v>
      </c>
      <c r="H270" s="10">
        <v>211</v>
      </c>
      <c r="I270" s="10">
        <v>2635</v>
      </c>
      <c r="J270" s="46">
        <v>21890</v>
      </c>
      <c r="K270" s="45">
        <v>184539</v>
      </c>
      <c r="L270" s="10" t="s">
        <v>55</v>
      </c>
      <c r="M270" s="56">
        <f t="shared" si="8"/>
        <v>5.2102807536618279E-2</v>
      </c>
      <c r="N270" s="61">
        <f t="shared" si="9"/>
        <v>9615</v>
      </c>
      <c r="P270"/>
      <c r="Q270"/>
      <c r="T270"/>
      <c r="U270"/>
    </row>
    <row r="271" spans="1:21" ht="15.75" thickBot="1">
      <c r="A271" s="10" t="s">
        <v>458</v>
      </c>
      <c r="B271" s="10" t="s">
        <v>13</v>
      </c>
      <c r="C271" s="44">
        <v>45672</v>
      </c>
      <c r="D271" s="10" t="s">
        <v>25</v>
      </c>
      <c r="E271" s="10" t="s">
        <v>20</v>
      </c>
      <c r="F271" s="45">
        <v>11333</v>
      </c>
      <c r="G271" s="10">
        <v>920</v>
      </c>
      <c r="H271" s="10">
        <v>294</v>
      </c>
      <c r="I271" s="10">
        <v>606</v>
      </c>
      <c r="J271" s="46">
        <v>59490</v>
      </c>
      <c r="K271" s="45">
        <v>202082</v>
      </c>
      <c r="L271" s="10" t="s">
        <v>27</v>
      </c>
      <c r="M271" s="56">
        <f t="shared" si="8"/>
        <v>6.2088657079799291E-2</v>
      </c>
      <c r="N271" s="61">
        <f t="shared" si="9"/>
        <v>12547</v>
      </c>
      <c r="P271"/>
      <c r="Q271"/>
      <c r="T271"/>
      <c r="U271"/>
    </row>
    <row r="272" spans="1:21" ht="15.75" thickBot="1">
      <c r="A272" s="10" t="s">
        <v>459</v>
      </c>
      <c r="B272" s="10" t="s">
        <v>46</v>
      </c>
      <c r="C272" s="44">
        <v>45582</v>
      </c>
      <c r="D272" s="10" t="s">
        <v>30</v>
      </c>
      <c r="E272" s="10" t="s">
        <v>26</v>
      </c>
      <c r="F272" s="45">
        <v>18608</v>
      </c>
      <c r="G272" s="10">
        <v>1338</v>
      </c>
      <c r="H272" s="10">
        <v>365</v>
      </c>
      <c r="I272" s="10">
        <v>2289</v>
      </c>
      <c r="J272" s="46">
        <v>20785</v>
      </c>
      <c r="K272" s="45">
        <v>161999</v>
      </c>
      <c r="L272" s="10" t="s">
        <v>17</v>
      </c>
      <c r="M272" s="56">
        <f t="shared" si="8"/>
        <v>0.12537731714393299</v>
      </c>
      <c r="N272" s="61">
        <f t="shared" si="9"/>
        <v>20311</v>
      </c>
      <c r="P272"/>
      <c r="Q272"/>
      <c r="T272"/>
      <c r="U272"/>
    </row>
    <row r="273" spans="1:21" ht="15.75" thickBot="1">
      <c r="A273" s="10" t="s">
        <v>461</v>
      </c>
      <c r="B273" s="10" t="s">
        <v>19</v>
      </c>
      <c r="C273" s="44">
        <v>45743</v>
      </c>
      <c r="D273" s="10" t="s">
        <v>25</v>
      </c>
      <c r="E273" s="10" t="s">
        <v>70</v>
      </c>
      <c r="F273" s="45">
        <v>14819</v>
      </c>
      <c r="G273" s="10">
        <v>1432</v>
      </c>
      <c r="H273" s="10">
        <v>152</v>
      </c>
      <c r="I273" s="10">
        <v>961</v>
      </c>
      <c r="J273" s="46">
        <v>39154</v>
      </c>
      <c r="K273" s="45">
        <v>154793</v>
      </c>
      <c r="L273" s="10" t="s">
        <v>32</v>
      </c>
      <c r="M273" s="56">
        <f t="shared" si="8"/>
        <v>0.10596732410380315</v>
      </c>
      <c r="N273" s="61">
        <f t="shared" si="9"/>
        <v>16403</v>
      </c>
      <c r="P273"/>
      <c r="Q273"/>
      <c r="T273"/>
      <c r="U273"/>
    </row>
    <row r="274" spans="1:21" ht="15.75" thickBot="1">
      <c r="A274" s="10" t="s">
        <v>463</v>
      </c>
      <c r="B274" s="10" t="s">
        <v>19</v>
      </c>
      <c r="C274" s="44">
        <v>45577</v>
      </c>
      <c r="D274" s="10" t="s">
        <v>15</v>
      </c>
      <c r="E274" s="10" t="s">
        <v>169</v>
      </c>
      <c r="F274" s="45">
        <v>6208</v>
      </c>
      <c r="G274" s="10">
        <v>725</v>
      </c>
      <c r="H274" s="10">
        <v>309</v>
      </c>
      <c r="I274" s="10">
        <v>848</v>
      </c>
      <c r="J274" s="46">
        <v>39319</v>
      </c>
      <c r="K274" s="45">
        <v>225763</v>
      </c>
      <c r="L274" s="10" t="s">
        <v>17</v>
      </c>
      <c r="M274" s="56">
        <f t="shared" si="8"/>
        <v>3.207788698768177E-2</v>
      </c>
      <c r="N274" s="61">
        <f t="shared" si="9"/>
        <v>7242</v>
      </c>
      <c r="P274"/>
      <c r="Q274"/>
      <c r="T274"/>
      <c r="U274"/>
    </row>
    <row r="275" spans="1:21" ht="15.75" thickBot="1">
      <c r="A275" s="10" t="s">
        <v>465</v>
      </c>
      <c r="B275" s="10" t="s">
        <v>19</v>
      </c>
      <c r="C275" s="44">
        <v>45658</v>
      </c>
      <c r="D275" s="10" t="s">
        <v>30</v>
      </c>
      <c r="E275" s="10" t="s">
        <v>39</v>
      </c>
      <c r="F275" s="45">
        <v>8283</v>
      </c>
      <c r="G275" s="10">
        <v>720</v>
      </c>
      <c r="H275" s="10">
        <v>888</v>
      </c>
      <c r="I275" s="10">
        <v>611</v>
      </c>
      <c r="J275" s="46">
        <v>52791</v>
      </c>
      <c r="K275" s="45">
        <v>235229</v>
      </c>
      <c r="L275" s="10" t="s">
        <v>17</v>
      </c>
      <c r="M275" s="56">
        <f t="shared" si="8"/>
        <v>4.2048386891072105E-2</v>
      </c>
      <c r="N275" s="61">
        <f t="shared" si="9"/>
        <v>9891</v>
      </c>
      <c r="P275"/>
      <c r="Q275"/>
      <c r="T275"/>
      <c r="U275"/>
    </row>
    <row r="276" spans="1:21" ht="15.75" thickBot="1">
      <c r="A276" s="10" t="s">
        <v>466</v>
      </c>
      <c r="B276" s="10" t="s">
        <v>23</v>
      </c>
      <c r="C276" s="44">
        <v>45509</v>
      </c>
      <c r="D276" s="10" t="s">
        <v>25</v>
      </c>
      <c r="E276" s="10" t="s">
        <v>42</v>
      </c>
      <c r="F276" s="45">
        <v>4048</v>
      </c>
      <c r="G276" s="10">
        <v>751</v>
      </c>
      <c r="H276" s="10">
        <v>930</v>
      </c>
      <c r="I276" s="10">
        <v>1382</v>
      </c>
      <c r="J276" s="46">
        <v>16844</v>
      </c>
      <c r="K276" s="45">
        <v>148177</v>
      </c>
      <c r="L276" s="10" t="s">
        <v>32</v>
      </c>
      <c r="M276" s="56">
        <f t="shared" si="8"/>
        <v>3.8663220337839206E-2</v>
      </c>
      <c r="N276" s="61">
        <f t="shared" si="9"/>
        <v>5729</v>
      </c>
      <c r="P276"/>
      <c r="Q276"/>
      <c r="T276"/>
      <c r="U276"/>
    </row>
    <row r="277" spans="1:21" ht="15.75" thickBot="1">
      <c r="A277" s="10" t="s">
        <v>467</v>
      </c>
      <c r="B277" s="10" t="s">
        <v>19</v>
      </c>
      <c r="C277" s="44">
        <v>45450</v>
      </c>
      <c r="D277" s="10" t="s">
        <v>30</v>
      </c>
      <c r="E277" s="10" t="s">
        <v>31</v>
      </c>
      <c r="F277" s="45">
        <v>8233</v>
      </c>
      <c r="G277" s="10">
        <v>436</v>
      </c>
      <c r="H277" s="10">
        <v>269</v>
      </c>
      <c r="I277" s="10">
        <v>2037</v>
      </c>
      <c r="J277" s="46">
        <v>8875</v>
      </c>
      <c r="K277" s="45">
        <v>52289</v>
      </c>
      <c r="L277" s="10" t="s">
        <v>17</v>
      </c>
      <c r="M277" s="56">
        <f t="shared" si="8"/>
        <v>0.17093461339861157</v>
      </c>
      <c r="N277" s="61">
        <f t="shared" si="9"/>
        <v>8938</v>
      </c>
      <c r="P277"/>
      <c r="Q277"/>
      <c r="T277"/>
      <c r="U277"/>
    </row>
    <row r="278" spans="1:21" ht="15.75" thickBot="1">
      <c r="A278" s="10" t="s">
        <v>469</v>
      </c>
      <c r="B278" s="10" t="s">
        <v>23</v>
      </c>
      <c r="C278" s="44">
        <v>45753</v>
      </c>
      <c r="D278" s="10" t="s">
        <v>15</v>
      </c>
      <c r="E278" s="10" t="s">
        <v>85</v>
      </c>
      <c r="F278" s="45">
        <v>14941</v>
      </c>
      <c r="G278" s="10">
        <v>1424</v>
      </c>
      <c r="H278" s="10">
        <v>238</v>
      </c>
      <c r="I278" s="10">
        <v>1054</v>
      </c>
      <c r="J278" s="46">
        <v>20516</v>
      </c>
      <c r="K278" s="45">
        <v>216048</v>
      </c>
      <c r="L278" s="10" t="s">
        <v>55</v>
      </c>
      <c r="M278" s="56">
        <f t="shared" si="8"/>
        <v>7.6848663260016298E-2</v>
      </c>
      <c r="N278" s="61">
        <f t="shared" si="9"/>
        <v>16603</v>
      </c>
      <c r="P278"/>
      <c r="Q278"/>
      <c r="T278"/>
      <c r="U278"/>
    </row>
    <row r="279" spans="1:21" ht="15.75" thickBot="1">
      <c r="A279" s="10" t="s">
        <v>470</v>
      </c>
      <c r="B279" s="10" t="s">
        <v>46</v>
      </c>
      <c r="C279" s="44">
        <v>45622</v>
      </c>
      <c r="D279" s="10" t="s">
        <v>30</v>
      </c>
      <c r="E279" s="10" t="s">
        <v>39</v>
      </c>
      <c r="F279" s="45">
        <v>14607</v>
      </c>
      <c r="G279" s="10">
        <v>1458</v>
      </c>
      <c r="H279" s="10">
        <v>478</v>
      </c>
      <c r="I279" s="10">
        <v>334</v>
      </c>
      <c r="J279" s="46">
        <v>49257</v>
      </c>
      <c r="K279" s="45">
        <v>214668</v>
      </c>
      <c r="L279" s="10" t="s">
        <v>32</v>
      </c>
      <c r="M279" s="56">
        <f t="shared" si="8"/>
        <v>7.7063185942944451E-2</v>
      </c>
      <c r="N279" s="61">
        <f t="shared" si="9"/>
        <v>16543</v>
      </c>
      <c r="P279"/>
      <c r="Q279"/>
      <c r="T279"/>
      <c r="U279"/>
    </row>
    <row r="280" spans="1:21" ht="15.75" thickBot="1">
      <c r="A280" s="10" t="s">
        <v>472</v>
      </c>
      <c r="B280" s="10" t="s">
        <v>23</v>
      </c>
      <c r="C280" s="44">
        <v>45537</v>
      </c>
      <c r="D280" s="10" t="s">
        <v>30</v>
      </c>
      <c r="E280" s="10" t="s">
        <v>31</v>
      </c>
      <c r="F280" s="45">
        <v>11765</v>
      </c>
      <c r="G280" s="10">
        <v>693</v>
      </c>
      <c r="H280" s="10">
        <v>729</v>
      </c>
      <c r="I280" s="10">
        <v>744</v>
      </c>
      <c r="J280" s="46">
        <v>97772</v>
      </c>
      <c r="K280" s="45">
        <v>194243</v>
      </c>
      <c r="L280" s="10" t="s">
        <v>17</v>
      </c>
      <c r="M280" s="56">
        <f t="shared" si="8"/>
        <v>6.7889190344053579E-2</v>
      </c>
      <c r="N280" s="61">
        <f t="shared" si="9"/>
        <v>13187</v>
      </c>
      <c r="P280"/>
      <c r="Q280"/>
      <c r="T280"/>
      <c r="U280"/>
    </row>
    <row r="281" spans="1:21" ht="15.75" thickBot="1">
      <c r="A281" s="10" t="s">
        <v>473</v>
      </c>
      <c r="B281" s="10" t="s">
        <v>46</v>
      </c>
      <c r="C281" s="44">
        <v>45918</v>
      </c>
      <c r="D281" s="10" t="s">
        <v>30</v>
      </c>
      <c r="E281" s="10" t="s">
        <v>39</v>
      </c>
      <c r="F281" s="45">
        <v>3828</v>
      </c>
      <c r="G281" s="10">
        <v>203</v>
      </c>
      <c r="H281" s="10">
        <v>506</v>
      </c>
      <c r="I281" s="10">
        <v>2440</v>
      </c>
      <c r="J281" s="46">
        <v>63650</v>
      </c>
      <c r="K281" s="45">
        <v>126365</v>
      </c>
      <c r="L281" s="10" t="s">
        <v>21</v>
      </c>
      <c r="M281" s="56">
        <f t="shared" si="8"/>
        <v>3.5903929094290347E-2</v>
      </c>
      <c r="N281" s="61">
        <f t="shared" si="9"/>
        <v>4537</v>
      </c>
      <c r="P281"/>
      <c r="Q281"/>
      <c r="T281"/>
      <c r="U281"/>
    </row>
    <row r="282" spans="1:21" ht="15.75" thickBot="1">
      <c r="A282" s="10" t="s">
        <v>474</v>
      </c>
      <c r="B282" s="10" t="s">
        <v>19</v>
      </c>
      <c r="C282" s="44">
        <v>45738</v>
      </c>
      <c r="D282" s="10" t="s">
        <v>30</v>
      </c>
      <c r="E282" s="10" t="s">
        <v>62</v>
      </c>
      <c r="F282" s="45">
        <v>3917</v>
      </c>
      <c r="G282" s="10">
        <v>865</v>
      </c>
      <c r="H282" s="10">
        <v>759</v>
      </c>
      <c r="I282" s="10">
        <v>2282</v>
      </c>
      <c r="J282" s="46">
        <v>56125</v>
      </c>
      <c r="K282" s="45">
        <v>154014</v>
      </c>
      <c r="L282" s="10" t="s">
        <v>17</v>
      </c>
      <c r="M282" s="56">
        <f t="shared" si="8"/>
        <v>3.5977248821535704E-2</v>
      </c>
      <c r="N282" s="61">
        <f t="shared" si="9"/>
        <v>5541</v>
      </c>
      <c r="P282"/>
      <c r="Q282"/>
      <c r="T282"/>
      <c r="U282"/>
    </row>
    <row r="283" spans="1:21" ht="15.75" thickBot="1">
      <c r="A283" s="10" t="s">
        <v>476</v>
      </c>
      <c r="B283" s="10" t="s">
        <v>19</v>
      </c>
      <c r="C283" s="44">
        <v>45568</v>
      </c>
      <c r="D283" s="10" t="s">
        <v>15</v>
      </c>
      <c r="E283" s="10" t="s">
        <v>31</v>
      </c>
      <c r="F283" s="45">
        <v>22618</v>
      </c>
      <c r="G283" s="10">
        <v>641</v>
      </c>
      <c r="H283" s="10">
        <v>416</v>
      </c>
      <c r="I283" s="10">
        <v>1530</v>
      </c>
      <c r="J283" s="46">
        <v>18395</v>
      </c>
      <c r="K283" s="45">
        <v>215211</v>
      </c>
      <c r="L283" s="10" t="s">
        <v>55</v>
      </c>
      <c r="M283" s="56">
        <f t="shared" si="8"/>
        <v>0.1100083174187193</v>
      </c>
      <c r="N283" s="61">
        <f t="shared" si="9"/>
        <v>23675</v>
      </c>
      <c r="P283"/>
      <c r="Q283"/>
      <c r="T283"/>
      <c r="U283"/>
    </row>
    <row r="284" spans="1:21" ht="15.75" thickBot="1">
      <c r="A284" s="10" t="s">
        <v>478</v>
      </c>
      <c r="B284" s="10" t="s">
        <v>46</v>
      </c>
      <c r="C284" s="44">
        <v>45786</v>
      </c>
      <c r="D284" s="10" t="s">
        <v>38</v>
      </c>
      <c r="E284" s="10" t="s">
        <v>42</v>
      </c>
      <c r="F284" s="45">
        <v>8988</v>
      </c>
      <c r="G284" s="10">
        <v>228</v>
      </c>
      <c r="H284" s="10">
        <v>766</v>
      </c>
      <c r="I284" s="10">
        <v>652</v>
      </c>
      <c r="J284" s="46">
        <v>63789</v>
      </c>
      <c r="K284" s="45">
        <v>219785</v>
      </c>
      <c r="L284" s="10" t="s">
        <v>27</v>
      </c>
      <c r="M284" s="56">
        <f t="shared" si="8"/>
        <v>4.541711217781013E-2</v>
      </c>
      <c r="N284" s="61">
        <f t="shared" si="9"/>
        <v>9982</v>
      </c>
      <c r="P284"/>
      <c r="Q284"/>
      <c r="T284"/>
      <c r="U284"/>
    </row>
    <row r="285" spans="1:21" ht="15.75" thickBot="1">
      <c r="A285" s="10" t="s">
        <v>480</v>
      </c>
      <c r="B285" s="10" t="s">
        <v>13</v>
      </c>
      <c r="C285" s="44">
        <v>45552</v>
      </c>
      <c r="D285" s="10" t="s">
        <v>30</v>
      </c>
      <c r="E285" s="10" t="s">
        <v>39</v>
      </c>
      <c r="F285" s="45">
        <v>20410</v>
      </c>
      <c r="G285" s="10">
        <v>1332</v>
      </c>
      <c r="H285" s="10">
        <v>472</v>
      </c>
      <c r="I285" s="10">
        <v>1202</v>
      </c>
      <c r="J285" s="46">
        <v>9418</v>
      </c>
      <c r="K285" s="45">
        <v>200806</v>
      </c>
      <c r="L285" s="10" t="s">
        <v>17</v>
      </c>
      <c r="M285" s="56">
        <f t="shared" si="8"/>
        <v>0.11062418453631864</v>
      </c>
      <c r="N285" s="61">
        <f t="shared" si="9"/>
        <v>22214</v>
      </c>
      <c r="P285"/>
      <c r="Q285"/>
      <c r="T285"/>
      <c r="U285"/>
    </row>
    <row r="286" spans="1:21" ht="15.75" thickBot="1">
      <c r="A286" s="10" t="s">
        <v>481</v>
      </c>
      <c r="B286" s="10" t="s">
        <v>46</v>
      </c>
      <c r="C286" s="44">
        <v>45491</v>
      </c>
      <c r="D286" s="10" t="s">
        <v>30</v>
      </c>
      <c r="E286" s="10" t="s">
        <v>16</v>
      </c>
      <c r="F286" s="45">
        <v>16594</v>
      </c>
      <c r="G286" s="10">
        <v>809</v>
      </c>
      <c r="H286" s="10">
        <v>784</v>
      </c>
      <c r="I286" s="10">
        <v>1655</v>
      </c>
      <c r="J286" s="46">
        <v>35505</v>
      </c>
      <c r="K286" s="45">
        <v>112588</v>
      </c>
      <c r="L286" s="10" t="s">
        <v>27</v>
      </c>
      <c r="M286" s="56">
        <f t="shared" si="8"/>
        <v>0.16153586527871533</v>
      </c>
      <c r="N286" s="61">
        <f t="shared" si="9"/>
        <v>18187</v>
      </c>
      <c r="P286"/>
      <c r="Q286"/>
      <c r="T286"/>
      <c r="U286"/>
    </row>
    <row r="287" spans="1:21" ht="15.75" thickBot="1">
      <c r="A287" s="10" t="s">
        <v>482</v>
      </c>
      <c r="B287" s="10" t="s">
        <v>13</v>
      </c>
      <c r="C287" s="44">
        <v>45919</v>
      </c>
      <c r="D287" s="10" t="s">
        <v>25</v>
      </c>
      <c r="E287" s="10" t="s">
        <v>42</v>
      </c>
      <c r="F287" s="45">
        <v>22128</v>
      </c>
      <c r="G287" s="10">
        <v>1004</v>
      </c>
      <c r="H287" s="10">
        <v>690</v>
      </c>
      <c r="I287" s="10">
        <v>2048</v>
      </c>
      <c r="J287" s="46">
        <v>19443</v>
      </c>
      <c r="K287" s="45">
        <v>103646</v>
      </c>
      <c r="L287" s="10" t="s">
        <v>21</v>
      </c>
      <c r="M287" s="56">
        <f t="shared" si="8"/>
        <v>0.22984003241803833</v>
      </c>
      <c r="N287" s="61">
        <f t="shared" si="9"/>
        <v>23822</v>
      </c>
      <c r="P287"/>
      <c r="Q287"/>
      <c r="T287"/>
      <c r="U287"/>
    </row>
    <row r="288" spans="1:21" ht="15.75" thickBot="1">
      <c r="A288" s="10" t="s">
        <v>483</v>
      </c>
      <c r="B288" s="10" t="s">
        <v>23</v>
      </c>
      <c r="C288" s="44">
        <v>45519</v>
      </c>
      <c r="D288" s="10" t="s">
        <v>30</v>
      </c>
      <c r="E288" s="10" t="s">
        <v>31</v>
      </c>
      <c r="F288" s="45">
        <v>14977</v>
      </c>
      <c r="G288" s="10">
        <v>274</v>
      </c>
      <c r="H288" s="10">
        <v>798</v>
      </c>
      <c r="I288" s="10">
        <v>458</v>
      </c>
      <c r="J288" s="46">
        <v>6636</v>
      </c>
      <c r="K288" s="45">
        <v>43654</v>
      </c>
      <c r="L288" s="10" t="s">
        <v>17</v>
      </c>
      <c r="M288" s="56">
        <f t="shared" si="8"/>
        <v>0.36764099509781462</v>
      </c>
      <c r="N288" s="61">
        <f t="shared" si="9"/>
        <v>16049</v>
      </c>
      <c r="P288"/>
      <c r="Q288"/>
      <c r="T288"/>
      <c r="U288"/>
    </row>
    <row r="289" spans="1:21" ht="15.75" thickBot="1">
      <c r="A289" s="10" t="s">
        <v>484</v>
      </c>
      <c r="B289" s="10" t="s">
        <v>23</v>
      </c>
      <c r="C289" s="44">
        <v>45764</v>
      </c>
      <c r="D289" s="10" t="s">
        <v>25</v>
      </c>
      <c r="E289" s="10" t="s">
        <v>42</v>
      </c>
      <c r="F289" s="45">
        <v>2009</v>
      </c>
      <c r="G289" s="10">
        <v>1037</v>
      </c>
      <c r="H289" s="10">
        <v>344</v>
      </c>
      <c r="I289" s="10">
        <v>2277</v>
      </c>
      <c r="J289" s="46">
        <v>85743</v>
      </c>
      <c r="K289" s="45">
        <v>58743</v>
      </c>
      <c r="L289" s="10" t="s">
        <v>32</v>
      </c>
      <c r="M289" s="56">
        <f t="shared" si="8"/>
        <v>5.7709003625963942E-2</v>
      </c>
      <c r="N289" s="61">
        <f t="shared" si="9"/>
        <v>3390</v>
      </c>
      <c r="P289"/>
      <c r="Q289"/>
      <c r="T289"/>
      <c r="U289"/>
    </row>
    <row r="290" spans="1:21" ht="15.75" thickBot="1">
      <c r="A290" s="10" t="s">
        <v>486</v>
      </c>
      <c r="B290" s="10" t="s">
        <v>23</v>
      </c>
      <c r="C290" s="44">
        <v>45624</v>
      </c>
      <c r="D290" s="10" t="s">
        <v>38</v>
      </c>
      <c r="E290" s="10" t="s">
        <v>39</v>
      </c>
      <c r="F290" s="45">
        <v>18644</v>
      </c>
      <c r="G290" s="10">
        <v>1369</v>
      </c>
      <c r="H290" s="10">
        <v>887</v>
      </c>
      <c r="I290" s="10">
        <v>1256</v>
      </c>
      <c r="J290" s="46">
        <v>43415</v>
      </c>
      <c r="K290" s="45">
        <v>88368</v>
      </c>
      <c r="L290" s="10" t="s">
        <v>27</v>
      </c>
      <c r="M290" s="56">
        <f t="shared" si="8"/>
        <v>0.23651095419156257</v>
      </c>
      <c r="N290" s="61">
        <f t="shared" si="9"/>
        <v>20900</v>
      </c>
      <c r="P290"/>
      <c r="Q290"/>
      <c r="T290"/>
      <c r="U290"/>
    </row>
    <row r="291" spans="1:21" ht="15.75" thickBot="1">
      <c r="A291" s="10" t="s">
        <v>487</v>
      </c>
      <c r="B291" s="10" t="s">
        <v>19</v>
      </c>
      <c r="C291" s="44">
        <v>45920</v>
      </c>
      <c r="D291" s="10" t="s">
        <v>15</v>
      </c>
      <c r="E291" s="10" t="s">
        <v>35</v>
      </c>
      <c r="F291" s="45">
        <v>24422</v>
      </c>
      <c r="G291" s="10">
        <v>327</v>
      </c>
      <c r="H291" s="10">
        <v>481</v>
      </c>
      <c r="I291" s="10">
        <v>2371</v>
      </c>
      <c r="J291" s="46">
        <v>35340</v>
      </c>
      <c r="K291" s="45">
        <v>245244</v>
      </c>
      <c r="L291" s="10" t="s">
        <v>21</v>
      </c>
      <c r="M291" s="56">
        <f t="shared" si="8"/>
        <v>0.10287713460879777</v>
      </c>
      <c r="N291" s="61">
        <f t="shared" si="9"/>
        <v>25230</v>
      </c>
      <c r="P291"/>
      <c r="Q291"/>
      <c r="T291"/>
      <c r="U291"/>
    </row>
    <row r="292" spans="1:21" ht="15.75" thickBot="1">
      <c r="A292" s="10" t="s">
        <v>488</v>
      </c>
      <c r="B292" s="10" t="s">
        <v>23</v>
      </c>
      <c r="C292" s="44">
        <v>45602</v>
      </c>
      <c r="D292" s="10" t="s">
        <v>15</v>
      </c>
      <c r="E292" s="10" t="s">
        <v>39</v>
      </c>
      <c r="F292" s="45">
        <v>11865</v>
      </c>
      <c r="G292" s="10">
        <v>241</v>
      </c>
      <c r="H292" s="10">
        <v>319</v>
      </c>
      <c r="I292" s="10">
        <v>703</v>
      </c>
      <c r="J292" s="46">
        <v>69596</v>
      </c>
      <c r="K292" s="45">
        <v>177513</v>
      </c>
      <c r="L292" s="10" t="s">
        <v>32</v>
      </c>
      <c r="M292" s="56">
        <f t="shared" si="8"/>
        <v>6.999487361489018E-2</v>
      </c>
      <c r="N292" s="61">
        <f t="shared" si="9"/>
        <v>12425</v>
      </c>
      <c r="P292"/>
      <c r="Q292"/>
      <c r="T292"/>
      <c r="U292"/>
    </row>
    <row r="293" spans="1:21" ht="15.75" thickBot="1">
      <c r="A293" s="10" t="s">
        <v>489</v>
      </c>
      <c r="B293" s="10" t="s">
        <v>13</v>
      </c>
      <c r="C293" s="44">
        <v>45613</v>
      </c>
      <c r="D293" s="10" t="s">
        <v>38</v>
      </c>
      <c r="E293" s="10" t="s">
        <v>39</v>
      </c>
      <c r="F293" s="45">
        <v>4219</v>
      </c>
      <c r="G293" s="10">
        <v>240</v>
      </c>
      <c r="H293" s="10">
        <v>670</v>
      </c>
      <c r="I293" s="10">
        <v>815</v>
      </c>
      <c r="J293" s="46">
        <v>11978</v>
      </c>
      <c r="K293" s="45">
        <v>159735</v>
      </c>
      <c r="L293" s="10" t="s">
        <v>32</v>
      </c>
      <c r="M293" s="56">
        <f t="shared" si="8"/>
        <v>3.2109431245500357E-2</v>
      </c>
      <c r="N293" s="61">
        <f t="shared" si="9"/>
        <v>5129</v>
      </c>
      <c r="P293"/>
      <c r="Q293"/>
      <c r="T293"/>
      <c r="U293"/>
    </row>
    <row r="294" spans="1:21" ht="15.75" thickBot="1">
      <c r="A294" s="10" t="s">
        <v>491</v>
      </c>
      <c r="B294" s="10" t="s">
        <v>23</v>
      </c>
      <c r="C294" s="44">
        <v>45791</v>
      </c>
      <c r="D294" s="10" t="s">
        <v>15</v>
      </c>
      <c r="E294" s="10" t="s">
        <v>62</v>
      </c>
      <c r="F294" s="45">
        <v>9041</v>
      </c>
      <c r="G294" s="10">
        <v>1133</v>
      </c>
      <c r="H294" s="10">
        <v>612</v>
      </c>
      <c r="I294" s="10">
        <v>1687</v>
      </c>
      <c r="J294" s="46">
        <v>28102</v>
      </c>
      <c r="K294" s="45">
        <v>195683</v>
      </c>
      <c r="L294" s="10" t="s">
        <v>32</v>
      </c>
      <c r="M294" s="56">
        <f t="shared" si="8"/>
        <v>5.5119760020032396E-2</v>
      </c>
      <c r="N294" s="61">
        <f t="shared" si="9"/>
        <v>10786</v>
      </c>
      <c r="P294"/>
      <c r="Q294"/>
      <c r="T294"/>
      <c r="U294"/>
    </row>
    <row r="295" spans="1:21" ht="15.75" thickBot="1">
      <c r="A295" s="10" t="s">
        <v>493</v>
      </c>
      <c r="B295" s="10" t="s">
        <v>46</v>
      </c>
      <c r="C295" s="44">
        <v>45462</v>
      </c>
      <c r="D295" s="10" t="s">
        <v>38</v>
      </c>
      <c r="E295" s="10" t="s">
        <v>70</v>
      </c>
      <c r="F295" s="45">
        <v>20444</v>
      </c>
      <c r="G295" s="10">
        <v>233</v>
      </c>
      <c r="H295" s="10">
        <v>189</v>
      </c>
      <c r="I295" s="10">
        <v>2879</v>
      </c>
      <c r="J295" s="46">
        <v>28185</v>
      </c>
      <c r="K295" s="45">
        <v>159891</v>
      </c>
      <c r="L295" s="10" t="s">
        <v>32</v>
      </c>
      <c r="M295" s="56">
        <f t="shared" si="8"/>
        <v>0.13050140408153055</v>
      </c>
      <c r="N295" s="61">
        <f t="shared" si="9"/>
        <v>20866</v>
      </c>
      <c r="P295"/>
      <c r="Q295"/>
      <c r="T295"/>
      <c r="U295"/>
    </row>
    <row r="296" spans="1:21" ht="15.75" thickBot="1">
      <c r="A296" s="10" t="s">
        <v>495</v>
      </c>
      <c r="B296" s="10" t="s">
        <v>46</v>
      </c>
      <c r="C296" s="44">
        <v>45783</v>
      </c>
      <c r="D296" s="10" t="s">
        <v>38</v>
      </c>
      <c r="E296" s="10" t="s">
        <v>16</v>
      </c>
      <c r="F296" s="45">
        <v>7287</v>
      </c>
      <c r="G296" s="10">
        <v>1240</v>
      </c>
      <c r="H296" s="10">
        <v>686</v>
      </c>
      <c r="I296" s="10">
        <v>1255</v>
      </c>
      <c r="J296" s="46">
        <v>15403</v>
      </c>
      <c r="K296" s="45">
        <v>147971</v>
      </c>
      <c r="L296" s="10" t="s">
        <v>17</v>
      </c>
      <c r="M296" s="56">
        <f t="shared" si="8"/>
        <v>6.2262200025680704E-2</v>
      </c>
      <c r="N296" s="61">
        <f t="shared" si="9"/>
        <v>9213</v>
      </c>
      <c r="P296"/>
      <c r="Q296"/>
      <c r="T296"/>
      <c r="U296"/>
    </row>
    <row r="297" spans="1:21" ht="15.75" thickBot="1">
      <c r="A297" s="10" t="s">
        <v>497</v>
      </c>
      <c r="B297" s="10" t="s">
        <v>19</v>
      </c>
      <c r="C297" s="44">
        <v>45699</v>
      </c>
      <c r="D297" s="10" t="s">
        <v>38</v>
      </c>
      <c r="E297" s="10" t="s">
        <v>169</v>
      </c>
      <c r="F297" s="45">
        <v>3619</v>
      </c>
      <c r="G297" s="10">
        <v>1376</v>
      </c>
      <c r="H297" s="10">
        <v>410</v>
      </c>
      <c r="I297" s="10">
        <v>2499</v>
      </c>
      <c r="J297" s="46">
        <v>58146</v>
      </c>
      <c r="K297" s="45">
        <v>52149</v>
      </c>
      <c r="L297" s="10" t="s">
        <v>17</v>
      </c>
      <c r="M297" s="56">
        <f t="shared" si="8"/>
        <v>0.10364532397553165</v>
      </c>
      <c r="N297" s="61">
        <f t="shared" si="9"/>
        <v>5405</v>
      </c>
      <c r="P297"/>
      <c r="Q297"/>
      <c r="T297"/>
      <c r="U297"/>
    </row>
    <row r="298" spans="1:21" ht="15.75" thickBot="1">
      <c r="A298" s="10" t="s">
        <v>499</v>
      </c>
      <c r="B298" s="10" t="s">
        <v>46</v>
      </c>
      <c r="C298" s="44">
        <v>45650</v>
      </c>
      <c r="D298" s="10" t="s">
        <v>15</v>
      </c>
      <c r="E298" s="10" t="s">
        <v>85</v>
      </c>
      <c r="F298" s="45">
        <v>10512</v>
      </c>
      <c r="G298" s="10">
        <v>1197</v>
      </c>
      <c r="H298" s="10">
        <v>544</v>
      </c>
      <c r="I298" s="10">
        <v>2012</v>
      </c>
      <c r="J298" s="46">
        <v>10245</v>
      </c>
      <c r="K298" s="45">
        <v>140102</v>
      </c>
      <c r="L298" s="10" t="s">
        <v>17</v>
      </c>
      <c r="M298" s="56">
        <f t="shared" si="8"/>
        <v>8.745770938316369E-2</v>
      </c>
      <c r="N298" s="61">
        <f t="shared" si="9"/>
        <v>12253</v>
      </c>
      <c r="P298"/>
      <c r="Q298"/>
      <c r="T298"/>
      <c r="U298"/>
    </row>
    <row r="299" spans="1:21" ht="15.75" thickBot="1">
      <c r="A299" s="10" t="s">
        <v>501</v>
      </c>
      <c r="B299" s="10" t="s">
        <v>13</v>
      </c>
      <c r="C299" s="44">
        <v>45924</v>
      </c>
      <c r="D299" s="10" t="s">
        <v>25</v>
      </c>
      <c r="E299" s="10" t="s">
        <v>48</v>
      </c>
      <c r="F299" s="45">
        <v>3342</v>
      </c>
      <c r="G299" s="10">
        <v>787</v>
      </c>
      <c r="H299" s="10">
        <v>375</v>
      </c>
      <c r="I299" s="10">
        <v>907</v>
      </c>
      <c r="J299" s="46">
        <v>85823</v>
      </c>
      <c r="K299" s="45">
        <v>99189</v>
      </c>
      <c r="L299" s="10" t="s">
        <v>21</v>
      </c>
      <c r="M299" s="56">
        <f t="shared" si="8"/>
        <v>4.5408260996683103E-2</v>
      </c>
      <c r="N299" s="61">
        <f t="shared" si="9"/>
        <v>4504</v>
      </c>
      <c r="P299"/>
      <c r="Q299"/>
      <c r="T299"/>
      <c r="U299"/>
    </row>
    <row r="300" spans="1:21" ht="15.75" thickBot="1">
      <c r="A300" s="10" t="s">
        <v>502</v>
      </c>
      <c r="B300" s="10" t="s">
        <v>23</v>
      </c>
      <c r="C300" s="44">
        <v>45925</v>
      </c>
      <c r="D300" s="10" t="s">
        <v>38</v>
      </c>
      <c r="E300" s="10" t="s">
        <v>70</v>
      </c>
      <c r="F300" s="45">
        <v>12568</v>
      </c>
      <c r="G300" s="10">
        <v>541</v>
      </c>
      <c r="H300" s="10">
        <v>273</v>
      </c>
      <c r="I300" s="10">
        <v>2767</v>
      </c>
      <c r="J300" s="46">
        <v>22331</v>
      </c>
      <c r="K300" s="45">
        <v>192747</v>
      </c>
      <c r="L300" s="10" t="s">
        <v>21</v>
      </c>
      <c r="M300" s="56">
        <f t="shared" si="8"/>
        <v>6.9427799135654514E-2</v>
      </c>
      <c r="N300" s="61">
        <f t="shared" si="9"/>
        <v>13382</v>
      </c>
      <c r="P300"/>
      <c r="Q300"/>
      <c r="T300"/>
      <c r="U300"/>
    </row>
    <row r="301" spans="1:21" ht="15.75" thickBot="1">
      <c r="A301" s="10" t="s">
        <v>503</v>
      </c>
      <c r="B301" s="10" t="s">
        <v>19</v>
      </c>
      <c r="C301" s="44">
        <v>45926</v>
      </c>
      <c r="D301" s="10" t="s">
        <v>30</v>
      </c>
      <c r="E301" s="10" t="s">
        <v>48</v>
      </c>
      <c r="F301" s="45">
        <v>21216</v>
      </c>
      <c r="G301" s="10">
        <v>226</v>
      </c>
      <c r="H301" s="10">
        <v>187</v>
      </c>
      <c r="I301" s="10">
        <v>1573</v>
      </c>
      <c r="J301" s="46">
        <v>62688</v>
      </c>
      <c r="K301" s="45">
        <v>111031</v>
      </c>
      <c r="L301" s="10" t="s">
        <v>21</v>
      </c>
      <c r="M301" s="56">
        <f t="shared" si="8"/>
        <v>0.19480145184678152</v>
      </c>
      <c r="N301" s="61">
        <f t="shared" si="9"/>
        <v>21629</v>
      </c>
      <c r="P301"/>
      <c r="Q301"/>
      <c r="T301"/>
      <c r="U301"/>
    </row>
    <row r="302" spans="1:21">
      <c r="P302"/>
      <c r="Q302"/>
      <c r="T302"/>
      <c r="U302"/>
    </row>
    <row r="303" spans="1:21">
      <c r="P303"/>
      <c r="Q303"/>
    </row>
    <row r="304" spans="1:21">
      <c r="P304"/>
      <c r="Q304"/>
    </row>
    <row r="305" spans="16:17">
      <c r="P305"/>
      <c r="Q305"/>
    </row>
    <row r="306" spans="16:17">
      <c r="P306"/>
      <c r="Q306"/>
    </row>
    <row r="307" spans="16:17">
      <c r="P307"/>
      <c r="Q307"/>
    </row>
    <row r="308" spans="16:17">
      <c r="P308"/>
      <c r="Q308"/>
    </row>
    <row r="309" spans="16:17">
      <c r="P309"/>
      <c r="Q309"/>
    </row>
    <row r="310" spans="16:17">
      <c r="P310"/>
      <c r="Q310"/>
    </row>
    <row r="311" spans="16:17">
      <c r="P311"/>
      <c r="Q311"/>
    </row>
    <row r="312" spans="16:17">
      <c r="P312"/>
      <c r="Q312"/>
    </row>
    <row r="313" spans="16:17">
      <c r="P313"/>
      <c r="Q313"/>
    </row>
    <row r="314" spans="16:17">
      <c r="P314"/>
      <c r="Q314"/>
    </row>
    <row r="315" spans="16:17">
      <c r="P315"/>
      <c r="Q3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0FFC-C96F-4E93-A2C8-54EF0F464E86}">
  <dimension ref="A1:U301"/>
  <sheetViews>
    <sheetView topLeftCell="J2" zoomScale="102" zoomScaleNormal="83" workbookViewId="0">
      <selection activeCell="Q7" sqref="Q7"/>
    </sheetView>
  </sheetViews>
  <sheetFormatPr defaultRowHeight="15"/>
  <cols>
    <col min="1" max="1" width="6.85546875" bestFit="1" customWidth="1"/>
    <col min="2" max="2" width="9.7109375" bestFit="1" customWidth="1"/>
    <col min="3" max="3" width="11" bestFit="1" customWidth="1"/>
    <col min="4" max="4" width="12.42578125" bestFit="1" customWidth="1"/>
    <col min="5" max="5" width="34.7109375" bestFit="1" customWidth="1"/>
    <col min="6" max="6" width="7" bestFit="1" customWidth="1"/>
    <col min="7" max="7" width="6.85546875" bestFit="1" customWidth="1"/>
    <col min="8" max="8" width="10.5703125" bestFit="1" customWidth="1"/>
    <col min="9" max="9" width="6" bestFit="1" customWidth="1"/>
    <col min="10" max="10" width="7" bestFit="1" customWidth="1"/>
    <col min="11" max="11" width="11.7109375" bestFit="1" customWidth="1"/>
    <col min="12" max="12" width="28.85546875" bestFit="1" customWidth="1"/>
    <col min="13" max="13" width="16.5703125" bestFit="1" customWidth="1"/>
    <col min="14" max="14" width="17" bestFit="1" customWidth="1"/>
    <col min="17" max="17" width="67.42578125" bestFit="1" customWidth="1"/>
    <col min="18" max="18" width="15.42578125" bestFit="1" customWidth="1"/>
    <col min="19" max="19" width="12" bestFit="1" customWidth="1"/>
    <col min="20" max="20" width="13.5703125" bestFit="1" customWidth="1"/>
    <col min="21" max="21" width="17.42578125" bestFit="1" customWidth="1"/>
    <col min="22" max="22" width="13.5703125" bestFit="1" customWidth="1"/>
  </cols>
  <sheetData>
    <row r="1" spans="1:21" ht="15.75" thickBot="1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42" t="s">
        <v>5</v>
      </c>
      <c r="G1" s="40" t="s">
        <v>6</v>
      </c>
      <c r="H1" s="40" t="s">
        <v>7</v>
      </c>
      <c r="I1" s="40" t="s">
        <v>8</v>
      </c>
      <c r="J1" s="43" t="s">
        <v>9</v>
      </c>
      <c r="K1" s="42" t="s">
        <v>10</v>
      </c>
      <c r="L1" s="40" t="s">
        <v>11</v>
      </c>
      <c r="M1" s="55" t="s">
        <v>583</v>
      </c>
      <c r="N1" s="60" t="s">
        <v>592</v>
      </c>
    </row>
    <row r="2" spans="1:21" ht="15.75" thickBot="1">
      <c r="A2" s="10" t="s">
        <v>12</v>
      </c>
      <c r="B2" s="10" t="s">
        <v>13</v>
      </c>
      <c r="C2" s="44">
        <v>45649</v>
      </c>
      <c r="D2" s="10" t="s">
        <v>15</v>
      </c>
      <c r="E2" s="10" t="s">
        <v>16</v>
      </c>
      <c r="F2" s="45">
        <v>24516</v>
      </c>
      <c r="G2" s="10">
        <v>976</v>
      </c>
      <c r="H2" s="10">
        <v>974</v>
      </c>
      <c r="I2" s="10">
        <v>2675</v>
      </c>
      <c r="J2" s="46">
        <v>23275</v>
      </c>
      <c r="K2" s="45">
        <v>202932</v>
      </c>
      <c r="L2" s="10" t="s">
        <v>17</v>
      </c>
      <c r="M2" s="56">
        <f>SUM(F2,G2,H2)/K2</f>
        <v>0.13041807107799658</v>
      </c>
      <c r="N2" s="61">
        <f>SUM(F2,G2,H2)</f>
        <v>26466</v>
      </c>
    </row>
    <row r="3" spans="1:21" ht="15.75" thickBot="1">
      <c r="A3" s="10" t="s">
        <v>18</v>
      </c>
      <c r="B3" s="10" t="s">
        <v>19</v>
      </c>
      <c r="C3" s="44">
        <v>45903</v>
      </c>
      <c r="D3" s="10" t="s">
        <v>15</v>
      </c>
      <c r="E3" s="10" t="s">
        <v>20</v>
      </c>
      <c r="F3" s="45">
        <v>4779</v>
      </c>
      <c r="G3" s="10">
        <v>1110</v>
      </c>
      <c r="H3" s="10">
        <v>436</v>
      </c>
      <c r="I3" s="10">
        <v>1574</v>
      </c>
      <c r="J3" s="46">
        <v>77167</v>
      </c>
      <c r="K3" s="45">
        <v>71585</v>
      </c>
      <c r="L3" s="10" t="s">
        <v>21</v>
      </c>
      <c r="M3" s="56">
        <f t="shared" ref="M3:M66" si="0">SUM(F3,G3,H3)/K3</f>
        <v>8.8356499266606131E-2</v>
      </c>
      <c r="N3" s="61">
        <f t="shared" ref="N3:N66" si="1">SUM(F3,G3,H3)</f>
        <v>6325</v>
      </c>
    </row>
    <row r="4" spans="1:21" ht="15.75" thickBot="1">
      <c r="A4" s="10" t="s">
        <v>22</v>
      </c>
      <c r="B4" s="10" t="s">
        <v>23</v>
      </c>
      <c r="C4" s="44">
        <v>45789</v>
      </c>
      <c r="D4" s="10" t="s">
        <v>25</v>
      </c>
      <c r="E4" s="10" t="s">
        <v>26</v>
      </c>
      <c r="F4" s="45">
        <v>19308</v>
      </c>
      <c r="G4" s="10">
        <v>1318</v>
      </c>
      <c r="H4" s="10">
        <v>795</v>
      </c>
      <c r="I4" s="10">
        <v>1499</v>
      </c>
      <c r="J4" s="46">
        <v>52307</v>
      </c>
      <c r="K4" s="45">
        <v>193087</v>
      </c>
      <c r="L4" s="10" t="s">
        <v>27</v>
      </c>
      <c r="M4" s="56">
        <f t="shared" si="0"/>
        <v>0.11093962825047776</v>
      </c>
      <c r="N4" s="61">
        <f t="shared" si="1"/>
        <v>21421</v>
      </c>
    </row>
    <row r="5" spans="1:21" ht="15.75" thickBot="1">
      <c r="A5" s="10" t="s">
        <v>28</v>
      </c>
      <c r="B5" s="10" t="s">
        <v>13</v>
      </c>
      <c r="C5" s="44">
        <v>45516</v>
      </c>
      <c r="D5" s="10" t="s">
        <v>30</v>
      </c>
      <c r="E5" s="10" t="s">
        <v>31</v>
      </c>
      <c r="F5" s="45">
        <v>3581</v>
      </c>
      <c r="G5" s="10">
        <v>517</v>
      </c>
      <c r="H5" s="10">
        <v>880</v>
      </c>
      <c r="I5" s="10">
        <v>1925</v>
      </c>
      <c r="J5" s="46">
        <v>18636</v>
      </c>
      <c r="K5" s="45">
        <v>248611</v>
      </c>
      <c r="L5" s="10" t="s">
        <v>32</v>
      </c>
      <c r="M5" s="56">
        <f t="shared" si="0"/>
        <v>2.0023249172401864E-2</v>
      </c>
      <c r="N5" s="61">
        <f t="shared" si="1"/>
        <v>4978</v>
      </c>
    </row>
    <row r="6" spans="1:21" ht="15.75" thickBot="1">
      <c r="A6" s="10" t="s">
        <v>33</v>
      </c>
      <c r="B6" s="10" t="s">
        <v>13</v>
      </c>
      <c r="C6" s="44">
        <v>45904</v>
      </c>
      <c r="D6" s="10" t="s">
        <v>30</v>
      </c>
      <c r="E6" s="10" t="s">
        <v>16</v>
      </c>
      <c r="F6" s="45">
        <v>21708</v>
      </c>
      <c r="G6" s="10">
        <v>435</v>
      </c>
      <c r="H6" s="10">
        <v>317</v>
      </c>
      <c r="I6" s="10">
        <v>1213</v>
      </c>
      <c r="J6" s="46">
        <v>70701</v>
      </c>
      <c r="K6" s="45">
        <v>83585</v>
      </c>
      <c r="L6" s="10" t="s">
        <v>21</v>
      </c>
      <c r="M6" s="56">
        <f t="shared" si="0"/>
        <v>0.26870850032900639</v>
      </c>
      <c r="N6" s="61">
        <f t="shared" si="1"/>
        <v>22460</v>
      </c>
      <c r="Q6" s="38" t="s">
        <v>604</v>
      </c>
    </row>
    <row r="7" spans="1:21" ht="15.75" thickBot="1">
      <c r="A7" s="10" t="s">
        <v>34</v>
      </c>
      <c r="B7" s="10" t="s">
        <v>19</v>
      </c>
      <c r="C7" s="44">
        <v>45905</v>
      </c>
      <c r="D7" s="10" t="s">
        <v>15</v>
      </c>
      <c r="E7" s="10" t="s">
        <v>35</v>
      </c>
      <c r="F7" s="45">
        <v>14677</v>
      </c>
      <c r="G7" s="10">
        <v>533</v>
      </c>
      <c r="H7" s="10">
        <v>759</v>
      </c>
      <c r="I7" s="10">
        <v>753</v>
      </c>
      <c r="J7" s="46">
        <v>23275</v>
      </c>
      <c r="K7" s="45">
        <v>66958</v>
      </c>
      <c r="L7" s="10" t="s">
        <v>21</v>
      </c>
      <c r="M7" s="56">
        <f t="shared" si="0"/>
        <v>0.23849278652289496</v>
      </c>
      <c r="N7" s="61">
        <f t="shared" si="1"/>
        <v>15969</v>
      </c>
      <c r="Q7" s="38" t="s">
        <v>599</v>
      </c>
    </row>
    <row r="8" spans="1:21" ht="15.75" thickBot="1">
      <c r="A8" s="10" t="s">
        <v>36</v>
      </c>
      <c r="B8" s="10" t="s">
        <v>23</v>
      </c>
      <c r="C8" s="44">
        <v>45467</v>
      </c>
      <c r="D8" s="10" t="s">
        <v>38</v>
      </c>
      <c r="E8" s="10" t="s">
        <v>39</v>
      </c>
      <c r="F8" s="45">
        <v>7713</v>
      </c>
      <c r="G8" s="10">
        <v>575</v>
      </c>
      <c r="H8" s="10">
        <v>417</v>
      </c>
      <c r="I8" s="10">
        <v>336</v>
      </c>
      <c r="J8" s="46">
        <v>61660</v>
      </c>
      <c r="K8" s="45">
        <v>66017</v>
      </c>
      <c r="L8" s="10" t="s">
        <v>32</v>
      </c>
      <c r="M8" s="56">
        <f t="shared" si="0"/>
        <v>0.13185997546086614</v>
      </c>
      <c r="N8" s="61">
        <f t="shared" si="1"/>
        <v>8705</v>
      </c>
      <c r="Q8" s="38" t="s">
        <v>600</v>
      </c>
    </row>
    <row r="9" spans="1:21" ht="15.75" thickBot="1">
      <c r="A9" s="10" t="s">
        <v>40</v>
      </c>
      <c r="B9" s="10" t="s">
        <v>23</v>
      </c>
      <c r="C9" s="44">
        <v>45486</v>
      </c>
      <c r="D9" s="10" t="s">
        <v>30</v>
      </c>
      <c r="E9" s="10" t="s">
        <v>42</v>
      </c>
      <c r="F9" s="45">
        <v>18639</v>
      </c>
      <c r="G9" s="10">
        <v>1360</v>
      </c>
      <c r="H9" s="10">
        <v>898</v>
      </c>
      <c r="I9" s="10">
        <v>2011</v>
      </c>
      <c r="J9" s="46">
        <v>42841</v>
      </c>
      <c r="K9" s="45">
        <v>247779</v>
      </c>
      <c r="L9" s="10" t="s">
        <v>32</v>
      </c>
      <c r="M9" s="56">
        <f t="shared" si="0"/>
        <v>8.4337252148083575E-2</v>
      </c>
      <c r="N9" s="61">
        <f t="shared" si="1"/>
        <v>20897</v>
      </c>
    </row>
    <row r="10" spans="1:21" ht="15.75" thickBot="1">
      <c r="A10" s="10" t="s">
        <v>43</v>
      </c>
      <c r="B10" s="10" t="s">
        <v>13</v>
      </c>
      <c r="C10" s="44">
        <v>45534</v>
      </c>
      <c r="D10" s="10" t="s">
        <v>38</v>
      </c>
      <c r="E10" s="10" t="s">
        <v>20</v>
      </c>
      <c r="F10" s="45">
        <v>6804</v>
      </c>
      <c r="G10" s="10">
        <v>787</v>
      </c>
      <c r="H10" s="10">
        <v>970</v>
      </c>
      <c r="I10" s="10">
        <v>1095</v>
      </c>
      <c r="J10" s="46">
        <v>56343</v>
      </c>
      <c r="K10" s="45">
        <v>164677</v>
      </c>
      <c r="L10" s="10" t="s">
        <v>17</v>
      </c>
      <c r="M10" s="56">
        <f t="shared" si="0"/>
        <v>5.1986616224487935E-2</v>
      </c>
      <c r="N10" s="61">
        <f t="shared" si="1"/>
        <v>8561</v>
      </c>
      <c r="Q10" s="27" t="s">
        <v>608</v>
      </c>
    </row>
    <row r="11" spans="1:21" ht="15.75" thickBot="1">
      <c r="A11" s="10" t="s">
        <v>45</v>
      </c>
      <c r="B11" s="10" t="s">
        <v>46</v>
      </c>
      <c r="C11" s="44">
        <v>45727</v>
      </c>
      <c r="D11" s="10" t="s">
        <v>30</v>
      </c>
      <c r="E11" s="10" t="s">
        <v>48</v>
      </c>
      <c r="F11" s="45">
        <v>20222</v>
      </c>
      <c r="G11" s="10">
        <v>712</v>
      </c>
      <c r="H11" s="10">
        <v>604</v>
      </c>
      <c r="I11" s="10">
        <v>1272</v>
      </c>
      <c r="J11" s="46">
        <v>71598</v>
      </c>
      <c r="K11" s="45">
        <v>216422</v>
      </c>
      <c r="L11" s="10" t="s">
        <v>27</v>
      </c>
      <c r="M11" s="56">
        <f t="shared" si="0"/>
        <v>9.9518533235992648E-2</v>
      </c>
      <c r="N11" s="61">
        <f t="shared" si="1"/>
        <v>21538</v>
      </c>
      <c r="Q11" s="27" t="s">
        <v>609</v>
      </c>
    </row>
    <row r="12" spans="1:21" ht="15.75" thickBot="1">
      <c r="A12" s="10" t="s">
        <v>49</v>
      </c>
      <c r="B12" s="10" t="s">
        <v>13</v>
      </c>
      <c r="C12" s="44">
        <v>45690</v>
      </c>
      <c r="D12" s="10" t="s">
        <v>38</v>
      </c>
      <c r="E12" s="10" t="s">
        <v>31</v>
      </c>
      <c r="F12" s="45">
        <v>12136</v>
      </c>
      <c r="G12" s="10">
        <v>1117</v>
      </c>
      <c r="H12" s="10">
        <v>834</v>
      </c>
      <c r="I12" s="10">
        <v>892</v>
      </c>
      <c r="J12" s="46">
        <v>24675</v>
      </c>
      <c r="K12" s="45">
        <v>183273</v>
      </c>
      <c r="L12" s="10" t="s">
        <v>27</v>
      </c>
      <c r="M12" s="56">
        <f t="shared" si="0"/>
        <v>7.6863476889667326E-2</v>
      </c>
      <c r="N12" s="61">
        <f t="shared" si="1"/>
        <v>14087</v>
      </c>
      <c r="Q12" s="21" t="s">
        <v>610</v>
      </c>
    </row>
    <row r="13" spans="1:21" ht="15.75" thickBot="1">
      <c r="A13" s="10" t="s">
        <v>51</v>
      </c>
      <c r="B13" s="10" t="s">
        <v>13</v>
      </c>
      <c r="C13" s="44">
        <v>45494</v>
      </c>
      <c r="D13" s="10" t="s">
        <v>25</v>
      </c>
      <c r="E13" s="10" t="s">
        <v>20</v>
      </c>
      <c r="F13" s="45">
        <v>2009</v>
      </c>
      <c r="G13" s="10">
        <v>1072</v>
      </c>
      <c r="H13" s="10">
        <v>550</v>
      </c>
      <c r="I13" s="10">
        <v>1437</v>
      </c>
      <c r="J13" s="46">
        <v>22982</v>
      </c>
      <c r="K13" s="45">
        <v>69426</v>
      </c>
      <c r="L13" s="10" t="s">
        <v>32</v>
      </c>
      <c r="M13" s="56">
        <f t="shared" si="0"/>
        <v>5.2300290957278256E-2</v>
      </c>
      <c r="N13" s="61">
        <f t="shared" si="1"/>
        <v>3631</v>
      </c>
      <c r="R13" s="67" t="s">
        <v>584</v>
      </c>
      <c r="S13" s="68" t="s">
        <v>601</v>
      </c>
      <c r="T13" s="68" t="s">
        <v>602</v>
      </c>
      <c r="U13" s="68" t="s">
        <v>603</v>
      </c>
    </row>
    <row r="14" spans="1:21" ht="15.75" thickBot="1">
      <c r="A14" s="10" t="s">
        <v>53</v>
      </c>
      <c r="B14" s="10" t="s">
        <v>13</v>
      </c>
      <c r="C14" s="44">
        <v>45614</v>
      </c>
      <c r="D14" s="10" t="s">
        <v>38</v>
      </c>
      <c r="E14" s="10" t="s">
        <v>39</v>
      </c>
      <c r="F14" s="45">
        <v>21255</v>
      </c>
      <c r="G14" s="10">
        <v>1452</v>
      </c>
      <c r="H14" s="10">
        <v>625</v>
      </c>
      <c r="I14" s="10">
        <v>1624</v>
      </c>
      <c r="J14" s="46">
        <v>21282</v>
      </c>
      <c r="K14" s="45">
        <v>57778</v>
      </c>
      <c r="L14" s="10" t="s">
        <v>55</v>
      </c>
      <c r="M14" s="56">
        <f t="shared" si="0"/>
        <v>0.40382152376337016</v>
      </c>
      <c r="N14" s="61">
        <f t="shared" si="1"/>
        <v>23332</v>
      </c>
      <c r="R14" s="69" t="s">
        <v>38</v>
      </c>
      <c r="S14" s="70">
        <v>1199672</v>
      </c>
      <c r="T14" s="69">
        <v>81330</v>
      </c>
      <c r="U14" s="69">
        <v>54382</v>
      </c>
    </row>
    <row r="15" spans="1:21" ht="15.75" thickBot="1">
      <c r="A15" s="10" t="s">
        <v>56</v>
      </c>
      <c r="B15" s="10" t="s">
        <v>13</v>
      </c>
      <c r="C15" s="44">
        <v>45906</v>
      </c>
      <c r="D15" s="10" t="s">
        <v>25</v>
      </c>
      <c r="E15" s="10" t="s">
        <v>42</v>
      </c>
      <c r="F15" s="45">
        <v>7124</v>
      </c>
      <c r="G15" s="10">
        <v>469</v>
      </c>
      <c r="H15" s="10">
        <v>851</v>
      </c>
      <c r="I15" s="10">
        <v>2571</v>
      </c>
      <c r="J15" s="46">
        <v>33802</v>
      </c>
      <c r="K15" s="45">
        <v>216313</v>
      </c>
      <c r="L15" s="10" t="s">
        <v>21</v>
      </c>
      <c r="M15" s="56">
        <f t="shared" si="0"/>
        <v>3.9036026498638549E-2</v>
      </c>
      <c r="N15" s="61">
        <f t="shared" si="1"/>
        <v>8444</v>
      </c>
      <c r="R15" s="68" t="s">
        <v>23</v>
      </c>
      <c r="S15" s="71">
        <v>278757</v>
      </c>
      <c r="T15" s="68">
        <v>16508</v>
      </c>
      <c r="U15" s="68">
        <v>13676</v>
      </c>
    </row>
    <row r="16" spans="1:21" ht="15.75" thickBot="1">
      <c r="A16" s="10" t="s">
        <v>57</v>
      </c>
      <c r="B16" s="10" t="s">
        <v>19</v>
      </c>
      <c r="C16" s="44">
        <v>45907</v>
      </c>
      <c r="D16" s="10" t="s">
        <v>25</v>
      </c>
      <c r="E16" s="10" t="s">
        <v>26</v>
      </c>
      <c r="F16" s="45">
        <v>3015</v>
      </c>
      <c r="G16" s="10">
        <v>997</v>
      </c>
      <c r="H16" s="10">
        <v>783</v>
      </c>
      <c r="I16" s="10">
        <v>617</v>
      </c>
      <c r="J16" s="46">
        <v>77167</v>
      </c>
      <c r="K16" s="45">
        <v>82229</v>
      </c>
      <c r="L16" s="10" t="s">
        <v>21</v>
      </c>
      <c r="M16" s="56">
        <f t="shared" si="0"/>
        <v>5.8312760704860814E-2</v>
      </c>
      <c r="N16" s="61">
        <f t="shared" si="1"/>
        <v>4795</v>
      </c>
      <c r="R16" s="68" t="s">
        <v>19</v>
      </c>
      <c r="S16" s="71">
        <v>246297</v>
      </c>
      <c r="T16" s="68">
        <v>18856</v>
      </c>
      <c r="U16" s="68">
        <v>12611</v>
      </c>
    </row>
    <row r="17" spans="1:21" ht="15.75" thickBot="1">
      <c r="A17" s="10" t="s">
        <v>58</v>
      </c>
      <c r="B17" s="10" t="s">
        <v>23</v>
      </c>
      <c r="C17" s="44">
        <v>45530</v>
      </c>
      <c r="D17" s="10" t="s">
        <v>38</v>
      </c>
      <c r="E17" s="10" t="s">
        <v>42</v>
      </c>
      <c r="F17" s="45">
        <v>4193</v>
      </c>
      <c r="G17" s="10">
        <v>924</v>
      </c>
      <c r="H17" s="10">
        <v>707</v>
      </c>
      <c r="I17" s="10">
        <v>2696</v>
      </c>
      <c r="J17" s="46">
        <v>55075</v>
      </c>
      <c r="K17" s="45">
        <v>126652</v>
      </c>
      <c r="L17" s="10" t="s">
        <v>32</v>
      </c>
      <c r="M17" s="56">
        <f t="shared" si="0"/>
        <v>4.5984271863057827E-2</v>
      </c>
      <c r="N17" s="61">
        <f t="shared" si="1"/>
        <v>5824</v>
      </c>
      <c r="R17" s="68" t="s">
        <v>46</v>
      </c>
      <c r="S17" s="71">
        <v>394886</v>
      </c>
      <c r="T17" s="68">
        <v>21298</v>
      </c>
      <c r="U17" s="68">
        <v>14381</v>
      </c>
    </row>
    <row r="18" spans="1:21" ht="15.75" thickBot="1">
      <c r="A18" s="10" t="s">
        <v>60</v>
      </c>
      <c r="B18" s="10" t="s">
        <v>19</v>
      </c>
      <c r="C18" s="44">
        <v>45782</v>
      </c>
      <c r="D18" s="10" t="s">
        <v>25</v>
      </c>
      <c r="E18" s="10" t="s">
        <v>62</v>
      </c>
      <c r="F18" s="45">
        <v>10415</v>
      </c>
      <c r="G18" s="10">
        <v>1388</v>
      </c>
      <c r="H18" s="10">
        <v>725</v>
      </c>
      <c r="I18" s="10">
        <v>2462</v>
      </c>
      <c r="J18" s="46">
        <v>53082</v>
      </c>
      <c r="K18" s="45">
        <v>168267</v>
      </c>
      <c r="L18" s="10" t="s">
        <v>55</v>
      </c>
      <c r="M18" s="56">
        <f t="shared" si="0"/>
        <v>7.4453101321114656E-2</v>
      </c>
      <c r="N18" s="61">
        <f t="shared" si="1"/>
        <v>12528</v>
      </c>
      <c r="R18" s="68" t="s">
        <v>13</v>
      </c>
      <c r="S18" s="71">
        <v>279732</v>
      </c>
      <c r="T18" s="68">
        <v>24668</v>
      </c>
      <c r="U18" s="68">
        <v>13714</v>
      </c>
    </row>
    <row r="19" spans="1:21" ht="15.75" thickBot="1">
      <c r="A19" s="10" t="s">
        <v>63</v>
      </c>
      <c r="B19" s="10" t="s">
        <v>19</v>
      </c>
      <c r="C19" s="44">
        <v>45523</v>
      </c>
      <c r="D19" s="10" t="s">
        <v>15</v>
      </c>
      <c r="E19" s="10" t="s">
        <v>42</v>
      </c>
      <c r="F19" s="45">
        <v>15550</v>
      </c>
      <c r="G19" s="10">
        <v>204</v>
      </c>
      <c r="H19" s="10">
        <v>279</v>
      </c>
      <c r="I19" s="10">
        <v>1646</v>
      </c>
      <c r="J19" s="46">
        <v>35819</v>
      </c>
      <c r="K19" s="45">
        <v>219436</v>
      </c>
      <c r="L19" s="10" t="s">
        <v>17</v>
      </c>
      <c r="M19" s="56">
        <f t="shared" si="0"/>
        <v>7.306458375107093E-2</v>
      </c>
      <c r="N19" s="61">
        <f t="shared" si="1"/>
        <v>16033</v>
      </c>
      <c r="R19" s="69" t="s">
        <v>15</v>
      </c>
      <c r="S19" s="70">
        <v>891508</v>
      </c>
      <c r="T19" s="69">
        <v>57094</v>
      </c>
      <c r="U19" s="69">
        <v>39063</v>
      </c>
    </row>
    <row r="20" spans="1:21" ht="15.75" thickBot="1">
      <c r="A20" s="10" t="s">
        <v>65</v>
      </c>
      <c r="B20" s="10" t="s">
        <v>19</v>
      </c>
      <c r="C20" s="44">
        <v>45466</v>
      </c>
      <c r="D20" s="10" t="s">
        <v>25</v>
      </c>
      <c r="E20" s="10" t="s">
        <v>62</v>
      </c>
      <c r="F20" s="45">
        <v>16512</v>
      </c>
      <c r="G20" s="10">
        <v>1050</v>
      </c>
      <c r="H20" s="10">
        <v>971</v>
      </c>
      <c r="I20" s="10">
        <v>1891</v>
      </c>
      <c r="J20" s="46">
        <v>15865</v>
      </c>
      <c r="K20" s="45">
        <v>166503</v>
      </c>
      <c r="L20" s="10" t="s">
        <v>32</v>
      </c>
      <c r="M20" s="56">
        <f t="shared" si="0"/>
        <v>0.1113073037723044</v>
      </c>
      <c r="N20" s="61">
        <f t="shared" si="1"/>
        <v>18533</v>
      </c>
      <c r="R20" s="68" t="s">
        <v>23</v>
      </c>
      <c r="S20" s="71">
        <v>218031</v>
      </c>
      <c r="T20" s="68">
        <v>18753</v>
      </c>
      <c r="U20" s="68">
        <v>10389</v>
      </c>
    </row>
    <row r="21" spans="1:21" ht="15.75" thickBot="1">
      <c r="A21" s="10" t="s">
        <v>67</v>
      </c>
      <c r="B21" s="10" t="s">
        <v>13</v>
      </c>
      <c r="C21" s="44">
        <v>45544</v>
      </c>
      <c r="D21" s="10" t="s">
        <v>30</v>
      </c>
      <c r="E21" s="10" t="s">
        <v>26</v>
      </c>
      <c r="F21" s="45">
        <v>6158</v>
      </c>
      <c r="G21" s="10">
        <v>277</v>
      </c>
      <c r="H21" s="10">
        <v>512</v>
      </c>
      <c r="I21" s="10">
        <v>2189</v>
      </c>
      <c r="J21" s="46">
        <v>76881</v>
      </c>
      <c r="K21" s="45">
        <v>124878</v>
      </c>
      <c r="L21" s="10" t="s">
        <v>32</v>
      </c>
      <c r="M21" s="56">
        <f t="shared" si="0"/>
        <v>5.563029516808405E-2</v>
      </c>
      <c r="N21" s="61">
        <f t="shared" si="1"/>
        <v>6947</v>
      </c>
      <c r="R21" s="68" t="s">
        <v>19</v>
      </c>
      <c r="S21" s="71">
        <v>329722</v>
      </c>
      <c r="T21" s="68">
        <v>19905</v>
      </c>
      <c r="U21" s="68">
        <v>14305</v>
      </c>
    </row>
    <row r="22" spans="1:21" ht="15.75" thickBot="1">
      <c r="A22" s="10" t="s">
        <v>69</v>
      </c>
      <c r="B22" s="10" t="s">
        <v>46</v>
      </c>
      <c r="C22" s="44">
        <v>45908</v>
      </c>
      <c r="D22" s="10" t="s">
        <v>38</v>
      </c>
      <c r="E22" s="10" t="s">
        <v>70</v>
      </c>
      <c r="F22" s="45">
        <v>22309</v>
      </c>
      <c r="G22" s="10">
        <v>773</v>
      </c>
      <c r="H22" s="10">
        <v>854</v>
      </c>
      <c r="I22" s="10">
        <v>2387</v>
      </c>
      <c r="J22" s="46">
        <v>72396</v>
      </c>
      <c r="K22" s="45">
        <v>97056</v>
      </c>
      <c r="L22" s="10" t="s">
        <v>21</v>
      </c>
      <c r="M22" s="56">
        <f t="shared" si="0"/>
        <v>0.24662050774810418</v>
      </c>
      <c r="N22" s="61">
        <f t="shared" si="1"/>
        <v>23936</v>
      </c>
      <c r="R22" s="68" t="s">
        <v>46</v>
      </c>
      <c r="S22" s="71">
        <v>148676</v>
      </c>
      <c r="T22" s="68">
        <v>7832</v>
      </c>
      <c r="U22" s="68">
        <v>6092</v>
      </c>
    </row>
    <row r="23" spans="1:21" ht="15.75" thickBot="1">
      <c r="A23" s="10" t="s">
        <v>71</v>
      </c>
      <c r="B23" s="10" t="s">
        <v>23</v>
      </c>
      <c r="C23" s="44">
        <v>45715</v>
      </c>
      <c r="D23" s="10" t="s">
        <v>15</v>
      </c>
      <c r="E23" s="10" t="s">
        <v>39</v>
      </c>
      <c r="F23" s="45">
        <v>8970</v>
      </c>
      <c r="G23" s="10">
        <v>331</v>
      </c>
      <c r="H23" s="10">
        <v>968</v>
      </c>
      <c r="I23" s="10">
        <v>2296</v>
      </c>
      <c r="J23" s="46">
        <v>24613</v>
      </c>
      <c r="K23" s="45">
        <v>198562</v>
      </c>
      <c r="L23" s="10" t="s">
        <v>32</v>
      </c>
      <c r="M23" s="56">
        <f t="shared" si="0"/>
        <v>5.1716844109144754E-2</v>
      </c>
      <c r="N23" s="61">
        <f t="shared" si="1"/>
        <v>10269</v>
      </c>
      <c r="R23" s="68" t="s">
        <v>13</v>
      </c>
      <c r="S23" s="71">
        <v>195079</v>
      </c>
      <c r="T23" s="68">
        <v>10604</v>
      </c>
      <c r="U23" s="68">
        <v>8277</v>
      </c>
    </row>
    <row r="24" spans="1:21" ht="15.75" thickBot="1">
      <c r="A24" s="10" t="s">
        <v>73</v>
      </c>
      <c r="B24" s="10" t="s">
        <v>46</v>
      </c>
      <c r="C24" s="44">
        <v>45602</v>
      </c>
      <c r="D24" s="10" t="s">
        <v>38</v>
      </c>
      <c r="E24" s="10" t="s">
        <v>62</v>
      </c>
      <c r="F24" s="45">
        <v>8938</v>
      </c>
      <c r="G24" s="10">
        <v>800</v>
      </c>
      <c r="H24" s="10">
        <v>842</v>
      </c>
      <c r="I24" s="10">
        <v>2072</v>
      </c>
      <c r="J24" s="46">
        <v>31736</v>
      </c>
      <c r="K24" s="45">
        <v>59975</v>
      </c>
      <c r="L24" s="10" t="s">
        <v>32</v>
      </c>
      <c r="M24" s="56">
        <f t="shared" si="0"/>
        <v>0.17640683618174238</v>
      </c>
      <c r="N24" s="61">
        <f t="shared" si="1"/>
        <v>10580</v>
      </c>
      <c r="R24" s="69" t="s">
        <v>25</v>
      </c>
      <c r="S24" s="70">
        <v>922075</v>
      </c>
      <c r="T24" s="69">
        <v>62711</v>
      </c>
      <c r="U24" s="69">
        <v>37570</v>
      </c>
    </row>
    <row r="25" spans="1:21" ht="15.75" thickBot="1">
      <c r="A25" s="10" t="s">
        <v>75</v>
      </c>
      <c r="B25" s="10" t="s">
        <v>19</v>
      </c>
      <c r="C25" s="44">
        <v>45680</v>
      </c>
      <c r="D25" s="10" t="s">
        <v>30</v>
      </c>
      <c r="E25" s="10" t="s">
        <v>48</v>
      </c>
      <c r="F25" s="45">
        <v>23168</v>
      </c>
      <c r="G25" s="10">
        <v>1265</v>
      </c>
      <c r="H25" s="10">
        <v>441</v>
      </c>
      <c r="I25" s="10">
        <v>1612</v>
      </c>
      <c r="J25" s="46">
        <v>66615</v>
      </c>
      <c r="K25" s="45">
        <v>197795</v>
      </c>
      <c r="L25" s="10" t="s">
        <v>32</v>
      </c>
      <c r="M25" s="56">
        <f t="shared" si="0"/>
        <v>0.12575646502692181</v>
      </c>
      <c r="N25" s="61">
        <f t="shared" si="1"/>
        <v>24874</v>
      </c>
      <c r="R25" s="68" t="s">
        <v>23</v>
      </c>
      <c r="S25" s="71">
        <v>206053</v>
      </c>
      <c r="T25" s="68">
        <v>14750</v>
      </c>
      <c r="U25" s="68">
        <v>9295</v>
      </c>
    </row>
    <row r="26" spans="1:21" ht="15.75" thickBot="1">
      <c r="A26" s="10" t="s">
        <v>77</v>
      </c>
      <c r="B26" s="10" t="s">
        <v>19</v>
      </c>
      <c r="C26" s="44">
        <v>45909</v>
      </c>
      <c r="D26" s="10" t="s">
        <v>30</v>
      </c>
      <c r="E26" s="10" t="s">
        <v>42</v>
      </c>
      <c r="F26" s="45">
        <v>15772</v>
      </c>
      <c r="G26" s="10">
        <v>288</v>
      </c>
      <c r="H26" s="10">
        <v>520</v>
      </c>
      <c r="I26" s="10">
        <v>1585</v>
      </c>
      <c r="J26" s="46">
        <v>59182</v>
      </c>
      <c r="K26" s="45">
        <v>194351</v>
      </c>
      <c r="L26" s="10" t="s">
        <v>21</v>
      </c>
      <c r="M26" s="56">
        <f t="shared" si="0"/>
        <v>8.5309568769905988E-2</v>
      </c>
      <c r="N26" s="61">
        <f t="shared" si="1"/>
        <v>16580</v>
      </c>
      <c r="R26" s="68" t="s">
        <v>19</v>
      </c>
      <c r="S26" s="71">
        <v>279588</v>
      </c>
      <c r="T26" s="68">
        <v>17963</v>
      </c>
      <c r="U26" s="68">
        <v>11014</v>
      </c>
    </row>
    <row r="27" spans="1:21" ht="15.75" thickBot="1">
      <c r="A27" s="10" t="s">
        <v>78</v>
      </c>
      <c r="B27" s="10" t="s">
        <v>46</v>
      </c>
      <c r="C27" s="44">
        <v>45752</v>
      </c>
      <c r="D27" s="10" t="s">
        <v>30</v>
      </c>
      <c r="E27" s="10" t="s">
        <v>42</v>
      </c>
      <c r="F27" s="45">
        <v>22384</v>
      </c>
      <c r="G27" s="10">
        <v>601</v>
      </c>
      <c r="H27" s="10">
        <v>943</v>
      </c>
      <c r="I27" s="10">
        <v>515</v>
      </c>
      <c r="J27" s="46">
        <v>41309</v>
      </c>
      <c r="K27" s="45">
        <v>249373</v>
      </c>
      <c r="L27" s="10" t="s">
        <v>17</v>
      </c>
      <c r="M27" s="56">
        <f t="shared" si="0"/>
        <v>9.5952649244304716E-2</v>
      </c>
      <c r="N27" s="61">
        <f t="shared" si="1"/>
        <v>23928</v>
      </c>
      <c r="R27" s="68" t="s">
        <v>46</v>
      </c>
      <c r="S27" s="71">
        <v>249305</v>
      </c>
      <c r="T27" s="68">
        <v>15862</v>
      </c>
      <c r="U27" s="68">
        <v>9160</v>
      </c>
    </row>
    <row r="28" spans="1:21" ht="15.75" thickBot="1">
      <c r="A28" s="10" t="s">
        <v>80</v>
      </c>
      <c r="B28" s="10" t="s">
        <v>46</v>
      </c>
      <c r="C28" s="44">
        <v>45552</v>
      </c>
      <c r="D28" s="10" t="s">
        <v>25</v>
      </c>
      <c r="E28" s="10" t="s">
        <v>48</v>
      </c>
      <c r="F28" s="45">
        <v>20017</v>
      </c>
      <c r="G28" s="10">
        <v>495</v>
      </c>
      <c r="H28" s="10">
        <v>178</v>
      </c>
      <c r="I28" s="10">
        <v>2683</v>
      </c>
      <c r="J28" s="46">
        <v>32244</v>
      </c>
      <c r="K28" s="45">
        <v>182633</v>
      </c>
      <c r="L28" s="10" t="s">
        <v>17</v>
      </c>
      <c r="M28" s="56">
        <f t="shared" si="0"/>
        <v>0.11328730295182141</v>
      </c>
      <c r="N28" s="61">
        <f t="shared" si="1"/>
        <v>20690</v>
      </c>
      <c r="R28" s="68" t="s">
        <v>13</v>
      </c>
      <c r="S28" s="71">
        <v>187129</v>
      </c>
      <c r="T28" s="68">
        <v>14136</v>
      </c>
      <c r="U28" s="68">
        <v>8101</v>
      </c>
    </row>
    <row r="29" spans="1:21" ht="15.75" thickBot="1">
      <c r="A29" s="10" t="s">
        <v>82</v>
      </c>
      <c r="B29" s="10" t="s">
        <v>46</v>
      </c>
      <c r="C29" s="44">
        <v>45720</v>
      </c>
      <c r="D29" s="10" t="s">
        <v>25</v>
      </c>
      <c r="E29" s="10" t="s">
        <v>35</v>
      </c>
      <c r="F29" s="45">
        <v>12344</v>
      </c>
      <c r="G29" s="10">
        <v>815</v>
      </c>
      <c r="H29" s="10">
        <v>298</v>
      </c>
      <c r="I29" s="10">
        <v>2439</v>
      </c>
      <c r="J29" s="46">
        <v>6259</v>
      </c>
      <c r="K29" s="45">
        <v>237133</v>
      </c>
      <c r="L29" s="10" t="s">
        <v>32</v>
      </c>
      <c r="M29" s="56">
        <f t="shared" si="0"/>
        <v>5.6748744375519224E-2</v>
      </c>
      <c r="N29" s="61">
        <f t="shared" si="1"/>
        <v>13457</v>
      </c>
      <c r="R29" s="69" t="s">
        <v>30</v>
      </c>
      <c r="S29" s="70">
        <v>1054188</v>
      </c>
      <c r="T29" s="69">
        <v>60151</v>
      </c>
      <c r="U29" s="69">
        <v>41373</v>
      </c>
    </row>
    <row r="30" spans="1:21" ht="15.75" thickBot="1">
      <c r="A30" s="10" t="s">
        <v>84</v>
      </c>
      <c r="B30" s="10" t="s">
        <v>19</v>
      </c>
      <c r="C30" s="44">
        <v>45910</v>
      </c>
      <c r="D30" s="10" t="s">
        <v>38</v>
      </c>
      <c r="E30" s="10" t="s">
        <v>85</v>
      </c>
      <c r="F30" s="45">
        <v>9266</v>
      </c>
      <c r="G30" s="10">
        <v>999</v>
      </c>
      <c r="H30" s="10">
        <v>928</v>
      </c>
      <c r="I30" s="10">
        <v>2700</v>
      </c>
      <c r="J30" s="46">
        <v>12264</v>
      </c>
      <c r="K30" s="45">
        <v>128397</v>
      </c>
      <c r="L30" s="10" t="s">
        <v>21</v>
      </c>
      <c r="M30" s="56">
        <f t="shared" si="0"/>
        <v>8.7174933993784898E-2</v>
      </c>
      <c r="N30" s="61">
        <f t="shared" si="1"/>
        <v>11193</v>
      </c>
      <c r="R30" s="68" t="s">
        <v>23</v>
      </c>
      <c r="S30" s="71">
        <v>244355</v>
      </c>
      <c r="T30" s="68">
        <v>13194</v>
      </c>
      <c r="U30" s="68">
        <v>7426</v>
      </c>
    </row>
    <row r="31" spans="1:21" ht="15.75" thickBot="1">
      <c r="A31" s="10" t="s">
        <v>86</v>
      </c>
      <c r="B31" s="10" t="s">
        <v>19</v>
      </c>
      <c r="C31" s="44">
        <v>45713</v>
      </c>
      <c r="D31" s="10" t="s">
        <v>38</v>
      </c>
      <c r="E31" s="10" t="s">
        <v>70</v>
      </c>
      <c r="F31" s="45">
        <v>10702</v>
      </c>
      <c r="G31" s="10">
        <v>621</v>
      </c>
      <c r="H31" s="10">
        <v>445</v>
      </c>
      <c r="I31" s="10">
        <v>2918</v>
      </c>
      <c r="J31" s="46">
        <v>54808</v>
      </c>
      <c r="K31" s="45">
        <v>220225</v>
      </c>
      <c r="L31" s="10" t="s">
        <v>17</v>
      </c>
      <c r="M31" s="56">
        <f t="shared" si="0"/>
        <v>5.3436258372119426E-2</v>
      </c>
      <c r="N31" s="61">
        <f t="shared" si="1"/>
        <v>11768</v>
      </c>
      <c r="R31" s="68" t="s">
        <v>19</v>
      </c>
      <c r="S31" s="71">
        <v>278759</v>
      </c>
      <c r="T31" s="68">
        <v>14236</v>
      </c>
      <c r="U31" s="68">
        <v>11770</v>
      </c>
    </row>
    <row r="32" spans="1:21" ht="15.75" thickBot="1">
      <c r="A32" s="10" t="s">
        <v>88</v>
      </c>
      <c r="B32" s="10" t="s">
        <v>23</v>
      </c>
      <c r="C32" s="44">
        <v>45642</v>
      </c>
      <c r="D32" s="10" t="s">
        <v>15</v>
      </c>
      <c r="E32" s="10" t="s">
        <v>31</v>
      </c>
      <c r="F32" s="45">
        <v>2384</v>
      </c>
      <c r="G32" s="10">
        <v>1246</v>
      </c>
      <c r="H32" s="10">
        <v>160</v>
      </c>
      <c r="I32" s="10">
        <v>2004</v>
      </c>
      <c r="J32" s="46">
        <v>2701</v>
      </c>
      <c r="K32" s="45">
        <v>73142</v>
      </c>
      <c r="L32" s="10" t="s">
        <v>17</v>
      </c>
      <c r="M32" s="56">
        <f t="shared" si="0"/>
        <v>5.1817013480626728E-2</v>
      </c>
      <c r="N32" s="61">
        <f t="shared" si="1"/>
        <v>3790</v>
      </c>
      <c r="R32" s="68" t="s">
        <v>46</v>
      </c>
      <c r="S32" s="71">
        <v>244756</v>
      </c>
      <c r="T32" s="68">
        <v>14669</v>
      </c>
      <c r="U32" s="68">
        <v>9640</v>
      </c>
    </row>
    <row r="33" spans="1:21" ht="15.75" thickBot="1">
      <c r="A33" s="10" t="s">
        <v>90</v>
      </c>
      <c r="B33" s="10" t="s">
        <v>23</v>
      </c>
      <c r="C33" s="44">
        <v>45504</v>
      </c>
      <c r="D33" s="10" t="s">
        <v>15</v>
      </c>
      <c r="E33" s="10" t="s">
        <v>62</v>
      </c>
      <c r="F33" s="45">
        <v>2404</v>
      </c>
      <c r="G33" s="10">
        <v>774</v>
      </c>
      <c r="H33" s="10">
        <v>661</v>
      </c>
      <c r="I33" s="10">
        <v>662</v>
      </c>
      <c r="J33" s="46">
        <v>12676</v>
      </c>
      <c r="K33" s="45">
        <v>66916</v>
      </c>
      <c r="L33" s="10" t="s">
        <v>17</v>
      </c>
      <c r="M33" s="56">
        <f t="shared" si="0"/>
        <v>5.7370434574690654E-2</v>
      </c>
      <c r="N33" s="61">
        <f t="shared" si="1"/>
        <v>3839</v>
      </c>
      <c r="R33" s="68" t="s">
        <v>13</v>
      </c>
      <c r="S33" s="71">
        <v>286318</v>
      </c>
      <c r="T33" s="68">
        <v>18052</v>
      </c>
      <c r="U33" s="68">
        <v>12537</v>
      </c>
    </row>
    <row r="34" spans="1:21" ht="15.75" thickBot="1">
      <c r="A34" s="10" t="s">
        <v>92</v>
      </c>
      <c r="B34" s="10" t="s">
        <v>19</v>
      </c>
      <c r="C34" s="44">
        <v>45911</v>
      </c>
      <c r="D34" s="10" t="s">
        <v>38</v>
      </c>
      <c r="E34" s="10" t="s">
        <v>48</v>
      </c>
      <c r="F34" s="45">
        <v>10175</v>
      </c>
      <c r="G34" s="10">
        <v>342</v>
      </c>
      <c r="H34" s="10">
        <v>825</v>
      </c>
      <c r="I34" s="10">
        <v>2904</v>
      </c>
      <c r="J34" s="46">
        <v>15954</v>
      </c>
      <c r="K34" s="45">
        <v>104324</v>
      </c>
      <c r="L34" s="10" t="s">
        <v>21</v>
      </c>
      <c r="M34" s="56">
        <f t="shared" si="0"/>
        <v>0.10871899083624094</v>
      </c>
      <c r="N34" s="61">
        <f t="shared" si="1"/>
        <v>11342</v>
      </c>
      <c r="R34" s="68" t="s">
        <v>585</v>
      </c>
      <c r="S34" s="71">
        <v>4067443</v>
      </c>
      <c r="T34" s="68">
        <v>261286</v>
      </c>
      <c r="U34" s="68">
        <v>172388</v>
      </c>
    </row>
    <row r="35" spans="1:21" ht="15.75" thickBot="1">
      <c r="A35" s="10" t="s">
        <v>93</v>
      </c>
      <c r="B35" s="10" t="s">
        <v>46</v>
      </c>
      <c r="C35" s="44">
        <v>45912</v>
      </c>
      <c r="D35" s="10" t="s">
        <v>25</v>
      </c>
      <c r="E35" s="10" t="s">
        <v>26</v>
      </c>
      <c r="F35" s="45">
        <v>17158</v>
      </c>
      <c r="G35" s="10">
        <v>1192</v>
      </c>
      <c r="H35" s="10">
        <v>262</v>
      </c>
      <c r="I35" s="10">
        <v>2016</v>
      </c>
      <c r="J35" s="46">
        <v>28771</v>
      </c>
      <c r="K35" s="45">
        <v>216037</v>
      </c>
      <c r="L35" s="10" t="s">
        <v>21</v>
      </c>
      <c r="M35" s="56">
        <f t="shared" si="0"/>
        <v>8.6151909163708074E-2</v>
      </c>
      <c r="N35" s="61">
        <f t="shared" si="1"/>
        <v>18612</v>
      </c>
    </row>
    <row r="36" spans="1:21" ht="15.75" thickBot="1">
      <c r="A36" s="10" t="s">
        <v>94</v>
      </c>
      <c r="B36" s="10" t="s">
        <v>46</v>
      </c>
      <c r="C36" s="44">
        <v>45626</v>
      </c>
      <c r="D36" s="10" t="s">
        <v>30</v>
      </c>
      <c r="E36" s="10" t="s">
        <v>62</v>
      </c>
      <c r="F36" s="45">
        <v>14763</v>
      </c>
      <c r="G36" s="10">
        <v>864</v>
      </c>
      <c r="H36" s="10">
        <v>336</v>
      </c>
      <c r="I36" s="10">
        <v>1493</v>
      </c>
      <c r="J36" s="46">
        <v>33310</v>
      </c>
      <c r="K36" s="45">
        <v>165932</v>
      </c>
      <c r="L36" s="10" t="s">
        <v>32</v>
      </c>
      <c r="M36" s="56">
        <f t="shared" si="0"/>
        <v>9.6202058674637797E-2</v>
      </c>
      <c r="N36" s="61">
        <f t="shared" si="1"/>
        <v>15963</v>
      </c>
    </row>
    <row r="37" spans="1:21" ht="15.75" thickBot="1">
      <c r="A37" s="10" t="s">
        <v>96</v>
      </c>
      <c r="B37" s="10" t="s">
        <v>23</v>
      </c>
      <c r="C37" s="44">
        <v>45766</v>
      </c>
      <c r="D37" s="10" t="s">
        <v>38</v>
      </c>
      <c r="E37" s="10" t="s">
        <v>85</v>
      </c>
      <c r="F37" s="45">
        <v>20384</v>
      </c>
      <c r="G37" s="10">
        <v>344</v>
      </c>
      <c r="H37" s="10">
        <v>956</v>
      </c>
      <c r="I37" s="10">
        <v>655</v>
      </c>
      <c r="J37" s="46">
        <v>67621</v>
      </c>
      <c r="K37" s="45">
        <v>175720</v>
      </c>
      <c r="L37" s="10" t="s">
        <v>27</v>
      </c>
      <c r="M37" s="56">
        <f t="shared" si="0"/>
        <v>0.12340086501251991</v>
      </c>
      <c r="N37" s="61">
        <f t="shared" si="1"/>
        <v>21684</v>
      </c>
    </row>
    <row r="38" spans="1:21" ht="15.75" thickBot="1">
      <c r="A38" s="10" t="s">
        <v>98</v>
      </c>
      <c r="B38" s="10" t="s">
        <v>19</v>
      </c>
      <c r="C38" s="44">
        <v>45663</v>
      </c>
      <c r="D38" s="10" t="s">
        <v>15</v>
      </c>
      <c r="E38" s="10" t="s">
        <v>26</v>
      </c>
      <c r="F38" s="45">
        <v>11860</v>
      </c>
      <c r="G38" s="10">
        <v>1448</v>
      </c>
      <c r="H38" s="10">
        <v>893</v>
      </c>
      <c r="I38" s="10">
        <v>490</v>
      </c>
      <c r="J38" s="46">
        <v>23518</v>
      </c>
      <c r="K38" s="45">
        <v>206205</v>
      </c>
      <c r="L38" s="10" t="s">
        <v>17</v>
      </c>
      <c r="M38" s="56">
        <f t="shared" si="0"/>
        <v>6.8868359157149436E-2</v>
      </c>
      <c r="N38" s="61">
        <f t="shared" si="1"/>
        <v>14201</v>
      </c>
    </row>
    <row r="39" spans="1:21" ht="15.75" thickBot="1">
      <c r="A39" s="10" t="s">
        <v>100</v>
      </c>
      <c r="B39" s="10" t="s">
        <v>23</v>
      </c>
      <c r="C39" s="44">
        <v>45705</v>
      </c>
      <c r="D39" s="10" t="s">
        <v>25</v>
      </c>
      <c r="E39" s="10" t="s">
        <v>20</v>
      </c>
      <c r="F39" s="45">
        <v>7989</v>
      </c>
      <c r="G39" s="10">
        <v>1206</v>
      </c>
      <c r="H39" s="10">
        <v>376</v>
      </c>
      <c r="I39" s="10">
        <v>2769</v>
      </c>
      <c r="J39" s="46">
        <v>27550</v>
      </c>
      <c r="K39" s="45">
        <v>221749</v>
      </c>
      <c r="L39" s="10" t="s">
        <v>27</v>
      </c>
      <c r="M39" s="56">
        <f t="shared" si="0"/>
        <v>4.3161412227338117E-2</v>
      </c>
      <c r="N39" s="61">
        <f t="shared" si="1"/>
        <v>9571</v>
      </c>
    </row>
    <row r="40" spans="1:21" ht="15.75" thickBot="1">
      <c r="A40" s="10" t="s">
        <v>102</v>
      </c>
      <c r="B40" s="10" t="s">
        <v>23</v>
      </c>
      <c r="C40" s="44">
        <v>45913</v>
      </c>
      <c r="D40" s="10" t="s">
        <v>38</v>
      </c>
      <c r="E40" s="10" t="s">
        <v>39</v>
      </c>
      <c r="F40" s="45">
        <v>17106</v>
      </c>
      <c r="G40" s="10">
        <v>702</v>
      </c>
      <c r="H40" s="10">
        <v>459</v>
      </c>
      <c r="I40" s="10">
        <v>999</v>
      </c>
      <c r="J40" s="46">
        <v>59627</v>
      </c>
      <c r="K40" s="45">
        <v>136059</v>
      </c>
      <c r="L40" s="10" t="s">
        <v>21</v>
      </c>
      <c r="M40" s="56">
        <f t="shared" si="0"/>
        <v>0.13425793222058077</v>
      </c>
      <c r="N40" s="61">
        <f t="shared" si="1"/>
        <v>18267</v>
      </c>
    </row>
    <row r="41" spans="1:21" ht="15.75" thickBot="1">
      <c r="A41" s="10" t="s">
        <v>103</v>
      </c>
      <c r="B41" s="10" t="s">
        <v>13</v>
      </c>
      <c r="C41" s="44">
        <v>45914</v>
      </c>
      <c r="D41" s="10" t="s">
        <v>38</v>
      </c>
      <c r="E41" s="10" t="s">
        <v>42</v>
      </c>
      <c r="F41" s="45">
        <v>19844</v>
      </c>
      <c r="G41" s="10">
        <v>1020</v>
      </c>
      <c r="H41" s="10">
        <v>247</v>
      </c>
      <c r="I41" s="10">
        <v>2354</v>
      </c>
      <c r="J41" s="46">
        <v>37792</v>
      </c>
      <c r="K41" s="45">
        <v>138317</v>
      </c>
      <c r="L41" s="10" t="s">
        <v>21</v>
      </c>
      <c r="M41" s="56">
        <f t="shared" si="0"/>
        <v>0.15262765965138053</v>
      </c>
      <c r="N41" s="61">
        <f t="shared" si="1"/>
        <v>21111</v>
      </c>
    </row>
    <row r="42" spans="1:21" ht="15.75" thickBot="1">
      <c r="A42" s="10" t="s">
        <v>104</v>
      </c>
      <c r="B42" s="10" t="s">
        <v>13</v>
      </c>
      <c r="C42" s="44">
        <v>45915</v>
      </c>
      <c r="D42" s="10" t="s">
        <v>25</v>
      </c>
      <c r="E42" s="10" t="s">
        <v>20</v>
      </c>
      <c r="F42" s="45">
        <v>5636</v>
      </c>
      <c r="G42" s="10">
        <v>303</v>
      </c>
      <c r="H42" s="10">
        <v>204</v>
      </c>
      <c r="I42" s="10">
        <v>2480</v>
      </c>
      <c r="J42" s="46">
        <v>7377</v>
      </c>
      <c r="K42" s="45">
        <v>241207</v>
      </c>
      <c r="L42" s="10" t="s">
        <v>21</v>
      </c>
      <c r="M42" s="56">
        <f t="shared" si="0"/>
        <v>2.5467751765081443E-2</v>
      </c>
      <c r="N42" s="61">
        <f t="shared" si="1"/>
        <v>6143</v>
      </c>
    </row>
    <row r="43" spans="1:21" ht="15.75" thickBot="1">
      <c r="A43" s="10" t="s">
        <v>105</v>
      </c>
      <c r="B43" s="10" t="s">
        <v>13</v>
      </c>
      <c r="C43" s="44">
        <v>45721</v>
      </c>
      <c r="D43" s="10" t="s">
        <v>38</v>
      </c>
      <c r="E43" s="10" t="s">
        <v>62</v>
      </c>
      <c r="F43" s="45">
        <v>12916</v>
      </c>
      <c r="G43" s="10">
        <v>1262</v>
      </c>
      <c r="H43" s="10">
        <v>772</v>
      </c>
      <c r="I43" s="10">
        <v>856</v>
      </c>
      <c r="J43" s="46">
        <v>11496</v>
      </c>
      <c r="K43" s="45">
        <v>75046</v>
      </c>
      <c r="L43" s="10" t="s">
        <v>27</v>
      </c>
      <c r="M43" s="56">
        <f t="shared" si="0"/>
        <v>0.19921115049436347</v>
      </c>
      <c r="N43" s="61">
        <f t="shared" si="1"/>
        <v>14950</v>
      </c>
    </row>
    <row r="44" spans="1:21" ht="15.75" thickBot="1">
      <c r="A44" s="10" t="s">
        <v>107</v>
      </c>
      <c r="B44" s="10" t="s">
        <v>46</v>
      </c>
      <c r="C44" s="44">
        <v>45916</v>
      </c>
      <c r="D44" s="10" t="s">
        <v>25</v>
      </c>
      <c r="E44" s="10" t="s">
        <v>85</v>
      </c>
      <c r="F44" s="45">
        <v>6809</v>
      </c>
      <c r="G44" s="10">
        <v>397</v>
      </c>
      <c r="H44" s="10">
        <v>813</v>
      </c>
      <c r="I44" s="10">
        <v>1125</v>
      </c>
      <c r="J44" s="46">
        <v>12206</v>
      </c>
      <c r="K44" s="45">
        <v>218136</v>
      </c>
      <c r="L44" s="10" t="s">
        <v>21</v>
      </c>
      <c r="M44" s="56">
        <f t="shared" si="0"/>
        <v>3.6761469908680823E-2</v>
      </c>
      <c r="N44" s="61">
        <f t="shared" si="1"/>
        <v>8019</v>
      </c>
    </row>
    <row r="45" spans="1:21" ht="15.75" thickBot="1">
      <c r="A45" s="10" t="s">
        <v>108</v>
      </c>
      <c r="B45" s="10" t="s">
        <v>19</v>
      </c>
      <c r="C45" s="44">
        <v>45718</v>
      </c>
      <c r="D45" s="10" t="s">
        <v>30</v>
      </c>
      <c r="E45" s="10" t="s">
        <v>70</v>
      </c>
      <c r="F45" s="45">
        <v>22562</v>
      </c>
      <c r="G45" s="10">
        <v>778</v>
      </c>
      <c r="H45" s="10">
        <v>907</v>
      </c>
      <c r="I45" s="10">
        <v>1354</v>
      </c>
      <c r="J45" s="46">
        <v>34475</v>
      </c>
      <c r="K45" s="45">
        <v>141459</v>
      </c>
      <c r="L45" s="10" t="s">
        <v>32</v>
      </c>
      <c r="M45" s="56">
        <f t="shared" si="0"/>
        <v>0.17140655596321194</v>
      </c>
      <c r="N45" s="61">
        <f t="shared" si="1"/>
        <v>24247</v>
      </c>
    </row>
    <row r="46" spans="1:21" ht="15.75" thickBot="1">
      <c r="A46" s="10" t="s">
        <v>110</v>
      </c>
      <c r="B46" s="10" t="s">
        <v>19</v>
      </c>
      <c r="C46" s="44">
        <v>45917</v>
      </c>
      <c r="D46" s="10" t="s">
        <v>25</v>
      </c>
      <c r="E46" s="10" t="s">
        <v>39</v>
      </c>
      <c r="F46" s="45">
        <v>15456</v>
      </c>
      <c r="G46" s="10">
        <v>590</v>
      </c>
      <c r="H46" s="10">
        <v>555</v>
      </c>
      <c r="I46" s="10">
        <v>2882</v>
      </c>
      <c r="J46" s="46">
        <v>49816</v>
      </c>
      <c r="K46" s="45">
        <v>240422</v>
      </c>
      <c r="L46" s="10" t="s">
        <v>21</v>
      </c>
      <c r="M46" s="56">
        <f t="shared" si="0"/>
        <v>6.9049421433978589E-2</v>
      </c>
      <c r="N46" s="61">
        <f t="shared" si="1"/>
        <v>16601</v>
      </c>
    </row>
    <row r="47" spans="1:21" ht="15.75" thickBot="1">
      <c r="A47" s="10" t="s">
        <v>111</v>
      </c>
      <c r="B47" s="10" t="s">
        <v>19</v>
      </c>
      <c r="C47" s="44">
        <v>45779</v>
      </c>
      <c r="D47" s="10" t="s">
        <v>25</v>
      </c>
      <c r="E47" s="10" t="s">
        <v>62</v>
      </c>
      <c r="F47" s="45">
        <v>17444</v>
      </c>
      <c r="G47" s="10">
        <v>1402</v>
      </c>
      <c r="H47" s="10">
        <v>218</v>
      </c>
      <c r="I47" s="10">
        <v>725</v>
      </c>
      <c r="J47" s="46">
        <v>8710</v>
      </c>
      <c r="K47" s="45">
        <v>85893</v>
      </c>
      <c r="L47" s="10" t="s">
        <v>55</v>
      </c>
      <c r="M47" s="56">
        <f t="shared" si="0"/>
        <v>0.22195056640238436</v>
      </c>
      <c r="N47" s="61">
        <f t="shared" si="1"/>
        <v>19064</v>
      </c>
    </row>
    <row r="48" spans="1:21" ht="15.75" thickBot="1">
      <c r="A48" s="10" t="s">
        <v>113</v>
      </c>
      <c r="B48" s="10" t="s">
        <v>19</v>
      </c>
      <c r="C48" s="44">
        <v>45712</v>
      </c>
      <c r="D48" s="10" t="s">
        <v>25</v>
      </c>
      <c r="E48" s="10" t="s">
        <v>48</v>
      </c>
      <c r="F48" s="45">
        <v>24984</v>
      </c>
      <c r="G48" s="10">
        <v>753</v>
      </c>
      <c r="H48" s="10">
        <v>461</v>
      </c>
      <c r="I48" s="10">
        <v>2710</v>
      </c>
      <c r="J48" s="46">
        <v>20792</v>
      </c>
      <c r="K48" s="45">
        <v>141520</v>
      </c>
      <c r="L48" s="10" t="s">
        <v>27</v>
      </c>
      <c r="M48" s="56">
        <f t="shared" si="0"/>
        <v>0.18511871113623515</v>
      </c>
      <c r="N48" s="61">
        <f t="shared" si="1"/>
        <v>26198</v>
      </c>
    </row>
    <row r="49" spans="1:14" ht="15.75" thickBot="1">
      <c r="A49" s="10" t="s">
        <v>115</v>
      </c>
      <c r="B49" s="10" t="s">
        <v>13</v>
      </c>
      <c r="C49" s="44">
        <v>45727</v>
      </c>
      <c r="D49" s="10" t="s">
        <v>38</v>
      </c>
      <c r="E49" s="10" t="s">
        <v>16</v>
      </c>
      <c r="F49" s="45">
        <v>7997</v>
      </c>
      <c r="G49" s="10">
        <v>1238</v>
      </c>
      <c r="H49" s="10">
        <v>438</v>
      </c>
      <c r="I49" s="10">
        <v>1874</v>
      </c>
      <c r="J49" s="46">
        <v>36272</v>
      </c>
      <c r="K49" s="45">
        <v>165818</v>
      </c>
      <c r="L49" s="10" t="s">
        <v>55</v>
      </c>
      <c r="M49" s="56">
        <f t="shared" si="0"/>
        <v>5.8335042034037318E-2</v>
      </c>
      <c r="N49" s="61">
        <f t="shared" si="1"/>
        <v>9673</v>
      </c>
    </row>
    <row r="50" spans="1:14" ht="15.75" thickBot="1">
      <c r="A50" s="10" t="s">
        <v>116</v>
      </c>
      <c r="B50" s="10" t="s">
        <v>46</v>
      </c>
      <c r="C50" s="44">
        <v>45918</v>
      </c>
      <c r="D50" s="10" t="s">
        <v>38</v>
      </c>
      <c r="E50" s="10" t="s">
        <v>62</v>
      </c>
      <c r="F50" s="45">
        <v>4048</v>
      </c>
      <c r="G50" s="10">
        <v>677</v>
      </c>
      <c r="H50" s="10">
        <v>911</v>
      </c>
      <c r="I50" s="10">
        <v>2429</v>
      </c>
      <c r="J50" s="46">
        <v>27361</v>
      </c>
      <c r="K50" s="45">
        <v>101272</v>
      </c>
      <c r="L50" s="10" t="s">
        <v>21</v>
      </c>
      <c r="M50" s="56">
        <f t="shared" si="0"/>
        <v>5.5652105221581483E-2</v>
      </c>
      <c r="N50" s="61">
        <f t="shared" si="1"/>
        <v>5636</v>
      </c>
    </row>
    <row r="51" spans="1:14" ht="15.75" thickBot="1">
      <c r="A51" s="10" t="s">
        <v>117</v>
      </c>
      <c r="B51" s="10" t="s">
        <v>46</v>
      </c>
      <c r="C51" s="44">
        <v>45476</v>
      </c>
      <c r="D51" s="10" t="s">
        <v>25</v>
      </c>
      <c r="E51" s="10" t="s">
        <v>39</v>
      </c>
      <c r="F51" s="45">
        <v>14338</v>
      </c>
      <c r="G51" s="10">
        <v>1454</v>
      </c>
      <c r="H51" s="10">
        <v>697</v>
      </c>
      <c r="I51" s="10">
        <v>2703</v>
      </c>
      <c r="J51" s="46">
        <v>21288</v>
      </c>
      <c r="K51" s="45">
        <v>107649</v>
      </c>
      <c r="L51" s="10" t="s">
        <v>32</v>
      </c>
      <c r="M51" s="56">
        <f t="shared" si="0"/>
        <v>0.1531737405828201</v>
      </c>
      <c r="N51" s="61">
        <f t="shared" si="1"/>
        <v>16489</v>
      </c>
    </row>
    <row r="52" spans="1:14" ht="15.75" thickBot="1">
      <c r="A52" s="10" t="s">
        <v>119</v>
      </c>
      <c r="B52" s="10" t="s">
        <v>13</v>
      </c>
      <c r="C52" s="44">
        <v>45456</v>
      </c>
      <c r="D52" s="10" t="s">
        <v>38</v>
      </c>
      <c r="E52" s="10" t="s">
        <v>42</v>
      </c>
      <c r="F52" s="45">
        <v>23164</v>
      </c>
      <c r="G52" s="10">
        <v>1122</v>
      </c>
      <c r="H52" s="10">
        <v>900</v>
      </c>
      <c r="I52" s="10">
        <v>888</v>
      </c>
      <c r="J52" s="46">
        <v>36938</v>
      </c>
      <c r="K52" s="45">
        <v>104674</v>
      </c>
      <c r="L52" s="10" t="s">
        <v>17</v>
      </c>
      <c r="M52" s="56">
        <f t="shared" si="0"/>
        <v>0.24061371496264594</v>
      </c>
      <c r="N52" s="61">
        <f t="shared" si="1"/>
        <v>25186</v>
      </c>
    </row>
    <row r="53" spans="1:14" ht="15.75" thickBot="1">
      <c r="A53" s="10" t="s">
        <v>121</v>
      </c>
      <c r="B53" s="10" t="s">
        <v>46</v>
      </c>
      <c r="C53" s="44">
        <v>45919</v>
      </c>
      <c r="D53" s="10" t="s">
        <v>15</v>
      </c>
      <c r="E53" s="10" t="s">
        <v>42</v>
      </c>
      <c r="F53" s="45">
        <v>19100</v>
      </c>
      <c r="G53" s="10">
        <v>619</v>
      </c>
      <c r="H53" s="10">
        <v>297</v>
      </c>
      <c r="I53" s="10">
        <v>2312</v>
      </c>
      <c r="J53" s="46">
        <v>9730</v>
      </c>
      <c r="K53" s="45">
        <v>184832</v>
      </c>
      <c r="L53" s="10" t="s">
        <v>21</v>
      </c>
      <c r="M53" s="56">
        <f t="shared" si="0"/>
        <v>0.10829293628808864</v>
      </c>
      <c r="N53" s="61">
        <f t="shared" si="1"/>
        <v>20016</v>
      </c>
    </row>
    <row r="54" spans="1:14" ht="15.75" thickBot="1">
      <c r="A54" s="10" t="s">
        <v>122</v>
      </c>
      <c r="B54" s="10" t="s">
        <v>13</v>
      </c>
      <c r="C54" s="44">
        <v>45712</v>
      </c>
      <c r="D54" s="10" t="s">
        <v>15</v>
      </c>
      <c r="E54" s="10" t="s">
        <v>62</v>
      </c>
      <c r="F54" s="45">
        <v>23949</v>
      </c>
      <c r="G54" s="10">
        <v>356</v>
      </c>
      <c r="H54" s="10">
        <v>616</v>
      </c>
      <c r="I54" s="10">
        <v>1847</v>
      </c>
      <c r="J54" s="46">
        <v>3144</v>
      </c>
      <c r="K54" s="45">
        <v>192999</v>
      </c>
      <c r="L54" s="10" t="s">
        <v>32</v>
      </c>
      <c r="M54" s="56">
        <f t="shared" si="0"/>
        <v>0.12912502137316773</v>
      </c>
      <c r="N54" s="61">
        <f t="shared" si="1"/>
        <v>24921</v>
      </c>
    </row>
    <row r="55" spans="1:14" ht="15.75" thickBot="1">
      <c r="A55" s="10" t="s">
        <v>123</v>
      </c>
      <c r="B55" s="10" t="s">
        <v>19</v>
      </c>
      <c r="C55" s="44">
        <v>45729</v>
      </c>
      <c r="D55" s="10" t="s">
        <v>38</v>
      </c>
      <c r="E55" s="10" t="s">
        <v>26</v>
      </c>
      <c r="F55" s="45">
        <v>6544</v>
      </c>
      <c r="G55" s="10">
        <v>749</v>
      </c>
      <c r="H55" s="10">
        <v>888</v>
      </c>
      <c r="I55" s="10">
        <v>594</v>
      </c>
      <c r="J55" s="46">
        <v>18171</v>
      </c>
      <c r="K55" s="45">
        <v>126475</v>
      </c>
      <c r="L55" s="10" t="s">
        <v>27</v>
      </c>
      <c r="M55" s="56">
        <f t="shared" si="0"/>
        <v>6.4684720300454635E-2</v>
      </c>
      <c r="N55" s="61">
        <f t="shared" si="1"/>
        <v>8181</v>
      </c>
    </row>
    <row r="56" spans="1:14" ht="15.75" thickBot="1">
      <c r="A56" s="10" t="s">
        <v>125</v>
      </c>
      <c r="B56" s="10" t="s">
        <v>13</v>
      </c>
      <c r="C56" s="44">
        <v>45460</v>
      </c>
      <c r="D56" s="10" t="s">
        <v>38</v>
      </c>
      <c r="E56" s="10" t="s">
        <v>16</v>
      </c>
      <c r="F56" s="45">
        <v>6976</v>
      </c>
      <c r="G56" s="10">
        <v>1320</v>
      </c>
      <c r="H56" s="10">
        <v>393</v>
      </c>
      <c r="I56" s="10">
        <v>2285</v>
      </c>
      <c r="J56" s="46">
        <v>14049</v>
      </c>
      <c r="K56" s="45">
        <v>101367</v>
      </c>
      <c r="L56" s="10" t="s">
        <v>55</v>
      </c>
      <c r="M56" s="56">
        <f t="shared" si="0"/>
        <v>8.5718231771681114E-2</v>
      </c>
      <c r="N56" s="61">
        <f t="shared" si="1"/>
        <v>8689</v>
      </c>
    </row>
    <row r="57" spans="1:14" ht="15.75" thickBot="1">
      <c r="A57" s="10" t="s">
        <v>127</v>
      </c>
      <c r="B57" s="10" t="s">
        <v>19</v>
      </c>
      <c r="C57" s="44">
        <v>45644</v>
      </c>
      <c r="D57" s="10" t="s">
        <v>25</v>
      </c>
      <c r="E57" s="10" t="s">
        <v>48</v>
      </c>
      <c r="F57" s="45">
        <v>14775</v>
      </c>
      <c r="G57" s="10">
        <v>1220</v>
      </c>
      <c r="H57" s="10">
        <v>640</v>
      </c>
      <c r="I57" s="10">
        <v>1547</v>
      </c>
      <c r="J57" s="46">
        <v>28527</v>
      </c>
      <c r="K57" s="45">
        <v>183660</v>
      </c>
      <c r="L57" s="10" t="s">
        <v>55</v>
      </c>
      <c r="M57" s="56">
        <f t="shared" si="0"/>
        <v>9.0574975498203203E-2</v>
      </c>
      <c r="N57" s="61">
        <f t="shared" si="1"/>
        <v>16635</v>
      </c>
    </row>
    <row r="58" spans="1:14" ht="15.75" thickBot="1">
      <c r="A58" s="10" t="s">
        <v>129</v>
      </c>
      <c r="B58" s="10" t="s">
        <v>19</v>
      </c>
      <c r="C58" s="44">
        <v>45586</v>
      </c>
      <c r="D58" s="10" t="s">
        <v>30</v>
      </c>
      <c r="E58" s="10" t="s">
        <v>62</v>
      </c>
      <c r="F58" s="45">
        <v>12015</v>
      </c>
      <c r="G58" s="10">
        <v>1196</v>
      </c>
      <c r="H58" s="10">
        <v>998</v>
      </c>
      <c r="I58" s="10">
        <v>1848</v>
      </c>
      <c r="J58" s="46">
        <v>44739</v>
      </c>
      <c r="K58" s="45">
        <v>161750</v>
      </c>
      <c r="L58" s="10" t="s">
        <v>55</v>
      </c>
      <c r="M58" s="56">
        <f t="shared" si="0"/>
        <v>8.7845440494590421E-2</v>
      </c>
      <c r="N58" s="61">
        <f t="shared" si="1"/>
        <v>14209</v>
      </c>
    </row>
    <row r="59" spans="1:14" ht="15.75" thickBot="1">
      <c r="A59" s="10" t="s">
        <v>131</v>
      </c>
      <c r="B59" s="10" t="s">
        <v>23</v>
      </c>
      <c r="C59" s="44">
        <v>45762</v>
      </c>
      <c r="D59" s="10" t="s">
        <v>38</v>
      </c>
      <c r="E59" s="10" t="s">
        <v>26</v>
      </c>
      <c r="F59" s="45">
        <v>5419</v>
      </c>
      <c r="G59" s="10">
        <v>1150</v>
      </c>
      <c r="H59" s="10">
        <v>656</v>
      </c>
      <c r="I59" s="10">
        <v>1990</v>
      </c>
      <c r="J59" s="46">
        <v>410</v>
      </c>
      <c r="K59" s="45">
        <v>158154</v>
      </c>
      <c r="L59" s="10" t="s">
        <v>27</v>
      </c>
      <c r="M59" s="56">
        <f t="shared" si="0"/>
        <v>4.5683321319726342E-2</v>
      </c>
      <c r="N59" s="61">
        <f t="shared" si="1"/>
        <v>7225</v>
      </c>
    </row>
    <row r="60" spans="1:14" ht="15.75" thickBot="1">
      <c r="A60" s="10" t="s">
        <v>133</v>
      </c>
      <c r="B60" s="10" t="s">
        <v>13</v>
      </c>
      <c r="C60" s="44">
        <v>45465</v>
      </c>
      <c r="D60" s="10" t="s">
        <v>15</v>
      </c>
      <c r="E60" s="10" t="s">
        <v>42</v>
      </c>
      <c r="F60" s="45">
        <v>16430</v>
      </c>
      <c r="G60" s="10">
        <v>488</v>
      </c>
      <c r="H60" s="10">
        <v>514</v>
      </c>
      <c r="I60" s="10">
        <v>1436</v>
      </c>
      <c r="J60" s="46">
        <v>30059</v>
      </c>
      <c r="K60" s="45">
        <v>223305</v>
      </c>
      <c r="L60" s="10" t="s">
        <v>32</v>
      </c>
      <c r="M60" s="56">
        <f t="shared" si="0"/>
        <v>7.8063634938760881E-2</v>
      </c>
      <c r="N60" s="61">
        <f t="shared" si="1"/>
        <v>17432</v>
      </c>
    </row>
    <row r="61" spans="1:14" ht="15.75" thickBot="1">
      <c r="A61" s="10" t="s">
        <v>135</v>
      </c>
      <c r="B61" s="10" t="s">
        <v>23</v>
      </c>
      <c r="C61" s="44">
        <v>45685</v>
      </c>
      <c r="D61" s="10" t="s">
        <v>25</v>
      </c>
      <c r="E61" s="10" t="s">
        <v>42</v>
      </c>
      <c r="F61" s="45">
        <v>9239</v>
      </c>
      <c r="G61" s="10">
        <v>1477</v>
      </c>
      <c r="H61" s="10">
        <v>631</v>
      </c>
      <c r="I61" s="10">
        <v>1556</v>
      </c>
      <c r="J61" s="46">
        <v>11580</v>
      </c>
      <c r="K61" s="45">
        <v>84738</v>
      </c>
      <c r="L61" s="10" t="s">
        <v>27</v>
      </c>
      <c r="M61" s="56">
        <f t="shared" si="0"/>
        <v>0.13390686586891359</v>
      </c>
      <c r="N61" s="61">
        <f t="shared" si="1"/>
        <v>11347</v>
      </c>
    </row>
    <row r="62" spans="1:14" ht="15.75" thickBot="1">
      <c r="A62" s="10" t="s">
        <v>137</v>
      </c>
      <c r="B62" s="10" t="s">
        <v>13</v>
      </c>
      <c r="C62" s="44">
        <v>45540</v>
      </c>
      <c r="D62" s="10" t="s">
        <v>38</v>
      </c>
      <c r="E62" s="10" t="s">
        <v>85</v>
      </c>
      <c r="F62" s="45">
        <v>16489</v>
      </c>
      <c r="G62" s="10">
        <v>395</v>
      </c>
      <c r="H62" s="10">
        <v>350</v>
      </c>
      <c r="I62" s="10">
        <v>2364</v>
      </c>
      <c r="J62" s="46">
        <v>43239</v>
      </c>
      <c r="K62" s="45">
        <v>73397</v>
      </c>
      <c r="L62" s="10" t="s">
        <v>55</v>
      </c>
      <c r="M62" s="56">
        <f t="shared" si="0"/>
        <v>0.23480523727127811</v>
      </c>
      <c r="N62" s="61">
        <f t="shared" si="1"/>
        <v>17234</v>
      </c>
    </row>
    <row r="63" spans="1:14" ht="15.75" thickBot="1">
      <c r="A63" s="10" t="s">
        <v>139</v>
      </c>
      <c r="B63" s="10" t="s">
        <v>13</v>
      </c>
      <c r="C63" s="44">
        <v>45920</v>
      </c>
      <c r="D63" s="10" t="s">
        <v>15</v>
      </c>
      <c r="E63" s="10" t="s">
        <v>62</v>
      </c>
      <c r="F63" s="45">
        <v>18633</v>
      </c>
      <c r="G63" s="10">
        <v>797</v>
      </c>
      <c r="H63" s="10">
        <v>303</v>
      </c>
      <c r="I63" s="10">
        <v>659</v>
      </c>
      <c r="J63" s="46">
        <v>7</v>
      </c>
      <c r="K63" s="45">
        <v>122189</v>
      </c>
      <c r="L63" s="10" t="s">
        <v>21</v>
      </c>
      <c r="M63" s="56">
        <f t="shared" si="0"/>
        <v>0.16149571565361859</v>
      </c>
      <c r="N63" s="61">
        <f t="shared" si="1"/>
        <v>19733</v>
      </c>
    </row>
    <row r="64" spans="1:14" ht="15.75" thickBot="1">
      <c r="A64" s="10" t="s">
        <v>140</v>
      </c>
      <c r="B64" s="10" t="s">
        <v>23</v>
      </c>
      <c r="C64" s="44">
        <v>45504</v>
      </c>
      <c r="D64" s="10" t="s">
        <v>15</v>
      </c>
      <c r="E64" s="10" t="s">
        <v>16</v>
      </c>
      <c r="F64" s="45">
        <v>12357</v>
      </c>
      <c r="G64" s="10">
        <v>716</v>
      </c>
      <c r="H64" s="10">
        <v>599</v>
      </c>
      <c r="I64" s="10">
        <v>999</v>
      </c>
      <c r="J64" s="46">
        <v>89591</v>
      </c>
      <c r="K64" s="45">
        <v>116367</v>
      </c>
      <c r="L64" s="10" t="s">
        <v>17</v>
      </c>
      <c r="M64" s="56">
        <f t="shared" si="0"/>
        <v>0.11749035379446063</v>
      </c>
      <c r="N64" s="61">
        <f t="shared" si="1"/>
        <v>13672</v>
      </c>
    </row>
    <row r="65" spans="1:14" ht="15.75" thickBot="1">
      <c r="A65" s="10" t="s">
        <v>141</v>
      </c>
      <c r="B65" s="10" t="s">
        <v>23</v>
      </c>
      <c r="C65" s="44">
        <v>45521</v>
      </c>
      <c r="D65" s="10" t="s">
        <v>30</v>
      </c>
      <c r="E65" s="10" t="s">
        <v>35</v>
      </c>
      <c r="F65" s="45">
        <v>19154</v>
      </c>
      <c r="G65" s="10">
        <v>1064</v>
      </c>
      <c r="H65" s="10">
        <v>650</v>
      </c>
      <c r="I65" s="10">
        <v>747</v>
      </c>
      <c r="J65" s="46">
        <v>42667</v>
      </c>
      <c r="K65" s="45">
        <v>242332</v>
      </c>
      <c r="L65" s="10" t="s">
        <v>27</v>
      </c>
      <c r="M65" s="56">
        <f t="shared" si="0"/>
        <v>8.6113266097750191E-2</v>
      </c>
      <c r="N65" s="61">
        <f t="shared" si="1"/>
        <v>20868</v>
      </c>
    </row>
    <row r="66" spans="1:14" ht="15.75" thickBot="1">
      <c r="A66" s="10" t="s">
        <v>143</v>
      </c>
      <c r="B66" s="10" t="s">
        <v>13</v>
      </c>
      <c r="C66" s="44">
        <v>45744</v>
      </c>
      <c r="D66" s="10" t="s">
        <v>25</v>
      </c>
      <c r="E66" s="10" t="s">
        <v>16</v>
      </c>
      <c r="F66" s="45">
        <v>6363</v>
      </c>
      <c r="G66" s="10">
        <v>1341</v>
      </c>
      <c r="H66" s="10">
        <v>222</v>
      </c>
      <c r="I66" s="10">
        <v>2712</v>
      </c>
      <c r="J66" s="46">
        <v>19987</v>
      </c>
      <c r="K66" s="45">
        <v>160585</v>
      </c>
      <c r="L66" s="10" t="s">
        <v>27</v>
      </c>
      <c r="M66" s="56">
        <f t="shared" si="0"/>
        <v>4.9357038328611019E-2</v>
      </c>
      <c r="N66" s="61">
        <f t="shared" si="1"/>
        <v>7926</v>
      </c>
    </row>
    <row r="67" spans="1:14" ht="15.75" thickBot="1">
      <c r="A67" s="10" t="s">
        <v>145</v>
      </c>
      <c r="B67" s="10" t="s">
        <v>46</v>
      </c>
      <c r="C67" s="44">
        <v>45499</v>
      </c>
      <c r="D67" s="10" t="s">
        <v>25</v>
      </c>
      <c r="E67" s="10" t="s">
        <v>42</v>
      </c>
      <c r="F67" s="45">
        <v>12176</v>
      </c>
      <c r="G67" s="10">
        <v>1005</v>
      </c>
      <c r="H67" s="10">
        <v>862</v>
      </c>
      <c r="I67" s="10">
        <v>974</v>
      </c>
      <c r="J67" s="46">
        <v>2285</v>
      </c>
      <c r="K67" s="45">
        <v>116619</v>
      </c>
      <c r="L67" s="10" t="s">
        <v>32</v>
      </c>
      <c r="M67" s="56">
        <f t="shared" ref="M67:M130" si="2">SUM(F67,G67,H67)/K67</f>
        <v>0.12041777068916729</v>
      </c>
      <c r="N67" s="61">
        <f t="shared" ref="N67:N130" si="3">SUM(F67,G67,H67)</f>
        <v>14043</v>
      </c>
    </row>
    <row r="68" spans="1:14" ht="15.75" thickBot="1">
      <c r="A68" s="10" t="s">
        <v>147</v>
      </c>
      <c r="B68" s="10" t="s">
        <v>19</v>
      </c>
      <c r="C68" s="44">
        <v>45745</v>
      </c>
      <c r="D68" s="10" t="s">
        <v>30</v>
      </c>
      <c r="E68" s="10" t="s">
        <v>42</v>
      </c>
      <c r="F68" s="45">
        <v>19461</v>
      </c>
      <c r="G68" s="10">
        <v>1382</v>
      </c>
      <c r="H68" s="10">
        <v>445</v>
      </c>
      <c r="I68" s="10">
        <v>1307</v>
      </c>
      <c r="J68" s="46">
        <v>84691</v>
      </c>
      <c r="K68" s="45">
        <v>151453</v>
      </c>
      <c r="L68" s="10" t="s">
        <v>32</v>
      </c>
      <c r="M68" s="56">
        <f t="shared" si="2"/>
        <v>0.14055845707909384</v>
      </c>
      <c r="N68" s="61">
        <f t="shared" si="3"/>
        <v>21288</v>
      </c>
    </row>
    <row r="69" spans="1:14" ht="15.75" thickBot="1">
      <c r="A69" s="10" t="s">
        <v>149</v>
      </c>
      <c r="B69" s="10" t="s">
        <v>23</v>
      </c>
      <c r="C69" s="44">
        <v>45634</v>
      </c>
      <c r="D69" s="10" t="s">
        <v>30</v>
      </c>
      <c r="E69" s="10" t="s">
        <v>20</v>
      </c>
      <c r="F69" s="45">
        <v>10427</v>
      </c>
      <c r="G69" s="10">
        <v>1014</v>
      </c>
      <c r="H69" s="10">
        <v>166</v>
      </c>
      <c r="I69" s="10">
        <v>1649</v>
      </c>
      <c r="J69" s="46">
        <v>15145</v>
      </c>
      <c r="K69" s="45">
        <v>59816</v>
      </c>
      <c r="L69" s="10" t="s">
        <v>27</v>
      </c>
      <c r="M69" s="56">
        <f t="shared" si="2"/>
        <v>0.19404507155276179</v>
      </c>
      <c r="N69" s="61">
        <f t="shared" si="3"/>
        <v>11607</v>
      </c>
    </row>
    <row r="70" spans="1:14" ht="15.75" thickBot="1">
      <c r="A70" s="10" t="s">
        <v>151</v>
      </c>
      <c r="B70" s="10" t="s">
        <v>19</v>
      </c>
      <c r="C70" s="44">
        <v>45724</v>
      </c>
      <c r="D70" s="10" t="s">
        <v>25</v>
      </c>
      <c r="E70" s="10" t="s">
        <v>42</v>
      </c>
      <c r="F70" s="45">
        <v>10580</v>
      </c>
      <c r="G70" s="10">
        <v>427</v>
      </c>
      <c r="H70" s="10">
        <v>790</v>
      </c>
      <c r="I70" s="10">
        <v>2814</v>
      </c>
      <c r="J70" s="46">
        <v>24916</v>
      </c>
      <c r="K70" s="45">
        <v>213312</v>
      </c>
      <c r="L70" s="10" t="s">
        <v>55</v>
      </c>
      <c r="M70" s="56">
        <f t="shared" si="2"/>
        <v>5.530396789678968E-2</v>
      </c>
      <c r="N70" s="61">
        <f t="shared" si="3"/>
        <v>11797</v>
      </c>
    </row>
    <row r="71" spans="1:14" ht="15.75" thickBot="1">
      <c r="A71" s="10" t="s">
        <v>153</v>
      </c>
      <c r="B71" s="10" t="s">
        <v>46</v>
      </c>
      <c r="C71" s="44">
        <v>45749</v>
      </c>
      <c r="D71" s="10" t="s">
        <v>25</v>
      </c>
      <c r="E71" s="10" t="s">
        <v>48</v>
      </c>
      <c r="F71" s="45">
        <v>6858</v>
      </c>
      <c r="G71" s="10">
        <v>415</v>
      </c>
      <c r="H71" s="10">
        <v>366</v>
      </c>
      <c r="I71" s="10">
        <v>2761</v>
      </c>
      <c r="J71" s="46">
        <v>2988</v>
      </c>
      <c r="K71" s="45">
        <v>177348</v>
      </c>
      <c r="L71" s="10" t="s">
        <v>17</v>
      </c>
      <c r="M71" s="56">
        <f t="shared" si="2"/>
        <v>4.3073505198818141E-2</v>
      </c>
      <c r="N71" s="61">
        <f t="shared" si="3"/>
        <v>7639</v>
      </c>
    </row>
    <row r="72" spans="1:14" ht="15.75" thickBot="1">
      <c r="A72" s="10" t="s">
        <v>155</v>
      </c>
      <c r="B72" s="10" t="s">
        <v>46</v>
      </c>
      <c r="C72" s="44">
        <v>45537</v>
      </c>
      <c r="D72" s="10" t="s">
        <v>38</v>
      </c>
      <c r="E72" s="10" t="s">
        <v>31</v>
      </c>
      <c r="F72" s="45">
        <v>12040</v>
      </c>
      <c r="G72" s="10">
        <v>1147</v>
      </c>
      <c r="H72" s="10">
        <v>210</v>
      </c>
      <c r="I72" s="10">
        <v>885</v>
      </c>
      <c r="J72" s="46">
        <v>30360</v>
      </c>
      <c r="K72" s="45">
        <v>119530</v>
      </c>
      <c r="L72" s="10" t="s">
        <v>32</v>
      </c>
      <c r="M72" s="56">
        <f t="shared" si="2"/>
        <v>0.1120806492094035</v>
      </c>
      <c r="N72" s="61">
        <f t="shared" si="3"/>
        <v>13397</v>
      </c>
    </row>
    <row r="73" spans="1:14" ht="15.75" thickBot="1">
      <c r="A73" s="10" t="s">
        <v>157</v>
      </c>
      <c r="B73" s="10" t="s">
        <v>46</v>
      </c>
      <c r="C73" s="44">
        <v>45719</v>
      </c>
      <c r="D73" s="10" t="s">
        <v>38</v>
      </c>
      <c r="E73" s="10" t="s">
        <v>62</v>
      </c>
      <c r="F73" s="45">
        <v>24928</v>
      </c>
      <c r="G73" s="10">
        <v>214</v>
      </c>
      <c r="H73" s="10">
        <v>765</v>
      </c>
      <c r="I73" s="10">
        <v>1556</v>
      </c>
      <c r="J73" s="46">
        <v>5239</v>
      </c>
      <c r="K73" s="45">
        <v>194571</v>
      </c>
      <c r="L73" s="10" t="s">
        <v>55</v>
      </c>
      <c r="M73" s="56">
        <f t="shared" si="2"/>
        <v>0.13314933880177415</v>
      </c>
      <c r="N73" s="61">
        <f t="shared" si="3"/>
        <v>25907</v>
      </c>
    </row>
    <row r="74" spans="1:14" ht="15.75" thickBot="1">
      <c r="A74" s="10" t="s">
        <v>159</v>
      </c>
      <c r="B74" s="10" t="s">
        <v>23</v>
      </c>
      <c r="C74" s="44">
        <v>45921</v>
      </c>
      <c r="D74" s="10" t="s">
        <v>30</v>
      </c>
      <c r="E74" s="10" t="s">
        <v>16</v>
      </c>
      <c r="F74" s="45">
        <v>23103</v>
      </c>
      <c r="G74" s="10">
        <v>1380</v>
      </c>
      <c r="H74" s="10">
        <v>191</v>
      </c>
      <c r="I74" s="10">
        <v>1547</v>
      </c>
      <c r="J74" s="46">
        <v>77798</v>
      </c>
      <c r="K74" s="45">
        <v>148856</v>
      </c>
      <c r="L74" s="10" t="s">
        <v>21</v>
      </c>
      <c r="M74" s="56">
        <f t="shared" si="2"/>
        <v>0.16575751061428495</v>
      </c>
      <c r="N74" s="61">
        <f t="shared" si="3"/>
        <v>24674</v>
      </c>
    </row>
    <row r="75" spans="1:14" ht="15.75" thickBot="1">
      <c r="A75" s="10" t="s">
        <v>160</v>
      </c>
      <c r="B75" s="10" t="s">
        <v>46</v>
      </c>
      <c r="C75" s="44">
        <v>45593</v>
      </c>
      <c r="D75" s="10" t="s">
        <v>38</v>
      </c>
      <c r="E75" s="10" t="s">
        <v>31</v>
      </c>
      <c r="F75" s="45">
        <v>21198</v>
      </c>
      <c r="G75" s="10">
        <v>1484</v>
      </c>
      <c r="H75" s="10">
        <v>174</v>
      </c>
      <c r="I75" s="10">
        <v>1293</v>
      </c>
      <c r="J75" s="46">
        <v>16330</v>
      </c>
      <c r="K75" s="45">
        <v>111635</v>
      </c>
      <c r="L75" s="10" t="s">
        <v>32</v>
      </c>
      <c r="M75" s="56">
        <f t="shared" si="2"/>
        <v>0.20473865723115511</v>
      </c>
      <c r="N75" s="61">
        <f t="shared" si="3"/>
        <v>22856</v>
      </c>
    </row>
    <row r="76" spans="1:14" ht="15.75" thickBot="1">
      <c r="A76" s="10" t="s">
        <v>162</v>
      </c>
      <c r="B76" s="10" t="s">
        <v>23</v>
      </c>
      <c r="C76" s="44">
        <v>45505</v>
      </c>
      <c r="D76" s="10" t="s">
        <v>15</v>
      </c>
      <c r="E76" s="10" t="s">
        <v>26</v>
      </c>
      <c r="F76" s="45">
        <v>21758</v>
      </c>
      <c r="G76" s="10">
        <v>1380</v>
      </c>
      <c r="H76" s="10">
        <v>188</v>
      </c>
      <c r="I76" s="10">
        <v>1735</v>
      </c>
      <c r="J76" s="46">
        <v>20998</v>
      </c>
      <c r="K76" s="45">
        <v>147803</v>
      </c>
      <c r="L76" s="10" t="s">
        <v>55</v>
      </c>
      <c r="M76" s="56">
        <f t="shared" si="2"/>
        <v>0.15781817689762725</v>
      </c>
      <c r="N76" s="61">
        <f t="shared" si="3"/>
        <v>23326</v>
      </c>
    </row>
    <row r="77" spans="1:14" ht="15.75" thickBot="1">
      <c r="A77" s="10" t="s">
        <v>164</v>
      </c>
      <c r="B77" s="10" t="s">
        <v>46</v>
      </c>
      <c r="C77" s="44">
        <v>45603</v>
      </c>
      <c r="D77" s="10" t="s">
        <v>38</v>
      </c>
      <c r="E77" s="10" t="s">
        <v>35</v>
      </c>
      <c r="F77" s="45">
        <v>17254</v>
      </c>
      <c r="G77" s="10">
        <v>246</v>
      </c>
      <c r="H77" s="10">
        <v>952</v>
      </c>
      <c r="I77" s="10">
        <v>871</v>
      </c>
      <c r="J77" s="46">
        <v>14957</v>
      </c>
      <c r="K77" s="45">
        <v>75946</v>
      </c>
      <c r="L77" s="10" t="s">
        <v>55</v>
      </c>
      <c r="M77" s="56">
        <f t="shared" si="2"/>
        <v>0.24296210465330631</v>
      </c>
      <c r="N77" s="61">
        <f t="shared" si="3"/>
        <v>18452</v>
      </c>
    </row>
    <row r="78" spans="1:14" ht="15.75" thickBot="1">
      <c r="A78" s="10" t="s">
        <v>166</v>
      </c>
      <c r="B78" s="10" t="s">
        <v>19</v>
      </c>
      <c r="C78" s="44">
        <v>45720</v>
      </c>
      <c r="D78" s="10" t="s">
        <v>38</v>
      </c>
      <c r="E78" s="10" t="s">
        <v>48</v>
      </c>
      <c r="F78" s="45">
        <v>13470</v>
      </c>
      <c r="G78" s="10">
        <v>523</v>
      </c>
      <c r="H78" s="10">
        <v>280</v>
      </c>
      <c r="I78" s="10">
        <v>2682</v>
      </c>
      <c r="J78" s="46">
        <v>8538</v>
      </c>
      <c r="K78" s="45">
        <v>95204</v>
      </c>
      <c r="L78" s="10" t="s">
        <v>17</v>
      </c>
      <c r="M78" s="56">
        <f t="shared" si="2"/>
        <v>0.14992017142136885</v>
      </c>
      <c r="N78" s="61">
        <f t="shared" si="3"/>
        <v>14273</v>
      </c>
    </row>
    <row r="79" spans="1:14" ht="15.75" thickBot="1">
      <c r="A79" s="10" t="s">
        <v>167</v>
      </c>
      <c r="B79" s="10" t="s">
        <v>19</v>
      </c>
      <c r="C79" s="44">
        <v>45460</v>
      </c>
      <c r="D79" s="10" t="s">
        <v>15</v>
      </c>
      <c r="E79" s="10" t="s">
        <v>39</v>
      </c>
      <c r="F79" s="45">
        <v>3252</v>
      </c>
      <c r="G79" s="10">
        <v>1043</v>
      </c>
      <c r="H79" s="10">
        <v>647</v>
      </c>
      <c r="I79" s="10">
        <v>1545</v>
      </c>
      <c r="J79" s="46">
        <v>18859</v>
      </c>
      <c r="K79" s="45">
        <v>222958</v>
      </c>
      <c r="L79" s="10" t="s">
        <v>17</v>
      </c>
      <c r="M79" s="56">
        <f t="shared" si="2"/>
        <v>2.2165609666394567E-2</v>
      </c>
      <c r="N79" s="61">
        <f t="shared" si="3"/>
        <v>4942</v>
      </c>
    </row>
    <row r="80" spans="1:14" ht="15.75" thickBot="1">
      <c r="A80" s="10" t="s">
        <v>168</v>
      </c>
      <c r="B80" s="10" t="s">
        <v>13</v>
      </c>
      <c r="C80" s="44">
        <v>45922</v>
      </c>
      <c r="D80" s="10" t="s">
        <v>30</v>
      </c>
      <c r="E80" s="10" t="s">
        <v>169</v>
      </c>
      <c r="F80" s="45">
        <v>8996</v>
      </c>
      <c r="G80" s="10">
        <v>329</v>
      </c>
      <c r="H80" s="10">
        <v>378</v>
      </c>
      <c r="I80" s="10">
        <v>2384</v>
      </c>
      <c r="J80" s="46">
        <v>39404</v>
      </c>
      <c r="K80" s="45">
        <v>242724</v>
      </c>
      <c r="L80" s="10" t="s">
        <v>21</v>
      </c>
      <c r="M80" s="56">
        <f t="shared" si="2"/>
        <v>3.9975445361810122E-2</v>
      </c>
      <c r="N80" s="61">
        <f t="shared" si="3"/>
        <v>9703</v>
      </c>
    </row>
    <row r="81" spans="1:14" ht="15.75" thickBot="1">
      <c r="A81" s="10" t="s">
        <v>170</v>
      </c>
      <c r="B81" s="10" t="s">
        <v>19</v>
      </c>
      <c r="C81" s="44">
        <v>45456</v>
      </c>
      <c r="D81" s="10" t="s">
        <v>15</v>
      </c>
      <c r="E81" s="10" t="s">
        <v>16</v>
      </c>
      <c r="F81" s="45">
        <v>14173</v>
      </c>
      <c r="G81" s="10">
        <v>294</v>
      </c>
      <c r="H81" s="10">
        <v>257</v>
      </c>
      <c r="I81" s="10">
        <v>1288</v>
      </c>
      <c r="J81" s="46">
        <v>39466</v>
      </c>
      <c r="K81" s="45">
        <v>55563</v>
      </c>
      <c r="L81" s="10" t="s">
        <v>55</v>
      </c>
      <c r="M81" s="56">
        <f t="shared" si="2"/>
        <v>0.26499649047027696</v>
      </c>
      <c r="N81" s="61">
        <f t="shared" si="3"/>
        <v>14724</v>
      </c>
    </row>
    <row r="82" spans="1:14" ht="15.75" thickBot="1">
      <c r="A82" s="10" t="s">
        <v>171</v>
      </c>
      <c r="B82" s="10" t="s">
        <v>13</v>
      </c>
      <c r="C82" s="44">
        <v>45584</v>
      </c>
      <c r="D82" s="10" t="s">
        <v>38</v>
      </c>
      <c r="E82" s="10" t="s">
        <v>31</v>
      </c>
      <c r="F82" s="45">
        <v>6673</v>
      </c>
      <c r="G82" s="10">
        <v>826</v>
      </c>
      <c r="H82" s="10">
        <v>321</v>
      </c>
      <c r="I82" s="10">
        <v>577</v>
      </c>
      <c r="J82" s="46">
        <v>19262</v>
      </c>
      <c r="K82" s="45">
        <v>132324</v>
      </c>
      <c r="L82" s="10" t="s">
        <v>55</v>
      </c>
      <c r="M82" s="56">
        <f t="shared" si="2"/>
        <v>5.9097367068710133E-2</v>
      </c>
      <c r="N82" s="61">
        <f t="shared" si="3"/>
        <v>7820</v>
      </c>
    </row>
    <row r="83" spans="1:14" ht="15.75" thickBot="1">
      <c r="A83" s="10" t="s">
        <v>173</v>
      </c>
      <c r="B83" s="10" t="s">
        <v>19</v>
      </c>
      <c r="C83" s="44">
        <v>45497</v>
      </c>
      <c r="D83" s="10" t="s">
        <v>30</v>
      </c>
      <c r="E83" s="10" t="s">
        <v>39</v>
      </c>
      <c r="F83" s="45">
        <v>22914</v>
      </c>
      <c r="G83" s="10">
        <v>954</v>
      </c>
      <c r="H83" s="10">
        <v>584</v>
      </c>
      <c r="I83" s="10">
        <v>1519</v>
      </c>
      <c r="J83" s="46">
        <v>13637</v>
      </c>
      <c r="K83" s="45">
        <v>49847</v>
      </c>
      <c r="L83" s="10" t="s">
        <v>17</v>
      </c>
      <c r="M83" s="56">
        <f t="shared" si="2"/>
        <v>0.49054105563022848</v>
      </c>
      <c r="N83" s="61">
        <f t="shared" si="3"/>
        <v>24452</v>
      </c>
    </row>
    <row r="84" spans="1:14" ht="15.75" thickBot="1">
      <c r="A84" s="10" t="s">
        <v>175</v>
      </c>
      <c r="B84" s="10" t="s">
        <v>23</v>
      </c>
      <c r="C84" s="44">
        <v>45580</v>
      </c>
      <c r="D84" s="10" t="s">
        <v>38</v>
      </c>
      <c r="E84" s="10" t="s">
        <v>35</v>
      </c>
      <c r="F84" s="45">
        <v>17781</v>
      </c>
      <c r="G84" s="10">
        <v>993</v>
      </c>
      <c r="H84" s="10">
        <v>627</v>
      </c>
      <c r="I84" s="10">
        <v>2187</v>
      </c>
      <c r="J84" s="46">
        <v>9609</v>
      </c>
      <c r="K84" s="45">
        <v>66155</v>
      </c>
      <c r="L84" s="10" t="s">
        <v>32</v>
      </c>
      <c r="M84" s="56">
        <f t="shared" si="2"/>
        <v>0.29326581513113142</v>
      </c>
      <c r="N84" s="61">
        <f t="shared" si="3"/>
        <v>19401</v>
      </c>
    </row>
    <row r="85" spans="1:14" ht="15.75" thickBot="1">
      <c r="A85" s="10" t="s">
        <v>177</v>
      </c>
      <c r="B85" s="10" t="s">
        <v>19</v>
      </c>
      <c r="C85" s="44">
        <v>45635</v>
      </c>
      <c r="D85" s="10" t="s">
        <v>15</v>
      </c>
      <c r="E85" s="10" t="s">
        <v>20</v>
      </c>
      <c r="F85" s="45">
        <v>15051</v>
      </c>
      <c r="G85" s="10">
        <v>268</v>
      </c>
      <c r="H85" s="10">
        <v>251</v>
      </c>
      <c r="I85" s="10">
        <v>783</v>
      </c>
      <c r="J85" s="46">
        <v>34154</v>
      </c>
      <c r="K85" s="45">
        <v>119671</v>
      </c>
      <c r="L85" s="10" t="s">
        <v>32</v>
      </c>
      <c r="M85" s="56">
        <f t="shared" si="2"/>
        <v>0.13010670922779954</v>
      </c>
      <c r="N85" s="61">
        <f t="shared" si="3"/>
        <v>15570</v>
      </c>
    </row>
    <row r="86" spans="1:14" ht="15.75" thickBot="1">
      <c r="A86" s="10" t="s">
        <v>179</v>
      </c>
      <c r="B86" s="10" t="s">
        <v>13</v>
      </c>
      <c r="C86" s="44">
        <v>45766</v>
      </c>
      <c r="D86" s="10" t="s">
        <v>15</v>
      </c>
      <c r="E86" s="10" t="s">
        <v>39</v>
      </c>
      <c r="F86" s="45">
        <v>8881</v>
      </c>
      <c r="G86" s="10">
        <v>210</v>
      </c>
      <c r="H86" s="10">
        <v>673</v>
      </c>
      <c r="I86" s="10">
        <v>1565</v>
      </c>
      <c r="J86" s="46">
        <v>24847</v>
      </c>
      <c r="K86" s="45">
        <v>156891</v>
      </c>
      <c r="L86" s="10" t="s">
        <v>27</v>
      </c>
      <c r="M86" s="56">
        <f t="shared" si="2"/>
        <v>6.223429004850501E-2</v>
      </c>
      <c r="N86" s="61">
        <f t="shared" si="3"/>
        <v>9764</v>
      </c>
    </row>
    <row r="87" spans="1:14" ht="15.75" thickBot="1">
      <c r="A87" s="10" t="s">
        <v>180</v>
      </c>
      <c r="B87" s="10" t="s">
        <v>13</v>
      </c>
      <c r="C87" s="44">
        <v>45684</v>
      </c>
      <c r="D87" s="10" t="s">
        <v>38</v>
      </c>
      <c r="E87" s="10" t="s">
        <v>48</v>
      </c>
      <c r="F87" s="45">
        <v>8949</v>
      </c>
      <c r="G87" s="10">
        <v>1477</v>
      </c>
      <c r="H87" s="10">
        <v>424</v>
      </c>
      <c r="I87" s="10">
        <v>1030</v>
      </c>
      <c r="J87" s="46">
        <v>58052</v>
      </c>
      <c r="K87" s="45">
        <v>123310</v>
      </c>
      <c r="L87" s="10" t="s">
        <v>17</v>
      </c>
      <c r="M87" s="56">
        <f t="shared" si="2"/>
        <v>8.7989619657773091E-2</v>
      </c>
      <c r="N87" s="61">
        <f t="shared" si="3"/>
        <v>10850</v>
      </c>
    </row>
    <row r="88" spans="1:14" ht="15.75" thickBot="1">
      <c r="A88" s="10" t="s">
        <v>182</v>
      </c>
      <c r="B88" s="10" t="s">
        <v>46</v>
      </c>
      <c r="C88" s="44">
        <v>45449</v>
      </c>
      <c r="D88" s="10" t="s">
        <v>25</v>
      </c>
      <c r="E88" s="10" t="s">
        <v>48</v>
      </c>
      <c r="F88" s="45">
        <v>11521</v>
      </c>
      <c r="G88" s="10">
        <v>1071</v>
      </c>
      <c r="H88" s="10">
        <v>762</v>
      </c>
      <c r="I88" s="10">
        <v>2539</v>
      </c>
      <c r="J88" s="46">
        <v>12701</v>
      </c>
      <c r="K88" s="45">
        <v>238350</v>
      </c>
      <c r="L88" s="10" t="s">
        <v>27</v>
      </c>
      <c r="M88" s="56">
        <f t="shared" si="2"/>
        <v>5.6026851269142017E-2</v>
      </c>
      <c r="N88" s="61">
        <f t="shared" si="3"/>
        <v>13354</v>
      </c>
    </row>
    <row r="89" spans="1:14" ht="15.75" thickBot="1">
      <c r="A89" s="10" t="s">
        <v>184</v>
      </c>
      <c r="B89" s="10" t="s">
        <v>23</v>
      </c>
      <c r="C89" s="44">
        <v>45480</v>
      </c>
      <c r="D89" s="10" t="s">
        <v>25</v>
      </c>
      <c r="E89" s="10" t="s">
        <v>20</v>
      </c>
      <c r="F89" s="45">
        <v>24625</v>
      </c>
      <c r="G89" s="10">
        <v>749</v>
      </c>
      <c r="H89" s="10">
        <v>193</v>
      </c>
      <c r="I89" s="10">
        <v>1340</v>
      </c>
      <c r="J89" s="46">
        <v>4890</v>
      </c>
      <c r="K89" s="45">
        <v>189381</v>
      </c>
      <c r="L89" s="10" t="s">
        <v>17</v>
      </c>
      <c r="M89" s="56">
        <f t="shared" si="2"/>
        <v>0.13500298340382616</v>
      </c>
      <c r="N89" s="61">
        <f t="shared" si="3"/>
        <v>25567</v>
      </c>
    </row>
    <row r="90" spans="1:14" ht="15.75" thickBot="1">
      <c r="A90" s="10" t="s">
        <v>186</v>
      </c>
      <c r="B90" s="10" t="s">
        <v>19</v>
      </c>
      <c r="C90" s="44">
        <v>45923</v>
      </c>
      <c r="D90" s="10" t="s">
        <v>15</v>
      </c>
      <c r="E90" s="10" t="s">
        <v>169</v>
      </c>
      <c r="F90" s="45">
        <v>10017</v>
      </c>
      <c r="G90" s="10">
        <v>1357</v>
      </c>
      <c r="H90" s="10">
        <v>966</v>
      </c>
      <c r="I90" s="10">
        <v>2871</v>
      </c>
      <c r="J90" s="46">
        <v>14800</v>
      </c>
      <c r="K90" s="45">
        <v>171691</v>
      </c>
      <c r="L90" s="10" t="s">
        <v>21</v>
      </c>
      <c r="M90" s="56">
        <f t="shared" si="2"/>
        <v>7.1873307278774071E-2</v>
      </c>
      <c r="N90" s="61">
        <f t="shared" si="3"/>
        <v>12340</v>
      </c>
    </row>
    <row r="91" spans="1:14" ht="15.75" thickBot="1">
      <c r="A91" s="10" t="s">
        <v>187</v>
      </c>
      <c r="B91" s="10" t="s">
        <v>46</v>
      </c>
      <c r="C91" s="44">
        <v>45446</v>
      </c>
      <c r="D91" s="10" t="s">
        <v>15</v>
      </c>
      <c r="E91" s="10" t="s">
        <v>62</v>
      </c>
      <c r="F91" s="45">
        <v>8941</v>
      </c>
      <c r="G91" s="10">
        <v>911</v>
      </c>
      <c r="H91" s="10">
        <v>166</v>
      </c>
      <c r="I91" s="10">
        <v>1217</v>
      </c>
      <c r="J91" s="46">
        <v>68817</v>
      </c>
      <c r="K91" s="45">
        <v>221180</v>
      </c>
      <c r="L91" s="10" t="s">
        <v>55</v>
      </c>
      <c r="M91" s="56">
        <f t="shared" si="2"/>
        <v>4.5293426168731353E-2</v>
      </c>
      <c r="N91" s="61">
        <f t="shared" si="3"/>
        <v>10018</v>
      </c>
    </row>
    <row r="92" spans="1:14" ht="15.75" thickBot="1">
      <c r="A92" s="10" t="s">
        <v>189</v>
      </c>
      <c r="B92" s="10" t="s">
        <v>19</v>
      </c>
      <c r="C92" s="44">
        <v>45924</v>
      </c>
      <c r="D92" s="10" t="s">
        <v>25</v>
      </c>
      <c r="E92" s="10" t="s">
        <v>39</v>
      </c>
      <c r="F92" s="45">
        <v>12209</v>
      </c>
      <c r="G92" s="10">
        <v>222</v>
      </c>
      <c r="H92" s="10">
        <v>479</v>
      </c>
      <c r="I92" s="10">
        <v>2748</v>
      </c>
      <c r="J92" s="46">
        <v>24615</v>
      </c>
      <c r="K92" s="45">
        <v>74707</v>
      </c>
      <c r="L92" s="10" t="s">
        <v>21</v>
      </c>
      <c r="M92" s="56">
        <f t="shared" si="2"/>
        <v>0.17280843829895459</v>
      </c>
      <c r="N92" s="61">
        <f t="shared" si="3"/>
        <v>12910</v>
      </c>
    </row>
    <row r="93" spans="1:14" ht="15.75" thickBot="1">
      <c r="A93" s="10" t="s">
        <v>190</v>
      </c>
      <c r="B93" s="10" t="s">
        <v>19</v>
      </c>
      <c r="C93" s="44">
        <v>45586</v>
      </c>
      <c r="D93" s="10" t="s">
        <v>25</v>
      </c>
      <c r="E93" s="10" t="s">
        <v>20</v>
      </c>
      <c r="F93" s="45">
        <v>19715</v>
      </c>
      <c r="G93" s="10">
        <v>1014</v>
      </c>
      <c r="H93" s="10">
        <v>718</v>
      </c>
      <c r="I93" s="10">
        <v>1185</v>
      </c>
      <c r="J93" s="46">
        <v>37625</v>
      </c>
      <c r="K93" s="45">
        <v>191409</v>
      </c>
      <c r="L93" s="10" t="s">
        <v>17</v>
      </c>
      <c r="M93" s="56">
        <f t="shared" si="2"/>
        <v>0.11204802282024356</v>
      </c>
      <c r="N93" s="61">
        <f t="shared" si="3"/>
        <v>21447</v>
      </c>
    </row>
    <row r="94" spans="1:14" ht="15.75" thickBot="1">
      <c r="A94" s="10" t="s">
        <v>191</v>
      </c>
      <c r="B94" s="10" t="s">
        <v>46</v>
      </c>
      <c r="C94" s="44">
        <v>45637</v>
      </c>
      <c r="D94" s="10" t="s">
        <v>38</v>
      </c>
      <c r="E94" s="10" t="s">
        <v>48</v>
      </c>
      <c r="F94" s="45">
        <v>22645</v>
      </c>
      <c r="G94" s="10">
        <v>545</v>
      </c>
      <c r="H94" s="10">
        <v>972</v>
      </c>
      <c r="I94" s="10">
        <v>321</v>
      </c>
      <c r="J94" s="46">
        <v>8396</v>
      </c>
      <c r="K94" s="45">
        <v>121537</v>
      </c>
      <c r="L94" s="10" t="s">
        <v>55</v>
      </c>
      <c r="M94" s="56">
        <f t="shared" si="2"/>
        <v>0.19880365649966678</v>
      </c>
      <c r="N94" s="61">
        <f t="shared" si="3"/>
        <v>24162</v>
      </c>
    </row>
    <row r="95" spans="1:14" ht="15.75" thickBot="1">
      <c r="A95" s="10" t="s">
        <v>193</v>
      </c>
      <c r="B95" s="10" t="s">
        <v>46</v>
      </c>
      <c r="C95" s="44">
        <v>45603</v>
      </c>
      <c r="D95" s="10" t="s">
        <v>38</v>
      </c>
      <c r="E95" s="10" t="s">
        <v>48</v>
      </c>
      <c r="F95" s="45">
        <v>11550</v>
      </c>
      <c r="G95" s="10">
        <v>501</v>
      </c>
      <c r="H95" s="10">
        <v>646</v>
      </c>
      <c r="I95" s="10">
        <v>773</v>
      </c>
      <c r="J95" s="46">
        <v>17841</v>
      </c>
      <c r="K95" s="45">
        <v>237576</v>
      </c>
      <c r="L95" s="10" t="s">
        <v>32</v>
      </c>
      <c r="M95" s="56">
        <f t="shared" si="2"/>
        <v>5.3443950567397383E-2</v>
      </c>
      <c r="N95" s="61">
        <f t="shared" si="3"/>
        <v>12697</v>
      </c>
    </row>
    <row r="96" spans="1:14" ht="15.75" thickBot="1">
      <c r="A96" s="10" t="s">
        <v>194</v>
      </c>
      <c r="B96" s="10" t="s">
        <v>46</v>
      </c>
      <c r="C96" s="44">
        <v>45604</v>
      </c>
      <c r="D96" s="10" t="s">
        <v>25</v>
      </c>
      <c r="E96" s="10" t="s">
        <v>31</v>
      </c>
      <c r="F96" s="45">
        <v>23499</v>
      </c>
      <c r="G96" s="10">
        <v>562</v>
      </c>
      <c r="H96" s="10">
        <v>964</v>
      </c>
      <c r="I96" s="10">
        <v>2557</v>
      </c>
      <c r="J96" s="46">
        <v>56890</v>
      </c>
      <c r="K96" s="45">
        <v>218686</v>
      </c>
      <c r="L96" s="10" t="s">
        <v>32</v>
      </c>
      <c r="M96" s="56">
        <f t="shared" si="2"/>
        <v>0.11443347996671026</v>
      </c>
      <c r="N96" s="61">
        <f t="shared" si="3"/>
        <v>25025</v>
      </c>
    </row>
    <row r="97" spans="1:14" ht="15.75" thickBot="1">
      <c r="A97" s="10" t="s">
        <v>196</v>
      </c>
      <c r="B97" s="10" t="s">
        <v>46</v>
      </c>
      <c r="C97" s="44">
        <v>45545</v>
      </c>
      <c r="D97" s="10" t="s">
        <v>38</v>
      </c>
      <c r="E97" s="10" t="s">
        <v>42</v>
      </c>
      <c r="F97" s="45">
        <v>6637</v>
      </c>
      <c r="G97" s="10">
        <v>595</v>
      </c>
      <c r="H97" s="10">
        <v>161</v>
      </c>
      <c r="I97" s="10">
        <v>2653</v>
      </c>
      <c r="J97" s="46">
        <v>19334</v>
      </c>
      <c r="K97" s="45">
        <v>131155</v>
      </c>
      <c r="L97" s="10" t="s">
        <v>27</v>
      </c>
      <c r="M97" s="56">
        <f t="shared" si="2"/>
        <v>5.6368419046166747E-2</v>
      </c>
      <c r="N97" s="61">
        <f t="shared" si="3"/>
        <v>7393</v>
      </c>
    </row>
    <row r="98" spans="1:14" ht="15.75" thickBot="1">
      <c r="A98" s="10" t="s">
        <v>198</v>
      </c>
      <c r="B98" s="10" t="s">
        <v>46</v>
      </c>
      <c r="C98" s="44">
        <v>45517</v>
      </c>
      <c r="D98" s="10" t="s">
        <v>38</v>
      </c>
      <c r="E98" s="10" t="s">
        <v>169</v>
      </c>
      <c r="F98" s="45">
        <v>6854</v>
      </c>
      <c r="G98" s="10">
        <v>417</v>
      </c>
      <c r="H98" s="10">
        <v>467</v>
      </c>
      <c r="I98" s="10">
        <v>1003</v>
      </c>
      <c r="J98" s="46">
        <v>61333</v>
      </c>
      <c r="K98" s="45">
        <v>40281</v>
      </c>
      <c r="L98" s="10" t="s">
        <v>17</v>
      </c>
      <c r="M98" s="56">
        <f t="shared" si="2"/>
        <v>0.19210049402944315</v>
      </c>
      <c r="N98" s="61">
        <f t="shared" si="3"/>
        <v>7738</v>
      </c>
    </row>
    <row r="99" spans="1:14" ht="15.75" thickBot="1">
      <c r="A99" s="10" t="s">
        <v>200</v>
      </c>
      <c r="B99" s="10" t="s">
        <v>19</v>
      </c>
      <c r="C99" s="44">
        <v>45453</v>
      </c>
      <c r="D99" s="10" t="s">
        <v>30</v>
      </c>
      <c r="E99" s="10" t="s">
        <v>39</v>
      </c>
      <c r="F99" s="45">
        <v>21561</v>
      </c>
      <c r="G99" s="10">
        <v>340</v>
      </c>
      <c r="H99" s="10">
        <v>741</v>
      </c>
      <c r="I99" s="10">
        <v>986</v>
      </c>
      <c r="J99" s="46">
        <v>24826</v>
      </c>
      <c r="K99" s="45">
        <v>198492</v>
      </c>
      <c r="L99" s="10" t="s">
        <v>17</v>
      </c>
      <c r="M99" s="56">
        <f t="shared" si="2"/>
        <v>0.11407008846704149</v>
      </c>
      <c r="N99" s="61">
        <f t="shared" si="3"/>
        <v>22642</v>
      </c>
    </row>
    <row r="100" spans="1:14" ht="15.75" thickBot="1">
      <c r="A100" s="10" t="s">
        <v>202</v>
      </c>
      <c r="B100" s="10" t="s">
        <v>46</v>
      </c>
      <c r="C100" s="44">
        <v>45475</v>
      </c>
      <c r="D100" s="10" t="s">
        <v>38</v>
      </c>
      <c r="E100" s="10" t="s">
        <v>39</v>
      </c>
      <c r="F100" s="45">
        <v>12320</v>
      </c>
      <c r="G100" s="10">
        <v>1157</v>
      </c>
      <c r="H100" s="10">
        <v>365</v>
      </c>
      <c r="I100" s="10">
        <v>584</v>
      </c>
      <c r="J100" s="46">
        <v>66634</v>
      </c>
      <c r="K100" s="45">
        <v>210102</v>
      </c>
      <c r="L100" s="10" t="s">
        <v>32</v>
      </c>
      <c r="M100" s="56">
        <f t="shared" si="2"/>
        <v>6.5882285746922925E-2</v>
      </c>
      <c r="N100" s="61">
        <f t="shared" si="3"/>
        <v>13842</v>
      </c>
    </row>
    <row r="101" spans="1:14" ht="15.75" thickBot="1">
      <c r="A101" s="10" t="s">
        <v>204</v>
      </c>
      <c r="B101" s="10" t="s">
        <v>23</v>
      </c>
      <c r="C101" s="44">
        <v>45925</v>
      </c>
      <c r="D101" s="10" t="s">
        <v>15</v>
      </c>
      <c r="E101" s="10" t="s">
        <v>35</v>
      </c>
      <c r="F101" s="45">
        <v>20564</v>
      </c>
      <c r="G101" s="10">
        <v>1433</v>
      </c>
      <c r="H101" s="10">
        <v>488</v>
      </c>
      <c r="I101" s="10">
        <v>1015</v>
      </c>
      <c r="J101" s="46">
        <v>24333</v>
      </c>
      <c r="K101" s="45">
        <v>172130</v>
      </c>
      <c r="L101" s="10" t="s">
        <v>21</v>
      </c>
      <c r="M101" s="56">
        <f t="shared" si="2"/>
        <v>0.13062801371056759</v>
      </c>
      <c r="N101" s="61">
        <f t="shared" si="3"/>
        <v>22485</v>
      </c>
    </row>
    <row r="102" spans="1:14" ht="15.75" thickBot="1">
      <c r="A102" s="10" t="s">
        <v>205</v>
      </c>
      <c r="B102" s="10" t="s">
        <v>13</v>
      </c>
      <c r="C102" s="44">
        <v>45583</v>
      </c>
      <c r="D102" s="10" t="s">
        <v>38</v>
      </c>
      <c r="E102" s="10" t="s">
        <v>20</v>
      </c>
      <c r="F102" s="45">
        <v>6892</v>
      </c>
      <c r="G102" s="10">
        <v>1184</v>
      </c>
      <c r="H102" s="10">
        <v>925</v>
      </c>
      <c r="I102" s="10">
        <v>1062</v>
      </c>
      <c r="J102" s="46">
        <v>75008</v>
      </c>
      <c r="K102" s="45">
        <v>116260</v>
      </c>
      <c r="L102" s="10" t="s">
        <v>55</v>
      </c>
      <c r="M102" s="56">
        <f t="shared" si="2"/>
        <v>7.7421297092723204E-2</v>
      </c>
      <c r="N102" s="61">
        <f t="shared" si="3"/>
        <v>9001</v>
      </c>
    </row>
    <row r="103" spans="1:14" ht="15.75" thickBot="1">
      <c r="A103" s="10" t="s">
        <v>207</v>
      </c>
      <c r="B103" s="10" t="s">
        <v>46</v>
      </c>
      <c r="C103" s="44">
        <v>45926</v>
      </c>
      <c r="D103" s="10" t="s">
        <v>38</v>
      </c>
      <c r="E103" s="10" t="s">
        <v>35</v>
      </c>
      <c r="F103" s="45">
        <v>9043</v>
      </c>
      <c r="G103" s="10">
        <v>1192</v>
      </c>
      <c r="H103" s="10">
        <v>810</v>
      </c>
      <c r="I103" s="10">
        <v>1550</v>
      </c>
      <c r="J103" s="46">
        <v>5221</v>
      </c>
      <c r="K103" s="45">
        <v>199476</v>
      </c>
      <c r="L103" s="10" t="s">
        <v>21</v>
      </c>
      <c r="M103" s="56">
        <f t="shared" si="2"/>
        <v>5.5370069582305642E-2</v>
      </c>
      <c r="N103" s="61">
        <f t="shared" si="3"/>
        <v>11045</v>
      </c>
    </row>
    <row r="104" spans="1:14" ht="15.75" thickBot="1">
      <c r="A104" s="10" t="s">
        <v>208</v>
      </c>
      <c r="B104" s="10" t="s">
        <v>46</v>
      </c>
      <c r="C104" s="44">
        <v>45927</v>
      </c>
      <c r="D104" s="10" t="s">
        <v>25</v>
      </c>
      <c r="E104" s="10" t="s">
        <v>20</v>
      </c>
      <c r="F104" s="45">
        <v>18521</v>
      </c>
      <c r="G104" s="10">
        <v>1027</v>
      </c>
      <c r="H104" s="10">
        <v>230</v>
      </c>
      <c r="I104" s="10">
        <v>1247</v>
      </c>
      <c r="J104" s="46">
        <v>39588</v>
      </c>
      <c r="K104" s="45">
        <v>200928</v>
      </c>
      <c r="L104" s="10" t="s">
        <v>21</v>
      </c>
      <c r="M104" s="56">
        <f t="shared" si="2"/>
        <v>9.8433269628921807E-2</v>
      </c>
      <c r="N104" s="61">
        <f t="shared" si="3"/>
        <v>19778</v>
      </c>
    </row>
    <row r="105" spans="1:14" ht="15.75" thickBot="1">
      <c r="A105" s="10" t="s">
        <v>209</v>
      </c>
      <c r="B105" s="10" t="s">
        <v>19</v>
      </c>
      <c r="C105" s="44">
        <v>45739</v>
      </c>
      <c r="D105" s="10" t="s">
        <v>15</v>
      </c>
      <c r="E105" s="10" t="s">
        <v>26</v>
      </c>
      <c r="F105" s="45">
        <v>24711</v>
      </c>
      <c r="G105" s="10">
        <v>882</v>
      </c>
      <c r="H105" s="10">
        <v>876</v>
      </c>
      <c r="I105" s="10">
        <v>2728</v>
      </c>
      <c r="J105" s="46">
        <v>32015</v>
      </c>
      <c r="K105" s="45">
        <v>180272</v>
      </c>
      <c r="L105" s="10" t="s">
        <v>32</v>
      </c>
      <c r="M105" s="56">
        <f t="shared" si="2"/>
        <v>0.1468281263867933</v>
      </c>
      <c r="N105" s="61">
        <f t="shared" si="3"/>
        <v>26469</v>
      </c>
    </row>
    <row r="106" spans="1:14" ht="15.75" thickBot="1">
      <c r="A106" s="10" t="s">
        <v>211</v>
      </c>
      <c r="B106" s="10" t="s">
        <v>46</v>
      </c>
      <c r="C106" s="44">
        <v>45457</v>
      </c>
      <c r="D106" s="10" t="s">
        <v>38</v>
      </c>
      <c r="E106" s="10" t="s">
        <v>48</v>
      </c>
      <c r="F106" s="45">
        <v>21856</v>
      </c>
      <c r="G106" s="10">
        <v>1203</v>
      </c>
      <c r="H106" s="10">
        <v>634</v>
      </c>
      <c r="I106" s="10">
        <v>2807</v>
      </c>
      <c r="J106" s="46">
        <v>3647</v>
      </c>
      <c r="K106" s="45">
        <v>104178</v>
      </c>
      <c r="L106" s="10" t="s">
        <v>32</v>
      </c>
      <c r="M106" s="56">
        <f t="shared" si="2"/>
        <v>0.22742805582752595</v>
      </c>
      <c r="N106" s="61">
        <f t="shared" si="3"/>
        <v>23693</v>
      </c>
    </row>
    <row r="107" spans="1:14" ht="15.75" thickBot="1">
      <c r="A107" s="10" t="s">
        <v>213</v>
      </c>
      <c r="B107" s="10" t="s">
        <v>46</v>
      </c>
      <c r="C107" s="44">
        <v>45692</v>
      </c>
      <c r="D107" s="10" t="s">
        <v>38</v>
      </c>
      <c r="E107" s="10" t="s">
        <v>42</v>
      </c>
      <c r="F107" s="45">
        <v>23833</v>
      </c>
      <c r="G107" s="10">
        <v>555</v>
      </c>
      <c r="H107" s="10">
        <v>523</v>
      </c>
      <c r="I107" s="10">
        <v>1330</v>
      </c>
      <c r="J107" s="46">
        <v>69141</v>
      </c>
      <c r="K107" s="45">
        <v>73997</v>
      </c>
      <c r="L107" s="10" t="s">
        <v>32</v>
      </c>
      <c r="M107" s="56">
        <f t="shared" si="2"/>
        <v>0.33664878305877266</v>
      </c>
      <c r="N107" s="61">
        <f t="shared" si="3"/>
        <v>24911</v>
      </c>
    </row>
    <row r="108" spans="1:14" ht="15.75" thickBot="1">
      <c r="A108" s="10" t="s">
        <v>215</v>
      </c>
      <c r="B108" s="10" t="s">
        <v>46</v>
      </c>
      <c r="C108" s="44">
        <v>45464</v>
      </c>
      <c r="D108" s="10" t="s">
        <v>30</v>
      </c>
      <c r="E108" s="10" t="s">
        <v>31</v>
      </c>
      <c r="F108" s="45">
        <v>21216</v>
      </c>
      <c r="G108" s="10">
        <v>1207</v>
      </c>
      <c r="H108" s="10">
        <v>859</v>
      </c>
      <c r="I108" s="10">
        <v>328</v>
      </c>
      <c r="J108" s="46">
        <v>91296</v>
      </c>
      <c r="K108" s="45">
        <v>196683</v>
      </c>
      <c r="L108" s="10" t="s">
        <v>27</v>
      </c>
      <c r="M108" s="56">
        <f t="shared" si="2"/>
        <v>0.1183732198512327</v>
      </c>
      <c r="N108" s="61">
        <f t="shared" si="3"/>
        <v>23282</v>
      </c>
    </row>
    <row r="109" spans="1:14" ht="15.75" thickBot="1">
      <c r="A109" s="10" t="s">
        <v>217</v>
      </c>
      <c r="B109" s="10" t="s">
        <v>19</v>
      </c>
      <c r="C109" s="44">
        <v>45928</v>
      </c>
      <c r="D109" s="10" t="s">
        <v>38</v>
      </c>
      <c r="E109" s="10" t="s">
        <v>42</v>
      </c>
      <c r="F109" s="45">
        <v>21963</v>
      </c>
      <c r="G109" s="10">
        <v>1356</v>
      </c>
      <c r="H109" s="10">
        <v>349</v>
      </c>
      <c r="I109" s="10">
        <v>1206</v>
      </c>
      <c r="J109" s="46">
        <v>51755</v>
      </c>
      <c r="K109" s="45">
        <v>159273</v>
      </c>
      <c r="L109" s="10" t="s">
        <v>21</v>
      </c>
      <c r="M109" s="56">
        <f t="shared" si="2"/>
        <v>0.14860020216860359</v>
      </c>
      <c r="N109" s="61">
        <f t="shared" si="3"/>
        <v>23668</v>
      </c>
    </row>
    <row r="110" spans="1:14" ht="15.75" thickBot="1">
      <c r="A110" s="10" t="s">
        <v>218</v>
      </c>
      <c r="B110" s="10" t="s">
        <v>46</v>
      </c>
      <c r="C110" s="44">
        <v>45512</v>
      </c>
      <c r="D110" s="10" t="s">
        <v>38</v>
      </c>
      <c r="E110" s="10" t="s">
        <v>42</v>
      </c>
      <c r="F110" s="45">
        <v>24355</v>
      </c>
      <c r="G110" s="10">
        <v>1087</v>
      </c>
      <c r="H110" s="10">
        <v>686</v>
      </c>
      <c r="I110" s="10">
        <v>2426</v>
      </c>
      <c r="J110" s="46">
        <v>24963</v>
      </c>
      <c r="K110" s="45">
        <v>212307</v>
      </c>
      <c r="L110" s="10" t="s">
        <v>17</v>
      </c>
      <c r="M110" s="56">
        <f t="shared" si="2"/>
        <v>0.1230670679723231</v>
      </c>
      <c r="N110" s="61">
        <f t="shared" si="3"/>
        <v>26128</v>
      </c>
    </row>
    <row r="111" spans="1:14" ht="15.75" thickBot="1">
      <c r="A111" s="10" t="s">
        <v>220</v>
      </c>
      <c r="B111" s="10" t="s">
        <v>13</v>
      </c>
      <c r="C111" s="44">
        <v>45502</v>
      </c>
      <c r="D111" s="10" t="s">
        <v>30</v>
      </c>
      <c r="E111" s="10" t="s">
        <v>42</v>
      </c>
      <c r="F111" s="45">
        <v>6164</v>
      </c>
      <c r="G111" s="10">
        <v>326</v>
      </c>
      <c r="H111" s="10">
        <v>615</v>
      </c>
      <c r="I111" s="10">
        <v>2806</v>
      </c>
      <c r="J111" s="46">
        <v>38579</v>
      </c>
      <c r="K111" s="45">
        <v>206129</v>
      </c>
      <c r="L111" s="10" t="s">
        <v>55</v>
      </c>
      <c r="M111" s="56">
        <f t="shared" si="2"/>
        <v>3.4468706489625425E-2</v>
      </c>
      <c r="N111" s="61">
        <f t="shared" si="3"/>
        <v>7105</v>
      </c>
    </row>
    <row r="112" spans="1:14" ht="15.75" thickBot="1">
      <c r="A112" s="10" t="s">
        <v>222</v>
      </c>
      <c r="B112" s="10" t="s">
        <v>19</v>
      </c>
      <c r="C112" s="44">
        <v>45619</v>
      </c>
      <c r="D112" s="10" t="s">
        <v>25</v>
      </c>
      <c r="E112" s="10" t="s">
        <v>35</v>
      </c>
      <c r="F112" s="45">
        <v>9941</v>
      </c>
      <c r="G112" s="10">
        <v>1329</v>
      </c>
      <c r="H112" s="10">
        <v>238</v>
      </c>
      <c r="I112" s="10">
        <v>869</v>
      </c>
      <c r="J112" s="46">
        <v>40281</v>
      </c>
      <c r="K112" s="45">
        <v>172311</v>
      </c>
      <c r="L112" s="10" t="s">
        <v>27</v>
      </c>
      <c r="M112" s="56">
        <f t="shared" si="2"/>
        <v>6.6786217943137702E-2</v>
      </c>
      <c r="N112" s="61">
        <f t="shared" si="3"/>
        <v>11508</v>
      </c>
    </row>
    <row r="113" spans="1:14" ht="15.75" thickBot="1">
      <c r="A113" s="10" t="s">
        <v>224</v>
      </c>
      <c r="B113" s="10" t="s">
        <v>13</v>
      </c>
      <c r="C113" s="44">
        <v>45570</v>
      </c>
      <c r="D113" s="10" t="s">
        <v>38</v>
      </c>
      <c r="E113" s="10" t="s">
        <v>20</v>
      </c>
      <c r="F113" s="45">
        <v>16388</v>
      </c>
      <c r="G113" s="10">
        <v>1208</v>
      </c>
      <c r="H113" s="10">
        <v>417</v>
      </c>
      <c r="I113" s="10">
        <v>2306</v>
      </c>
      <c r="J113" s="46">
        <v>16865</v>
      </c>
      <c r="K113" s="45">
        <v>236733</v>
      </c>
      <c r="L113" s="10" t="s">
        <v>17</v>
      </c>
      <c r="M113" s="56">
        <f t="shared" si="2"/>
        <v>7.6089940988370866E-2</v>
      </c>
      <c r="N113" s="61">
        <f t="shared" si="3"/>
        <v>18013</v>
      </c>
    </row>
    <row r="114" spans="1:14" ht="15.75" thickBot="1">
      <c r="A114" s="10" t="s">
        <v>226</v>
      </c>
      <c r="B114" s="10" t="s">
        <v>19</v>
      </c>
      <c r="C114" s="44">
        <v>45929</v>
      </c>
      <c r="D114" s="10" t="s">
        <v>30</v>
      </c>
      <c r="E114" s="10" t="s">
        <v>70</v>
      </c>
      <c r="F114" s="45">
        <v>7569</v>
      </c>
      <c r="G114" s="10">
        <v>803</v>
      </c>
      <c r="H114" s="10">
        <v>804</v>
      </c>
      <c r="I114" s="10">
        <v>1753</v>
      </c>
      <c r="J114" s="46">
        <v>43582</v>
      </c>
      <c r="K114" s="45">
        <v>166945</v>
      </c>
      <c r="L114" s="10" t="s">
        <v>21</v>
      </c>
      <c r="M114" s="56">
        <f t="shared" si="2"/>
        <v>5.4964209769684629E-2</v>
      </c>
      <c r="N114" s="61">
        <f t="shared" si="3"/>
        <v>9176</v>
      </c>
    </row>
    <row r="115" spans="1:14" ht="15.75" thickBot="1">
      <c r="A115" s="10" t="s">
        <v>227</v>
      </c>
      <c r="B115" s="10" t="s">
        <v>46</v>
      </c>
      <c r="C115" s="44">
        <v>45610</v>
      </c>
      <c r="D115" s="10" t="s">
        <v>15</v>
      </c>
      <c r="E115" s="10" t="s">
        <v>26</v>
      </c>
      <c r="F115" s="45">
        <v>6300</v>
      </c>
      <c r="G115" s="10">
        <v>1213</v>
      </c>
      <c r="H115" s="10">
        <v>720</v>
      </c>
      <c r="I115" s="10">
        <v>1037</v>
      </c>
      <c r="J115" s="46">
        <v>39569</v>
      </c>
      <c r="K115" s="45">
        <v>85272</v>
      </c>
      <c r="L115" s="10" t="s">
        <v>32</v>
      </c>
      <c r="M115" s="56">
        <f t="shared" si="2"/>
        <v>9.6549863964724647E-2</v>
      </c>
      <c r="N115" s="61">
        <f t="shared" si="3"/>
        <v>8233</v>
      </c>
    </row>
    <row r="116" spans="1:14" ht="15.75" thickBot="1">
      <c r="A116" s="10" t="s">
        <v>229</v>
      </c>
      <c r="B116" s="10" t="s">
        <v>13</v>
      </c>
      <c r="C116" s="44">
        <v>45930</v>
      </c>
      <c r="D116" s="10" t="s">
        <v>25</v>
      </c>
      <c r="E116" s="10" t="s">
        <v>16</v>
      </c>
      <c r="F116" s="45">
        <v>8269</v>
      </c>
      <c r="G116" s="10">
        <v>250</v>
      </c>
      <c r="H116" s="10">
        <v>638</v>
      </c>
      <c r="I116" s="10">
        <v>815</v>
      </c>
      <c r="J116" s="46">
        <v>41991</v>
      </c>
      <c r="K116" s="45">
        <v>129393</v>
      </c>
      <c r="L116" s="10" t="s">
        <v>21</v>
      </c>
      <c r="M116" s="56">
        <f t="shared" si="2"/>
        <v>7.0768897853825175E-2</v>
      </c>
      <c r="N116" s="61">
        <f t="shared" si="3"/>
        <v>9157</v>
      </c>
    </row>
    <row r="117" spans="1:14" ht="15.75" thickBot="1">
      <c r="A117" s="10" t="s">
        <v>230</v>
      </c>
      <c r="B117" s="10" t="s">
        <v>19</v>
      </c>
      <c r="C117" s="44">
        <v>45734</v>
      </c>
      <c r="D117" s="10" t="s">
        <v>15</v>
      </c>
      <c r="E117" s="10" t="s">
        <v>42</v>
      </c>
      <c r="F117" s="45">
        <v>5818</v>
      </c>
      <c r="G117" s="10">
        <v>1252</v>
      </c>
      <c r="H117" s="10">
        <v>687</v>
      </c>
      <c r="I117" s="10">
        <v>2300</v>
      </c>
      <c r="J117" s="46">
        <v>25081</v>
      </c>
      <c r="K117" s="45">
        <v>101212</v>
      </c>
      <c r="L117" s="10" t="s">
        <v>55</v>
      </c>
      <c r="M117" s="56">
        <f t="shared" si="2"/>
        <v>7.6641109749832043E-2</v>
      </c>
      <c r="N117" s="61">
        <f t="shared" si="3"/>
        <v>7757</v>
      </c>
    </row>
    <row r="118" spans="1:14" ht="15.75" thickBot="1">
      <c r="A118" s="10" t="s">
        <v>232</v>
      </c>
      <c r="B118" s="10" t="s">
        <v>23</v>
      </c>
      <c r="C118" s="44">
        <v>45600</v>
      </c>
      <c r="D118" s="10" t="s">
        <v>15</v>
      </c>
      <c r="E118" s="10" t="s">
        <v>62</v>
      </c>
      <c r="F118" s="45">
        <v>14015</v>
      </c>
      <c r="G118" s="10">
        <v>978</v>
      </c>
      <c r="H118" s="10">
        <v>196</v>
      </c>
      <c r="I118" s="10">
        <v>2744</v>
      </c>
      <c r="J118" s="46">
        <v>20190</v>
      </c>
      <c r="K118" s="45">
        <v>186470</v>
      </c>
      <c r="L118" s="10" t="s">
        <v>27</v>
      </c>
      <c r="M118" s="56">
        <f t="shared" si="2"/>
        <v>8.1455462004611998E-2</v>
      </c>
      <c r="N118" s="61">
        <f t="shared" si="3"/>
        <v>15189</v>
      </c>
    </row>
    <row r="119" spans="1:14" ht="15.75" thickBot="1">
      <c r="A119" s="10" t="s">
        <v>234</v>
      </c>
      <c r="B119" s="10" t="s">
        <v>46</v>
      </c>
      <c r="C119" s="44">
        <v>45600</v>
      </c>
      <c r="D119" s="10" t="s">
        <v>30</v>
      </c>
      <c r="E119" s="10" t="s">
        <v>35</v>
      </c>
      <c r="F119" s="45">
        <v>14234</v>
      </c>
      <c r="G119" s="10">
        <v>1013</v>
      </c>
      <c r="H119" s="10">
        <v>437</v>
      </c>
      <c r="I119" s="10">
        <v>338</v>
      </c>
      <c r="J119" s="46">
        <v>67754</v>
      </c>
      <c r="K119" s="45">
        <v>160030</v>
      </c>
      <c r="L119" s="10" t="s">
        <v>27</v>
      </c>
      <c r="M119" s="56">
        <f t="shared" si="2"/>
        <v>9.8006623758045364E-2</v>
      </c>
      <c r="N119" s="61">
        <f t="shared" si="3"/>
        <v>15684</v>
      </c>
    </row>
    <row r="120" spans="1:14" ht="15.75" thickBot="1">
      <c r="A120" s="10" t="s">
        <v>235</v>
      </c>
      <c r="B120" s="10" t="s">
        <v>19</v>
      </c>
      <c r="C120" s="44">
        <v>45695</v>
      </c>
      <c r="D120" s="10" t="s">
        <v>38</v>
      </c>
      <c r="E120" s="10" t="s">
        <v>169</v>
      </c>
      <c r="F120" s="45">
        <v>20290</v>
      </c>
      <c r="G120" s="10">
        <v>619</v>
      </c>
      <c r="H120" s="10">
        <v>927</v>
      </c>
      <c r="I120" s="10">
        <v>1186</v>
      </c>
      <c r="J120" s="46">
        <v>8924</v>
      </c>
      <c r="K120" s="45">
        <v>96503</v>
      </c>
      <c r="L120" s="10" t="s">
        <v>55</v>
      </c>
      <c r="M120" s="56">
        <f t="shared" si="2"/>
        <v>0.22627275835984373</v>
      </c>
      <c r="N120" s="61">
        <f t="shared" si="3"/>
        <v>21836</v>
      </c>
    </row>
    <row r="121" spans="1:14" ht="15.75" thickBot="1">
      <c r="A121" s="10" t="s">
        <v>237</v>
      </c>
      <c r="B121" s="10" t="s">
        <v>23</v>
      </c>
      <c r="C121" s="44">
        <v>45586</v>
      </c>
      <c r="D121" s="10" t="s">
        <v>30</v>
      </c>
      <c r="E121" s="10" t="s">
        <v>31</v>
      </c>
      <c r="F121" s="45">
        <v>8254</v>
      </c>
      <c r="G121" s="10">
        <v>1405</v>
      </c>
      <c r="H121" s="10">
        <v>165</v>
      </c>
      <c r="I121" s="10">
        <v>2504</v>
      </c>
      <c r="J121" s="46">
        <v>8081</v>
      </c>
      <c r="K121" s="45">
        <v>177710</v>
      </c>
      <c r="L121" s="10" t="s">
        <v>17</v>
      </c>
      <c r="M121" s="56">
        <f t="shared" si="2"/>
        <v>5.5281075910190762E-2</v>
      </c>
      <c r="N121" s="61">
        <f t="shared" si="3"/>
        <v>9824</v>
      </c>
    </row>
    <row r="122" spans="1:14" ht="15.75" thickBot="1">
      <c r="A122" s="10" t="s">
        <v>238</v>
      </c>
      <c r="B122" s="10" t="s">
        <v>19</v>
      </c>
      <c r="C122" s="44">
        <v>45502</v>
      </c>
      <c r="D122" s="10" t="s">
        <v>30</v>
      </c>
      <c r="E122" s="10" t="s">
        <v>16</v>
      </c>
      <c r="F122" s="45">
        <v>19144</v>
      </c>
      <c r="G122" s="10">
        <v>1182</v>
      </c>
      <c r="H122" s="10">
        <v>860</v>
      </c>
      <c r="I122" s="10">
        <v>1398</v>
      </c>
      <c r="J122" s="46">
        <v>4185</v>
      </c>
      <c r="K122" s="45">
        <v>46570</v>
      </c>
      <c r="L122" s="10" t="s">
        <v>17</v>
      </c>
      <c r="M122" s="56">
        <f t="shared" si="2"/>
        <v>0.454928065278076</v>
      </c>
      <c r="N122" s="61">
        <f t="shared" si="3"/>
        <v>21186</v>
      </c>
    </row>
    <row r="123" spans="1:14" ht="15.75" thickBot="1">
      <c r="A123" s="10" t="s">
        <v>239</v>
      </c>
      <c r="B123" s="10" t="s">
        <v>23</v>
      </c>
      <c r="C123" s="44">
        <v>45567</v>
      </c>
      <c r="D123" s="10" t="s">
        <v>30</v>
      </c>
      <c r="E123" s="10" t="s">
        <v>70</v>
      </c>
      <c r="F123" s="45">
        <v>9350</v>
      </c>
      <c r="G123" s="10">
        <v>1024</v>
      </c>
      <c r="H123" s="10">
        <v>550</v>
      </c>
      <c r="I123" s="10">
        <v>2123</v>
      </c>
      <c r="J123" s="46">
        <v>53916</v>
      </c>
      <c r="K123" s="45">
        <v>108785</v>
      </c>
      <c r="L123" s="10" t="s">
        <v>27</v>
      </c>
      <c r="M123" s="56">
        <f t="shared" si="2"/>
        <v>0.10041825619340902</v>
      </c>
      <c r="N123" s="61">
        <f t="shared" si="3"/>
        <v>10924</v>
      </c>
    </row>
    <row r="124" spans="1:14" ht="15.75" thickBot="1">
      <c r="A124" s="10" t="s">
        <v>241</v>
      </c>
      <c r="B124" s="10" t="s">
        <v>46</v>
      </c>
      <c r="C124" s="44">
        <v>45457</v>
      </c>
      <c r="D124" s="10" t="s">
        <v>30</v>
      </c>
      <c r="E124" s="10" t="s">
        <v>62</v>
      </c>
      <c r="F124" s="45">
        <v>17183</v>
      </c>
      <c r="G124" s="10">
        <v>1224</v>
      </c>
      <c r="H124" s="10">
        <v>943</v>
      </c>
      <c r="I124" s="10">
        <v>2010</v>
      </c>
      <c r="J124" s="46">
        <v>21481</v>
      </c>
      <c r="K124" s="45">
        <v>49110</v>
      </c>
      <c r="L124" s="10" t="s">
        <v>27</v>
      </c>
      <c r="M124" s="56">
        <f t="shared" si="2"/>
        <v>0.39401343921808185</v>
      </c>
      <c r="N124" s="61">
        <f t="shared" si="3"/>
        <v>19350</v>
      </c>
    </row>
    <row r="125" spans="1:14" ht="15.75" thickBot="1">
      <c r="A125" s="10" t="s">
        <v>242</v>
      </c>
      <c r="B125" s="10" t="s">
        <v>13</v>
      </c>
      <c r="C125" s="44">
        <v>45753</v>
      </c>
      <c r="D125" s="10" t="s">
        <v>25</v>
      </c>
      <c r="E125" s="10" t="s">
        <v>70</v>
      </c>
      <c r="F125" s="45">
        <v>8238</v>
      </c>
      <c r="G125" s="10">
        <v>766</v>
      </c>
      <c r="H125" s="10">
        <v>235</v>
      </c>
      <c r="I125" s="10">
        <v>1273</v>
      </c>
      <c r="J125" s="46">
        <v>4706</v>
      </c>
      <c r="K125" s="45">
        <v>119141</v>
      </c>
      <c r="L125" s="10" t="s">
        <v>32</v>
      </c>
      <c r="M125" s="56">
        <f t="shared" si="2"/>
        <v>7.7546772311798629E-2</v>
      </c>
      <c r="N125" s="61">
        <f t="shared" si="3"/>
        <v>9239</v>
      </c>
    </row>
    <row r="126" spans="1:14" ht="15.75" thickBot="1">
      <c r="A126" s="10" t="s">
        <v>244</v>
      </c>
      <c r="B126" s="10" t="s">
        <v>23</v>
      </c>
      <c r="C126" s="44">
        <v>45543</v>
      </c>
      <c r="D126" s="10" t="s">
        <v>38</v>
      </c>
      <c r="E126" s="10" t="s">
        <v>16</v>
      </c>
      <c r="F126" s="45">
        <v>8090</v>
      </c>
      <c r="G126" s="10">
        <v>570</v>
      </c>
      <c r="H126" s="10">
        <v>399</v>
      </c>
      <c r="I126" s="10">
        <v>1862</v>
      </c>
      <c r="J126" s="46">
        <v>34088</v>
      </c>
      <c r="K126" s="45">
        <v>52115</v>
      </c>
      <c r="L126" s="10" t="s">
        <v>17</v>
      </c>
      <c r="M126" s="56">
        <f t="shared" si="2"/>
        <v>0.17382711311522595</v>
      </c>
      <c r="N126" s="61">
        <f t="shared" si="3"/>
        <v>9059</v>
      </c>
    </row>
    <row r="127" spans="1:14" ht="15.75" thickBot="1">
      <c r="A127" s="10" t="s">
        <v>246</v>
      </c>
      <c r="B127" s="10" t="s">
        <v>19</v>
      </c>
      <c r="C127" s="44">
        <v>45744</v>
      </c>
      <c r="D127" s="10" t="s">
        <v>15</v>
      </c>
      <c r="E127" s="10" t="s">
        <v>42</v>
      </c>
      <c r="F127" s="45">
        <v>13637</v>
      </c>
      <c r="G127" s="10">
        <v>1135</v>
      </c>
      <c r="H127" s="10">
        <v>540</v>
      </c>
      <c r="I127" s="10">
        <v>1288</v>
      </c>
      <c r="J127" s="46">
        <v>45183</v>
      </c>
      <c r="K127" s="45">
        <v>79062</v>
      </c>
      <c r="L127" s="10" t="s">
        <v>55</v>
      </c>
      <c r="M127" s="56">
        <f t="shared" si="2"/>
        <v>0.19367079001290127</v>
      </c>
      <c r="N127" s="61">
        <f t="shared" si="3"/>
        <v>15312</v>
      </c>
    </row>
    <row r="128" spans="1:14" ht="15.75" thickBot="1">
      <c r="A128" s="10" t="s">
        <v>247</v>
      </c>
      <c r="B128" s="10" t="s">
        <v>46</v>
      </c>
      <c r="C128" s="44">
        <v>45684</v>
      </c>
      <c r="D128" s="10" t="s">
        <v>15</v>
      </c>
      <c r="E128" s="10" t="s">
        <v>62</v>
      </c>
      <c r="F128" s="45">
        <v>24415</v>
      </c>
      <c r="G128" s="10">
        <v>860</v>
      </c>
      <c r="H128" s="10">
        <v>931</v>
      </c>
      <c r="I128" s="10">
        <v>320</v>
      </c>
      <c r="J128" s="46">
        <v>65049</v>
      </c>
      <c r="K128" s="45">
        <v>62911</v>
      </c>
      <c r="L128" s="10" t="s">
        <v>17</v>
      </c>
      <c r="M128" s="56">
        <f t="shared" si="2"/>
        <v>0.41655672298962027</v>
      </c>
      <c r="N128" s="61">
        <f t="shared" si="3"/>
        <v>26206</v>
      </c>
    </row>
    <row r="129" spans="1:14" ht="15.75" thickBot="1">
      <c r="A129" s="10" t="s">
        <v>248</v>
      </c>
      <c r="B129" s="10" t="s">
        <v>23</v>
      </c>
      <c r="C129" s="44">
        <v>45667</v>
      </c>
      <c r="D129" s="10" t="s">
        <v>38</v>
      </c>
      <c r="E129" s="10" t="s">
        <v>70</v>
      </c>
      <c r="F129" s="45">
        <v>14647</v>
      </c>
      <c r="G129" s="10">
        <v>1168</v>
      </c>
      <c r="H129" s="10">
        <v>484</v>
      </c>
      <c r="I129" s="10">
        <v>2650</v>
      </c>
      <c r="J129" s="46">
        <v>27217</v>
      </c>
      <c r="K129" s="45">
        <v>144061</v>
      </c>
      <c r="L129" s="10" t="s">
        <v>32</v>
      </c>
      <c r="M129" s="56">
        <f t="shared" si="2"/>
        <v>0.11313957281984714</v>
      </c>
      <c r="N129" s="61">
        <f t="shared" si="3"/>
        <v>16299</v>
      </c>
    </row>
    <row r="130" spans="1:14" ht="15.75" thickBot="1">
      <c r="A130" s="10" t="s">
        <v>250</v>
      </c>
      <c r="B130" s="10" t="s">
        <v>19</v>
      </c>
      <c r="C130" s="44">
        <v>45494</v>
      </c>
      <c r="D130" s="10" t="s">
        <v>15</v>
      </c>
      <c r="E130" s="10" t="s">
        <v>31</v>
      </c>
      <c r="F130" s="45">
        <v>11911</v>
      </c>
      <c r="G130" s="10">
        <v>1360</v>
      </c>
      <c r="H130" s="10">
        <v>778</v>
      </c>
      <c r="I130" s="10">
        <v>1168</v>
      </c>
      <c r="J130" s="46">
        <v>16483</v>
      </c>
      <c r="K130" s="45">
        <v>72556</v>
      </c>
      <c r="L130" s="10" t="s">
        <v>27</v>
      </c>
      <c r="M130" s="56">
        <f t="shared" si="2"/>
        <v>0.19362974805667346</v>
      </c>
      <c r="N130" s="61">
        <f t="shared" si="3"/>
        <v>14049</v>
      </c>
    </row>
    <row r="131" spans="1:14" ht="15.75" thickBot="1">
      <c r="A131" s="10" t="s">
        <v>251</v>
      </c>
      <c r="B131" s="10" t="s">
        <v>19</v>
      </c>
      <c r="C131" s="44">
        <v>45564</v>
      </c>
      <c r="D131" s="10" t="s">
        <v>38</v>
      </c>
      <c r="E131" s="10" t="s">
        <v>20</v>
      </c>
      <c r="F131" s="45">
        <v>10472</v>
      </c>
      <c r="G131" s="10">
        <v>401</v>
      </c>
      <c r="H131" s="10">
        <v>668</v>
      </c>
      <c r="I131" s="10">
        <v>383</v>
      </c>
      <c r="J131" s="46">
        <v>37571</v>
      </c>
      <c r="K131" s="45">
        <v>249203</v>
      </c>
      <c r="L131" s="10" t="s">
        <v>27</v>
      </c>
      <c r="M131" s="56">
        <f t="shared" ref="M131:M194" si="4">SUM(F131,G131,H131)/K131</f>
        <v>4.6311641513143903E-2</v>
      </c>
      <c r="N131" s="61">
        <f t="shared" ref="N131:N194" si="5">SUM(F131,G131,H131)</f>
        <v>11541</v>
      </c>
    </row>
    <row r="132" spans="1:14" ht="15.75" thickBot="1">
      <c r="A132" s="10" t="s">
        <v>253</v>
      </c>
      <c r="B132" s="10" t="s">
        <v>19</v>
      </c>
      <c r="C132" s="44">
        <v>45586</v>
      </c>
      <c r="D132" s="10" t="s">
        <v>15</v>
      </c>
      <c r="E132" s="10" t="s">
        <v>48</v>
      </c>
      <c r="F132" s="45">
        <v>20271</v>
      </c>
      <c r="G132" s="10">
        <v>512</v>
      </c>
      <c r="H132" s="10">
        <v>286</v>
      </c>
      <c r="I132" s="10">
        <v>1982</v>
      </c>
      <c r="J132" s="46">
        <v>43225</v>
      </c>
      <c r="K132" s="45">
        <v>168335</v>
      </c>
      <c r="L132" s="10" t="s">
        <v>32</v>
      </c>
      <c r="M132" s="56">
        <f t="shared" si="4"/>
        <v>0.12516113701844536</v>
      </c>
      <c r="N132" s="61">
        <f t="shared" si="5"/>
        <v>21069</v>
      </c>
    </row>
    <row r="133" spans="1:14" ht="15.75" thickBot="1">
      <c r="A133" s="10" t="s">
        <v>254</v>
      </c>
      <c r="B133" s="10" t="s">
        <v>23</v>
      </c>
      <c r="C133" s="44">
        <v>45720</v>
      </c>
      <c r="D133" s="10" t="s">
        <v>30</v>
      </c>
      <c r="E133" s="10" t="s">
        <v>20</v>
      </c>
      <c r="F133" s="45">
        <v>5266</v>
      </c>
      <c r="G133" s="10">
        <v>316</v>
      </c>
      <c r="H133" s="10">
        <v>837</v>
      </c>
      <c r="I133" s="10">
        <v>2276</v>
      </c>
      <c r="J133" s="46">
        <v>20967</v>
      </c>
      <c r="K133" s="45">
        <v>41969</v>
      </c>
      <c r="L133" s="10" t="s">
        <v>55</v>
      </c>
      <c r="M133" s="56">
        <f t="shared" si="4"/>
        <v>0.1529462222116324</v>
      </c>
      <c r="N133" s="61">
        <f t="shared" si="5"/>
        <v>6419</v>
      </c>
    </row>
    <row r="134" spans="1:14" ht="15.75" thickBot="1">
      <c r="A134" s="10" t="s">
        <v>255</v>
      </c>
      <c r="B134" s="10" t="s">
        <v>23</v>
      </c>
      <c r="C134" s="44">
        <v>45694</v>
      </c>
      <c r="D134" s="10" t="s">
        <v>15</v>
      </c>
      <c r="E134" s="10" t="s">
        <v>16</v>
      </c>
      <c r="F134" s="45">
        <v>2666</v>
      </c>
      <c r="G134" s="10">
        <v>1136</v>
      </c>
      <c r="H134" s="10">
        <v>989</v>
      </c>
      <c r="I134" s="10">
        <v>1710</v>
      </c>
      <c r="J134" s="46">
        <v>36467</v>
      </c>
      <c r="K134" s="45">
        <v>83753</v>
      </c>
      <c r="L134" s="10" t="s">
        <v>27</v>
      </c>
      <c r="M134" s="56">
        <f t="shared" si="4"/>
        <v>5.7203921053574198E-2</v>
      </c>
      <c r="N134" s="61">
        <f t="shared" si="5"/>
        <v>4791</v>
      </c>
    </row>
    <row r="135" spans="1:14" ht="15.75" thickBot="1">
      <c r="A135" s="10" t="s">
        <v>257</v>
      </c>
      <c r="B135" s="10" t="s">
        <v>23</v>
      </c>
      <c r="C135" s="44">
        <v>45931</v>
      </c>
      <c r="D135" s="10" t="s">
        <v>38</v>
      </c>
      <c r="E135" s="10" t="s">
        <v>35</v>
      </c>
      <c r="F135" s="45">
        <v>6188</v>
      </c>
      <c r="G135" s="10">
        <v>774</v>
      </c>
      <c r="H135" s="10">
        <v>647</v>
      </c>
      <c r="I135" s="10">
        <v>1830</v>
      </c>
      <c r="J135" s="46">
        <v>55436</v>
      </c>
      <c r="K135" s="45">
        <v>175542</v>
      </c>
      <c r="L135" s="10" t="s">
        <v>21</v>
      </c>
      <c r="M135" s="56">
        <f t="shared" si="4"/>
        <v>4.3345752013763089E-2</v>
      </c>
      <c r="N135" s="61">
        <f t="shared" si="5"/>
        <v>7609</v>
      </c>
    </row>
    <row r="136" spans="1:14" ht="15.75" thickBot="1">
      <c r="A136" s="10" t="s">
        <v>258</v>
      </c>
      <c r="B136" s="10" t="s">
        <v>13</v>
      </c>
      <c r="C136" s="44">
        <v>45624</v>
      </c>
      <c r="D136" s="10" t="s">
        <v>38</v>
      </c>
      <c r="E136" s="10" t="s">
        <v>48</v>
      </c>
      <c r="F136" s="45">
        <v>19055</v>
      </c>
      <c r="G136" s="10">
        <v>443</v>
      </c>
      <c r="H136" s="10">
        <v>976</v>
      </c>
      <c r="I136" s="10">
        <v>869</v>
      </c>
      <c r="J136" s="46">
        <v>75437</v>
      </c>
      <c r="K136" s="45">
        <v>161863</v>
      </c>
      <c r="L136" s="10" t="s">
        <v>27</v>
      </c>
      <c r="M136" s="56">
        <f t="shared" si="4"/>
        <v>0.12648968572187591</v>
      </c>
      <c r="N136" s="61">
        <f t="shared" si="5"/>
        <v>20474</v>
      </c>
    </row>
    <row r="137" spans="1:14" ht="15.75" thickBot="1">
      <c r="A137" s="10" t="s">
        <v>260</v>
      </c>
      <c r="B137" s="10" t="s">
        <v>23</v>
      </c>
      <c r="C137" s="44">
        <v>45932</v>
      </c>
      <c r="D137" s="10" t="s">
        <v>38</v>
      </c>
      <c r="E137" s="10" t="s">
        <v>26</v>
      </c>
      <c r="F137" s="45">
        <v>12161</v>
      </c>
      <c r="G137" s="10">
        <v>736</v>
      </c>
      <c r="H137" s="10">
        <v>876</v>
      </c>
      <c r="I137" s="10">
        <v>1233</v>
      </c>
      <c r="J137" s="46">
        <v>21337</v>
      </c>
      <c r="K137" s="45">
        <v>50225</v>
      </c>
      <c r="L137" s="10" t="s">
        <v>21</v>
      </c>
      <c r="M137" s="56">
        <f t="shared" si="4"/>
        <v>0.27422598307615731</v>
      </c>
      <c r="N137" s="61">
        <f t="shared" si="5"/>
        <v>13773</v>
      </c>
    </row>
    <row r="138" spans="1:14" ht="15.75" thickBot="1">
      <c r="A138" s="10" t="s">
        <v>261</v>
      </c>
      <c r="B138" s="10" t="s">
        <v>23</v>
      </c>
      <c r="C138" s="44">
        <v>45504</v>
      </c>
      <c r="D138" s="10" t="s">
        <v>38</v>
      </c>
      <c r="E138" s="10" t="s">
        <v>31</v>
      </c>
      <c r="F138" s="45">
        <v>13314</v>
      </c>
      <c r="G138" s="10">
        <v>274</v>
      </c>
      <c r="H138" s="10">
        <v>626</v>
      </c>
      <c r="I138" s="10">
        <v>2280</v>
      </c>
      <c r="J138" s="46">
        <v>14639</v>
      </c>
      <c r="K138" s="45">
        <v>163008</v>
      </c>
      <c r="L138" s="10" t="s">
        <v>32</v>
      </c>
      <c r="M138" s="56">
        <f t="shared" si="4"/>
        <v>8.7198174322732622E-2</v>
      </c>
      <c r="N138" s="61">
        <f t="shared" si="5"/>
        <v>14214</v>
      </c>
    </row>
    <row r="139" spans="1:14" ht="15.75" thickBot="1">
      <c r="A139" s="10" t="s">
        <v>262</v>
      </c>
      <c r="B139" s="10" t="s">
        <v>23</v>
      </c>
      <c r="C139" s="44">
        <v>45745</v>
      </c>
      <c r="D139" s="10" t="s">
        <v>38</v>
      </c>
      <c r="E139" s="10" t="s">
        <v>26</v>
      </c>
      <c r="F139" s="45">
        <v>23508</v>
      </c>
      <c r="G139" s="10">
        <v>585</v>
      </c>
      <c r="H139" s="10">
        <v>743</v>
      </c>
      <c r="I139" s="10">
        <v>2155</v>
      </c>
      <c r="J139" s="46">
        <v>3704</v>
      </c>
      <c r="K139" s="45">
        <v>194268</v>
      </c>
      <c r="L139" s="10" t="s">
        <v>32</v>
      </c>
      <c r="M139" s="56">
        <f t="shared" si="4"/>
        <v>0.1278440093067309</v>
      </c>
      <c r="N139" s="61">
        <f t="shared" si="5"/>
        <v>24836</v>
      </c>
    </row>
    <row r="140" spans="1:14" ht="15.75" thickBot="1">
      <c r="A140" s="10" t="s">
        <v>263</v>
      </c>
      <c r="B140" s="10" t="s">
        <v>13</v>
      </c>
      <c r="C140" s="44">
        <v>45594</v>
      </c>
      <c r="D140" s="10" t="s">
        <v>25</v>
      </c>
      <c r="E140" s="10" t="s">
        <v>62</v>
      </c>
      <c r="F140" s="45">
        <v>23969</v>
      </c>
      <c r="G140" s="10">
        <v>1433</v>
      </c>
      <c r="H140" s="10">
        <v>372</v>
      </c>
      <c r="I140" s="10">
        <v>1092</v>
      </c>
      <c r="J140" s="46">
        <v>32147</v>
      </c>
      <c r="K140" s="45">
        <v>145823</v>
      </c>
      <c r="L140" s="10" t="s">
        <v>27</v>
      </c>
      <c r="M140" s="56">
        <f t="shared" si="4"/>
        <v>0.17674852389540743</v>
      </c>
      <c r="N140" s="61">
        <f t="shared" si="5"/>
        <v>25774</v>
      </c>
    </row>
    <row r="141" spans="1:14" ht="15.75" thickBot="1">
      <c r="A141" s="10" t="s">
        <v>265</v>
      </c>
      <c r="B141" s="10" t="s">
        <v>23</v>
      </c>
      <c r="C141" s="44">
        <v>45488</v>
      </c>
      <c r="D141" s="10" t="s">
        <v>25</v>
      </c>
      <c r="E141" s="10" t="s">
        <v>39</v>
      </c>
      <c r="F141" s="45">
        <v>14891</v>
      </c>
      <c r="G141" s="10">
        <v>674</v>
      </c>
      <c r="H141" s="10">
        <v>521</v>
      </c>
      <c r="I141" s="10">
        <v>1091</v>
      </c>
      <c r="J141" s="46">
        <v>18101</v>
      </c>
      <c r="K141" s="45">
        <v>53669</v>
      </c>
      <c r="L141" s="10" t="s">
        <v>17</v>
      </c>
      <c r="M141" s="56">
        <f t="shared" si="4"/>
        <v>0.29972609886526674</v>
      </c>
      <c r="N141" s="61">
        <f t="shared" si="5"/>
        <v>16086</v>
      </c>
    </row>
    <row r="142" spans="1:14" ht="15.75" thickBot="1">
      <c r="A142" s="10" t="s">
        <v>267</v>
      </c>
      <c r="B142" s="10" t="s">
        <v>19</v>
      </c>
      <c r="C142" s="44">
        <v>45933</v>
      </c>
      <c r="D142" s="10" t="s">
        <v>15</v>
      </c>
      <c r="E142" s="10" t="s">
        <v>48</v>
      </c>
      <c r="F142" s="45">
        <v>6777</v>
      </c>
      <c r="G142" s="10">
        <v>617</v>
      </c>
      <c r="H142" s="10">
        <v>551</v>
      </c>
      <c r="I142" s="10">
        <v>2109</v>
      </c>
      <c r="J142" s="46">
        <v>18559</v>
      </c>
      <c r="K142" s="45">
        <v>208452</v>
      </c>
      <c r="L142" s="10" t="s">
        <v>21</v>
      </c>
      <c r="M142" s="56">
        <f t="shared" si="4"/>
        <v>3.8114290100358834E-2</v>
      </c>
      <c r="N142" s="61">
        <f t="shared" si="5"/>
        <v>7945</v>
      </c>
    </row>
    <row r="143" spans="1:14" ht="15.75" thickBot="1">
      <c r="A143" s="10" t="s">
        <v>268</v>
      </c>
      <c r="B143" s="10" t="s">
        <v>23</v>
      </c>
      <c r="C143" s="44">
        <v>45741</v>
      </c>
      <c r="D143" s="10" t="s">
        <v>38</v>
      </c>
      <c r="E143" s="10" t="s">
        <v>26</v>
      </c>
      <c r="F143" s="45">
        <v>5900</v>
      </c>
      <c r="G143" s="10">
        <v>546</v>
      </c>
      <c r="H143" s="10">
        <v>592</v>
      </c>
      <c r="I143" s="10">
        <v>1594</v>
      </c>
      <c r="J143" s="46">
        <v>38627</v>
      </c>
      <c r="K143" s="45">
        <v>164398</v>
      </c>
      <c r="L143" s="10" t="s">
        <v>55</v>
      </c>
      <c r="M143" s="56">
        <f t="shared" si="4"/>
        <v>4.2810739790021778E-2</v>
      </c>
      <c r="N143" s="61">
        <f t="shared" si="5"/>
        <v>7038</v>
      </c>
    </row>
    <row r="144" spans="1:14" ht="15.75" thickBot="1">
      <c r="A144" s="10" t="s">
        <v>270</v>
      </c>
      <c r="B144" s="10" t="s">
        <v>19</v>
      </c>
      <c r="C144" s="44">
        <v>45567</v>
      </c>
      <c r="D144" s="10" t="s">
        <v>15</v>
      </c>
      <c r="E144" s="10" t="s">
        <v>26</v>
      </c>
      <c r="F144" s="45">
        <v>15716</v>
      </c>
      <c r="G144" s="10">
        <v>839</v>
      </c>
      <c r="H144" s="10">
        <v>639</v>
      </c>
      <c r="I144" s="10">
        <v>2839</v>
      </c>
      <c r="J144" s="46">
        <v>349</v>
      </c>
      <c r="K144" s="45">
        <v>150677</v>
      </c>
      <c r="L144" s="10" t="s">
        <v>27</v>
      </c>
      <c r="M144" s="56">
        <f t="shared" si="4"/>
        <v>0.11411164278556117</v>
      </c>
      <c r="N144" s="61">
        <f t="shared" si="5"/>
        <v>17194</v>
      </c>
    </row>
    <row r="145" spans="1:14" ht="15.75" thickBot="1">
      <c r="A145" s="10" t="s">
        <v>271</v>
      </c>
      <c r="B145" s="10" t="s">
        <v>19</v>
      </c>
      <c r="C145" s="44">
        <v>45593</v>
      </c>
      <c r="D145" s="10" t="s">
        <v>38</v>
      </c>
      <c r="E145" s="10" t="s">
        <v>70</v>
      </c>
      <c r="F145" s="45">
        <v>8981</v>
      </c>
      <c r="G145" s="10">
        <v>1138</v>
      </c>
      <c r="H145" s="10">
        <v>764</v>
      </c>
      <c r="I145" s="10">
        <v>2555</v>
      </c>
      <c r="J145" s="46">
        <v>92810</v>
      </c>
      <c r="K145" s="45">
        <v>88320</v>
      </c>
      <c r="L145" s="10" t="s">
        <v>55</v>
      </c>
      <c r="M145" s="56">
        <f t="shared" si="4"/>
        <v>0.1232223731884058</v>
      </c>
      <c r="N145" s="61">
        <f t="shared" si="5"/>
        <v>10883</v>
      </c>
    </row>
    <row r="146" spans="1:14" ht="15.75" thickBot="1">
      <c r="A146" s="10" t="s">
        <v>272</v>
      </c>
      <c r="B146" s="10" t="s">
        <v>19</v>
      </c>
      <c r="C146" s="44">
        <v>45516</v>
      </c>
      <c r="D146" s="10" t="s">
        <v>38</v>
      </c>
      <c r="E146" s="10" t="s">
        <v>20</v>
      </c>
      <c r="F146" s="45">
        <v>8376</v>
      </c>
      <c r="G146" s="10">
        <v>1154</v>
      </c>
      <c r="H146" s="10">
        <v>422</v>
      </c>
      <c r="I146" s="10">
        <v>1907</v>
      </c>
      <c r="J146" s="46">
        <v>36874</v>
      </c>
      <c r="K146" s="45">
        <v>218486</v>
      </c>
      <c r="L146" s="10" t="s">
        <v>27</v>
      </c>
      <c r="M146" s="56">
        <f t="shared" si="4"/>
        <v>4.5549829279679245E-2</v>
      </c>
      <c r="N146" s="61">
        <f t="shared" si="5"/>
        <v>9952</v>
      </c>
    </row>
    <row r="147" spans="1:14" ht="15.75" thickBot="1">
      <c r="A147" s="10" t="s">
        <v>273</v>
      </c>
      <c r="B147" s="10" t="s">
        <v>13</v>
      </c>
      <c r="C147" s="44">
        <v>45448</v>
      </c>
      <c r="D147" s="10" t="s">
        <v>25</v>
      </c>
      <c r="E147" s="10" t="s">
        <v>70</v>
      </c>
      <c r="F147" s="45">
        <v>18907</v>
      </c>
      <c r="G147" s="10">
        <v>1075</v>
      </c>
      <c r="H147" s="10">
        <v>675</v>
      </c>
      <c r="I147" s="10">
        <v>1383</v>
      </c>
      <c r="J147" s="46">
        <v>17875</v>
      </c>
      <c r="K147" s="45">
        <v>186649</v>
      </c>
      <c r="L147" s="10" t="s">
        <v>17</v>
      </c>
      <c r="M147" s="56">
        <f t="shared" si="4"/>
        <v>0.11067297440650634</v>
      </c>
      <c r="N147" s="61">
        <f t="shared" si="5"/>
        <v>20657</v>
      </c>
    </row>
    <row r="148" spans="1:14" ht="15.75" thickBot="1">
      <c r="A148" s="10" t="s">
        <v>275</v>
      </c>
      <c r="B148" s="10" t="s">
        <v>13</v>
      </c>
      <c r="C148" s="44">
        <v>45586</v>
      </c>
      <c r="D148" s="10" t="s">
        <v>25</v>
      </c>
      <c r="E148" s="10" t="s">
        <v>48</v>
      </c>
      <c r="F148" s="45">
        <v>20777</v>
      </c>
      <c r="G148" s="10">
        <v>962</v>
      </c>
      <c r="H148" s="10">
        <v>308</v>
      </c>
      <c r="I148" s="10">
        <v>2777</v>
      </c>
      <c r="J148" s="46">
        <v>25529</v>
      </c>
      <c r="K148" s="45">
        <v>165354</v>
      </c>
      <c r="L148" s="10" t="s">
        <v>17</v>
      </c>
      <c r="M148" s="56">
        <f t="shared" si="4"/>
        <v>0.13333212380710477</v>
      </c>
      <c r="N148" s="61">
        <f t="shared" si="5"/>
        <v>22047</v>
      </c>
    </row>
    <row r="149" spans="1:14" ht="15.75" thickBot="1">
      <c r="A149" s="10" t="s">
        <v>276</v>
      </c>
      <c r="B149" s="10" t="s">
        <v>13</v>
      </c>
      <c r="C149" s="44">
        <v>45762</v>
      </c>
      <c r="D149" s="10" t="s">
        <v>30</v>
      </c>
      <c r="E149" s="10" t="s">
        <v>48</v>
      </c>
      <c r="F149" s="45">
        <v>20977</v>
      </c>
      <c r="G149" s="10">
        <v>1402</v>
      </c>
      <c r="H149" s="10">
        <v>301</v>
      </c>
      <c r="I149" s="10">
        <v>1284</v>
      </c>
      <c r="J149" s="46">
        <v>24620</v>
      </c>
      <c r="K149" s="45">
        <v>128009</v>
      </c>
      <c r="L149" s="10" t="s">
        <v>17</v>
      </c>
      <c r="M149" s="56">
        <f t="shared" si="4"/>
        <v>0.17717504237983267</v>
      </c>
      <c r="N149" s="61">
        <f t="shared" si="5"/>
        <v>22680</v>
      </c>
    </row>
    <row r="150" spans="1:14" ht="15.75" thickBot="1">
      <c r="A150" s="10" t="s">
        <v>277</v>
      </c>
      <c r="B150" s="10" t="s">
        <v>23</v>
      </c>
      <c r="C150" s="44">
        <v>45459</v>
      </c>
      <c r="D150" s="10" t="s">
        <v>25</v>
      </c>
      <c r="E150" s="10" t="s">
        <v>16</v>
      </c>
      <c r="F150" s="45">
        <v>12160</v>
      </c>
      <c r="G150" s="10">
        <v>1405</v>
      </c>
      <c r="H150" s="10">
        <v>769</v>
      </c>
      <c r="I150" s="10">
        <v>1980</v>
      </c>
      <c r="J150" s="46">
        <v>33174</v>
      </c>
      <c r="K150" s="45">
        <v>226481</v>
      </c>
      <c r="L150" s="10" t="s">
        <v>17</v>
      </c>
      <c r="M150" s="56">
        <f t="shared" si="4"/>
        <v>6.329007731332871E-2</v>
      </c>
      <c r="N150" s="61">
        <f t="shared" si="5"/>
        <v>14334</v>
      </c>
    </row>
    <row r="151" spans="1:14" ht="15.75" thickBot="1">
      <c r="A151" s="10" t="s">
        <v>279</v>
      </c>
      <c r="B151" s="10" t="s">
        <v>19</v>
      </c>
      <c r="C151" s="44">
        <v>45526</v>
      </c>
      <c r="D151" s="10" t="s">
        <v>30</v>
      </c>
      <c r="E151" s="10" t="s">
        <v>70</v>
      </c>
      <c r="F151" s="45">
        <v>16124</v>
      </c>
      <c r="G151" s="10">
        <v>863</v>
      </c>
      <c r="H151" s="10">
        <v>337</v>
      </c>
      <c r="I151" s="10">
        <v>819</v>
      </c>
      <c r="J151" s="46">
        <v>85788</v>
      </c>
      <c r="K151" s="45">
        <v>68625</v>
      </c>
      <c r="L151" s="10" t="s">
        <v>32</v>
      </c>
      <c r="M151" s="56">
        <f t="shared" si="4"/>
        <v>0.25244444444444447</v>
      </c>
      <c r="N151" s="61">
        <f t="shared" si="5"/>
        <v>17324</v>
      </c>
    </row>
    <row r="152" spans="1:14" ht="15.75" thickBot="1">
      <c r="A152" s="10" t="s">
        <v>281</v>
      </c>
      <c r="B152" s="10" t="s">
        <v>13</v>
      </c>
      <c r="C152" s="44">
        <v>45499</v>
      </c>
      <c r="D152" s="10" t="s">
        <v>30</v>
      </c>
      <c r="E152" s="10" t="s">
        <v>85</v>
      </c>
      <c r="F152" s="45">
        <v>18282</v>
      </c>
      <c r="G152" s="10">
        <v>224</v>
      </c>
      <c r="H152" s="10">
        <v>962</v>
      </c>
      <c r="I152" s="10">
        <v>890</v>
      </c>
      <c r="J152" s="46">
        <v>35105</v>
      </c>
      <c r="K152" s="45">
        <v>64089</v>
      </c>
      <c r="L152" s="10" t="s">
        <v>32</v>
      </c>
      <c r="M152" s="56">
        <f t="shared" si="4"/>
        <v>0.30376507669022768</v>
      </c>
      <c r="N152" s="61">
        <f t="shared" si="5"/>
        <v>19468</v>
      </c>
    </row>
    <row r="153" spans="1:14" ht="15.75" thickBot="1">
      <c r="A153" s="10" t="s">
        <v>282</v>
      </c>
      <c r="B153" s="10" t="s">
        <v>13</v>
      </c>
      <c r="C153" s="44">
        <v>45934</v>
      </c>
      <c r="D153" s="10" t="s">
        <v>30</v>
      </c>
      <c r="E153" s="10" t="s">
        <v>169</v>
      </c>
      <c r="F153" s="45">
        <v>12488</v>
      </c>
      <c r="G153" s="10">
        <v>1403</v>
      </c>
      <c r="H153" s="10">
        <v>247</v>
      </c>
      <c r="I153" s="10">
        <v>1350</v>
      </c>
      <c r="J153" s="46">
        <v>28370</v>
      </c>
      <c r="K153" s="45">
        <v>76487</v>
      </c>
      <c r="L153" s="10" t="s">
        <v>21</v>
      </c>
      <c r="M153" s="56">
        <f t="shared" si="4"/>
        <v>0.18484186855282597</v>
      </c>
      <c r="N153" s="61">
        <f t="shared" si="5"/>
        <v>14138</v>
      </c>
    </row>
    <row r="154" spans="1:14" ht="15.75" thickBot="1">
      <c r="A154" s="10" t="s">
        <v>283</v>
      </c>
      <c r="B154" s="10" t="s">
        <v>23</v>
      </c>
      <c r="C154" s="44">
        <v>45658</v>
      </c>
      <c r="D154" s="10" t="s">
        <v>30</v>
      </c>
      <c r="E154" s="10" t="s">
        <v>20</v>
      </c>
      <c r="F154" s="45">
        <v>24574</v>
      </c>
      <c r="G154" s="10">
        <v>909</v>
      </c>
      <c r="H154" s="10">
        <v>280</v>
      </c>
      <c r="I154" s="10">
        <v>2009</v>
      </c>
      <c r="J154" s="46">
        <v>6221</v>
      </c>
      <c r="K154" s="45">
        <v>236910</v>
      </c>
      <c r="L154" s="10" t="s">
        <v>55</v>
      </c>
      <c r="M154" s="56">
        <f t="shared" si="4"/>
        <v>0.10874593727575872</v>
      </c>
      <c r="N154" s="61">
        <f t="shared" si="5"/>
        <v>25763</v>
      </c>
    </row>
    <row r="155" spans="1:14" ht="15.75" thickBot="1">
      <c r="A155" s="10" t="s">
        <v>285</v>
      </c>
      <c r="B155" s="10" t="s">
        <v>13</v>
      </c>
      <c r="C155" s="44">
        <v>45574</v>
      </c>
      <c r="D155" s="10" t="s">
        <v>30</v>
      </c>
      <c r="E155" s="10" t="s">
        <v>48</v>
      </c>
      <c r="F155" s="45">
        <v>7240</v>
      </c>
      <c r="G155" s="10">
        <v>1384</v>
      </c>
      <c r="H155" s="10">
        <v>954</v>
      </c>
      <c r="I155" s="10">
        <v>2335</v>
      </c>
      <c r="J155" s="46">
        <v>6757</v>
      </c>
      <c r="K155" s="45">
        <v>150448</v>
      </c>
      <c r="L155" s="10" t="s">
        <v>27</v>
      </c>
      <c r="M155" s="56">
        <f t="shared" si="4"/>
        <v>6.3663192598106988E-2</v>
      </c>
      <c r="N155" s="61">
        <f t="shared" si="5"/>
        <v>9578</v>
      </c>
    </row>
    <row r="156" spans="1:14" ht="15.75" thickBot="1">
      <c r="A156" s="10" t="s">
        <v>287</v>
      </c>
      <c r="B156" s="10" t="s">
        <v>23</v>
      </c>
      <c r="C156" s="44">
        <v>45647</v>
      </c>
      <c r="D156" s="10" t="s">
        <v>15</v>
      </c>
      <c r="E156" s="10" t="s">
        <v>16</v>
      </c>
      <c r="F156" s="45">
        <v>12453</v>
      </c>
      <c r="G156" s="10">
        <v>376</v>
      </c>
      <c r="H156" s="10">
        <v>320</v>
      </c>
      <c r="I156" s="10">
        <v>2546</v>
      </c>
      <c r="J156" s="46">
        <v>22617</v>
      </c>
      <c r="K156" s="45">
        <v>90138</v>
      </c>
      <c r="L156" s="10" t="s">
        <v>27</v>
      </c>
      <c r="M156" s="56">
        <f t="shared" si="4"/>
        <v>0.14587632297144379</v>
      </c>
      <c r="N156" s="61">
        <f t="shared" si="5"/>
        <v>13149</v>
      </c>
    </row>
    <row r="157" spans="1:14" ht="15.75" thickBot="1">
      <c r="A157" s="10" t="s">
        <v>289</v>
      </c>
      <c r="B157" s="10" t="s">
        <v>46</v>
      </c>
      <c r="C157" s="44">
        <v>45587</v>
      </c>
      <c r="D157" s="10" t="s">
        <v>25</v>
      </c>
      <c r="E157" s="10" t="s">
        <v>39</v>
      </c>
      <c r="F157" s="45">
        <v>12478</v>
      </c>
      <c r="G157" s="10">
        <v>484</v>
      </c>
      <c r="H157" s="10">
        <v>332</v>
      </c>
      <c r="I157" s="10">
        <v>2734</v>
      </c>
      <c r="J157" s="46">
        <v>43338</v>
      </c>
      <c r="K157" s="45">
        <v>213895</v>
      </c>
      <c r="L157" s="10" t="s">
        <v>32</v>
      </c>
      <c r="M157" s="56">
        <f t="shared" si="4"/>
        <v>6.2151990462610156E-2</v>
      </c>
      <c r="N157" s="61">
        <f t="shared" si="5"/>
        <v>13294</v>
      </c>
    </row>
    <row r="158" spans="1:14" ht="15.75" thickBot="1">
      <c r="A158" s="10" t="s">
        <v>291</v>
      </c>
      <c r="B158" s="10" t="s">
        <v>13</v>
      </c>
      <c r="C158" s="44">
        <v>45496</v>
      </c>
      <c r="D158" s="10" t="s">
        <v>30</v>
      </c>
      <c r="E158" s="10" t="s">
        <v>70</v>
      </c>
      <c r="F158" s="45">
        <v>24877</v>
      </c>
      <c r="G158" s="10">
        <v>262</v>
      </c>
      <c r="H158" s="10">
        <v>513</v>
      </c>
      <c r="I158" s="10">
        <v>648</v>
      </c>
      <c r="J158" s="46">
        <v>47544</v>
      </c>
      <c r="K158" s="45">
        <v>208280</v>
      </c>
      <c r="L158" s="10" t="s">
        <v>27</v>
      </c>
      <c r="M158" s="56">
        <f t="shared" si="4"/>
        <v>0.12316112924908777</v>
      </c>
      <c r="N158" s="61">
        <f t="shared" si="5"/>
        <v>25652</v>
      </c>
    </row>
    <row r="159" spans="1:14" ht="15.75" thickBot="1">
      <c r="A159" s="10" t="s">
        <v>293</v>
      </c>
      <c r="B159" s="10" t="s">
        <v>46</v>
      </c>
      <c r="C159" s="44">
        <v>45515</v>
      </c>
      <c r="D159" s="10" t="s">
        <v>38</v>
      </c>
      <c r="E159" s="10" t="s">
        <v>20</v>
      </c>
      <c r="F159" s="45">
        <v>14394</v>
      </c>
      <c r="G159" s="10">
        <v>1202</v>
      </c>
      <c r="H159" s="10">
        <v>188</v>
      </c>
      <c r="I159" s="10">
        <v>1259</v>
      </c>
      <c r="J159" s="46">
        <v>21925</v>
      </c>
      <c r="K159" s="45">
        <v>94061</v>
      </c>
      <c r="L159" s="10" t="s">
        <v>32</v>
      </c>
      <c r="M159" s="56">
        <f t="shared" si="4"/>
        <v>0.1678059982351878</v>
      </c>
      <c r="N159" s="61">
        <f t="shared" si="5"/>
        <v>15784</v>
      </c>
    </row>
    <row r="160" spans="1:14" ht="15.75" thickBot="1">
      <c r="A160" s="10" t="s">
        <v>295</v>
      </c>
      <c r="B160" s="10" t="s">
        <v>23</v>
      </c>
      <c r="C160" s="44">
        <v>45935</v>
      </c>
      <c r="D160" s="10" t="s">
        <v>25</v>
      </c>
      <c r="E160" s="10" t="s">
        <v>39</v>
      </c>
      <c r="F160" s="45">
        <v>21262</v>
      </c>
      <c r="G160" s="10">
        <v>861</v>
      </c>
      <c r="H160" s="10">
        <v>676</v>
      </c>
      <c r="I160" s="10">
        <v>2263</v>
      </c>
      <c r="J160" s="46">
        <v>12085</v>
      </c>
      <c r="K160" s="45">
        <v>201731</v>
      </c>
      <c r="L160" s="10" t="s">
        <v>21</v>
      </c>
      <c r="M160" s="56">
        <f t="shared" si="4"/>
        <v>0.11301683925623726</v>
      </c>
      <c r="N160" s="61">
        <f t="shared" si="5"/>
        <v>22799</v>
      </c>
    </row>
    <row r="161" spans="1:14" ht="15.75" thickBot="1">
      <c r="A161" s="10" t="s">
        <v>296</v>
      </c>
      <c r="B161" s="10" t="s">
        <v>19</v>
      </c>
      <c r="C161" s="44">
        <v>45528</v>
      </c>
      <c r="D161" s="10" t="s">
        <v>25</v>
      </c>
      <c r="E161" s="10" t="s">
        <v>70</v>
      </c>
      <c r="F161" s="45">
        <v>22527</v>
      </c>
      <c r="G161" s="10">
        <v>865</v>
      </c>
      <c r="H161" s="10">
        <v>646</v>
      </c>
      <c r="I161" s="10">
        <v>992</v>
      </c>
      <c r="J161" s="46">
        <v>18654</v>
      </c>
      <c r="K161" s="45">
        <v>141376</v>
      </c>
      <c r="L161" s="10" t="s">
        <v>55</v>
      </c>
      <c r="M161" s="56">
        <f t="shared" si="4"/>
        <v>0.17002885921231325</v>
      </c>
      <c r="N161" s="61">
        <f t="shared" si="5"/>
        <v>24038</v>
      </c>
    </row>
    <row r="162" spans="1:14" ht="15.75" thickBot="1">
      <c r="A162" s="10" t="s">
        <v>298</v>
      </c>
      <c r="B162" s="10" t="s">
        <v>13</v>
      </c>
      <c r="C162" s="44">
        <v>45936</v>
      </c>
      <c r="D162" s="10" t="s">
        <v>30</v>
      </c>
      <c r="E162" s="10" t="s">
        <v>26</v>
      </c>
      <c r="F162" s="45">
        <v>22028</v>
      </c>
      <c r="G162" s="10">
        <v>355</v>
      </c>
      <c r="H162" s="10">
        <v>665</v>
      </c>
      <c r="I162" s="10">
        <v>1859</v>
      </c>
      <c r="J162" s="46">
        <v>50565</v>
      </c>
      <c r="K162" s="45">
        <v>202962</v>
      </c>
      <c r="L162" s="10" t="s">
        <v>21</v>
      </c>
      <c r="M162" s="56">
        <f t="shared" si="4"/>
        <v>0.11355820301337197</v>
      </c>
      <c r="N162" s="61">
        <f t="shared" si="5"/>
        <v>23048</v>
      </c>
    </row>
    <row r="163" spans="1:14" ht="15.75" thickBot="1">
      <c r="A163" s="10" t="s">
        <v>299</v>
      </c>
      <c r="B163" s="10" t="s">
        <v>23</v>
      </c>
      <c r="C163" s="44">
        <v>45748</v>
      </c>
      <c r="D163" s="10" t="s">
        <v>15</v>
      </c>
      <c r="E163" s="10" t="s">
        <v>39</v>
      </c>
      <c r="F163" s="45">
        <v>6432</v>
      </c>
      <c r="G163" s="10">
        <v>1272</v>
      </c>
      <c r="H163" s="10">
        <v>498</v>
      </c>
      <c r="I163" s="10">
        <v>677</v>
      </c>
      <c r="J163" s="46">
        <v>47305</v>
      </c>
      <c r="K163" s="45">
        <v>119134</v>
      </c>
      <c r="L163" s="10" t="s">
        <v>17</v>
      </c>
      <c r="M163" s="56">
        <f t="shared" si="4"/>
        <v>6.8846844729464299E-2</v>
      </c>
      <c r="N163" s="61">
        <f t="shared" si="5"/>
        <v>8202</v>
      </c>
    </row>
    <row r="164" spans="1:14" ht="15.75" thickBot="1">
      <c r="A164" s="10" t="s">
        <v>301</v>
      </c>
      <c r="B164" s="10" t="s">
        <v>19</v>
      </c>
      <c r="C164" s="44">
        <v>45755</v>
      </c>
      <c r="D164" s="10" t="s">
        <v>30</v>
      </c>
      <c r="E164" s="10" t="s">
        <v>16</v>
      </c>
      <c r="F164" s="45">
        <v>15568</v>
      </c>
      <c r="G164" s="10">
        <v>1166</v>
      </c>
      <c r="H164" s="10">
        <v>546</v>
      </c>
      <c r="I164" s="10">
        <v>826</v>
      </c>
      <c r="J164" s="46">
        <v>21836</v>
      </c>
      <c r="K164" s="45">
        <v>87055</v>
      </c>
      <c r="L164" s="10" t="s">
        <v>17</v>
      </c>
      <c r="M164" s="56">
        <f t="shared" si="4"/>
        <v>0.19849520418126471</v>
      </c>
      <c r="N164" s="61">
        <f t="shared" si="5"/>
        <v>17280</v>
      </c>
    </row>
    <row r="165" spans="1:14" ht="15.75" thickBot="1">
      <c r="A165" s="10" t="s">
        <v>303</v>
      </c>
      <c r="B165" s="10" t="s">
        <v>19</v>
      </c>
      <c r="C165" s="44">
        <v>45715</v>
      </c>
      <c r="D165" s="10" t="s">
        <v>15</v>
      </c>
      <c r="E165" s="10" t="s">
        <v>20</v>
      </c>
      <c r="F165" s="45">
        <v>16178</v>
      </c>
      <c r="G165" s="10">
        <v>1048</v>
      </c>
      <c r="H165" s="10">
        <v>871</v>
      </c>
      <c r="I165" s="10">
        <v>2553</v>
      </c>
      <c r="J165" s="46">
        <v>39025</v>
      </c>
      <c r="K165" s="45">
        <v>59508</v>
      </c>
      <c r="L165" s="10" t="s">
        <v>17</v>
      </c>
      <c r="M165" s="56">
        <f t="shared" si="4"/>
        <v>0.30411037171472743</v>
      </c>
      <c r="N165" s="61">
        <f t="shared" si="5"/>
        <v>18097</v>
      </c>
    </row>
    <row r="166" spans="1:14" ht="15.75" thickBot="1">
      <c r="A166" s="10" t="s">
        <v>304</v>
      </c>
      <c r="B166" s="10" t="s">
        <v>46</v>
      </c>
      <c r="C166" s="44">
        <v>45937</v>
      </c>
      <c r="D166" s="10" t="s">
        <v>38</v>
      </c>
      <c r="E166" s="10" t="s">
        <v>42</v>
      </c>
      <c r="F166" s="45">
        <v>19660</v>
      </c>
      <c r="G166" s="10">
        <v>1307</v>
      </c>
      <c r="H166" s="10">
        <v>310</v>
      </c>
      <c r="I166" s="10">
        <v>2802</v>
      </c>
      <c r="J166" s="46">
        <v>22171</v>
      </c>
      <c r="K166" s="45">
        <v>213359</v>
      </c>
      <c r="L166" s="10" t="s">
        <v>21</v>
      </c>
      <c r="M166" s="56">
        <f t="shared" si="4"/>
        <v>9.9723939463533293E-2</v>
      </c>
      <c r="N166" s="61">
        <f t="shared" si="5"/>
        <v>21277</v>
      </c>
    </row>
    <row r="167" spans="1:14" ht="15.75" thickBot="1">
      <c r="A167" s="10" t="s">
        <v>305</v>
      </c>
      <c r="B167" s="10" t="s">
        <v>23</v>
      </c>
      <c r="C167" s="44">
        <v>45704</v>
      </c>
      <c r="D167" s="10" t="s">
        <v>25</v>
      </c>
      <c r="E167" s="10" t="s">
        <v>62</v>
      </c>
      <c r="F167" s="45">
        <v>24195</v>
      </c>
      <c r="G167" s="10">
        <v>888</v>
      </c>
      <c r="H167" s="10">
        <v>165</v>
      </c>
      <c r="I167" s="10">
        <v>1559</v>
      </c>
      <c r="J167" s="46">
        <v>11596</v>
      </c>
      <c r="K167" s="45">
        <v>249988</v>
      </c>
      <c r="L167" s="10" t="s">
        <v>27</v>
      </c>
      <c r="M167" s="56">
        <f t="shared" si="4"/>
        <v>0.10099684784869674</v>
      </c>
      <c r="N167" s="61">
        <f t="shared" si="5"/>
        <v>25248</v>
      </c>
    </row>
    <row r="168" spans="1:14" ht="15.75" thickBot="1">
      <c r="A168" s="10" t="s">
        <v>307</v>
      </c>
      <c r="B168" s="10" t="s">
        <v>19</v>
      </c>
      <c r="C168" s="44">
        <v>45624</v>
      </c>
      <c r="D168" s="10" t="s">
        <v>38</v>
      </c>
      <c r="E168" s="10" t="s">
        <v>62</v>
      </c>
      <c r="F168" s="45">
        <v>2302</v>
      </c>
      <c r="G168" s="10">
        <v>347</v>
      </c>
      <c r="H168" s="10">
        <v>642</v>
      </c>
      <c r="I168" s="10">
        <v>2175</v>
      </c>
      <c r="J168" s="46">
        <v>56378</v>
      </c>
      <c r="K168" s="45">
        <v>198056</v>
      </c>
      <c r="L168" s="10" t="s">
        <v>55</v>
      </c>
      <c r="M168" s="56">
        <f t="shared" si="4"/>
        <v>1.6616512501514722E-2</v>
      </c>
      <c r="N168" s="61">
        <f t="shared" si="5"/>
        <v>3291</v>
      </c>
    </row>
    <row r="169" spans="1:14" ht="15.75" thickBot="1">
      <c r="A169" s="10" t="s">
        <v>308</v>
      </c>
      <c r="B169" s="10" t="s">
        <v>13</v>
      </c>
      <c r="C169" s="44">
        <v>45608</v>
      </c>
      <c r="D169" s="10" t="s">
        <v>15</v>
      </c>
      <c r="E169" s="10" t="s">
        <v>20</v>
      </c>
      <c r="F169" s="45">
        <v>19022</v>
      </c>
      <c r="G169" s="10">
        <v>541</v>
      </c>
      <c r="H169" s="10">
        <v>575</v>
      </c>
      <c r="I169" s="10">
        <v>2063</v>
      </c>
      <c r="J169" s="46">
        <v>42743</v>
      </c>
      <c r="K169" s="45">
        <v>150169</v>
      </c>
      <c r="L169" s="10" t="s">
        <v>17</v>
      </c>
      <c r="M169" s="56">
        <f t="shared" si="4"/>
        <v>0.13410224480418728</v>
      </c>
      <c r="N169" s="61">
        <f t="shared" si="5"/>
        <v>20138</v>
      </c>
    </row>
    <row r="170" spans="1:14" ht="15.75" thickBot="1">
      <c r="A170" s="10" t="s">
        <v>310</v>
      </c>
      <c r="B170" s="10" t="s">
        <v>13</v>
      </c>
      <c r="C170" s="44">
        <v>45629</v>
      </c>
      <c r="D170" s="10" t="s">
        <v>15</v>
      </c>
      <c r="E170" s="10" t="s">
        <v>39</v>
      </c>
      <c r="F170" s="45">
        <v>2055</v>
      </c>
      <c r="G170" s="10">
        <v>675</v>
      </c>
      <c r="H170" s="10">
        <v>257</v>
      </c>
      <c r="I170" s="10">
        <v>820</v>
      </c>
      <c r="J170" s="46">
        <v>33534</v>
      </c>
      <c r="K170" s="45">
        <v>48125</v>
      </c>
      <c r="L170" s="10" t="s">
        <v>17</v>
      </c>
      <c r="M170" s="56">
        <f t="shared" si="4"/>
        <v>6.2067532467532466E-2</v>
      </c>
      <c r="N170" s="61">
        <f t="shared" si="5"/>
        <v>2987</v>
      </c>
    </row>
    <row r="171" spans="1:14" ht="15.75" thickBot="1">
      <c r="A171" s="10" t="s">
        <v>312</v>
      </c>
      <c r="B171" s="10" t="s">
        <v>46</v>
      </c>
      <c r="C171" s="44">
        <v>45775</v>
      </c>
      <c r="D171" s="10" t="s">
        <v>38</v>
      </c>
      <c r="E171" s="10" t="s">
        <v>70</v>
      </c>
      <c r="F171" s="45">
        <v>15013</v>
      </c>
      <c r="G171" s="10">
        <v>1286</v>
      </c>
      <c r="H171" s="10">
        <v>599</v>
      </c>
      <c r="I171" s="10">
        <v>2001</v>
      </c>
      <c r="J171" s="46">
        <v>67839</v>
      </c>
      <c r="K171" s="45">
        <v>76059</v>
      </c>
      <c r="L171" s="10" t="s">
        <v>17</v>
      </c>
      <c r="M171" s="56">
        <f t="shared" si="4"/>
        <v>0.22216963147030594</v>
      </c>
      <c r="N171" s="61">
        <f t="shared" si="5"/>
        <v>16898</v>
      </c>
    </row>
    <row r="172" spans="1:14" ht="15.75" thickBot="1">
      <c r="A172" s="10" t="s">
        <v>314</v>
      </c>
      <c r="B172" s="10" t="s">
        <v>19</v>
      </c>
      <c r="C172" s="44">
        <v>45657</v>
      </c>
      <c r="D172" s="10" t="s">
        <v>15</v>
      </c>
      <c r="E172" s="10" t="s">
        <v>16</v>
      </c>
      <c r="F172" s="45">
        <v>10717</v>
      </c>
      <c r="G172" s="10">
        <v>760</v>
      </c>
      <c r="H172" s="10">
        <v>460</v>
      </c>
      <c r="I172" s="10">
        <v>1316</v>
      </c>
      <c r="J172" s="46">
        <v>18164</v>
      </c>
      <c r="K172" s="45">
        <v>240641</v>
      </c>
      <c r="L172" s="10" t="s">
        <v>55</v>
      </c>
      <c r="M172" s="56">
        <f t="shared" si="4"/>
        <v>4.9605013277039242E-2</v>
      </c>
      <c r="N172" s="61">
        <f t="shared" si="5"/>
        <v>11937</v>
      </c>
    </row>
    <row r="173" spans="1:14" ht="15.75" thickBot="1">
      <c r="A173" s="10" t="s">
        <v>316</v>
      </c>
      <c r="B173" s="10" t="s">
        <v>23</v>
      </c>
      <c r="C173" s="44">
        <v>45518</v>
      </c>
      <c r="D173" s="10" t="s">
        <v>38</v>
      </c>
      <c r="E173" s="10" t="s">
        <v>169</v>
      </c>
      <c r="F173" s="45">
        <v>10150</v>
      </c>
      <c r="G173" s="10">
        <v>526</v>
      </c>
      <c r="H173" s="10">
        <v>888</v>
      </c>
      <c r="I173" s="10">
        <v>1313</v>
      </c>
      <c r="J173" s="46">
        <v>51605</v>
      </c>
      <c r="K173" s="45">
        <v>143409</v>
      </c>
      <c r="L173" s="10" t="s">
        <v>17</v>
      </c>
      <c r="M173" s="56">
        <f t="shared" si="4"/>
        <v>8.0636501195880311E-2</v>
      </c>
      <c r="N173" s="61">
        <f t="shared" si="5"/>
        <v>11564</v>
      </c>
    </row>
    <row r="174" spans="1:14" ht="15.75" thickBot="1">
      <c r="A174" s="10" t="s">
        <v>318</v>
      </c>
      <c r="B174" s="10" t="s">
        <v>13</v>
      </c>
      <c r="C174" s="44">
        <v>45631</v>
      </c>
      <c r="D174" s="10" t="s">
        <v>25</v>
      </c>
      <c r="E174" s="10" t="s">
        <v>62</v>
      </c>
      <c r="F174" s="45">
        <v>4125</v>
      </c>
      <c r="G174" s="10">
        <v>1364</v>
      </c>
      <c r="H174" s="10">
        <v>319</v>
      </c>
      <c r="I174" s="10">
        <v>2848</v>
      </c>
      <c r="J174" s="46">
        <v>15379</v>
      </c>
      <c r="K174" s="45">
        <v>188159</v>
      </c>
      <c r="L174" s="10" t="s">
        <v>55</v>
      </c>
      <c r="M174" s="56">
        <f t="shared" si="4"/>
        <v>3.0867510988047343E-2</v>
      </c>
      <c r="N174" s="61">
        <f t="shared" si="5"/>
        <v>5808</v>
      </c>
    </row>
    <row r="175" spans="1:14" ht="15.75" thickBot="1">
      <c r="A175" s="10" t="s">
        <v>320</v>
      </c>
      <c r="B175" s="10" t="s">
        <v>19</v>
      </c>
      <c r="C175" s="44">
        <v>45465</v>
      </c>
      <c r="D175" s="10" t="s">
        <v>38</v>
      </c>
      <c r="E175" s="10" t="s">
        <v>16</v>
      </c>
      <c r="F175" s="45">
        <v>13479</v>
      </c>
      <c r="G175" s="10">
        <v>1189</v>
      </c>
      <c r="H175" s="10">
        <v>695</v>
      </c>
      <c r="I175" s="10">
        <v>416</v>
      </c>
      <c r="J175" s="46">
        <v>30229</v>
      </c>
      <c r="K175" s="45">
        <v>45704</v>
      </c>
      <c r="L175" s="10" t="s">
        <v>17</v>
      </c>
      <c r="M175" s="56">
        <f t="shared" si="4"/>
        <v>0.33614125678277612</v>
      </c>
      <c r="N175" s="61">
        <f t="shared" si="5"/>
        <v>15363</v>
      </c>
    </row>
    <row r="176" spans="1:14" ht="15.75" thickBot="1">
      <c r="A176" s="10" t="s">
        <v>321</v>
      </c>
      <c r="B176" s="10" t="s">
        <v>19</v>
      </c>
      <c r="C176" s="44">
        <v>45938</v>
      </c>
      <c r="D176" s="10" t="s">
        <v>25</v>
      </c>
      <c r="E176" s="10" t="s">
        <v>62</v>
      </c>
      <c r="F176" s="45">
        <v>17745</v>
      </c>
      <c r="G176" s="10">
        <v>414</v>
      </c>
      <c r="H176" s="10">
        <v>563</v>
      </c>
      <c r="I176" s="10">
        <v>2733</v>
      </c>
      <c r="J176" s="46">
        <v>995</v>
      </c>
      <c r="K176" s="45">
        <v>231648</v>
      </c>
      <c r="L176" s="10" t="s">
        <v>21</v>
      </c>
      <c r="M176" s="56">
        <f t="shared" si="4"/>
        <v>8.0820900676889074E-2</v>
      </c>
      <c r="N176" s="61">
        <f t="shared" si="5"/>
        <v>18722</v>
      </c>
    </row>
    <row r="177" spans="1:14" ht="15.75" thickBot="1">
      <c r="A177" s="10" t="s">
        <v>322</v>
      </c>
      <c r="B177" s="10" t="s">
        <v>46</v>
      </c>
      <c r="C177" s="44">
        <v>45939</v>
      </c>
      <c r="D177" s="10" t="s">
        <v>38</v>
      </c>
      <c r="E177" s="10" t="s">
        <v>26</v>
      </c>
      <c r="F177" s="45">
        <v>18748</v>
      </c>
      <c r="G177" s="10">
        <v>634</v>
      </c>
      <c r="H177" s="10">
        <v>400</v>
      </c>
      <c r="I177" s="10">
        <v>1667</v>
      </c>
      <c r="J177" s="46">
        <v>75813</v>
      </c>
      <c r="K177" s="45">
        <v>244456</v>
      </c>
      <c r="L177" s="10" t="s">
        <v>21</v>
      </c>
      <c r="M177" s="56">
        <f t="shared" si="4"/>
        <v>8.0922538207284747E-2</v>
      </c>
      <c r="N177" s="61">
        <f t="shared" si="5"/>
        <v>19782</v>
      </c>
    </row>
    <row r="178" spans="1:14" ht="15.75" thickBot="1">
      <c r="A178" s="10" t="s">
        <v>323</v>
      </c>
      <c r="B178" s="10" t="s">
        <v>13</v>
      </c>
      <c r="C178" s="44">
        <v>45483</v>
      </c>
      <c r="D178" s="10" t="s">
        <v>15</v>
      </c>
      <c r="E178" s="10" t="s">
        <v>70</v>
      </c>
      <c r="F178" s="45">
        <v>8809</v>
      </c>
      <c r="G178" s="10">
        <v>1151</v>
      </c>
      <c r="H178" s="10">
        <v>908</v>
      </c>
      <c r="I178" s="10">
        <v>883</v>
      </c>
      <c r="J178" s="46">
        <v>42921</v>
      </c>
      <c r="K178" s="45">
        <v>151279</v>
      </c>
      <c r="L178" s="10" t="s">
        <v>55</v>
      </c>
      <c r="M178" s="56">
        <f t="shared" si="4"/>
        <v>7.1840771025720687E-2</v>
      </c>
      <c r="N178" s="61">
        <f t="shared" si="5"/>
        <v>10868</v>
      </c>
    </row>
    <row r="179" spans="1:14" ht="15.75" thickBot="1">
      <c r="A179" s="10" t="s">
        <v>325</v>
      </c>
      <c r="B179" s="10" t="s">
        <v>13</v>
      </c>
      <c r="C179" s="44">
        <v>45940</v>
      </c>
      <c r="D179" s="10" t="s">
        <v>38</v>
      </c>
      <c r="E179" s="10" t="s">
        <v>26</v>
      </c>
      <c r="F179" s="45">
        <v>6621</v>
      </c>
      <c r="G179" s="10">
        <v>922</v>
      </c>
      <c r="H179" s="10">
        <v>930</v>
      </c>
      <c r="I179" s="10">
        <v>694</v>
      </c>
      <c r="J179" s="46">
        <v>839</v>
      </c>
      <c r="K179" s="45">
        <v>243532</v>
      </c>
      <c r="L179" s="10" t="s">
        <v>21</v>
      </c>
      <c r="M179" s="56">
        <f t="shared" si="4"/>
        <v>3.479214230573395E-2</v>
      </c>
      <c r="N179" s="61">
        <f t="shared" si="5"/>
        <v>8473</v>
      </c>
    </row>
    <row r="180" spans="1:14" ht="15.75" thickBot="1">
      <c r="A180" s="10" t="s">
        <v>326</v>
      </c>
      <c r="B180" s="10" t="s">
        <v>23</v>
      </c>
      <c r="C180" s="44">
        <v>45488</v>
      </c>
      <c r="D180" s="10" t="s">
        <v>15</v>
      </c>
      <c r="E180" s="10" t="s">
        <v>62</v>
      </c>
      <c r="F180" s="45">
        <v>17034</v>
      </c>
      <c r="G180" s="10">
        <v>231</v>
      </c>
      <c r="H180" s="10">
        <v>290</v>
      </c>
      <c r="I180" s="10">
        <v>1387</v>
      </c>
      <c r="J180" s="46">
        <v>63550</v>
      </c>
      <c r="K180" s="45">
        <v>198280</v>
      </c>
      <c r="L180" s="10" t="s">
        <v>55</v>
      </c>
      <c r="M180" s="56">
        <f t="shared" si="4"/>
        <v>8.8536413153116805E-2</v>
      </c>
      <c r="N180" s="61">
        <f t="shared" si="5"/>
        <v>17555</v>
      </c>
    </row>
    <row r="181" spans="1:14" ht="15.75" thickBot="1">
      <c r="A181" s="10" t="s">
        <v>327</v>
      </c>
      <c r="B181" s="10" t="s">
        <v>13</v>
      </c>
      <c r="C181" s="44">
        <v>45941</v>
      </c>
      <c r="D181" s="10" t="s">
        <v>38</v>
      </c>
      <c r="E181" s="10" t="s">
        <v>42</v>
      </c>
      <c r="F181" s="45">
        <v>15623</v>
      </c>
      <c r="G181" s="10">
        <v>869</v>
      </c>
      <c r="H181" s="10">
        <v>423</v>
      </c>
      <c r="I181" s="10">
        <v>371</v>
      </c>
      <c r="J181" s="46">
        <v>47579</v>
      </c>
      <c r="K181" s="45">
        <v>158516</v>
      </c>
      <c r="L181" s="10" t="s">
        <v>21</v>
      </c>
      <c r="M181" s="56">
        <f t="shared" si="4"/>
        <v>0.10670847106916652</v>
      </c>
      <c r="N181" s="61">
        <f t="shared" si="5"/>
        <v>16915</v>
      </c>
    </row>
    <row r="182" spans="1:14" ht="15.75" thickBot="1">
      <c r="A182" s="10" t="s">
        <v>328</v>
      </c>
      <c r="B182" s="10" t="s">
        <v>23</v>
      </c>
      <c r="C182" s="44">
        <v>45942</v>
      </c>
      <c r="D182" s="10" t="s">
        <v>38</v>
      </c>
      <c r="E182" s="10" t="s">
        <v>42</v>
      </c>
      <c r="F182" s="45">
        <v>7126</v>
      </c>
      <c r="G182" s="10">
        <v>484</v>
      </c>
      <c r="H182" s="10">
        <v>565</v>
      </c>
      <c r="I182" s="10">
        <v>573</v>
      </c>
      <c r="J182" s="46">
        <v>7389</v>
      </c>
      <c r="K182" s="45">
        <v>237096</v>
      </c>
      <c r="L182" s="10" t="s">
        <v>21</v>
      </c>
      <c r="M182" s="56">
        <f t="shared" si="4"/>
        <v>3.4479704423524646E-2</v>
      </c>
      <c r="N182" s="61">
        <f t="shared" si="5"/>
        <v>8175</v>
      </c>
    </row>
    <row r="183" spans="1:14" ht="15.75" thickBot="1">
      <c r="A183" s="10" t="s">
        <v>329</v>
      </c>
      <c r="B183" s="10" t="s">
        <v>13</v>
      </c>
      <c r="C183" s="44">
        <v>45504</v>
      </c>
      <c r="D183" s="10" t="s">
        <v>30</v>
      </c>
      <c r="E183" s="10" t="s">
        <v>26</v>
      </c>
      <c r="F183" s="45">
        <v>7122</v>
      </c>
      <c r="G183" s="10">
        <v>628</v>
      </c>
      <c r="H183" s="10">
        <v>757</v>
      </c>
      <c r="I183" s="10">
        <v>2313</v>
      </c>
      <c r="J183" s="46">
        <v>50924</v>
      </c>
      <c r="K183" s="45">
        <v>210954</v>
      </c>
      <c r="L183" s="10" t="s">
        <v>55</v>
      </c>
      <c r="M183" s="56">
        <f t="shared" si="4"/>
        <v>4.0326327066564277E-2</v>
      </c>
      <c r="N183" s="61">
        <f t="shared" si="5"/>
        <v>8507</v>
      </c>
    </row>
    <row r="184" spans="1:14" ht="15.75" thickBot="1">
      <c r="A184" s="10" t="s">
        <v>330</v>
      </c>
      <c r="B184" s="10" t="s">
        <v>46</v>
      </c>
      <c r="C184" s="44">
        <v>45643</v>
      </c>
      <c r="D184" s="10" t="s">
        <v>15</v>
      </c>
      <c r="E184" s="10" t="s">
        <v>42</v>
      </c>
      <c r="F184" s="45">
        <v>20030</v>
      </c>
      <c r="G184" s="10">
        <v>485</v>
      </c>
      <c r="H184" s="10">
        <v>888</v>
      </c>
      <c r="I184" s="10">
        <v>1643</v>
      </c>
      <c r="J184" s="46">
        <v>4322</v>
      </c>
      <c r="K184" s="45">
        <v>196995</v>
      </c>
      <c r="L184" s="10" t="s">
        <v>27</v>
      </c>
      <c r="M184" s="56">
        <f t="shared" si="4"/>
        <v>0.10864742759968526</v>
      </c>
      <c r="N184" s="61">
        <f t="shared" si="5"/>
        <v>21403</v>
      </c>
    </row>
    <row r="185" spans="1:14" ht="15.75" thickBot="1">
      <c r="A185" s="10" t="s">
        <v>332</v>
      </c>
      <c r="B185" s="10" t="s">
        <v>13</v>
      </c>
      <c r="C185" s="44">
        <v>45943</v>
      </c>
      <c r="D185" s="10" t="s">
        <v>30</v>
      </c>
      <c r="E185" s="10" t="s">
        <v>62</v>
      </c>
      <c r="F185" s="45">
        <v>19302</v>
      </c>
      <c r="G185" s="10">
        <v>1367</v>
      </c>
      <c r="H185" s="10">
        <v>188</v>
      </c>
      <c r="I185" s="10">
        <v>637</v>
      </c>
      <c r="J185" s="46">
        <v>31404</v>
      </c>
      <c r="K185" s="45">
        <v>154044</v>
      </c>
      <c r="L185" s="10" t="s">
        <v>21</v>
      </c>
      <c r="M185" s="56">
        <f t="shared" si="4"/>
        <v>0.13539638025499209</v>
      </c>
      <c r="N185" s="61">
        <f t="shared" si="5"/>
        <v>20857</v>
      </c>
    </row>
    <row r="186" spans="1:14" ht="15.75" thickBot="1">
      <c r="A186" s="10" t="s">
        <v>333</v>
      </c>
      <c r="B186" s="10" t="s">
        <v>23</v>
      </c>
      <c r="C186" s="44">
        <v>45668</v>
      </c>
      <c r="D186" s="10" t="s">
        <v>15</v>
      </c>
      <c r="E186" s="10" t="s">
        <v>20</v>
      </c>
      <c r="F186" s="45">
        <v>21181</v>
      </c>
      <c r="G186" s="10">
        <v>1242</v>
      </c>
      <c r="H186" s="10">
        <v>963</v>
      </c>
      <c r="I186" s="10">
        <v>1689</v>
      </c>
      <c r="J186" s="46">
        <v>49329</v>
      </c>
      <c r="K186" s="45">
        <v>69165</v>
      </c>
      <c r="L186" s="10" t="s">
        <v>17</v>
      </c>
      <c r="M186" s="56">
        <f t="shared" si="4"/>
        <v>0.33811899081905589</v>
      </c>
      <c r="N186" s="61">
        <f t="shared" si="5"/>
        <v>23386</v>
      </c>
    </row>
    <row r="187" spans="1:14" ht="15.75" thickBot="1">
      <c r="A187" s="10" t="s">
        <v>335</v>
      </c>
      <c r="B187" s="10" t="s">
        <v>23</v>
      </c>
      <c r="C187" s="44">
        <v>45528</v>
      </c>
      <c r="D187" s="10" t="s">
        <v>30</v>
      </c>
      <c r="E187" s="10" t="s">
        <v>26</v>
      </c>
      <c r="F187" s="45">
        <v>24890</v>
      </c>
      <c r="G187" s="10">
        <v>217</v>
      </c>
      <c r="H187" s="10">
        <v>178</v>
      </c>
      <c r="I187" s="10">
        <v>906</v>
      </c>
      <c r="J187" s="46">
        <v>54826</v>
      </c>
      <c r="K187" s="45">
        <v>107203</v>
      </c>
      <c r="L187" s="10" t="s">
        <v>27</v>
      </c>
      <c r="M187" s="56">
        <f t="shared" si="4"/>
        <v>0.23586093672751696</v>
      </c>
      <c r="N187" s="61">
        <f t="shared" si="5"/>
        <v>25285</v>
      </c>
    </row>
    <row r="188" spans="1:14" ht="15.75" thickBot="1">
      <c r="A188" s="10" t="s">
        <v>336</v>
      </c>
      <c r="B188" s="10" t="s">
        <v>46</v>
      </c>
      <c r="C188" s="44">
        <v>45648</v>
      </c>
      <c r="D188" s="10" t="s">
        <v>25</v>
      </c>
      <c r="E188" s="10" t="s">
        <v>169</v>
      </c>
      <c r="F188" s="45">
        <v>7870</v>
      </c>
      <c r="G188" s="10">
        <v>968</v>
      </c>
      <c r="H188" s="10">
        <v>626</v>
      </c>
      <c r="I188" s="10">
        <v>465</v>
      </c>
      <c r="J188" s="46">
        <v>27184</v>
      </c>
      <c r="K188" s="45">
        <v>44114</v>
      </c>
      <c r="L188" s="10" t="s">
        <v>55</v>
      </c>
      <c r="M188" s="56">
        <f t="shared" si="4"/>
        <v>0.2145350682323072</v>
      </c>
      <c r="N188" s="61">
        <f t="shared" si="5"/>
        <v>9464</v>
      </c>
    </row>
    <row r="189" spans="1:14" ht="15.75" thickBot="1">
      <c r="A189" s="10" t="s">
        <v>338</v>
      </c>
      <c r="B189" s="10" t="s">
        <v>13</v>
      </c>
      <c r="C189" s="44">
        <v>45449</v>
      </c>
      <c r="D189" s="10" t="s">
        <v>38</v>
      </c>
      <c r="E189" s="10" t="s">
        <v>169</v>
      </c>
      <c r="F189" s="45">
        <v>3531</v>
      </c>
      <c r="G189" s="10">
        <v>789</v>
      </c>
      <c r="H189" s="10">
        <v>467</v>
      </c>
      <c r="I189" s="10">
        <v>1867</v>
      </c>
      <c r="J189" s="46">
        <v>40816</v>
      </c>
      <c r="K189" s="45">
        <v>236037</v>
      </c>
      <c r="L189" s="10" t="s">
        <v>27</v>
      </c>
      <c r="M189" s="56">
        <f t="shared" si="4"/>
        <v>2.0280718700881641E-2</v>
      </c>
      <c r="N189" s="61">
        <f t="shared" si="5"/>
        <v>4787</v>
      </c>
    </row>
    <row r="190" spans="1:14" ht="15.75" thickBot="1">
      <c r="A190" s="10" t="s">
        <v>339</v>
      </c>
      <c r="B190" s="10" t="s">
        <v>13</v>
      </c>
      <c r="C190" s="44">
        <v>45740</v>
      </c>
      <c r="D190" s="10" t="s">
        <v>15</v>
      </c>
      <c r="E190" s="10" t="s">
        <v>35</v>
      </c>
      <c r="F190" s="45">
        <v>10172</v>
      </c>
      <c r="G190" s="10">
        <v>1398</v>
      </c>
      <c r="H190" s="10">
        <v>394</v>
      </c>
      <c r="I190" s="10">
        <v>2358</v>
      </c>
      <c r="J190" s="46">
        <v>59610</v>
      </c>
      <c r="K190" s="45">
        <v>76321</v>
      </c>
      <c r="L190" s="10" t="s">
        <v>32</v>
      </c>
      <c r="M190" s="56">
        <f t="shared" si="4"/>
        <v>0.15675895231980713</v>
      </c>
      <c r="N190" s="61">
        <f t="shared" si="5"/>
        <v>11964</v>
      </c>
    </row>
    <row r="191" spans="1:14" ht="15.75" thickBot="1">
      <c r="A191" s="10" t="s">
        <v>341</v>
      </c>
      <c r="B191" s="10" t="s">
        <v>46</v>
      </c>
      <c r="C191" s="44">
        <v>45569</v>
      </c>
      <c r="D191" s="10" t="s">
        <v>15</v>
      </c>
      <c r="E191" s="10" t="s">
        <v>39</v>
      </c>
      <c r="F191" s="45">
        <v>21729</v>
      </c>
      <c r="G191" s="10">
        <v>1209</v>
      </c>
      <c r="H191" s="10">
        <v>897</v>
      </c>
      <c r="I191" s="10">
        <v>1624</v>
      </c>
      <c r="J191" s="46">
        <v>38771</v>
      </c>
      <c r="K191" s="45">
        <v>113297</v>
      </c>
      <c r="L191" s="10" t="s">
        <v>32</v>
      </c>
      <c r="M191" s="56">
        <f t="shared" si="4"/>
        <v>0.21037626768581694</v>
      </c>
      <c r="N191" s="61">
        <f t="shared" si="5"/>
        <v>23835</v>
      </c>
    </row>
    <row r="192" spans="1:14" ht="15.75" thickBot="1">
      <c r="A192" s="10" t="s">
        <v>343</v>
      </c>
      <c r="B192" s="10" t="s">
        <v>13</v>
      </c>
      <c r="C192" s="44">
        <v>45944</v>
      </c>
      <c r="D192" s="10" t="s">
        <v>38</v>
      </c>
      <c r="E192" s="10" t="s">
        <v>70</v>
      </c>
      <c r="F192" s="45">
        <v>9673</v>
      </c>
      <c r="G192" s="10">
        <v>393</v>
      </c>
      <c r="H192" s="10">
        <v>846</v>
      </c>
      <c r="I192" s="10">
        <v>1028</v>
      </c>
      <c r="J192" s="46">
        <v>55556</v>
      </c>
      <c r="K192" s="45">
        <v>136652</v>
      </c>
      <c r="L192" s="10" t="s">
        <v>21</v>
      </c>
      <c r="M192" s="56">
        <f t="shared" si="4"/>
        <v>7.9852471972601938E-2</v>
      </c>
      <c r="N192" s="61">
        <f t="shared" si="5"/>
        <v>10912</v>
      </c>
    </row>
    <row r="193" spans="1:14" ht="15.75" thickBot="1">
      <c r="A193" s="10" t="s">
        <v>344</v>
      </c>
      <c r="B193" s="10" t="s">
        <v>13</v>
      </c>
      <c r="C193" s="44">
        <v>45945</v>
      </c>
      <c r="D193" s="10" t="s">
        <v>15</v>
      </c>
      <c r="E193" s="10" t="s">
        <v>42</v>
      </c>
      <c r="F193" s="45">
        <v>8882</v>
      </c>
      <c r="G193" s="10">
        <v>701</v>
      </c>
      <c r="H193" s="10">
        <v>421</v>
      </c>
      <c r="I193" s="10">
        <v>2343</v>
      </c>
      <c r="J193" s="46">
        <v>13588</v>
      </c>
      <c r="K193" s="45">
        <v>139304</v>
      </c>
      <c r="L193" s="10" t="s">
        <v>21</v>
      </c>
      <c r="M193" s="56">
        <f t="shared" si="4"/>
        <v>7.1814161833113191E-2</v>
      </c>
      <c r="N193" s="61">
        <f t="shared" si="5"/>
        <v>10004</v>
      </c>
    </row>
    <row r="194" spans="1:14" ht="15.75" thickBot="1">
      <c r="A194" s="10" t="s">
        <v>345</v>
      </c>
      <c r="B194" s="10" t="s">
        <v>23</v>
      </c>
      <c r="C194" s="44">
        <v>45546</v>
      </c>
      <c r="D194" s="10" t="s">
        <v>15</v>
      </c>
      <c r="E194" s="10" t="s">
        <v>42</v>
      </c>
      <c r="F194" s="45">
        <v>3906</v>
      </c>
      <c r="G194" s="10">
        <v>1187</v>
      </c>
      <c r="H194" s="10">
        <v>589</v>
      </c>
      <c r="I194" s="10">
        <v>401</v>
      </c>
      <c r="J194" s="46">
        <v>52687</v>
      </c>
      <c r="K194" s="45">
        <v>196498</v>
      </c>
      <c r="L194" s="10" t="s">
        <v>17</v>
      </c>
      <c r="M194" s="56">
        <f t="shared" si="4"/>
        <v>2.8916324848090057E-2</v>
      </c>
      <c r="N194" s="61">
        <f t="shared" si="5"/>
        <v>5682</v>
      </c>
    </row>
    <row r="195" spans="1:14" ht="15.75" thickBot="1">
      <c r="A195" s="10" t="s">
        <v>347</v>
      </c>
      <c r="B195" s="10" t="s">
        <v>13</v>
      </c>
      <c r="C195" s="44">
        <v>45567</v>
      </c>
      <c r="D195" s="10" t="s">
        <v>30</v>
      </c>
      <c r="E195" s="10" t="s">
        <v>39</v>
      </c>
      <c r="F195" s="45">
        <v>5086</v>
      </c>
      <c r="G195" s="10">
        <v>1336</v>
      </c>
      <c r="H195" s="10">
        <v>897</v>
      </c>
      <c r="I195" s="10">
        <v>1715</v>
      </c>
      <c r="J195" s="46">
        <v>60592</v>
      </c>
      <c r="K195" s="45">
        <v>57772</v>
      </c>
      <c r="L195" s="10" t="s">
        <v>27</v>
      </c>
      <c r="M195" s="56">
        <f t="shared" ref="M195:M258" si="6">SUM(F195,G195,H195)/K195</f>
        <v>0.12668766876687668</v>
      </c>
      <c r="N195" s="61">
        <f t="shared" ref="N195:N258" si="7">SUM(F195,G195,H195)</f>
        <v>7319</v>
      </c>
    </row>
    <row r="196" spans="1:14" ht="15.75" thickBot="1">
      <c r="A196" s="10" t="s">
        <v>348</v>
      </c>
      <c r="B196" s="10" t="s">
        <v>13</v>
      </c>
      <c r="C196" s="44">
        <v>45519</v>
      </c>
      <c r="D196" s="10" t="s">
        <v>15</v>
      </c>
      <c r="E196" s="10" t="s">
        <v>48</v>
      </c>
      <c r="F196" s="45">
        <v>15503</v>
      </c>
      <c r="G196" s="10">
        <v>313</v>
      </c>
      <c r="H196" s="10">
        <v>388</v>
      </c>
      <c r="I196" s="10">
        <v>1078</v>
      </c>
      <c r="J196" s="46">
        <v>11500</v>
      </c>
      <c r="K196" s="45">
        <v>143754</v>
      </c>
      <c r="L196" s="10" t="s">
        <v>32</v>
      </c>
      <c r="M196" s="56">
        <f t="shared" si="6"/>
        <v>0.1127203416948398</v>
      </c>
      <c r="N196" s="61">
        <f t="shared" si="7"/>
        <v>16204</v>
      </c>
    </row>
    <row r="197" spans="1:14" ht="15.75" thickBot="1">
      <c r="A197" s="10" t="s">
        <v>350</v>
      </c>
      <c r="B197" s="10" t="s">
        <v>46</v>
      </c>
      <c r="C197" s="44">
        <v>45918</v>
      </c>
      <c r="D197" s="10" t="s">
        <v>25</v>
      </c>
      <c r="E197" s="10" t="s">
        <v>85</v>
      </c>
      <c r="F197" s="45">
        <v>10152</v>
      </c>
      <c r="G197" s="10">
        <v>1445</v>
      </c>
      <c r="H197" s="10">
        <v>526</v>
      </c>
      <c r="I197" s="10">
        <v>513</v>
      </c>
      <c r="J197" s="46">
        <v>18959</v>
      </c>
      <c r="K197" s="45">
        <v>43712</v>
      </c>
      <c r="L197" s="10" t="s">
        <v>21</v>
      </c>
      <c r="M197" s="56">
        <f t="shared" si="6"/>
        <v>0.27733803074670571</v>
      </c>
      <c r="N197" s="61">
        <f t="shared" si="7"/>
        <v>12123</v>
      </c>
    </row>
    <row r="198" spans="1:14" ht="15.75" thickBot="1">
      <c r="A198" s="10" t="s">
        <v>351</v>
      </c>
      <c r="B198" s="10" t="s">
        <v>46</v>
      </c>
      <c r="C198" s="44">
        <v>45587</v>
      </c>
      <c r="D198" s="10" t="s">
        <v>25</v>
      </c>
      <c r="E198" s="10" t="s">
        <v>26</v>
      </c>
      <c r="F198" s="45">
        <v>7750</v>
      </c>
      <c r="G198" s="10">
        <v>1146</v>
      </c>
      <c r="H198" s="10">
        <v>415</v>
      </c>
      <c r="I198" s="10">
        <v>1411</v>
      </c>
      <c r="J198" s="46">
        <v>85339</v>
      </c>
      <c r="K198" s="45">
        <v>172439</v>
      </c>
      <c r="L198" s="10" t="s">
        <v>27</v>
      </c>
      <c r="M198" s="56">
        <f t="shared" si="6"/>
        <v>5.3995905798572247E-2</v>
      </c>
      <c r="N198" s="61">
        <f t="shared" si="7"/>
        <v>9311</v>
      </c>
    </row>
    <row r="199" spans="1:14" ht="15.75" thickBot="1">
      <c r="A199" s="10" t="s">
        <v>352</v>
      </c>
      <c r="B199" s="10" t="s">
        <v>19</v>
      </c>
      <c r="C199" s="44">
        <v>45919</v>
      </c>
      <c r="D199" s="10" t="s">
        <v>38</v>
      </c>
      <c r="E199" s="10" t="s">
        <v>31</v>
      </c>
      <c r="F199" s="45">
        <v>14772</v>
      </c>
      <c r="G199" s="10">
        <v>1030</v>
      </c>
      <c r="H199" s="10">
        <v>508</v>
      </c>
      <c r="I199" s="10">
        <v>1876</v>
      </c>
      <c r="J199" s="46">
        <v>8882</v>
      </c>
      <c r="K199" s="45">
        <v>155142</v>
      </c>
      <c r="L199" s="10" t="s">
        <v>21</v>
      </c>
      <c r="M199" s="56">
        <f t="shared" si="6"/>
        <v>0.10512949426976577</v>
      </c>
      <c r="N199" s="61">
        <f t="shared" si="7"/>
        <v>16310</v>
      </c>
    </row>
    <row r="200" spans="1:14" ht="15.75" thickBot="1">
      <c r="A200" s="10" t="s">
        <v>353</v>
      </c>
      <c r="B200" s="10" t="s">
        <v>23</v>
      </c>
      <c r="C200" s="44">
        <v>45920</v>
      </c>
      <c r="D200" s="10" t="s">
        <v>15</v>
      </c>
      <c r="E200" s="10" t="s">
        <v>42</v>
      </c>
      <c r="F200" s="45">
        <v>12267</v>
      </c>
      <c r="G200" s="10">
        <v>1487</v>
      </c>
      <c r="H200" s="10">
        <v>489</v>
      </c>
      <c r="I200" s="10">
        <v>2748</v>
      </c>
      <c r="J200" s="46">
        <v>34685</v>
      </c>
      <c r="K200" s="45">
        <v>131736</v>
      </c>
      <c r="L200" s="10" t="s">
        <v>21</v>
      </c>
      <c r="M200" s="56">
        <f t="shared" si="6"/>
        <v>0.1081177506528208</v>
      </c>
      <c r="N200" s="61">
        <f t="shared" si="7"/>
        <v>14243</v>
      </c>
    </row>
    <row r="201" spans="1:14" ht="15.75" thickBot="1">
      <c r="A201" s="10" t="s">
        <v>354</v>
      </c>
      <c r="B201" s="10" t="s">
        <v>13</v>
      </c>
      <c r="C201" s="44">
        <v>45754</v>
      </c>
      <c r="D201" s="10" t="s">
        <v>38</v>
      </c>
      <c r="E201" s="10" t="s">
        <v>70</v>
      </c>
      <c r="F201" s="45">
        <v>3062</v>
      </c>
      <c r="G201" s="10">
        <v>1124</v>
      </c>
      <c r="H201" s="10">
        <v>538</v>
      </c>
      <c r="I201" s="10">
        <v>2935</v>
      </c>
      <c r="J201" s="46">
        <v>69749</v>
      </c>
      <c r="K201" s="45">
        <v>91924</v>
      </c>
      <c r="L201" s="10" t="s">
        <v>32</v>
      </c>
      <c r="M201" s="56">
        <f t="shared" si="6"/>
        <v>5.1390278926069365E-2</v>
      </c>
      <c r="N201" s="61">
        <f t="shared" si="7"/>
        <v>4724</v>
      </c>
    </row>
    <row r="202" spans="1:14" ht="15.75" thickBot="1">
      <c r="A202" s="10" t="s">
        <v>356</v>
      </c>
      <c r="B202" s="10" t="s">
        <v>13</v>
      </c>
      <c r="C202" s="44">
        <v>45672</v>
      </c>
      <c r="D202" s="10" t="s">
        <v>25</v>
      </c>
      <c r="E202" s="10" t="s">
        <v>35</v>
      </c>
      <c r="F202" s="45">
        <v>20360</v>
      </c>
      <c r="G202" s="10">
        <v>254</v>
      </c>
      <c r="H202" s="10">
        <v>726</v>
      </c>
      <c r="I202" s="10">
        <v>1995</v>
      </c>
      <c r="J202" s="46">
        <v>14280</v>
      </c>
      <c r="K202" s="45">
        <v>43726</v>
      </c>
      <c r="L202" s="10" t="s">
        <v>32</v>
      </c>
      <c r="M202" s="56">
        <f t="shared" si="6"/>
        <v>0.48803915290673738</v>
      </c>
      <c r="N202" s="61">
        <f t="shared" si="7"/>
        <v>21340</v>
      </c>
    </row>
    <row r="203" spans="1:14" ht="15.75" thickBot="1">
      <c r="A203" s="10" t="s">
        <v>358</v>
      </c>
      <c r="B203" s="10" t="s">
        <v>19</v>
      </c>
      <c r="C203" s="44">
        <v>45921</v>
      </c>
      <c r="D203" s="10" t="s">
        <v>15</v>
      </c>
      <c r="E203" s="10" t="s">
        <v>169</v>
      </c>
      <c r="F203" s="45">
        <v>19680</v>
      </c>
      <c r="G203" s="10">
        <v>999</v>
      </c>
      <c r="H203" s="10">
        <v>838</v>
      </c>
      <c r="I203" s="10">
        <v>891</v>
      </c>
      <c r="J203" s="46">
        <v>29576</v>
      </c>
      <c r="K203" s="45">
        <v>129152</v>
      </c>
      <c r="L203" s="10" t="s">
        <v>21</v>
      </c>
      <c r="M203" s="56">
        <f t="shared" si="6"/>
        <v>0.16660214321110009</v>
      </c>
      <c r="N203" s="61">
        <f t="shared" si="7"/>
        <v>21517</v>
      </c>
    </row>
    <row r="204" spans="1:14" ht="15.75" thickBot="1">
      <c r="A204" s="10" t="s">
        <v>359</v>
      </c>
      <c r="B204" s="10" t="s">
        <v>13</v>
      </c>
      <c r="C204" s="44">
        <v>45617</v>
      </c>
      <c r="D204" s="10" t="s">
        <v>15</v>
      </c>
      <c r="E204" s="10" t="s">
        <v>42</v>
      </c>
      <c r="F204" s="45">
        <v>8229</v>
      </c>
      <c r="G204" s="10">
        <v>977</v>
      </c>
      <c r="H204" s="10">
        <v>152</v>
      </c>
      <c r="I204" s="10">
        <v>1633</v>
      </c>
      <c r="J204" s="46">
        <v>71447</v>
      </c>
      <c r="K204" s="45">
        <v>67723</v>
      </c>
      <c r="L204" s="10" t="s">
        <v>55</v>
      </c>
      <c r="M204" s="56">
        <f t="shared" si="6"/>
        <v>0.13818052950991538</v>
      </c>
      <c r="N204" s="61">
        <f t="shared" si="7"/>
        <v>9358</v>
      </c>
    </row>
    <row r="205" spans="1:14" ht="15.75" thickBot="1">
      <c r="A205" s="10" t="s">
        <v>361</v>
      </c>
      <c r="B205" s="10" t="s">
        <v>23</v>
      </c>
      <c r="C205" s="44">
        <v>45922</v>
      </c>
      <c r="D205" s="10" t="s">
        <v>38</v>
      </c>
      <c r="E205" s="10" t="s">
        <v>35</v>
      </c>
      <c r="F205" s="45">
        <v>18509</v>
      </c>
      <c r="G205" s="10">
        <v>361</v>
      </c>
      <c r="H205" s="10">
        <v>578</v>
      </c>
      <c r="I205" s="10">
        <v>1409</v>
      </c>
      <c r="J205" s="46">
        <v>10569</v>
      </c>
      <c r="K205" s="45">
        <v>166969</v>
      </c>
      <c r="L205" s="10" t="s">
        <v>21</v>
      </c>
      <c r="M205" s="56">
        <f t="shared" si="6"/>
        <v>0.11647671124580011</v>
      </c>
      <c r="N205" s="61">
        <f t="shared" si="7"/>
        <v>19448</v>
      </c>
    </row>
    <row r="206" spans="1:14" ht="15.75" thickBot="1">
      <c r="A206" s="10" t="s">
        <v>362</v>
      </c>
      <c r="B206" s="10" t="s">
        <v>19</v>
      </c>
      <c r="C206" s="44">
        <v>45923</v>
      </c>
      <c r="D206" s="10" t="s">
        <v>25</v>
      </c>
      <c r="E206" s="10" t="s">
        <v>62</v>
      </c>
      <c r="F206" s="45">
        <v>17147</v>
      </c>
      <c r="G206" s="10">
        <v>286</v>
      </c>
      <c r="H206" s="10">
        <v>291</v>
      </c>
      <c r="I206" s="10">
        <v>2439</v>
      </c>
      <c r="J206" s="46">
        <v>45631</v>
      </c>
      <c r="K206" s="45">
        <v>140494</v>
      </c>
      <c r="L206" s="10" t="s">
        <v>21</v>
      </c>
      <c r="M206" s="56">
        <f t="shared" si="6"/>
        <v>0.12615485358805359</v>
      </c>
      <c r="N206" s="61">
        <f t="shared" si="7"/>
        <v>17724</v>
      </c>
    </row>
    <row r="207" spans="1:14" ht="15.75" thickBot="1">
      <c r="A207" s="10" t="s">
        <v>363</v>
      </c>
      <c r="B207" s="10" t="s">
        <v>23</v>
      </c>
      <c r="C207" s="44">
        <v>45467</v>
      </c>
      <c r="D207" s="10" t="s">
        <v>15</v>
      </c>
      <c r="E207" s="10" t="s">
        <v>62</v>
      </c>
      <c r="F207" s="45">
        <v>6632</v>
      </c>
      <c r="G207" s="10">
        <v>254</v>
      </c>
      <c r="H207" s="10">
        <v>525</v>
      </c>
      <c r="I207" s="10">
        <v>1013</v>
      </c>
      <c r="J207" s="46">
        <v>13838</v>
      </c>
      <c r="K207" s="45">
        <v>180180</v>
      </c>
      <c r="L207" s="10" t="s">
        <v>17</v>
      </c>
      <c r="M207" s="56">
        <f t="shared" si="6"/>
        <v>4.1131091131091133E-2</v>
      </c>
      <c r="N207" s="61">
        <f t="shared" si="7"/>
        <v>7411</v>
      </c>
    </row>
    <row r="208" spans="1:14" ht="15.75" thickBot="1">
      <c r="A208" s="10" t="s">
        <v>364</v>
      </c>
      <c r="B208" s="10" t="s">
        <v>19</v>
      </c>
      <c r="C208" s="44">
        <v>45655</v>
      </c>
      <c r="D208" s="10" t="s">
        <v>38</v>
      </c>
      <c r="E208" s="10" t="s">
        <v>85</v>
      </c>
      <c r="F208" s="45">
        <v>8288</v>
      </c>
      <c r="G208" s="10">
        <v>1401</v>
      </c>
      <c r="H208" s="10">
        <v>819</v>
      </c>
      <c r="I208" s="10">
        <v>1235</v>
      </c>
      <c r="J208" s="46">
        <v>33446</v>
      </c>
      <c r="K208" s="45">
        <v>248786</v>
      </c>
      <c r="L208" s="10" t="s">
        <v>17</v>
      </c>
      <c r="M208" s="56">
        <f t="shared" si="6"/>
        <v>4.2237103373984064E-2</v>
      </c>
      <c r="N208" s="61">
        <f t="shared" si="7"/>
        <v>10508</v>
      </c>
    </row>
    <row r="209" spans="1:14" ht="15.75" thickBot="1">
      <c r="A209" s="10" t="s">
        <v>366</v>
      </c>
      <c r="B209" s="10" t="s">
        <v>19</v>
      </c>
      <c r="C209" s="44">
        <v>45467</v>
      </c>
      <c r="D209" s="10" t="s">
        <v>25</v>
      </c>
      <c r="E209" s="10" t="s">
        <v>20</v>
      </c>
      <c r="F209" s="45">
        <v>5596</v>
      </c>
      <c r="G209" s="10">
        <v>1231</v>
      </c>
      <c r="H209" s="10">
        <v>473</v>
      </c>
      <c r="I209" s="10">
        <v>2251</v>
      </c>
      <c r="J209" s="46">
        <v>43705</v>
      </c>
      <c r="K209" s="45">
        <v>75643</v>
      </c>
      <c r="L209" s="10" t="s">
        <v>17</v>
      </c>
      <c r="M209" s="56">
        <f t="shared" si="6"/>
        <v>9.6505955607260427E-2</v>
      </c>
      <c r="N209" s="61">
        <f t="shared" si="7"/>
        <v>7300</v>
      </c>
    </row>
    <row r="210" spans="1:14" ht="15.75" thickBot="1">
      <c r="A210" s="10" t="s">
        <v>367</v>
      </c>
      <c r="B210" s="10" t="s">
        <v>46</v>
      </c>
      <c r="C210" s="44">
        <v>45735</v>
      </c>
      <c r="D210" s="10" t="s">
        <v>38</v>
      </c>
      <c r="E210" s="10" t="s">
        <v>31</v>
      </c>
      <c r="F210" s="45">
        <v>13475</v>
      </c>
      <c r="G210" s="10">
        <v>1032</v>
      </c>
      <c r="H210" s="10">
        <v>295</v>
      </c>
      <c r="I210" s="10">
        <v>541</v>
      </c>
      <c r="J210" s="46">
        <v>43666</v>
      </c>
      <c r="K210" s="45">
        <v>202396</v>
      </c>
      <c r="L210" s="10" t="s">
        <v>55</v>
      </c>
      <c r="M210" s="56">
        <f t="shared" si="6"/>
        <v>7.3133856400324118E-2</v>
      </c>
      <c r="N210" s="61">
        <f t="shared" si="7"/>
        <v>14802</v>
      </c>
    </row>
    <row r="211" spans="1:14" ht="15.75" thickBot="1">
      <c r="A211" s="10" t="s">
        <v>369</v>
      </c>
      <c r="B211" s="10" t="s">
        <v>23</v>
      </c>
      <c r="C211" s="44">
        <v>45707</v>
      </c>
      <c r="D211" s="10" t="s">
        <v>30</v>
      </c>
      <c r="E211" s="10" t="s">
        <v>48</v>
      </c>
      <c r="F211" s="45">
        <v>8168</v>
      </c>
      <c r="G211" s="10">
        <v>512</v>
      </c>
      <c r="H211" s="10">
        <v>442</v>
      </c>
      <c r="I211" s="10">
        <v>2343</v>
      </c>
      <c r="J211" s="46">
        <v>2753</v>
      </c>
      <c r="K211" s="45">
        <v>143896</v>
      </c>
      <c r="L211" s="10" t="s">
        <v>55</v>
      </c>
      <c r="M211" s="56">
        <f t="shared" si="6"/>
        <v>6.3393006059932172E-2</v>
      </c>
      <c r="N211" s="61">
        <f t="shared" si="7"/>
        <v>9122</v>
      </c>
    </row>
    <row r="212" spans="1:14" ht="15.75" thickBot="1">
      <c r="A212" s="10" t="s">
        <v>371</v>
      </c>
      <c r="B212" s="10" t="s">
        <v>13</v>
      </c>
      <c r="C212" s="44">
        <v>45924</v>
      </c>
      <c r="D212" s="10" t="s">
        <v>15</v>
      </c>
      <c r="E212" s="10" t="s">
        <v>85</v>
      </c>
      <c r="F212" s="45">
        <v>11795</v>
      </c>
      <c r="G212" s="10">
        <v>958</v>
      </c>
      <c r="H212" s="10">
        <v>814</v>
      </c>
      <c r="I212" s="10">
        <v>301</v>
      </c>
      <c r="J212" s="46">
        <v>12564</v>
      </c>
      <c r="K212" s="45">
        <v>179999</v>
      </c>
      <c r="L212" s="10" t="s">
        <v>21</v>
      </c>
      <c r="M212" s="56">
        <f t="shared" si="6"/>
        <v>7.5372640959116444E-2</v>
      </c>
      <c r="N212" s="61">
        <f t="shared" si="7"/>
        <v>13567</v>
      </c>
    </row>
    <row r="213" spans="1:14" ht="15.75" thickBot="1">
      <c r="A213" s="10" t="s">
        <v>372</v>
      </c>
      <c r="B213" s="10" t="s">
        <v>13</v>
      </c>
      <c r="C213" s="44">
        <v>45719</v>
      </c>
      <c r="D213" s="10" t="s">
        <v>30</v>
      </c>
      <c r="E213" s="10" t="s">
        <v>16</v>
      </c>
      <c r="F213" s="45">
        <v>9561</v>
      </c>
      <c r="G213" s="10">
        <v>642</v>
      </c>
      <c r="H213" s="10">
        <v>581</v>
      </c>
      <c r="I213" s="10">
        <v>2572</v>
      </c>
      <c r="J213" s="46">
        <v>38552</v>
      </c>
      <c r="K213" s="45">
        <v>133680</v>
      </c>
      <c r="L213" s="10" t="s">
        <v>17</v>
      </c>
      <c r="M213" s="56">
        <f t="shared" si="6"/>
        <v>8.0670257330939563E-2</v>
      </c>
      <c r="N213" s="61">
        <f t="shared" si="7"/>
        <v>10784</v>
      </c>
    </row>
    <row r="214" spans="1:14" ht="15.75" thickBot="1">
      <c r="A214" s="10" t="s">
        <v>373</v>
      </c>
      <c r="B214" s="10" t="s">
        <v>23</v>
      </c>
      <c r="C214" s="44">
        <v>45778</v>
      </c>
      <c r="D214" s="10" t="s">
        <v>25</v>
      </c>
      <c r="E214" s="10" t="s">
        <v>48</v>
      </c>
      <c r="F214" s="45">
        <v>10258</v>
      </c>
      <c r="G214" s="10">
        <v>527</v>
      </c>
      <c r="H214" s="10">
        <v>854</v>
      </c>
      <c r="I214" s="10">
        <v>2068</v>
      </c>
      <c r="J214" s="46">
        <v>45632</v>
      </c>
      <c r="K214" s="45">
        <v>136546</v>
      </c>
      <c r="L214" s="10" t="s">
        <v>55</v>
      </c>
      <c r="M214" s="56">
        <f t="shared" si="6"/>
        <v>8.5238674146441498E-2</v>
      </c>
      <c r="N214" s="61">
        <f t="shared" si="7"/>
        <v>11639</v>
      </c>
    </row>
    <row r="215" spans="1:14" ht="15.75" thickBot="1">
      <c r="A215" s="10" t="s">
        <v>375</v>
      </c>
      <c r="B215" s="10" t="s">
        <v>13</v>
      </c>
      <c r="C215" s="44">
        <v>45649</v>
      </c>
      <c r="D215" s="10" t="s">
        <v>30</v>
      </c>
      <c r="E215" s="10" t="s">
        <v>26</v>
      </c>
      <c r="F215" s="45">
        <v>18616</v>
      </c>
      <c r="G215" s="10">
        <v>1277</v>
      </c>
      <c r="H215" s="10">
        <v>734</v>
      </c>
      <c r="I215" s="10">
        <v>2249</v>
      </c>
      <c r="J215" s="46">
        <v>3399</v>
      </c>
      <c r="K215" s="45">
        <v>193515</v>
      </c>
      <c r="L215" s="10" t="s">
        <v>32</v>
      </c>
      <c r="M215" s="56">
        <f t="shared" si="6"/>
        <v>0.10659122031883833</v>
      </c>
      <c r="N215" s="61">
        <f t="shared" si="7"/>
        <v>20627</v>
      </c>
    </row>
    <row r="216" spans="1:14" ht="15.75" thickBot="1">
      <c r="A216" s="10" t="s">
        <v>376</v>
      </c>
      <c r="B216" s="10" t="s">
        <v>13</v>
      </c>
      <c r="C216" s="44">
        <v>45925</v>
      </c>
      <c r="D216" s="10" t="s">
        <v>30</v>
      </c>
      <c r="E216" s="10" t="s">
        <v>70</v>
      </c>
      <c r="F216" s="45">
        <v>8371</v>
      </c>
      <c r="G216" s="10">
        <v>960</v>
      </c>
      <c r="H216" s="10">
        <v>548</v>
      </c>
      <c r="I216" s="10">
        <v>2936</v>
      </c>
      <c r="J216" s="46">
        <v>82543</v>
      </c>
      <c r="K216" s="45">
        <v>119973</v>
      </c>
      <c r="L216" s="10" t="s">
        <v>21</v>
      </c>
      <c r="M216" s="56">
        <f t="shared" si="6"/>
        <v>8.2343527293641069E-2</v>
      </c>
      <c r="N216" s="61">
        <f t="shared" si="7"/>
        <v>9879</v>
      </c>
    </row>
    <row r="217" spans="1:14" ht="15.75" thickBot="1">
      <c r="A217" s="10" t="s">
        <v>377</v>
      </c>
      <c r="B217" s="10" t="s">
        <v>23</v>
      </c>
      <c r="C217" s="44">
        <v>45502</v>
      </c>
      <c r="D217" s="10" t="s">
        <v>25</v>
      </c>
      <c r="E217" s="10" t="s">
        <v>16</v>
      </c>
      <c r="F217" s="45">
        <v>22590</v>
      </c>
      <c r="G217" s="10">
        <v>1462</v>
      </c>
      <c r="H217" s="10">
        <v>966</v>
      </c>
      <c r="I217" s="10">
        <v>2463</v>
      </c>
      <c r="J217" s="46">
        <v>29689</v>
      </c>
      <c r="K217" s="45">
        <v>103449</v>
      </c>
      <c r="L217" s="10" t="s">
        <v>27</v>
      </c>
      <c r="M217" s="56">
        <f t="shared" si="6"/>
        <v>0.24183897379385011</v>
      </c>
      <c r="N217" s="61">
        <f t="shared" si="7"/>
        <v>25018</v>
      </c>
    </row>
    <row r="218" spans="1:14" ht="15.75" thickBot="1">
      <c r="A218" s="10" t="s">
        <v>378</v>
      </c>
      <c r="B218" s="10" t="s">
        <v>19</v>
      </c>
      <c r="C218" s="44">
        <v>45926</v>
      </c>
      <c r="D218" s="10" t="s">
        <v>38</v>
      </c>
      <c r="E218" s="10" t="s">
        <v>16</v>
      </c>
      <c r="F218" s="45">
        <v>16369</v>
      </c>
      <c r="G218" s="10">
        <v>1452</v>
      </c>
      <c r="H218" s="10">
        <v>493</v>
      </c>
      <c r="I218" s="10">
        <v>1217</v>
      </c>
      <c r="J218" s="46">
        <v>91440</v>
      </c>
      <c r="K218" s="45">
        <v>149834</v>
      </c>
      <c r="L218" s="10" t="s">
        <v>21</v>
      </c>
      <c r="M218" s="56">
        <f t="shared" si="6"/>
        <v>0.12222859965027964</v>
      </c>
      <c r="N218" s="61">
        <f t="shared" si="7"/>
        <v>18314</v>
      </c>
    </row>
    <row r="219" spans="1:14" ht="15.75" thickBot="1">
      <c r="A219" s="10" t="s">
        <v>379</v>
      </c>
      <c r="B219" s="10" t="s">
        <v>23</v>
      </c>
      <c r="C219" s="44">
        <v>45454</v>
      </c>
      <c r="D219" s="10" t="s">
        <v>30</v>
      </c>
      <c r="E219" s="10" t="s">
        <v>85</v>
      </c>
      <c r="F219" s="45">
        <v>14910</v>
      </c>
      <c r="G219" s="10">
        <v>778</v>
      </c>
      <c r="H219" s="10">
        <v>289</v>
      </c>
      <c r="I219" s="10">
        <v>2541</v>
      </c>
      <c r="J219" s="46">
        <v>14309</v>
      </c>
      <c r="K219" s="45">
        <v>247815</v>
      </c>
      <c r="L219" s="10" t="s">
        <v>27</v>
      </c>
      <c r="M219" s="56">
        <f t="shared" si="6"/>
        <v>6.4471480741682297E-2</v>
      </c>
      <c r="N219" s="61">
        <f t="shared" si="7"/>
        <v>15977</v>
      </c>
    </row>
    <row r="220" spans="1:14" ht="15.75" thickBot="1">
      <c r="A220" s="10" t="s">
        <v>381</v>
      </c>
      <c r="B220" s="10" t="s">
        <v>19</v>
      </c>
      <c r="C220" s="44">
        <v>45685</v>
      </c>
      <c r="D220" s="10" t="s">
        <v>38</v>
      </c>
      <c r="E220" s="10" t="s">
        <v>39</v>
      </c>
      <c r="F220" s="45">
        <v>9943</v>
      </c>
      <c r="G220" s="10">
        <v>1274</v>
      </c>
      <c r="H220" s="10">
        <v>336</v>
      </c>
      <c r="I220" s="10">
        <v>389</v>
      </c>
      <c r="J220" s="46">
        <v>6145</v>
      </c>
      <c r="K220" s="45">
        <v>231305</v>
      </c>
      <c r="L220" s="10" t="s">
        <v>17</v>
      </c>
      <c r="M220" s="56">
        <f t="shared" si="6"/>
        <v>4.9947039623008581E-2</v>
      </c>
      <c r="N220" s="61">
        <f t="shared" si="7"/>
        <v>11553</v>
      </c>
    </row>
    <row r="221" spans="1:14" ht="15.75" thickBot="1">
      <c r="A221" s="10" t="s">
        <v>382</v>
      </c>
      <c r="B221" s="10" t="s">
        <v>13</v>
      </c>
      <c r="C221" s="44">
        <v>45445</v>
      </c>
      <c r="D221" s="10" t="s">
        <v>30</v>
      </c>
      <c r="E221" s="10" t="s">
        <v>20</v>
      </c>
      <c r="F221" s="45">
        <v>14199</v>
      </c>
      <c r="G221" s="10">
        <v>1206</v>
      </c>
      <c r="H221" s="10">
        <v>954</v>
      </c>
      <c r="I221" s="10">
        <v>2009</v>
      </c>
      <c r="J221" s="46">
        <v>8</v>
      </c>
      <c r="K221" s="45">
        <v>65537</v>
      </c>
      <c r="L221" s="10" t="s">
        <v>27</v>
      </c>
      <c r="M221" s="56">
        <f t="shared" si="6"/>
        <v>0.24961472145505592</v>
      </c>
      <c r="N221" s="61">
        <f t="shared" si="7"/>
        <v>16359</v>
      </c>
    </row>
    <row r="222" spans="1:14" ht="15.75" thickBot="1">
      <c r="A222" s="10" t="s">
        <v>384</v>
      </c>
      <c r="B222" s="10" t="s">
        <v>13</v>
      </c>
      <c r="C222" s="44">
        <v>45739</v>
      </c>
      <c r="D222" s="10" t="s">
        <v>38</v>
      </c>
      <c r="E222" s="10" t="s">
        <v>39</v>
      </c>
      <c r="F222" s="45">
        <v>17728</v>
      </c>
      <c r="G222" s="10">
        <v>1487</v>
      </c>
      <c r="H222" s="10">
        <v>210</v>
      </c>
      <c r="I222" s="10">
        <v>2469</v>
      </c>
      <c r="J222" s="46">
        <v>30565</v>
      </c>
      <c r="K222" s="45">
        <v>117576</v>
      </c>
      <c r="L222" s="10" t="s">
        <v>17</v>
      </c>
      <c r="M222" s="56">
        <f t="shared" si="6"/>
        <v>0.16521228822208614</v>
      </c>
      <c r="N222" s="61">
        <f t="shared" si="7"/>
        <v>19425</v>
      </c>
    </row>
    <row r="223" spans="1:14" ht="15.75" thickBot="1">
      <c r="A223" s="10" t="s">
        <v>385</v>
      </c>
      <c r="B223" s="10" t="s">
        <v>13</v>
      </c>
      <c r="C223" s="44">
        <v>45573</v>
      </c>
      <c r="D223" s="10" t="s">
        <v>25</v>
      </c>
      <c r="E223" s="10" t="s">
        <v>85</v>
      </c>
      <c r="F223" s="45">
        <v>8738</v>
      </c>
      <c r="G223" s="10">
        <v>295</v>
      </c>
      <c r="H223" s="10">
        <v>529</v>
      </c>
      <c r="I223" s="10">
        <v>442</v>
      </c>
      <c r="J223" s="46">
        <v>25286</v>
      </c>
      <c r="K223" s="45">
        <v>147522</v>
      </c>
      <c r="L223" s="10" t="s">
        <v>32</v>
      </c>
      <c r="M223" s="56">
        <f t="shared" si="6"/>
        <v>6.4817450956467515E-2</v>
      </c>
      <c r="N223" s="61">
        <f t="shared" si="7"/>
        <v>9562</v>
      </c>
    </row>
    <row r="224" spans="1:14" ht="15.75" thickBot="1">
      <c r="A224" s="10" t="s">
        <v>387</v>
      </c>
      <c r="B224" s="10" t="s">
        <v>46</v>
      </c>
      <c r="C224" s="44">
        <v>45608</v>
      </c>
      <c r="D224" s="10" t="s">
        <v>30</v>
      </c>
      <c r="E224" s="10" t="s">
        <v>26</v>
      </c>
      <c r="F224" s="45">
        <v>17913</v>
      </c>
      <c r="G224" s="10">
        <v>1311</v>
      </c>
      <c r="H224" s="10">
        <v>859</v>
      </c>
      <c r="I224" s="10">
        <v>405</v>
      </c>
      <c r="J224" s="46">
        <v>59842</v>
      </c>
      <c r="K224" s="45">
        <v>62612</v>
      </c>
      <c r="L224" s="10" t="s">
        <v>27</v>
      </c>
      <c r="M224" s="56">
        <f t="shared" si="6"/>
        <v>0.32075321024723696</v>
      </c>
      <c r="N224" s="61">
        <f t="shared" si="7"/>
        <v>20083</v>
      </c>
    </row>
    <row r="225" spans="1:14" ht="15.75" thickBot="1">
      <c r="A225" s="10" t="s">
        <v>388</v>
      </c>
      <c r="B225" s="10" t="s">
        <v>19</v>
      </c>
      <c r="C225" s="44">
        <v>45907</v>
      </c>
      <c r="D225" s="10" t="s">
        <v>25</v>
      </c>
      <c r="E225" s="10" t="s">
        <v>169</v>
      </c>
      <c r="F225" s="45">
        <v>4472</v>
      </c>
      <c r="G225" s="10">
        <v>1301</v>
      </c>
      <c r="H225" s="10">
        <v>956</v>
      </c>
      <c r="I225" s="10">
        <v>1186</v>
      </c>
      <c r="J225" s="46">
        <v>3363</v>
      </c>
      <c r="K225" s="45">
        <v>46471</v>
      </c>
      <c r="L225" s="10" t="s">
        <v>21</v>
      </c>
      <c r="M225" s="56">
        <f t="shared" si="6"/>
        <v>0.14479998278496267</v>
      </c>
      <c r="N225" s="61">
        <f t="shared" si="7"/>
        <v>6729</v>
      </c>
    </row>
    <row r="226" spans="1:14" ht="15.75" thickBot="1">
      <c r="A226" s="10" t="s">
        <v>389</v>
      </c>
      <c r="B226" s="10" t="s">
        <v>46</v>
      </c>
      <c r="C226" s="44">
        <v>45463</v>
      </c>
      <c r="D226" s="10" t="s">
        <v>30</v>
      </c>
      <c r="E226" s="10" t="s">
        <v>42</v>
      </c>
      <c r="F226" s="45">
        <v>21123</v>
      </c>
      <c r="G226" s="10">
        <v>1343</v>
      </c>
      <c r="H226" s="10">
        <v>589</v>
      </c>
      <c r="I226" s="10">
        <v>727</v>
      </c>
      <c r="J226" s="46">
        <v>87833</v>
      </c>
      <c r="K226" s="45">
        <v>206703</v>
      </c>
      <c r="L226" s="10" t="s">
        <v>17</v>
      </c>
      <c r="M226" s="56">
        <f t="shared" si="6"/>
        <v>0.11153684271636116</v>
      </c>
      <c r="N226" s="61">
        <f t="shared" si="7"/>
        <v>23055</v>
      </c>
    </row>
    <row r="227" spans="1:14" ht="15.75" thickBot="1">
      <c r="A227" s="10" t="s">
        <v>391</v>
      </c>
      <c r="B227" s="10" t="s">
        <v>46</v>
      </c>
      <c r="C227" s="44">
        <v>45908</v>
      </c>
      <c r="D227" s="10" t="s">
        <v>25</v>
      </c>
      <c r="E227" s="10" t="s">
        <v>42</v>
      </c>
      <c r="F227" s="45">
        <v>23785</v>
      </c>
      <c r="G227" s="10">
        <v>1013</v>
      </c>
      <c r="H227" s="10">
        <v>468</v>
      </c>
      <c r="I227" s="10">
        <v>1628</v>
      </c>
      <c r="J227" s="46">
        <v>8272</v>
      </c>
      <c r="K227" s="45">
        <v>71348</v>
      </c>
      <c r="L227" s="10" t="s">
        <v>21</v>
      </c>
      <c r="M227" s="56">
        <f t="shared" si="6"/>
        <v>0.35412345125301342</v>
      </c>
      <c r="N227" s="61">
        <f t="shared" si="7"/>
        <v>25266</v>
      </c>
    </row>
    <row r="228" spans="1:14" ht="15.75" thickBot="1">
      <c r="A228" s="10" t="s">
        <v>392</v>
      </c>
      <c r="B228" s="10" t="s">
        <v>23</v>
      </c>
      <c r="C228" s="44">
        <v>45455</v>
      </c>
      <c r="D228" s="10" t="s">
        <v>25</v>
      </c>
      <c r="E228" s="10" t="s">
        <v>20</v>
      </c>
      <c r="F228" s="45">
        <v>17679</v>
      </c>
      <c r="G228" s="10">
        <v>690</v>
      </c>
      <c r="H228" s="10">
        <v>451</v>
      </c>
      <c r="I228" s="10">
        <v>2195</v>
      </c>
      <c r="J228" s="46">
        <v>4390</v>
      </c>
      <c r="K228" s="45">
        <v>235804</v>
      </c>
      <c r="L228" s="10" t="s">
        <v>55</v>
      </c>
      <c r="M228" s="56">
        <f t="shared" si="6"/>
        <v>7.9812047293514959E-2</v>
      </c>
      <c r="N228" s="61">
        <f t="shared" si="7"/>
        <v>18820</v>
      </c>
    </row>
    <row r="229" spans="1:14" ht="15.75" thickBot="1">
      <c r="A229" s="10" t="s">
        <v>394</v>
      </c>
      <c r="B229" s="10" t="s">
        <v>46</v>
      </c>
      <c r="C229" s="44">
        <v>45474</v>
      </c>
      <c r="D229" s="10" t="s">
        <v>30</v>
      </c>
      <c r="E229" s="10" t="s">
        <v>26</v>
      </c>
      <c r="F229" s="45">
        <v>3761</v>
      </c>
      <c r="G229" s="10">
        <v>651</v>
      </c>
      <c r="H229" s="10">
        <v>493</v>
      </c>
      <c r="I229" s="10">
        <v>2294</v>
      </c>
      <c r="J229" s="46">
        <v>71696</v>
      </c>
      <c r="K229" s="45">
        <v>41177</v>
      </c>
      <c r="L229" s="10" t="s">
        <v>17</v>
      </c>
      <c r="M229" s="56">
        <f t="shared" si="6"/>
        <v>0.11911989702989532</v>
      </c>
      <c r="N229" s="61">
        <f t="shared" si="7"/>
        <v>4905</v>
      </c>
    </row>
    <row r="230" spans="1:14" ht="15.75" thickBot="1">
      <c r="A230" s="10" t="s">
        <v>396</v>
      </c>
      <c r="B230" s="10" t="s">
        <v>23</v>
      </c>
      <c r="C230" s="44">
        <v>45476</v>
      </c>
      <c r="D230" s="10" t="s">
        <v>30</v>
      </c>
      <c r="E230" s="10" t="s">
        <v>20</v>
      </c>
      <c r="F230" s="45">
        <v>12167</v>
      </c>
      <c r="G230" s="10">
        <v>364</v>
      </c>
      <c r="H230" s="10">
        <v>160</v>
      </c>
      <c r="I230" s="10">
        <v>616</v>
      </c>
      <c r="J230" s="46">
        <v>42228</v>
      </c>
      <c r="K230" s="45">
        <v>175832</v>
      </c>
      <c r="L230" s="10" t="s">
        <v>27</v>
      </c>
      <c r="M230" s="56">
        <f t="shared" si="6"/>
        <v>7.2176850630146963E-2</v>
      </c>
      <c r="N230" s="61">
        <f t="shared" si="7"/>
        <v>12691</v>
      </c>
    </row>
    <row r="231" spans="1:14" ht="15.75" thickBot="1">
      <c r="A231" s="10" t="s">
        <v>397</v>
      </c>
      <c r="B231" s="10" t="s">
        <v>23</v>
      </c>
      <c r="C231" s="44">
        <v>45488</v>
      </c>
      <c r="D231" s="10" t="s">
        <v>30</v>
      </c>
      <c r="E231" s="10" t="s">
        <v>35</v>
      </c>
      <c r="F231" s="45">
        <v>12554</v>
      </c>
      <c r="G231" s="10">
        <v>381</v>
      </c>
      <c r="H231" s="10">
        <v>211</v>
      </c>
      <c r="I231" s="10">
        <v>2286</v>
      </c>
      <c r="J231" s="46">
        <v>50567</v>
      </c>
      <c r="K231" s="45">
        <v>72779</v>
      </c>
      <c r="L231" s="10" t="s">
        <v>17</v>
      </c>
      <c r="M231" s="56">
        <f t="shared" si="6"/>
        <v>0.18062902760411656</v>
      </c>
      <c r="N231" s="61">
        <f t="shared" si="7"/>
        <v>13146</v>
      </c>
    </row>
    <row r="232" spans="1:14" ht="15.75" thickBot="1">
      <c r="A232" s="10" t="s">
        <v>398</v>
      </c>
      <c r="B232" s="10" t="s">
        <v>46</v>
      </c>
      <c r="C232" s="44">
        <v>45909</v>
      </c>
      <c r="D232" s="10" t="s">
        <v>15</v>
      </c>
      <c r="E232" s="10" t="s">
        <v>39</v>
      </c>
      <c r="F232" s="45">
        <v>19260</v>
      </c>
      <c r="G232" s="10">
        <v>668</v>
      </c>
      <c r="H232" s="10">
        <v>994</v>
      </c>
      <c r="I232" s="10">
        <v>934</v>
      </c>
      <c r="J232" s="46">
        <v>20509</v>
      </c>
      <c r="K232" s="45">
        <v>61636</v>
      </c>
      <c r="L232" s="10" t="s">
        <v>21</v>
      </c>
      <c r="M232" s="56">
        <f t="shared" si="6"/>
        <v>0.33944448049841003</v>
      </c>
      <c r="N232" s="61">
        <f t="shared" si="7"/>
        <v>20922</v>
      </c>
    </row>
    <row r="233" spans="1:14" ht="15.75" thickBot="1">
      <c r="A233" s="10" t="s">
        <v>399</v>
      </c>
      <c r="B233" s="10" t="s">
        <v>19</v>
      </c>
      <c r="C233" s="44">
        <v>45776</v>
      </c>
      <c r="D233" s="10" t="s">
        <v>38</v>
      </c>
      <c r="E233" s="10" t="s">
        <v>42</v>
      </c>
      <c r="F233" s="45">
        <v>16277</v>
      </c>
      <c r="G233" s="10">
        <v>1109</v>
      </c>
      <c r="H233" s="10">
        <v>375</v>
      </c>
      <c r="I233" s="10">
        <v>2225</v>
      </c>
      <c r="J233" s="46">
        <v>1044</v>
      </c>
      <c r="K233" s="45">
        <v>121889</v>
      </c>
      <c r="L233" s="10" t="s">
        <v>32</v>
      </c>
      <c r="M233" s="56">
        <f t="shared" si="6"/>
        <v>0.14571454356012437</v>
      </c>
      <c r="N233" s="61">
        <f t="shared" si="7"/>
        <v>17761</v>
      </c>
    </row>
    <row r="234" spans="1:14" ht="15.75" thickBot="1">
      <c r="A234" s="10" t="s">
        <v>401</v>
      </c>
      <c r="B234" s="10" t="s">
        <v>19</v>
      </c>
      <c r="C234" s="44">
        <v>45724</v>
      </c>
      <c r="D234" s="10" t="s">
        <v>15</v>
      </c>
      <c r="E234" s="10" t="s">
        <v>16</v>
      </c>
      <c r="F234" s="45">
        <v>5812</v>
      </c>
      <c r="G234" s="10">
        <v>934</v>
      </c>
      <c r="H234" s="10">
        <v>302</v>
      </c>
      <c r="I234" s="10">
        <v>2356</v>
      </c>
      <c r="J234" s="46">
        <v>37437</v>
      </c>
      <c r="K234" s="45">
        <v>93551</v>
      </c>
      <c r="L234" s="10" t="s">
        <v>17</v>
      </c>
      <c r="M234" s="56">
        <f t="shared" si="6"/>
        <v>7.5338585370546551E-2</v>
      </c>
      <c r="N234" s="61">
        <f t="shared" si="7"/>
        <v>7048</v>
      </c>
    </row>
    <row r="235" spans="1:14" ht="15.75" thickBot="1">
      <c r="A235" s="10" t="s">
        <v>402</v>
      </c>
      <c r="B235" s="10" t="s">
        <v>19</v>
      </c>
      <c r="C235" s="44">
        <v>45444</v>
      </c>
      <c r="D235" s="10" t="s">
        <v>15</v>
      </c>
      <c r="E235" s="10" t="s">
        <v>39</v>
      </c>
      <c r="F235" s="45">
        <v>19844</v>
      </c>
      <c r="G235" s="10">
        <v>1022</v>
      </c>
      <c r="H235" s="10">
        <v>860</v>
      </c>
      <c r="I235" s="10">
        <v>2570</v>
      </c>
      <c r="J235" s="46">
        <v>23719</v>
      </c>
      <c r="K235" s="45">
        <v>182628</v>
      </c>
      <c r="L235" s="10" t="s">
        <v>27</v>
      </c>
      <c r="M235" s="56">
        <f t="shared" si="6"/>
        <v>0.11896313818253498</v>
      </c>
      <c r="N235" s="61">
        <f t="shared" si="7"/>
        <v>21726</v>
      </c>
    </row>
    <row r="236" spans="1:14" ht="15.75" thickBot="1">
      <c r="A236" s="10" t="s">
        <v>404</v>
      </c>
      <c r="B236" s="10" t="s">
        <v>19</v>
      </c>
      <c r="C236" s="44">
        <v>45648</v>
      </c>
      <c r="D236" s="10" t="s">
        <v>25</v>
      </c>
      <c r="E236" s="10" t="s">
        <v>31</v>
      </c>
      <c r="F236" s="45">
        <v>20117</v>
      </c>
      <c r="G236" s="10">
        <v>1143</v>
      </c>
      <c r="H236" s="10">
        <v>713</v>
      </c>
      <c r="I236" s="10">
        <v>1739</v>
      </c>
      <c r="J236" s="46">
        <v>34444</v>
      </c>
      <c r="K236" s="45">
        <v>198670</v>
      </c>
      <c r="L236" s="10" t="s">
        <v>55</v>
      </c>
      <c r="M236" s="56">
        <f t="shared" si="6"/>
        <v>0.11060049328031409</v>
      </c>
      <c r="N236" s="61">
        <f t="shared" si="7"/>
        <v>21973</v>
      </c>
    </row>
    <row r="237" spans="1:14" ht="15.75" thickBot="1">
      <c r="A237" s="10" t="s">
        <v>405</v>
      </c>
      <c r="B237" s="10" t="s">
        <v>19</v>
      </c>
      <c r="C237" s="44">
        <v>45523</v>
      </c>
      <c r="D237" s="10" t="s">
        <v>30</v>
      </c>
      <c r="E237" s="10" t="s">
        <v>70</v>
      </c>
      <c r="F237" s="45">
        <v>3605</v>
      </c>
      <c r="G237" s="10">
        <v>206</v>
      </c>
      <c r="H237" s="10">
        <v>921</v>
      </c>
      <c r="I237" s="10">
        <v>852</v>
      </c>
      <c r="J237" s="46">
        <v>11660</v>
      </c>
      <c r="K237" s="45">
        <v>182635</v>
      </c>
      <c r="L237" s="10" t="s">
        <v>32</v>
      </c>
      <c r="M237" s="56">
        <f t="shared" si="6"/>
        <v>2.590960111698196E-2</v>
      </c>
      <c r="N237" s="61">
        <f t="shared" si="7"/>
        <v>4732</v>
      </c>
    </row>
    <row r="238" spans="1:14" ht="15.75" thickBot="1">
      <c r="A238" s="10" t="s">
        <v>406</v>
      </c>
      <c r="B238" s="10" t="s">
        <v>46</v>
      </c>
      <c r="C238" s="44">
        <v>45587</v>
      </c>
      <c r="D238" s="10" t="s">
        <v>38</v>
      </c>
      <c r="E238" s="10" t="s">
        <v>26</v>
      </c>
      <c r="F238" s="45">
        <v>7622</v>
      </c>
      <c r="G238" s="10">
        <v>529</v>
      </c>
      <c r="H238" s="10">
        <v>720</v>
      </c>
      <c r="I238" s="10">
        <v>1015</v>
      </c>
      <c r="J238" s="46">
        <v>71322</v>
      </c>
      <c r="K238" s="45">
        <v>86819</v>
      </c>
      <c r="L238" s="10" t="s">
        <v>55</v>
      </c>
      <c r="M238" s="56">
        <f t="shared" si="6"/>
        <v>0.10217809465669957</v>
      </c>
      <c r="N238" s="61">
        <f t="shared" si="7"/>
        <v>8871</v>
      </c>
    </row>
    <row r="239" spans="1:14" ht="15.75" thickBot="1">
      <c r="A239" s="10" t="s">
        <v>407</v>
      </c>
      <c r="B239" s="10" t="s">
        <v>46</v>
      </c>
      <c r="C239" s="44">
        <v>45489</v>
      </c>
      <c r="D239" s="10" t="s">
        <v>25</v>
      </c>
      <c r="E239" s="10" t="s">
        <v>48</v>
      </c>
      <c r="F239" s="45">
        <v>8767</v>
      </c>
      <c r="G239" s="10">
        <v>974</v>
      </c>
      <c r="H239" s="10">
        <v>733</v>
      </c>
      <c r="I239" s="10">
        <v>1587</v>
      </c>
      <c r="J239" s="46">
        <v>74927</v>
      </c>
      <c r="K239" s="45">
        <v>113770</v>
      </c>
      <c r="L239" s="10" t="s">
        <v>17</v>
      </c>
      <c r="M239" s="56">
        <f t="shared" si="6"/>
        <v>9.2062933989628198E-2</v>
      </c>
      <c r="N239" s="61">
        <f t="shared" si="7"/>
        <v>10474</v>
      </c>
    </row>
    <row r="240" spans="1:14" ht="15.75" thickBot="1">
      <c r="A240" s="10" t="s">
        <v>409</v>
      </c>
      <c r="B240" s="10" t="s">
        <v>13</v>
      </c>
      <c r="C240" s="44">
        <v>45910</v>
      </c>
      <c r="D240" s="10" t="s">
        <v>15</v>
      </c>
      <c r="E240" s="10" t="s">
        <v>20</v>
      </c>
      <c r="F240" s="45">
        <v>13613</v>
      </c>
      <c r="G240" s="10">
        <v>350</v>
      </c>
      <c r="H240" s="10">
        <v>809</v>
      </c>
      <c r="I240" s="10">
        <v>2013</v>
      </c>
      <c r="J240" s="46">
        <v>20471</v>
      </c>
      <c r="K240" s="45">
        <v>198038</v>
      </c>
      <c r="L240" s="10" t="s">
        <v>21</v>
      </c>
      <c r="M240" s="56">
        <f t="shared" si="6"/>
        <v>7.4591745018632791E-2</v>
      </c>
      <c r="N240" s="61">
        <f t="shared" si="7"/>
        <v>14772</v>
      </c>
    </row>
    <row r="241" spans="1:14" ht="15.75" thickBot="1">
      <c r="A241" s="10" t="s">
        <v>410</v>
      </c>
      <c r="B241" s="10" t="s">
        <v>19</v>
      </c>
      <c r="C241" s="44">
        <v>45911</v>
      </c>
      <c r="D241" s="10" t="s">
        <v>30</v>
      </c>
      <c r="E241" s="10" t="s">
        <v>39</v>
      </c>
      <c r="F241" s="45">
        <v>21901</v>
      </c>
      <c r="G241" s="10">
        <v>1308</v>
      </c>
      <c r="H241" s="10">
        <v>724</v>
      </c>
      <c r="I241" s="10">
        <v>2183</v>
      </c>
      <c r="J241" s="46">
        <v>15996</v>
      </c>
      <c r="K241" s="45">
        <v>230961</v>
      </c>
      <c r="L241" s="10" t="s">
        <v>21</v>
      </c>
      <c r="M241" s="56">
        <f t="shared" si="6"/>
        <v>0.10362355549205277</v>
      </c>
      <c r="N241" s="61">
        <f t="shared" si="7"/>
        <v>23933</v>
      </c>
    </row>
    <row r="242" spans="1:14" ht="15.75" thickBot="1">
      <c r="A242" s="10" t="s">
        <v>411</v>
      </c>
      <c r="B242" s="10" t="s">
        <v>46</v>
      </c>
      <c r="C242" s="44">
        <v>45675</v>
      </c>
      <c r="D242" s="10" t="s">
        <v>25</v>
      </c>
      <c r="E242" s="10" t="s">
        <v>70</v>
      </c>
      <c r="F242" s="45">
        <v>12589</v>
      </c>
      <c r="G242" s="10">
        <v>346</v>
      </c>
      <c r="H242" s="10">
        <v>459</v>
      </c>
      <c r="I242" s="10">
        <v>1407</v>
      </c>
      <c r="J242" s="46">
        <v>29254</v>
      </c>
      <c r="K242" s="45">
        <v>198059</v>
      </c>
      <c r="L242" s="10" t="s">
        <v>27</v>
      </c>
      <c r="M242" s="56">
        <f t="shared" si="6"/>
        <v>6.7626313371268162E-2</v>
      </c>
      <c r="N242" s="61">
        <f t="shared" si="7"/>
        <v>13394</v>
      </c>
    </row>
    <row r="243" spans="1:14" ht="15.75" thickBot="1">
      <c r="A243" s="10" t="s">
        <v>413</v>
      </c>
      <c r="B243" s="10" t="s">
        <v>13</v>
      </c>
      <c r="C243" s="44">
        <v>45912</v>
      </c>
      <c r="D243" s="10" t="s">
        <v>30</v>
      </c>
      <c r="E243" s="10" t="s">
        <v>39</v>
      </c>
      <c r="F243" s="45">
        <v>15918</v>
      </c>
      <c r="G243" s="10">
        <v>1114</v>
      </c>
      <c r="H243" s="10">
        <v>392</v>
      </c>
      <c r="I243" s="10">
        <v>1641</v>
      </c>
      <c r="J243" s="46">
        <v>28044</v>
      </c>
      <c r="K243" s="45">
        <v>118714</v>
      </c>
      <c r="L243" s="10" t="s">
        <v>21</v>
      </c>
      <c r="M243" s="56">
        <f t="shared" si="6"/>
        <v>0.14677291642097814</v>
      </c>
      <c r="N243" s="61">
        <f t="shared" si="7"/>
        <v>17424</v>
      </c>
    </row>
    <row r="244" spans="1:14" ht="15.75" thickBot="1">
      <c r="A244" s="10" t="s">
        <v>414</v>
      </c>
      <c r="B244" s="10" t="s">
        <v>19</v>
      </c>
      <c r="C244" s="44">
        <v>45722</v>
      </c>
      <c r="D244" s="10" t="s">
        <v>25</v>
      </c>
      <c r="E244" s="10" t="s">
        <v>48</v>
      </c>
      <c r="F244" s="45">
        <v>22119</v>
      </c>
      <c r="G244" s="10">
        <v>899</v>
      </c>
      <c r="H244" s="10">
        <v>642</v>
      </c>
      <c r="I244" s="10">
        <v>410</v>
      </c>
      <c r="J244" s="46">
        <v>49490</v>
      </c>
      <c r="K244" s="45">
        <v>229420</v>
      </c>
      <c r="L244" s="10" t="s">
        <v>32</v>
      </c>
      <c r="M244" s="56">
        <f t="shared" si="6"/>
        <v>0.10312963124400662</v>
      </c>
      <c r="N244" s="61">
        <f t="shared" si="7"/>
        <v>23660</v>
      </c>
    </row>
    <row r="245" spans="1:14" ht="15.75" thickBot="1">
      <c r="A245" s="10" t="s">
        <v>416</v>
      </c>
      <c r="B245" s="10" t="s">
        <v>23</v>
      </c>
      <c r="C245" s="44">
        <v>45913</v>
      </c>
      <c r="D245" s="10" t="s">
        <v>30</v>
      </c>
      <c r="E245" s="10" t="s">
        <v>70</v>
      </c>
      <c r="F245" s="45">
        <v>15046</v>
      </c>
      <c r="G245" s="10">
        <v>281</v>
      </c>
      <c r="H245" s="10">
        <v>515</v>
      </c>
      <c r="I245" s="10">
        <v>550</v>
      </c>
      <c r="J245" s="46">
        <v>22583</v>
      </c>
      <c r="K245" s="45">
        <v>64596</v>
      </c>
      <c r="L245" s="10" t="s">
        <v>21</v>
      </c>
      <c r="M245" s="56">
        <f t="shared" si="6"/>
        <v>0.24524738373893121</v>
      </c>
      <c r="N245" s="61">
        <f t="shared" si="7"/>
        <v>15842</v>
      </c>
    </row>
    <row r="246" spans="1:14" ht="15.75" thickBot="1">
      <c r="A246" s="10" t="s">
        <v>417</v>
      </c>
      <c r="B246" s="10" t="s">
        <v>13</v>
      </c>
      <c r="C246" s="44">
        <v>45669</v>
      </c>
      <c r="D246" s="10" t="s">
        <v>15</v>
      </c>
      <c r="E246" s="10" t="s">
        <v>31</v>
      </c>
      <c r="F246" s="45">
        <v>4590</v>
      </c>
      <c r="G246" s="10">
        <v>713</v>
      </c>
      <c r="H246" s="10">
        <v>479</v>
      </c>
      <c r="I246" s="10">
        <v>2730</v>
      </c>
      <c r="J246" s="46">
        <v>41050</v>
      </c>
      <c r="K246" s="45">
        <v>204246</v>
      </c>
      <c r="L246" s="10" t="s">
        <v>27</v>
      </c>
      <c r="M246" s="56">
        <f t="shared" si="6"/>
        <v>2.8308999931455206E-2</v>
      </c>
      <c r="N246" s="61">
        <f t="shared" si="7"/>
        <v>5782</v>
      </c>
    </row>
    <row r="247" spans="1:14" ht="15.75" thickBot="1">
      <c r="A247" s="10" t="s">
        <v>419</v>
      </c>
      <c r="B247" s="10" t="s">
        <v>46</v>
      </c>
      <c r="C247" s="44">
        <v>45576</v>
      </c>
      <c r="D247" s="10" t="s">
        <v>38</v>
      </c>
      <c r="E247" s="10" t="s">
        <v>48</v>
      </c>
      <c r="F247" s="45">
        <v>19447</v>
      </c>
      <c r="G247" s="10">
        <v>1014</v>
      </c>
      <c r="H247" s="10">
        <v>256</v>
      </c>
      <c r="I247" s="10">
        <v>2354</v>
      </c>
      <c r="J247" s="46">
        <v>5472</v>
      </c>
      <c r="K247" s="45">
        <v>104106</v>
      </c>
      <c r="L247" s="10" t="s">
        <v>17</v>
      </c>
      <c r="M247" s="56">
        <f t="shared" si="6"/>
        <v>0.19899909707413599</v>
      </c>
      <c r="N247" s="61">
        <f t="shared" si="7"/>
        <v>20717</v>
      </c>
    </row>
    <row r="248" spans="1:14" ht="15.75" thickBot="1">
      <c r="A248" s="10" t="s">
        <v>421</v>
      </c>
      <c r="B248" s="10" t="s">
        <v>23</v>
      </c>
      <c r="C248" s="44">
        <v>45531</v>
      </c>
      <c r="D248" s="10" t="s">
        <v>15</v>
      </c>
      <c r="E248" s="10" t="s">
        <v>85</v>
      </c>
      <c r="F248" s="45">
        <v>6324</v>
      </c>
      <c r="G248" s="10">
        <v>908</v>
      </c>
      <c r="H248" s="10">
        <v>375</v>
      </c>
      <c r="I248" s="10">
        <v>758</v>
      </c>
      <c r="J248" s="46">
        <v>34850</v>
      </c>
      <c r="K248" s="45">
        <v>241039</v>
      </c>
      <c r="L248" s="10" t="s">
        <v>17</v>
      </c>
      <c r="M248" s="56">
        <f t="shared" si="6"/>
        <v>3.1559208260903839E-2</v>
      </c>
      <c r="N248" s="61">
        <f t="shared" si="7"/>
        <v>7607</v>
      </c>
    </row>
    <row r="249" spans="1:14" ht="15.75" thickBot="1">
      <c r="A249" s="10" t="s">
        <v>423</v>
      </c>
      <c r="B249" s="10" t="s">
        <v>23</v>
      </c>
      <c r="C249" s="44">
        <v>45914</v>
      </c>
      <c r="D249" s="10" t="s">
        <v>38</v>
      </c>
      <c r="E249" s="10" t="s">
        <v>62</v>
      </c>
      <c r="F249" s="45">
        <v>12787</v>
      </c>
      <c r="G249" s="10">
        <v>945</v>
      </c>
      <c r="H249" s="10">
        <v>974</v>
      </c>
      <c r="I249" s="10">
        <v>1407</v>
      </c>
      <c r="J249" s="46">
        <v>4037</v>
      </c>
      <c r="K249" s="45">
        <v>99182</v>
      </c>
      <c r="L249" s="10" t="s">
        <v>21</v>
      </c>
      <c r="M249" s="56">
        <f t="shared" si="6"/>
        <v>0.14827287209372669</v>
      </c>
      <c r="N249" s="61">
        <f t="shared" si="7"/>
        <v>14706</v>
      </c>
    </row>
    <row r="250" spans="1:14" ht="15.75" thickBot="1">
      <c r="A250" s="10" t="s">
        <v>424</v>
      </c>
      <c r="B250" s="10" t="s">
        <v>23</v>
      </c>
      <c r="C250" s="44">
        <v>45491</v>
      </c>
      <c r="D250" s="10" t="s">
        <v>30</v>
      </c>
      <c r="E250" s="10" t="s">
        <v>85</v>
      </c>
      <c r="F250" s="45">
        <v>11111</v>
      </c>
      <c r="G250" s="10">
        <v>1222</v>
      </c>
      <c r="H250" s="10">
        <v>367</v>
      </c>
      <c r="I250" s="10">
        <v>507</v>
      </c>
      <c r="J250" s="46">
        <v>14129</v>
      </c>
      <c r="K250" s="45">
        <v>127163</v>
      </c>
      <c r="L250" s="10" t="s">
        <v>55</v>
      </c>
      <c r="M250" s="56">
        <f t="shared" si="6"/>
        <v>9.9871818060284834E-2</v>
      </c>
      <c r="N250" s="61">
        <f t="shared" si="7"/>
        <v>12700</v>
      </c>
    </row>
    <row r="251" spans="1:14" ht="15.75" thickBot="1">
      <c r="A251" s="10" t="s">
        <v>426</v>
      </c>
      <c r="B251" s="10" t="s">
        <v>13</v>
      </c>
      <c r="C251" s="44">
        <v>45465</v>
      </c>
      <c r="D251" s="10" t="s">
        <v>25</v>
      </c>
      <c r="E251" s="10" t="s">
        <v>42</v>
      </c>
      <c r="F251" s="45">
        <v>7342</v>
      </c>
      <c r="G251" s="10">
        <v>906</v>
      </c>
      <c r="H251" s="10">
        <v>902</v>
      </c>
      <c r="I251" s="10">
        <v>1199</v>
      </c>
      <c r="J251" s="46">
        <v>68488</v>
      </c>
      <c r="K251" s="45">
        <v>79310</v>
      </c>
      <c r="L251" s="10" t="s">
        <v>17</v>
      </c>
      <c r="M251" s="56">
        <f t="shared" si="6"/>
        <v>0.1153700668263775</v>
      </c>
      <c r="N251" s="61">
        <f t="shared" si="7"/>
        <v>9150</v>
      </c>
    </row>
    <row r="252" spans="1:14" ht="15.75" thickBot="1">
      <c r="A252" s="10" t="s">
        <v>427</v>
      </c>
      <c r="B252" s="10" t="s">
        <v>46</v>
      </c>
      <c r="C252" s="44">
        <v>45915</v>
      </c>
      <c r="D252" s="10" t="s">
        <v>15</v>
      </c>
      <c r="E252" s="10" t="s">
        <v>39</v>
      </c>
      <c r="F252" s="45">
        <v>18389</v>
      </c>
      <c r="G252" s="10">
        <v>670</v>
      </c>
      <c r="H252" s="10">
        <v>655</v>
      </c>
      <c r="I252" s="10">
        <v>321</v>
      </c>
      <c r="J252" s="46">
        <v>21869</v>
      </c>
      <c r="K252" s="45">
        <v>96088</v>
      </c>
      <c r="L252" s="10" t="s">
        <v>21</v>
      </c>
      <c r="M252" s="56">
        <f t="shared" si="6"/>
        <v>0.2051660977437349</v>
      </c>
      <c r="N252" s="61">
        <f t="shared" si="7"/>
        <v>19714</v>
      </c>
    </row>
    <row r="253" spans="1:14" ht="15.75" thickBot="1">
      <c r="A253" s="10" t="s">
        <v>428</v>
      </c>
      <c r="B253" s="10" t="s">
        <v>23</v>
      </c>
      <c r="C253" s="44">
        <v>45775</v>
      </c>
      <c r="D253" s="10" t="s">
        <v>38</v>
      </c>
      <c r="E253" s="10" t="s">
        <v>62</v>
      </c>
      <c r="F253" s="45">
        <v>10659</v>
      </c>
      <c r="G253" s="10">
        <v>1342</v>
      </c>
      <c r="H253" s="10">
        <v>408</v>
      </c>
      <c r="I253" s="10">
        <v>709</v>
      </c>
      <c r="J253" s="46">
        <v>16309</v>
      </c>
      <c r="K253" s="45">
        <v>168803</v>
      </c>
      <c r="L253" s="10" t="s">
        <v>27</v>
      </c>
      <c r="M253" s="56">
        <f t="shared" si="6"/>
        <v>7.3511726687321907E-2</v>
      </c>
      <c r="N253" s="61">
        <f t="shared" si="7"/>
        <v>12409</v>
      </c>
    </row>
    <row r="254" spans="1:14" ht="15.75" thickBot="1">
      <c r="A254" s="10" t="s">
        <v>429</v>
      </c>
      <c r="B254" s="10" t="s">
        <v>19</v>
      </c>
      <c r="C254" s="44">
        <v>45916</v>
      </c>
      <c r="D254" s="10" t="s">
        <v>15</v>
      </c>
      <c r="E254" s="10" t="s">
        <v>85</v>
      </c>
      <c r="F254" s="45">
        <v>16043</v>
      </c>
      <c r="G254" s="10">
        <v>595</v>
      </c>
      <c r="H254" s="10">
        <v>923</v>
      </c>
      <c r="I254" s="10">
        <v>1194</v>
      </c>
      <c r="J254" s="46">
        <v>52613</v>
      </c>
      <c r="K254" s="45">
        <v>179978</v>
      </c>
      <c r="L254" s="10" t="s">
        <v>21</v>
      </c>
      <c r="M254" s="56">
        <f t="shared" si="6"/>
        <v>9.757303670448611E-2</v>
      </c>
      <c r="N254" s="61">
        <f t="shared" si="7"/>
        <v>17561</v>
      </c>
    </row>
    <row r="255" spans="1:14" ht="15.75" thickBot="1">
      <c r="A255" s="10" t="s">
        <v>430</v>
      </c>
      <c r="B255" s="10" t="s">
        <v>23</v>
      </c>
      <c r="C255" s="44">
        <v>45671</v>
      </c>
      <c r="D255" s="10" t="s">
        <v>38</v>
      </c>
      <c r="E255" s="10" t="s">
        <v>62</v>
      </c>
      <c r="F255" s="45">
        <v>24350</v>
      </c>
      <c r="G255" s="10">
        <v>460</v>
      </c>
      <c r="H255" s="10">
        <v>666</v>
      </c>
      <c r="I255" s="10">
        <v>814</v>
      </c>
      <c r="J255" s="46">
        <v>21120</v>
      </c>
      <c r="K255" s="45">
        <v>76914</v>
      </c>
      <c r="L255" s="10" t="s">
        <v>17</v>
      </c>
      <c r="M255" s="56">
        <f t="shared" si="6"/>
        <v>0.33122708479600593</v>
      </c>
      <c r="N255" s="61">
        <f t="shared" si="7"/>
        <v>25476</v>
      </c>
    </row>
    <row r="256" spans="1:14" ht="15.75" thickBot="1">
      <c r="A256" s="10" t="s">
        <v>432</v>
      </c>
      <c r="B256" s="10" t="s">
        <v>23</v>
      </c>
      <c r="C256" s="44">
        <v>45750</v>
      </c>
      <c r="D256" s="10" t="s">
        <v>15</v>
      </c>
      <c r="E256" s="10" t="s">
        <v>169</v>
      </c>
      <c r="F256" s="45">
        <v>10837</v>
      </c>
      <c r="G256" s="10">
        <v>1004</v>
      </c>
      <c r="H256" s="10">
        <v>922</v>
      </c>
      <c r="I256" s="10">
        <v>1108</v>
      </c>
      <c r="J256" s="46">
        <v>36807</v>
      </c>
      <c r="K256" s="45">
        <v>150350</v>
      </c>
      <c r="L256" s="10" t="s">
        <v>27</v>
      </c>
      <c r="M256" s="56">
        <f t="shared" si="6"/>
        <v>8.4888593282341204E-2</v>
      </c>
      <c r="N256" s="61">
        <f t="shared" si="7"/>
        <v>12763</v>
      </c>
    </row>
    <row r="257" spans="1:14" ht="15.75" thickBot="1">
      <c r="A257" s="10" t="s">
        <v>434</v>
      </c>
      <c r="B257" s="10" t="s">
        <v>13</v>
      </c>
      <c r="C257" s="44">
        <v>45917</v>
      </c>
      <c r="D257" s="10" t="s">
        <v>38</v>
      </c>
      <c r="E257" s="10" t="s">
        <v>39</v>
      </c>
      <c r="F257" s="45">
        <v>2117</v>
      </c>
      <c r="G257" s="10">
        <v>1133</v>
      </c>
      <c r="H257" s="10">
        <v>203</v>
      </c>
      <c r="I257" s="10">
        <v>1173</v>
      </c>
      <c r="J257" s="46">
        <v>40125</v>
      </c>
      <c r="K257" s="45">
        <v>85379</v>
      </c>
      <c r="L257" s="10" t="s">
        <v>21</v>
      </c>
      <c r="M257" s="56">
        <f t="shared" si="6"/>
        <v>4.0443200318579509E-2</v>
      </c>
      <c r="N257" s="61">
        <f t="shared" si="7"/>
        <v>3453</v>
      </c>
    </row>
    <row r="258" spans="1:14" ht="15.75" thickBot="1">
      <c r="A258" s="10" t="s">
        <v>435</v>
      </c>
      <c r="B258" s="10" t="s">
        <v>13</v>
      </c>
      <c r="C258" s="44">
        <v>45753</v>
      </c>
      <c r="D258" s="10" t="s">
        <v>38</v>
      </c>
      <c r="E258" s="10" t="s">
        <v>62</v>
      </c>
      <c r="F258" s="45">
        <v>15917</v>
      </c>
      <c r="G258" s="10">
        <v>1479</v>
      </c>
      <c r="H258" s="10">
        <v>196</v>
      </c>
      <c r="I258" s="10">
        <v>313</v>
      </c>
      <c r="J258" s="46">
        <v>48524</v>
      </c>
      <c r="K258" s="45">
        <v>249684</v>
      </c>
      <c r="L258" s="10" t="s">
        <v>32</v>
      </c>
      <c r="M258" s="56">
        <f t="shared" si="6"/>
        <v>7.0457057720959296E-2</v>
      </c>
      <c r="N258" s="61">
        <f t="shared" si="7"/>
        <v>17592</v>
      </c>
    </row>
    <row r="259" spans="1:14" ht="15.75" thickBot="1">
      <c r="A259" s="10" t="s">
        <v>436</v>
      </c>
      <c r="B259" s="10" t="s">
        <v>46</v>
      </c>
      <c r="C259" s="44">
        <v>45509</v>
      </c>
      <c r="D259" s="10" t="s">
        <v>30</v>
      </c>
      <c r="E259" s="10" t="s">
        <v>16</v>
      </c>
      <c r="F259" s="45">
        <v>20935</v>
      </c>
      <c r="G259" s="10">
        <v>1104</v>
      </c>
      <c r="H259" s="10">
        <v>876</v>
      </c>
      <c r="I259" s="10">
        <v>1270</v>
      </c>
      <c r="J259" s="46">
        <v>21454</v>
      </c>
      <c r="K259" s="45">
        <v>208722</v>
      </c>
      <c r="L259" s="10" t="s">
        <v>27</v>
      </c>
      <c r="M259" s="56">
        <f t="shared" ref="M259:M301" si="8">SUM(F259,G259,H259)/K259</f>
        <v>0.10978718103506099</v>
      </c>
      <c r="N259" s="61">
        <f t="shared" ref="N259:N301" si="9">SUM(F259,G259,H259)</f>
        <v>22915</v>
      </c>
    </row>
    <row r="260" spans="1:14" ht="15.75" thickBot="1">
      <c r="A260" s="10" t="s">
        <v>438</v>
      </c>
      <c r="B260" s="10" t="s">
        <v>19</v>
      </c>
      <c r="C260" s="44">
        <v>45698</v>
      </c>
      <c r="D260" s="10" t="s">
        <v>38</v>
      </c>
      <c r="E260" s="10" t="s">
        <v>20</v>
      </c>
      <c r="F260" s="45">
        <v>16309</v>
      </c>
      <c r="G260" s="10">
        <v>1449</v>
      </c>
      <c r="H260" s="10">
        <v>838</v>
      </c>
      <c r="I260" s="10">
        <v>2434</v>
      </c>
      <c r="J260" s="46">
        <v>2940</v>
      </c>
      <c r="K260" s="45">
        <v>217953</v>
      </c>
      <c r="L260" s="10" t="s">
        <v>32</v>
      </c>
      <c r="M260" s="56">
        <f t="shared" si="8"/>
        <v>8.5321147219813445E-2</v>
      </c>
      <c r="N260" s="61">
        <f t="shared" si="9"/>
        <v>18596</v>
      </c>
    </row>
    <row r="261" spans="1:14" ht="15.75" thickBot="1">
      <c r="A261" s="10" t="s">
        <v>440</v>
      </c>
      <c r="B261" s="10" t="s">
        <v>13</v>
      </c>
      <c r="C261" s="44">
        <v>45700</v>
      </c>
      <c r="D261" s="10" t="s">
        <v>30</v>
      </c>
      <c r="E261" s="10" t="s">
        <v>20</v>
      </c>
      <c r="F261" s="45">
        <v>15234</v>
      </c>
      <c r="G261" s="10">
        <v>1276</v>
      </c>
      <c r="H261" s="10">
        <v>670</v>
      </c>
      <c r="I261" s="10">
        <v>1860</v>
      </c>
      <c r="J261" s="46">
        <v>60397</v>
      </c>
      <c r="K261" s="45">
        <v>86413</v>
      </c>
      <c r="L261" s="10" t="s">
        <v>55</v>
      </c>
      <c r="M261" s="56">
        <f t="shared" si="8"/>
        <v>0.19881267864788862</v>
      </c>
      <c r="N261" s="61">
        <f t="shared" si="9"/>
        <v>17180</v>
      </c>
    </row>
    <row r="262" spans="1:14" ht="15.75" thickBot="1">
      <c r="A262" s="10" t="s">
        <v>442</v>
      </c>
      <c r="B262" s="10" t="s">
        <v>23</v>
      </c>
      <c r="C262" s="44">
        <v>45592</v>
      </c>
      <c r="D262" s="10" t="s">
        <v>38</v>
      </c>
      <c r="E262" s="10" t="s">
        <v>16</v>
      </c>
      <c r="F262" s="45">
        <v>7560</v>
      </c>
      <c r="G262" s="10">
        <v>1139</v>
      </c>
      <c r="H262" s="10">
        <v>248</v>
      </c>
      <c r="I262" s="10">
        <v>1624</v>
      </c>
      <c r="J262" s="46">
        <v>72237</v>
      </c>
      <c r="K262" s="45">
        <v>177084</v>
      </c>
      <c r="L262" s="10" t="s">
        <v>27</v>
      </c>
      <c r="M262" s="56">
        <f t="shared" si="8"/>
        <v>5.0524045085947912E-2</v>
      </c>
      <c r="N262" s="61">
        <f t="shared" si="9"/>
        <v>8947</v>
      </c>
    </row>
    <row r="263" spans="1:14" ht="15.75" thickBot="1">
      <c r="A263" s="10" t="s">
        <v>444</v>
      </c>
      <c r="B263" s="10" t="s">
        <v>46</v>
      </c>
      <c r="C263" s="44">
        <v>45675</v>
      </c>
      <c r="D263" s="10" t="s">
        <v>25</v>
      </c>
      <c r="E263" s="10" t="s">
        <v>70</v>
      </c>
      <c r="F263" s="45">
        <v>22673</v>
      </c>
      <c r="G263" s="10">
        <v>1053</v>
      </c>
      <c r="H263" s="10">
        <v>169</v>
      </c>
      <c r="I263" s="10">
        <v>1566</v>
      </c>
      <c r="J263" s="46">
        <v>9417</v>
      </c>
      <c r="K263" s="45">
        <v>221187</v>
      </c>
      <c r="L263" s="10" t="s">
        <v>32</v>
      </c>
      <c r="M263" s="56">
        <f t="shared" si="8"/>
        <v>0.10803076130152314</v>
      </c>
      <c r="N263" s="61">
        <f t="shared" si="9"/>
        <v>23895</v>
      </c>
    </row>
    <row r="264" spans="1:14" ht="15.75" thickBot="1">
      <c r="A264" s="10" t="s">
        <v>445</v>
      </c>
      <c r="B264" s="10" t="s">
        <v>23</v>
      </c>
      <c r="C264" s="44">
        <v>45524</v>
      </c>
      <c r="D264" s="10" t="s">
        <v>25</v>
      </c>
      <c r="E264" s="10" t="s">
        <v>35</v>
      </c>
      <c r="F264" s="45">
        <v>2846</v>
      </c>
      <c r="G264" s="10">
        <v>792</v>
      </c>
      <c r="H264" s="10">
        <v>902</v>
      </c>
      <c r="I264" s="10">
        <v>2469</v>
      </c>
      <c r="J264" s="46">
        <v>12130</v>
      </c>
      <c r="K264" s="45">
        <v>47151</v>
      </c>
      <c r="L264" s="10" t="s">
        <v>17</v>
      </c>
      <c r="M264" s="56">
        <f t="shared" si="8"/>
        <v>9.6286399015927546E-2</v>
      </c>
      <c r="N264" s="61">
        <f t="shared" si="9"/>
        <v>4540</v>
      </c>
    </row>
    <row r="265" spans="1:14" ht="15.75" thickBot="1">
      <c r="A265" s="10" t="s">
        <v>447</v>
      </c>
      <c r="B265" s="10" t="s">
        <v>23</v>
      </c>
      <c r="C265" s="44">
        <v>45687</v>
      </c>
      <c r="D265" s="10" t="s">
        <v>25</v>
      </c>
      <c r="E265" s="10" t="s">
        <v>70</v>
      </c>
      <c r="F265" s="45">
        <v>12954</v>
      </c>
      <c r="G265" s="10">
        <v>913</v>
      </c>
      <c r="H265" s="10">
        <v>722</v>
      </c>
      <c r="I265" s="10">
        <v>1049</v>
      </c>
      <c r="J265" s="46">
        <v>475</v>
      </c>
      <c r="K265" s="45">
        <v>97716</v>
      </c>
      <c r="L265" s="10" t="s">
        <v>17</v>
      </c>
      <c r="M265" s="56">
        <f t="shared" si="8"/>
        <v>0.14930001228048631</v>
      </c>
      <c r="N265" s="61">
        <f t="shared" si="9"/>
        <v>14589</v>
      </c>
    </row>
    <row r="266" spans="1:14" ht="15.75" thickBot="1">
      <c r="A266" s="10" t="s">
        <v>449</v>
      </c>
      <c r="B266" s="10" t="s">
        <v>13</v>
      </c>
      <c r="C266" s="44">
        <v>45708</v>
      </c>
      <c r="D266" s="10" t="s">
        <v>38</v>
      </c>
      <c r="E266" s="10" t="s">
        <v>48</v>
      </c>
      <c r="F266" s="45">
        <v>15703</v>
      </c>
      <c r="G266" s="10">
        <v>1381</v>
      </c>
      <c r="H266" s="10">
        <v>639</v>
      </c>
      <c r="I266" s="10">
        <v>984</v>
      </c>
      <c r="J266" s="46">
        <v>10967</v>
      </c>
      <c r="K266" s="45">
        <v>133747</v>
      </c>
      <c r="L266" s="10" t="s">
        <v>55</v>
      </c>
      <c r="M266" s="56">
        <f t="shared" si="8"/>
        <v>0.13251138343289942</v>
      </c>
      <c r="N266" s="61">
        <f t="shared" si="9"/>
        <v>17723</v>
      </c>
    </row>
    <row r="267" spans="1:14" ht="15.75" thickBot="1">
      <c r="A267" s="10" t="s">
        <v>451</v>
      </c>
      <c r="B267" s="10" t="s">
        <v>46</v>
      </c>
      <c r="C267" s="44">
        <v>45621</v>
      </c>
      <c r="D267" s="10" t="s">
        <v>30</v>
      </c>
      <c r="E267" s="10" t="s">
        <v>48</v>
      </c>
      <c r="F267" s="45">
        <v>17385</v>
      </c>
      <c r="G267" s="10">
        <v>831</v>
      </c>
      <c r="H267" s="10">
        <v>568</v>
      </c>
      <c r="I267" s="10">
        <v>2227</v>
      </c>
      <c r="J267" s="46">
        <v>49351</v>
      </c>
      <c r="K267" s="45">
        <v>207450</v>
      </c>
      <c r="L267" s="10" t="s">
        <v>27</v>
      </c>
      <c r="M267" s="56">
        <f t="shared" si="8"/>
        <v>9.0547119787900698E-2</v>
      </c>
      <c r="N267" s="61">
        <f t="shared" si="9"/>
        <v>18784</v>
      </c>
    </row>
    <row r="268" spans="1:14" ht="15.75" thickBot="1">
      <c r="A268" s="10" t="s">
        <v>453</v>
      </c>
      <c r="B268" s="10" t="s">
        <v>19</v>
      </c>
      <c r="C268" s="44">
        <v>45569</v>
      </c>
      <c r="D268" s="10" t="s">
        <v>30</v>
      </c>
      <c r="E268" s="10" t="s">
        <v>62</v>
      </c>
      <c r="F268" s="45">
        <v>15746</v>
      </c>
      <c r="G268" s="10">
        <v>258</v>
      </c>
      <c r="H268" s="10">
        <v>839</v>
      </c>
      <c r="I268" s="10">
        <v>2656</v>
      </c>
      <c r="J268" s="46">
        <v>66614</v>
      </c>
      <c r="K268" s="45">
        <v>213724</v>
      </c>
      <c r="L268" s="10" t="s">
        <v>27</v>
      </c>
      <c r="M268" s="56">
        <f t="shared" si="8"/>
        <v>7.8807246729426739E-2</v>
      </c>
      <c r="N268" s="61">
        <f t="shared" si="9"/>
        <v>16843</v>
      </c>
    </row>
    <row r="269" spans="1:14" ht="15.75" thickBot="1">
      <c r="A269" s="10" t="s">
        <v>454</v>
      </c>
      <c r="B269" s="10" t="s">
        <v>19</v>
      </c>
      <c r="C269" s="44">
        <v>45760</v>
      </c>
      <c r="D269" s="10" t="s">
        <v>38</v>
      </c>
      <c r="E269" s="10" t="s">
        <v>85</v>
      </c>
      <c r="F269" s="45">
        <v>24700</v>
      </c>
      <c r="G269" s="10">
        <v>327</v>
      </c>
      <c r="H269" s="10">
        <v>999</v>
      </c>
      <c r="I269" s="10">
        <v>994</v>
      </c>
      <c r="J269" s="46">
        <v>59400</v>
      </c>
      <c r="K269" s="45">
        <v>243502</v>
      </c>
      <c r="L269" s="10" t="s">
        <v>27</v>
      </c>
      <c r="M269" s="56">
        <f t="shared" si="8"/>
        <v>0.10688207899729776</v>
      </c>
      <c r="N269" s="61">
        <f t="shared" si="9"/>
        <v>26026</v>
      </c>
    </row>
    <row r="270" spans="1:14" ht="15.75" thickBot="1">
      <c r="A270" s="10" t="s">
        <v>456</v>
      </c>
      <c r="B270" s="10" t="s">
        <v>13</v>
      </c>
      <c r="C270" s="44">
        <v>45601</v>
      </c>
      <c r="D270" s="10" t="s">
        <v>25</v>
      </c>
      <c r="E270" s="10" t="s">
        <v>85</v>
      </c>
      <c r="F270" s="45">
        <v>8469</v>
      </c>
      <c r="G270" s="10">
        <v>935</v>
      </c>
      <c r="H270" s="10">
        <v>211</v>
      </c>
      <c r="I270" s="10">
        <v>2635</v>
      </c>
      <c r="J270" s="46">
        <v>21890</v>
      </c>
      <c r="K270" s="45">
        <v>184539</v>
      </c>
      <c r="L270" s="10" t="s">
        <v>55</v>
      </c>
      <c r="M270" s="56">
        <f t="shared" si="8"/>
        <v>5.2102807536618279E-2</v>
      </c>
      <c r="N270" s="61">
        <f t="shared" si="9"/>
        <v>9615</v>
      </c>
    </row>
    <row r="271" spans="1:14" ht="15.75" thickBot="1">
      <c r="A271" s="10" t="s">
        <v>458</v>
      </c>
      <c r="B271" s="10" t="s">
        <v>13</v>
      </c>
      <c r="C271" s="44">
        <v>45672</v>
      </c>
      <c r="D271" s="10" t="s">
        <v>25</v>
      </c>
      <c r="E271" s="10" t="s">
        <v>20</v>
      </c>
      <c r="F271" s="45">
        <v>11333</v>
      </c>
      <c r="G271" s="10">
        <v>920</v>
      </c>
      <c r="H271" s="10">
        <v>294</v>
      </c>
      <c r="I271" s="10">
        <v>606</v>
      </c>
      <c r="J271" s="46">
        <v>59490</v>
      </c>
      <c r="K271" s="45">
        <v>202082</v>
      </c>
      <c r="L271" s="10" t="s">
        <v>27</v>
      </c>
      <c r="M271" s="56">
        <f t="shared" si="8"/>
        <v>6.2088657079799291E-2</v>
      </c>
      <c r="N271" s="61">
        <f t="shared" si="9"/>
        <v>12547</v>
      </c>
    </row>
    <row r="272" spans="1:14" ht="15.75" thickBot="1">
      <c r="A272" s="10" t="s">
        <v>459</v>
      </c>
      <c r="B272" s="10" t="s">
        <v>46</v>
      </c>
      <c r="C272" s="44">
        <v>45582</v>
      </c>
      <c r="D272" s="10" t="s">
        <v>30</v>
      </c>
      <c r="E272" s="10" t="s">
        <v>26</v>
      </c>
      <c r="F272" s="45">
        <v>18608</v>
      </c>
      <c r="G272" s="10">
        <v>1338</v>
      </c>
      <c r="H272" s="10">
        <v>365</v>
      </c>
      <c r="I272" s="10">
        <v>2289</v>
      </c>
      <c r="J272" s="46">
        <v>20785</v>
      </c>
      <c r="K272" s="45">
        <v>161999</v>
      </c>
      <c r="L272" s="10" t="s">
        <v>17</v>
      </c>
      <c r="M272" s="56">
        <f t="shared" si="8"/>
        <v>0.12537731714393299</v>
      </c>
      <c r="N272" s="61">
        <f t="shared" si="9"/>
        <v>20311</v>
      </c>
    </row>
    <row r="273" spans="1:14" ht="15.75" thickBot="1">
      <c r="A273" s="10" t="s">
        <v>461</v>
      </c>
      <c r="B273" s="10" t="s">
        <v>19</v>
      </c>
      <c r="C273" s="44">
        <v>45743</v>
      </c>
      <c r="D273" s="10" t="s">
        <v>25</v>
      </c>
      <c r="E273" s="10" t="s">
        <v>70</v>
      </c>
      <c r="F273" s="45">
        <v>14819</v>
      </c>
      <c r="G273" s="10">
        <v>1432</v>
      </c>
      <c r="H273" s="10">
        <v>152</v>
      </c>
      <c r="I273" s="10">
        <v>961</v>
      </c>
      <c r="J273" s="46">
        <v>39154</v>
      </c>
      <c r="K273" s="45">
        <v>154793</v>
      </c>
      <c r="L273" s="10" t="s">
        <v>32</v>
      </c>
      <c r="M273" s="56">
        <f t="shared" si="8"/>
        <v>0.10596732410380315</v>
      </c>
      <c r="N273" s="61">
        <f t="shared" si="9"/>
        <v>16403</v>
      </c>
    </row>
    <row r="274" spans="1:14" ht="15.75" thickBot="1">
      <c r="A274" s="10" t="s">
        <v>463</v>
      </c>
      <c r="B274" s="10" t="s">
        <v>19</v>
      </c>
      <c r="C274" s="44">
        <v>45577</v>
      </c>
      <c r="D274" s="10" t="s">
        <v>15</v>
      </c>
      <c r="E274" s="10" t="s">
        <v>169</v>
      </c>
      <c r="F274" s="45">
        <v>6208</v>
      </c>
      <c r="G274" s="10">
        <v>725</v>
      </c>
      <c r="H274" s="10">
        <v>309</v>
      </c>
      <c r="I274" s="10">
        <v>848</v>
      </c>
      <c r="J274" s="46">
        <v>39319</v>
      </c>
      <c r="K274" s="45">
        <v>225763</v>
      </c>
      <c r="L274" s="10" t="s">
        <v>17</v>
      </c>
      <c r="M274" s="56">
        <f t="shared" si="8"/>
        <v>3.207788698768177E-2</v>
      </c>
      <c r="N274" s="61">
        <f t="shared" si="9"/>
        <v>7242</v>
      </c>
    </row>
    <row r="275" spans="1:14" ht="15.75" thickBot="1">
      <c r="A275" s="10" t="s">
        <v>465</v>
      </c>
      <c r="B275" s="10" t="s">
        <v>19</v>
      </c>
      <c r="C275" s="44">
        <v>45658</v>
      </c>
      <c r="D275" s="10" t="s">
        <v>30</v>
      </c>
      <c r="E275" s="10" t="s">
        <v>39</v>
      </c>
      <c r="F275" s="45">
        <v>8283</v>
      </c>
      <c r="G275" s="10">
        <v>720</v>
      </c>
      <c r="H275" s="10">
        <v>888</v>
      </c>
      <c r="I275" s="10">
        <v>611</v>
      </c>
      <c r="J275" s="46">
        <v>52791</v>
      </c>
      <c r="K275" s="45">
        <v>235229</v>
      </c>
      <c r="L275" s="10" t="s">
        <v>17</v>
      </c>
      <c r="M275" s="56">
        <f t="shared" si="8"/>
        <v>4.2048386891072105E-2</v>
      </c>
      <c r="N275" s="61">
        <f t="shared" si="9"/>
        <v>9891</v>
      </c>
    </row>
    <row r="276" spans="1:14" ht="15.75" thickBot="1">
      <c r="A276" s="10" t="s">
        <v>466</v>
      </c>
      <c r="B276" s="10" t="s">
        <v>23</v>
      </c>
      <c r="C276" s="44">
        <v>45509</v>
      </c>
      <c r="D276" s="10" t="s">
        <v>25</v>
      </c>
      <c r="E276" s="10" t="s">
        <v>42</v>
      </c>
      <c r="F276" s="45">
        <v>4048</v>
      </c>
      <c r="G276" s="10">
        <v>751</v>
      </c>
      <c r="H276" s="10">
        <v>930</v>
      </c>
      <c r="I276" s="10">
        <v>1382</v>
      </c>
      <c r="J276" s="46">
        <v>16844</v>
      </c>
      <c r="K276" s="45">
        <v>148177</v>
      </c>
      <c r="L276" s="10" t="s">
        <v>32</v>
      </c>
      <c r="M276" s="56">
        <f t="shared" si="8"/>
        <v>3.8663220337839206E-2</v>
      </c>
      <c r="N276" s="61">
        <f t="shared" si="9"/>
        <v>5729</v>
      </c>
    </row>
    <row r="277" spans="1:14" ht="15.75" thickBot="1">
      <c r="A277" s="10" t="s">
        <v>467</v>
      </c>
      <c r="B277" s="10" t="s">
        <v>19</v>
      </c>
      <c r="C277" s="44">
        <v>45450</v>
      </c>
      <c r="D277" s="10" t="s">
        <v>30</v>
      </c>
      <c r="E277" s="10" t="s">
        <v>31</v>
      </c>
      <c r="F277" s="45">
        <v>8233</v>
      </c>
      <c r="G277" s="10">
        <v>436</v>
      </c>
      <c r="H277" s="10">
        <v>269</v>
      </c>
      <c r="I277" s="10">
        <v>2037</v>
      </c>
      <c r="J277" s="46">
        <v>8875</v>
      </c>
      <c r="K277" s="45">
        <v>52289</v>
      </c>
      <c r="L277" s="10" t="s">
        <v>17</v>
      </c>
      <c r="M277" s="56">
        <f t="shared" si="8"/>
        <v>0.17093461339861157</v>
      </c>
      <c r="N277" s="61">
        <f t="shared" si="9"/>
        <v>8938</v>
      </c>
    </row>
    <row r="278" spans="1:14" ht="15.75" thickBot="1">
      <c r="A278" s="10" t="s">
        <v>469</v>
      </c>
      <c r="B278" s="10" t="s">
        <v>23</v>
      </c>
      <c r="C278" s="44">
        <v>45753</v>
      </c>
      <c r="D278" s="10" t="s">
        <v>15</v>
      </c>
      <c r="E278" s="10" t="s">
        <v>85</v>
      </c>
      <c r="F278" s="45">
        <v>14941</v>
      </c>
      <c r="G278" s="10">
        <v>1424</v>
      </c>
      <c r="H278" s="10">
        <v>238</v>
      </c>
      <c r="I278" s="10">
        <v>1054</v>
      </c>
      <c r="J278" s="46">
        <v>20516</v>
      </c>
      <c r="K278" s="45">
        <v>216048</v>
      </c>
      <c r="L278" s="10" t="s">
        <v>55</v>
      </c>
      <c r="M278" s="56">
        <f t="shared" si="8"/>
        <v>7.6848663260016298E-2</v>
      </c>
      <c r="N278" s="61">
        <f t="shared" si="9"/>
        <v>16603</v>
      </c>
    </row>
    <row r="279" spans="1:14" ht="15.75" thickBot="1">
      <c r="A279" s="10" t="s">
        <v>470</v>
      </c>
      <c r="B279" s="10" t="s">
        <v>46</v>
      </c>
      <c r="C279" s="44">
        <v>45622</v>
      </c>
      <c r="D279" s="10" t="s">
        <v>30</v>
      </c>
      <c r="E279" s="10" t="s">
        <v>39</v>
      </c>
      <c r="F279" s="45">
        <v>14607</v>
      </c>
      <c r="G279" s="10">
        <v>1458</v>
      </c>
      <c r="H279" s="10">
        <v>478</v>
      </c>
      <c r="I279" s="10">
        <v>334</v>
      </c>
      <c r="J279" s="46">
        <v>49257</v>
      </c>
      <c r="K279" s="45">
        <v>214668</v>
      </c>
      <c r="L279" s="10" t="s">
        <v>32</v>
      </c>
      <c r="M279" s="56">
        <f t="shared" si="8"/>
        <v>7.7063185942944451E-2</v>
      </c>
      <c r="N279" s="61">
        <f t="shared" si="9"/>
        <v>16543</v>
      </c>
    </row>
    <row r="280" spans="1:14" ht="15.75" thickBot="1">
      <c r="A280" s="10" t="s">
        <v>472</v>
      </c>
      <c r="B280" s="10" t="s">
        <v>23</v>
      </c>
      <c r="C280" s="44">
        <v>45537</v>
      </c>
      <c r="D280" s="10" t="s">
        <v>30</v>
      </c>
      <c r="E280" s="10" t="s">
        <v>31</v>
      </c>
      <c r="F280" s="45">
        <v>11765</v>
      </c>
      <c r="G280" s="10">
        <v>693</v>
      </c>
      <c r="H280" s="10">
        <v>729</v>
      </c>
      <c r="I280" s="10">
        <v>744</v>
      </c>
      <c r="J280" s="46">
        <v>97772</v>
      </c>
      <c r="K280" s="45">
        <v>194243</v>
      </c>
      <c r="L280" s="10" t="s">
        <v>17</v>
      </c>
      <c r="M280" s="56">
        <f t="shared" si="8"/>
        <v>6.7889190344053579E-2</v>
      </c>
      <c r="N280" s="61">
        <f t="shared" si="9"/>
        <v>13187</v>
      </c>
    </row>
    <row r="281" spans="1:14" ht="15.75" thickBot="1">
      <c r="A281" s="10" t="s">
        <v>473</v>
      </c>
      <c r="B281" s="10" t="s">
        <v>46</v>
      </c>
      <c r="C281" s="44">
        <v>45918</v>
      </c>
      <c r="D281" s="10" t="s">
        <v>30</v>
      </c>
      <c r="E281" s="10" t="s">
        <v>39</v>
      </c>
      <c r="F281" s="45">
        <v>3828</v>
      </c>
      <c r="G281" s="10">
        <v>203</v>
      </c>
      <c r="H281" s="10">
        <v>506</v>
      </c>
      <c r="I281" s="10">
        <v>2440</v>
      </c>
      <c r="J281" s="46">
        <v>63650</v>
      </c>
      <c r="K281" s="45">
        <v>126365</v>
      </c>
      <c r="L281" s="10" t="s">
        <v>21</v>
      </c>
      <c r="M281" s="56">
        <f t="shared" si="8"/>
        <v>3.5903929094290347E-2</v>
      </c>
      <c r="N281" s="61">
        <f t="shared" si="9"/>
        <v>4537</v>
      </c>
    </row>
    <row r="282" spans="1:14" ht="15.75" thickBot="1">
      <c r="A282" s="10" t="s">
        <v>474</v>
      </c>
      <c r="B282" s="10" t="s">
        <v>19</v>
      </c>
      <c r="C282" s="44">
        <v>45738</v>
      </c>
      <c r="D282" s="10" t="s">
        <v>30</v>
      </c>
      <c r="E282" s="10" t="s">
        <v>62</v>
      </c>
      <c r="F282" s="45">
        <v>3917</v>
      </c>
      <c r="G282" s="10">
        <v>865</v>
      </c>
      <c r="H282" s="10">
        <v>759</v>
      </c>
      <c r="I282" s="10">
        <v>2282</v>
      </c>
      <c r="J282" s="46">
        <v>56125</v>
      </c>
      <c r="K282" s="45">
        <v>154014</v>
      </c>
      <c r="L282" s="10" t="s">
        <v>17</v>
      </c>
      <c r="M282" s="56">
        <f t="shared" si="8"/>
        <v>3.5977248821535704E-2</v>
      </c>
      <c r="N282" s="61">
        <f t="shared" si="9"/>
        <v>5541</v>
      </c>
    </row>
    <row r="283" spans="1:14" ht="15.75" thickBot="1">
      <c r="A283" s="10" t="s">
        <v>476</v>
      </c>
      <c r="B283" s="10" t="s">
        <v>19</v>
      </c>
      <c r="C283" s="44">
        <v>45568</v>
      </c>
      <c r="D283" s="10" t="s">
        <v>15</v>
      </c>
      <c r="E283" s="10" t="s">
        <v>31</v>
      </c>
      <c r="F283" s="45">
        <v>22618</v>
      </c>
      <c r="G283" s="10">
        <v>641</v>
      </c>
      <c r="H283" s="10">
        <v>416</v>
      </c>
      <c r="I283" s="10">
        <v>1530</v>
      </c>
      <c r="J283" s="46">
        <v>18395</v>
      </c>
      <c r="K283" s="45">
        <v>215211</v>
      </c>
      <c r="L283" s="10" t="s">
        <v>55</v>
      </c>
      <c r="M283" s="56">
        <f t="shared" si="8"/>
        <v>0.1100083174187193</v>
      </c>
      <c r="N283" s="61">
        <f t="shared" si="9"/>
        <v>23675</v>
      </c>
    </row>
    <row r="284" spans="1:14" ht="15.75" thickBot="1">
      <c r="A284" s="10" t="s">
        <v>478</v>
      </c>
      <c r="B284" s="10" t="s">
        <v>46</v>
      </c>
      <c r="C284" s="44">
        <v>45786</v>
      </c>
      <c r="D284" s="10" t="s">
        <v>38</v>
      </c>
      <c r="E284" s="10" t="s">
        <v>42</v>
      </c>
      <c r="F284" s="45">
        <v>8988</v>
      </c>
      <c r="G284" s="10">
        <v>228</v>
      </c>
      <c r="H284" s="10">
        <v>766</v>
      </c>
      <c r="I284" s="10">
        <v>652</v>
      </c>
      <c r="J284" s="46">
        <v>63789</v>
      </c>
      <c r="K284" s="45">
        <v>219785</v>
      </c>
      <c r="L284" s="10" t="s">
        <v>27</v>
      </c>
      <c r="M284" s="56">
        <f t="shared" si="8"/>
        <v>4.541711217781013E-2</v>
      </c>
      <c r="N284" s="61">
        <f t="shared" si="9"/>
        <v>9982</v>
      </c>
    </row>
    <row r="285" spans="1:14" ht="15.75" thickBot="1">
      <c r="A285" s="10" t="s">
        <v>480</v>
      </c>
      <c r="B285" s="10" t="s">
        <v>13</v>
      </c>
      <c r="C285" s="44">
        <v>45552</v>
      </c>
      <c r="D285" s="10" t="s">
        <v>30</v>
      </c>
      <c r="E285" s="10" t="s">
        <v>39</v>
      </c>
      <c r="F285" s="45">
        <v>20410</v>
      </c>
      <c r="G285" s="10">
        <v>1332</v>
      </c>
      <c r="H285" s="10">
        <v>472</v>
      </c>
      <c r="I285" s="10">
        <v>1202</v>
      </c>
      <c r="J285" s="46">
        <v>9418</v>
      </c>
      <c r="K285" s="45">
        <v>200806</v>
      </c>
      <c r="L285" s="10" t="s">
        <v>17</v>
      </c>
      <c r="M285" s="56">
        <f t="shared" si="8"/>
        <v>0.11062418453631864</v>
      </c>
      <c r="N285" s="61">
        <f t="shared" si="9"/>
        <v>22214</v>
      </c>
    </row>
    <row r="286" spans="1:14" ht="15.75" thickBot="1">
      <c r="A286" s="10" t="s">
        <v>481</v>
      </c>
      <c r="B286" s="10" t="s">
        <v>46</v>
      </c>
      <c r="C286" s="44">
        <v>45491</v>
      </c>
      <c r="D286" s="10" t="s">
        <v>30</v>
      </c>
      <c r="E286" s="10" t="s">
        <v>16</v>
      </c>
      <c r="F286" s="45">
        <v>16594</v>
      </c>
      <c r="G286" s="10">
        <v>809</v>
      </c>
      <c r="H286" s="10">
        <v>784</v>
      </c>
      <c r="I286" s="10">
        <v>1655</v>
      </c>
      <c r="J286" s="46">
        <v>35505</v>
      </c>
      <c r="K286" s="45">
        <v>112588</v>
      </c>
      <c r="L286" s="10" t="s">
        <v>27</v>
      </c>
      <c r="M286" s="56">
        <f t="shared" si="8"/>
        <v>0.16153586527871533</v>
      </c>
      <c r="N286" s="61">
        <f t="shared" si="9"/>
        <v>18187</v>
      </c>
    </row>
    <row r="287" spans="1:14" ht="15.75" thickBot="1">
      <c r="A287" s="10" t="s">
        <v>482</v>
      </c>
      <c r="B287" s="10" t="s">
        <v>13</v>
      </c>
      <c r="C287" s="44">
        <v>45919</v>
      </c>
      <c r="D287" s="10" t="s">
        <v>25</v>
      </c>
      <c r="E287" s="10" t="s">
        <v>42</v>
      </c>
      <c r="F287" s="45">
        <v>22128</v>
      </c>
      <c r="G287" s="10">
        <v>1004</v>
      </c>
      <c r="H287" s="10">
        <v>690</v>
      </c>
      <c r="I287" s="10">
        <v>2048</v>
      </c>
      <c r="J287" s="46">
        <v>19443</v>
      </c>
      <c r="K287" s="45">
        <v>103646</v>
      </c>
      <c r="L287" s="10" t="s">
        <v>21</v>
      </c>
      <c r="M287" s="56">
        <f t="shared" si="8"/>
        <v>0.22984003241803833</v>
      </c>
      <c r="N287" s="61">
        <f t="shared" si="9"/>
        <v>23822</v>
      </c>
    </row>
    <row r="288" spans="1:14" ht="15.75" thickBot="1">
      <c r="A288" s="10" t="s">
        <v>483</v>
      </c>
      <c r="B288" s="10" t="s">
        <v>23</v>
      </c>
      <c r="C288" s="44">
        <v>45519</v>
      </c>
      <c r="D288" s="10" t="s">
        <v>30</v>
      </c>
      <c r="E288" s="10" t="s">
        <v>31</v>
      </c>
      <c r="F288" s="45">
        <v>14977</v>
      </c>
      <c r="G288" s="10">
        <v>274</v>
      </c>
      <c r="H288" s="10">
        <v>798</v>
      </c>
      <c r="I288" s="10">
        <v>458</v>
      </c>
      <c r="J288" s="46">
        <v>6636</v>
      </c>
      <c r="K288" s="45">
        <v>43654</v>
      </c>
      <c r="L288" s="10" t="s">
        <v>17</v>
      </c>
      <c r="M288" s="56">
        <f t="shared" si="8"/>
        <v>0.36764099509781462</v>
      </c>
      <c r="N288" s="61">
        <f t="shared" si="9"/>
        <v>16049</v>
      </c>
    </row>
    <row r="289" spans="1:14" ht="15.75" thickBot="1">
      <c r="A289" s="10" t="s">
        <v>484</v>
      </c>
      <c r="B289" s="10" t="s">
        <v>23</v>
      </c>
      <c r="C289" s="44">
        <v>45764</v>
      </c>
      <c r="D289" s="10" t="s">
        <v>25</v>
      </c>
      <c r="E289" s="10" t="s">
        <v>42</v>
      </c>
      <c r="F289" s="45">
        <v>2009</v>
      </c>
      <c r="G289" s="10">
        <v>1037</v>
      </c>
      <c r="H289" s="10">
        <v>344</v>
      </c>
      <c r="I289" s="10">
        <v>2277</v>
      </c>
      <c r="J289" s="46">
        <v>85743</v>
      </c>
      <c r="K289" s="45">
        <v>58743</v>
      </c>
      <c r="L289" s="10" t="s">
        <v>32</v>
      </c>
      <c r="M289" s="56">
        <f t="shared" si="8"/>
        <v>5.7709003625963942E-2</v>
      </c>
      <c r="N289" s="61">
        <f t="shared" si="9"/>
        <v>3390</v>
      </c>
    </row>
    <row r="290" spans="1:14" ht="15.75" thickBot="1">
      <c r="A290" s="10" t="s">
        <v>486</v>
      </c>
      <c r="B290" s="10" t="s">
        <v>23</v>
      </c>
      <c r="C290" s="44">
        <v>45624</v>
      </c>
      <c r="D290" s="10" t="s">
        <v>38</v>
      </c>
      <c r="E290" s="10" t="s">
        <v>39</v>
      </c>
      <c r="F290" s="45">
        <v>18644</v>
      </c>
      <c r="G290" s="10">
        <v>1369</v>
      </c>
      <c r="H290" s="10">
        <v>887</v>
      </c>
      <c r="I290" s="10">
        <v>1256</v>
      </c>
      <c r="J290" s="46">
        <v>43415</v>
      </c>
      <c r="K290" s="45">
        <v>88368</v>
      </c>
      <c r="L290" s="10" t="s">
        <v>27</v>
      </c>
      <c r="M290" s="56">
        <f t="shared" si="8"/>
        <v>0.23651095419156257</v>
      </c>
      <c r="N290" s="61">
        <f t="shared" si="9"/>
        <v>20900</v>
      </c>
    </row>
    <row r="291" spans="1:14" ht="15.75" thickBot="1">
      <c r="A291" s="10" t="s">
        <v>487</v>
      </c>
      <c r="B291" s="10" t="s">
        <v>19</v>
      </c>
      <c r="C291" s="44">
        <v>45920</v>
      </c>
      <c r="D291" s="10" t="s">
        <v>15</v>
      </c>
      <c r="E291" s="10" t="s">
        <v>35</v>
      </c>
      <c r="F291" s="45">
        <v>24422</v>
      </c>
      <c r="G291" s="10">
        <v>327</v>
      </c>
      <c r="H291" s="10">
        <v>481</v>
      </c>
      <c r="I291" s="10">
        <v>2371</v>
      </c>
      <c r="J291" s="46">
        <v>35340</v>
      </c>
      <c r="K291" s="45">
        <v>245244</v>
      </c>
      <c r="L291" s="10" t="s">
        <v>21</v>
      </c>
      <c r="M291" s="56">
        <f t="shared" si="8"/>
        <v>0.10287713460879777</v>
      </c>
      <c r="N291" s="61">
        <f t="shared" si="9"/>
        <v>25230</v>
      </c>
    </row>
    <row r="292" spans="1:14" ht="15.75" thickBot="1">
      <c r="A292" s="10" t="s">
        <v>488</v>
      </c>
      <c r="B292" s="10" t="s">
        <v>23</v>
      </c>
      <c r="C292" s="44">
        <v>45602</v>
      </c>
      <c r="D292" s="10" t="s">
        <v>15</v>
      </c>
      <c r="E292" s="10" t="s">
        <v>39</v>
      </c>
      <c r="F292" s="45">
        <v>11865</v>
      </c>
      <c r="G292" s="10">
        <v>241</v>
      </c>
      <c r="H292" s="10">
        <v>319</v>
      </c>
      <c r="I292" s="10">
        <v>703</v>
      </c>
      <c r="J292" s="46">
        <v>69596</v>
      </c>
      <c r="K292" s="45">
        <v>177513</v>
      </c>
      <c r="L292" s="10" t="s">
        <v>32</v>
      </c>
      <c r="M292" s="56">
        <f t="shared" si="8"/>
        <v>6.999487361489018E-2</v>
      </c>
      <c r="N292" s="61">
        <f t="shared" si="9"/>
        <v>12425</v>
      </c>
    </row>
    <row r="293" spans="1:14" ht="15.75" thickBot="1">
      <c r="A293" s="10" t="s">
        <v>489</v>
      </c>
      <c r="B293" s="10" t="s">
        <v>13</v>
      </c>
      <c r="C293" s="44">
        <v>45613</v>
      </c>
      <c r="D293" s="10" t="s">
        <v>38</v>
      </c>
      <c r="E293" s="10" t="s">
        <v>39</v>
      </c>
      <c r="F293" s="45">
        <v>4219</v>
      </c>
      <c r="G293" s="10">
        <v>240</v>
      </c>
      <c r="H293" s="10">
        <v>670</v>
      </c>
      <c r="I293" s="10">
        <v>815</v>
      </c>
      <c r="J293" s="46">
        <v>11978</v>
      </c>
      <c r="K293" s="45">
        <v>159735</v>
      </c>
      <c r="L293" s="10" t="s">
        <v>32</v>
      </c>
      <c r="M293" s="56">
        <f t="shared" si="8"/>
        <v>3.2109431245500357E-2</v>
      </c>
      <c r="N293" s="61">
        <f t="shared" si="9"/>
        <v>5129</v>
      </c>
    </row>
    <row r="294" spans="1:14" ht="15.75" thickBot="1">
      <c r="A294" s="10" t="s">
        <v>491</v>
      </c>
      <c r="B294" s="10" t="s">
        <v>23</v>
      </c>
      <c r="C294" s="44">
        <v>45791</v>
      </c>
      <c r="D294" s="10" t="s">
        <v>15</v>
      </c>
      <c r="E294" s="10" t="s">
        <v>62</v>
      </c>
      <c r="F294" s="45">
        <v>9041</v>
      </c>
      <c r="G294" s="10">
        <v>1133</v>
      </c>
      <c r="H294" s="10">
        <v>612</v>
      </c>
      <c r="I294" s="10">
        <v>1687</v>
      </c>
      <c r="J294" s="46">
        <v>28102</v>
      </c>
      <c r="K294" s="45">
        <v>195683</v>
      </c>
      <c r="L294" s="10" t="s">
        <v>32</v>
      </c>
      <c r="M294" s="56">
        <f t="shared" si="8"/>
        <v>5.5119760020032396E-2</v>
      </c>
      <c r="N294" s="61">
        <f t="shared" si="9"/>
        <v>10786</v>
      </c>
    </row>
    <row r="295" spans="1:14" ht="15.75" thickBot="1">
      <c r="A295" s="10" t="s">
        <v>493</v>
      </c>
      <c r="B295" s="10" t="s">
        <v>46</v>
      </c>
      <c r="C295" s="44">
        <v>45462</v>
      </c>
      <c r="D295" s="10" t="s">
        <v>38</v>
      </c>
      <c r="E295" s="10" t="s">
        <v>70</v>
      </c>
      <c r="F295" s="45">
        <v>20444</v>
      </c>
      <c r="G295" s="10">
        <v>233</v>
      </c>
      <c r="H295" s="10">
        <v>189</v>
      </c>
      <c r="I295" s="10">
        <v>2879</v>
      </c>
      <c r="J295" s="46">
        <v>28185</v>
      </c>
      <c r="K295" s="45">
        <v>159891</v>
      </c>
      <c r="L295" s="10" t="s">
        <v>32</v>
      </c>
      <c r="M295" s="56">
        <f t="shared" si="8"/>
        <v>0.13050140408153055</v>
      </c>
      <c r="N295" s="61">
        <f t="shared" si="9"/>
        <v>20866</v>
      </c>
    </row>
    <row r="296" spans="1:14" ht="15.75" thickBot="1">
      <c r="A296" s="10" t="s">
        <v>495</v>
      </c>
      <c r="B296" s="10" t="s">
        <v>46</v>
      </c>
      <c r="C296" s="44">
        <v>45783</v>
      </c>
      <c r="D296" s="10" t="s">
        <v>38</v>
      </c>
      <c r="E296" s="10" t="s">
        <v>16</v>
      </c>
      <c r="F296" s="45">
        <v>7287</v>
      </c>
      <c r="G296" s="10">
        <v>1240</v>
      </c>
      <c r="H296" s="10">
        <v>686</v>
      </c>
      <c r="I296" s="10">
        <v>1255</v>
      </c>
      <c r="J296" s="46">
        <v>15403</v>
      </c>
      <c r="K296" s="45">
        <v>147971</v>
      </c>
      <c r="L296" s="10" t="s">
        <v>17</v>
      </c>
      <c r="M296" s="56">
        <f t="shared" si="8"/>
        <v>6.2262200025680704E-2</v>
      </c>
      <c r="N296" s="61">
        <f t="shared" si="9"/>
        <v>9213</v>
      </c>
    </row>
    <row r="297" spans="1:14" ht="15.75" thickBot="1">
      <c r="A297" s="10" t="s">
        <v>497</v>
      </c>
      <c r="B297" s="10" t="s">
        <v>19</v>
      </c>
      <c r="C297" s="44">
        <v>45699</v>
      </c>
      <c r="D297" s="10" t="s">
        <v>38</v>
      </c>
      <c r="E297" s="10" t="s">
        <v>169</v>
      </c>
      <c r="F297" s="45">
        <v>3619</v>
      </c>
      <c r="G297" s="10">
        <v>1376</v>
      </c>
      <c r="H297" s="10">
        <v>410</v>
      </c>
      <c r="I297" s="10">
        <v>2499</v>
      </c>
      <c r="J297" s="46">
        <v>58146</v>
      </c>
      <c r="K297" s="45">
        <v>52149</v>
      </c>
      <c r="L297" s="10" t="s">
        <v>17</v>
      </c>
      <c r="M297" s="56">
        <f t="shared" si="8"/>
        <v>0.10364532397553165</v>
      </c>
      <c r="N297" s="61">
        <f t="shared" si="9"/>
        <v>5405</v>
      </c>
    </row>
    <row r="298" spans="1:14" ht="15.75" thickBot="1">
      <c r="A298" s="10" t="s">
        <v>499</v>
      </c>
      <c r="B298" s="10" t="s">
        <v>46</v>
      </c>
      <c r="C298" s="44">
        <v>45650</v>
      </c>
      <c r="D298" s="10" t="s">
        <v>15</v>
      </c>
      <c r="E298" s="10" t="s">
        <v>85</v>
      </c>
      <c r="F298" s="45">
        <v>10512</v>
      </c>
      <c r="G298" s="10">
        <v>1197</v>
      </c>
      <c r="H298" s="10">
        <v>544</v>
      </c>
      <c r="I298" s="10">
        <v>2012</v>
      </c>
      <c r="J298" s="46">
        <v>10245</v>
      </c>
      <c r="K298" s="45">
        <v>140102</v>
      </c>
      <c r="L298" s="10" t="s">
        <v>17</v>
      </c>
      <c r="M298" s="56">
        <f t="shared" si="8"/>
        <v>8.745770938316369E-2</v>
      </c>
      <c r="N298" s="61">
        <f t="shared" si="9"/>
        <v>12253</v>
      </c>
    </row>
    <row r="299" spans="1:14" ht="15.75" thickBot="1">
      <c r="A299" s="10" t="s">
        <v>501</v>
      </c>
      <c r="B299" s="10" t="s">
        <v>13</v>
      </c>
      <c r="C299" s="44">
        <v>45924</v>
      </c>
      <c r="D299" s="10" t="s">
        <v>25</v>
      </c>
      <c r="E299" s="10" t="s">
        <v>48</v>
      </c>
      <c r="F299" s="45">
        <v>3342</v>
      </c>
      <c r="G299" s="10">
        <v>787</v>
      </c>
      <c r="H299" s="10">
        <v>375</v>
      </c>
      <c r="I299" s="10">
        <v>907</v>
      </c>
      <c r="J299" s="46">
        <v>85823</v>
      </c>
      <c r="K299" s="45">
        <v>99189</v>
      </c>
      <c r="L299" s="10" t="s">
        <v>21</v>
      </c>
      <c r="M299" s="56">
        <f t="shared" si="8"/>
        <v>4.5408260996683103E-2</v>
      </c>
      <c r="N299" s="61">
        <f t="shared" si="9"/>
        <v>4504</v>
      </c>
    </row>
    <row r="300" spans="1:14" ht="15.75" thickBot="1">
      <c r="A300" s="10" t="s">
        <v>502</v>
      </c>
      <c r="B300" s="10" t="s">
        <v>23</v>
      </c>
      <c r="C300" s="44">
        <v>45925</v>
      </c>
      <c r="D300" s="10" t="s">
        <v>38</v>
      </c>
      <c r="E300" s="10" t="s">
        <v>70</v>
      </c>
      <c r="F300" s="45">
        <v>12568</v>
      </c>
      <c r="G300" s="10">
        <v>541</v>
      </c>
      <c r="H300" s="10">
        <v>273</v>
      </c>
      <c r="I300" s="10">
        <v>2767</v>
      </c>
      <c r="J300" s="46">
        <v>22331</v>
      </c>
      <c r="K300" s="45">
        <v>192747</v>
      </c>
      <c r="L300" s="10" t="s">
        <v>21</v>
      </c>
      <c r="M300" s="56">
        <f t="shared" si="8"/>
        <v>6.9427799135654514E-2</v>
      </c>
      <c r="N300" s="61">
        <f t="shared" si="9"/>
        <v>13382</v>
      </c>
    </row>
    <row r="301" spans="1:14" ht="15.75" thickBot="1">
      <c r="A301" s="10" t="s">
        <v>503</v>
      </c>
      <c r="B301" s="10" t="s">
        <v>19</v>
      </c>
      <c r="C301" s="44">
        <v>45926</v>
      </c>
      <c r="D301" s="10" t="s">
        <v>30</v>
      </c>
      <c r="E301" s="10" t="s">
        <v>48</v>
      </c>
      <c r="F301" s="45">
        <v>21216</v>
      </c>
      <c r="G301" s="10">
        <v>226</v>
      </c>
      <c r="H301" s="10">
        <v>187</v>
      </c>
      <c r="I301" s="10">
        <v>1573</v>
      </c>
      <c r="J301" s="46">
        <v>62688</v>
      </c>
      <c r="K301" s="45">
        <v>111031</v>
      </c>
      <c r="L301" s="10" t="s">
        <v>21</v>
      </c>
      <c r="M301" s="56">
        <f t="shared" si="8"/>
        <v>0.19480145184678152</v>
      </c>
      <c r="N301" s="61">
        <f t="shared" si="9"/>
        <v>21629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7CD3-6602-4041-B50B-55C71403B235}">
  <dimension ref="A1:R301"/>
  <sheetViews>
    <sheetView topLeftCell="M21" zoomScale="126" workbookViewId="0">
      <selection activeCell="P5" sqref="P5"/>
    </sheetView>
  </sheetViews>
  <sheetFormatPr defaultRowHeight="15"/>
  <cols>
    <col min="1" max="1" width="6.7109375" bestFit="1" customWidth="1"/>
    <col min="2" max="2" width="9.7109375" bestFit="1" customWidth="1"/>
    <col min="3" max="3" width="10.42578125" bestFit="1" customWidth="1"/>
    <col min="4" max="4" width="12.42578125" bestFit="1" customWidth="1"/>
    <col min="5" max="5" width="19.85546875" bestFit="1" customWidth="1"/>
    <col min="6" max="6" width="17" bestFit="1" customWidth="1"/>
    <col min="7" max="7" width="6.5703125" bestFit="1" customWidth="1"/>
    <col min="8" max="8" width="6.85546875" bestFit="1" customWidth="1"/>
    <col min="9" max="9" width="10.5703125" bestFit="1" customWidth="1"/>
    <col min="10" max="10" width="6" bestFit="1" customWidth="1"/>
    <col min="11" max="11" width="6.5703125" bestFit="1" customWidth="1"/>
    <col min="12" max="12" width="11.7109375" bestFit="1" customWidth="1"/>
    <col min="13" max="13" width="28.85546875" bestFit="1" customWidth="1"/>
    <col min="16" max="16" width="46.42578125" customWidth="1"/>
    <col min="17" max="17" width="17" bestFit="1" customWidth="1"/>
    <col min="18" max="18" width="16.140625" bestFit="1" customWidth="1"/>
  </cols>
  <sheetData>
    <row r="1" spans="1:18" ht="15.75" thickBot="1">
      <c r="A1" s="12" t="s">
        <v>0</v>
      </c>
      <c r="B1" s="12" t="s">
        <v>1</v>
      </c>
      <c r="C1" s="23" t="s">
        <v>2</v>
      </c>
      <c r="D1" s="12" t="s">
        <v>3</v>
      </c>
      <c r="E1" s="12" t="s">
        <v>4</v>
      </c>
      <c r="F1" s="34" t="s">
        <v>578</v>
      </c>
      <c r="G1" s="29" t="s">
        <v>5</v>
      </c>
      <c r="H1" s="12" t="s">
        <v>6</v>
      </c>
      <c r="I1" s="12" t="s">
        <v>7</v>
      </c>
      <c r="J1" s="12" t="s">
        <v>8</v>
      </c>
      <c r="K1" s="32" t="s">
        <v>9</v>
      </c>
      <c r="L1" s="29" t="s">
        <v>10</v>
      </c>
      <c r="M1" s="12" t="s">
        <v>11</v>
      </c>
    </row>
    <row r="2" spans="1:18" ht="15.75" thickBot="1">
      <c r="A2" s="15" t="s">
        <v>12</v>
      </c>
      <c r="B2" s="15" t="s">
        <v>13</v>
      </c>
      <c r="C2" s="24">
        <v>45649</v>
      </c>
      <c r="D2" s="15" t="s">
        <v>15</v>
      </c>
      <c r="E2" s="15" t="s">
        <v>561</v>
      </c>
      <c r="F2" s="15" t="s">
        <v>562</v>
      </c>
      <c r="G2" s="30">
        <v>24516</v>
      </c>
      <c r="H2" s="15">
        <v>976</v>
      </c>
      <c r="I2" s="15">
        <v>974</v>
      </c>
      <c r="J2" s="15">
        <v>2675</v>
      </c>
      <c r="K2" s="33">
        <v>23275</v>
      </c>
      <c r="L2" s="30">
        <v>202932</v>
      </c>
      <c r="M2" s="15" t="s">
        <v>17</v>
      </c>
    </row>
    <row r="3" spans="1:18" ht="15.75" thickBot="1">
      <c r="A3" s="15" t="s">
        <v>18</v>
      </c>
      <c r="B3" s="15" t="s">
        <v>19</v>
      </c>
      <c r="C3" s="24">
        <v>45903</v>
      </c>
      <c r="D3" s="15" t="s">
        <v>15</v>
      </c>
      <c r="E3" s="15" t="s">
        <v>563</v>
      </c>
      <c r="F3" s="15" t="s">
        <v>564</v>
      </c>
      <c r="G3" s="30">
        <v>4779</v>
      </c>
      <c r="H3" s="15">
        <v>1110</v>
      </c>
      <c r="I3" s="15">
        <v>436</v>
      </c>
      <c r="J3" s="15">
        <v>1574</v>
      </c>
      <c r="K3" s="33">
        <v>77167</v>
      </c>
      <c r="L3" s="30">
        <v>71585</v>
      </c>
      <c r="M3" s="15" t="s">
        <v>21</v>
      </c>
    </row>
    <row r="4" spans="1:18" ht="15.75" thickBot="1">
      <c r="A4" s="15" t="s">
        <v>22</v>
      </c>
      <c r="B4" s="15" t="s">
        <v>23</v>
      </c>
      <c r="C4" s="24">
        <v>45789</v>
      </c>
      <c r="D4" s="15" t="s">
        <v>25</v>
      </c>
      <c r="E4" s="15" t="s">
        <v>565</v>
      </c>
      <c r="F4" s="15" t="s">
        <v>566</v>
      </c>
      <c r="G4" s="30">
        <v>19308</v>
      </c>
      <c r="H4" s="15">
        <v>1318</v>
      </c>
      <c r="I4" s="15">
        <v>795</v>
      </c>
      <c r="J4" s="15">
        <v>1499</v>
      </c>
      <c r="K4" s="33">
        <v>52307</v>
      </c>
      <c r="L4" s="30">
        <v>193087</v>
      </c>
      <c r="M4" s="15" t="s">
        <v>27</v>
      </c>
      <c r="P4" s="26" t="s">
        <v>606</v>
      </c>
    </row>
    <row r="5" spans="1:18" ht="15.75" thickBot="1">
      <c r="A5" s="15" t="s">
        <v>28</v>
      </c>
      <c r="B5" s="15" t="s">
        <v>13</v>
      </c>
      <c r="C5" s="24">
        <v>45516</v>
      </c>
      <c r="D5" s="15" t="s">
        <v>30</v>
      </c>
      <c r="E5" s="15" t="s">
        <v>567</v>
      </c>
      <c r="F5" s="15" t="s">
        <v>568</v>
      </c>
      <c r="G5" s="30">
        <v>3581</v>
      </c>
      <c r="H5" s="15">
        <v>517</v>
      </c>
      <c r="I5" s="15">
        <v>880</v>
      </c>
      <c r="J5" s="15">
        <v>1925</v>
      </c>
      <c r="K5" s="33">
        <v>18636</v>
      </c>
      <c r="L5" s="30">
        <v>248611</v>
      </c>
      <c r="M5" s="15" t="s">
        <v>32</v>
      </c>
      <c r="P5" s="75" t="s">
        <v>607</v>
      </c>
    </row>
    <row r="6" spans="1:18" ht="15.75" thickBot="1">
      <c r="A6" s="15" t="s">
        <v>33</v>
      </c>
      <c r="B6" s="15" t="s">
        <v>13</v>
      </c>
      <c r="C6" s="24">
        <v>45904</v>
      </c>
      <c r="D6" s="15" t="s">
        <v>30</v>
      </c>
      <c r="E6" s="15" t="s">
        <v>561</v>
      </c>
      <c r="F6" s="15" t="s">
        <v>562</v>
      </c>
      <c r="G6" s="30">
        <v>21708</v>
      </c>
      <c r="H6" s="15">
        <v>435</v>
      </c>
      <c r="I6" s="15">
        <v>317</v>
      </c>
      <c r="J6" s="15">
        <v>1213</v>
      </c>
      <c r="K6" s="33">
        <v>70701</v>
      </c>
      <c r="L6" s="30">
        <v>83585</v>
      </c>
      <c r="M6" s="15" t="s">
        <v>21</v>
      </c>
    </row>
    <row r="7" spans="1:18" ht="15.75" thickBot="1">
      <c r="A7" s="15" t="s">
        <v>34</v>
      </c>
      <c r="B7" s="15" t="s">
        <v>19</v>
      </c>
      <c r="C7" s="24">
        <v>45905</v>
      </c>
      <c r="D7" s="15" t="s">
        <v>15</v>
      </c>
      <c r="E7" s="15" t="s">
        <v>35</v>
      </c>
      <c r="F7" s="15"/>
      <c r="G7" s="30">
        <v>14677</v>
      </c>
      <c r="H7" s="15">
        <v>533</v>
      </c>
      <c r="I7" s="15">
        <v>759</v>
      </c>
      <c r="J7" s="15">
        <v>753</v>
      </c>
      <c r="K7" s="33">
        <v>23275</v>
      </c>
      <c r="L7" s="30">
        <v>66958</v>
      </c>
      <c r="M7" s="15" t="s">
        <v>21</v>
      </c>
      <c r="P7" s="21" t="s">
        <v>611</v>
      </c>
    </row>
    <row r="8" spans="1:18" ht="15.75" thickBot="1">
      <c r="A8" s="15" t="s">
        <v>36</v>
      </c>
      <c r="B8" s="15" t="s">
        <v>23</v>
      </c>
      <c r="C8" s="24">
        <v>45467</v>
      </c>
      <c r="D8" s="15" t="s">
        <v>38</v>
      </c>
      <c r="E8" s="15" t="s">
        <v>569</v>
      </c>
      <c r="F8" s="15" t="s">
        <v>570</v>
      </c>
      <c r="G8" s="30">
        <v>7713</v>
      </c>
      <c r="H8" s="15">
        <v>575</v>
      </c>
      <c r="I8" s="15">
        <v>417</v>
      </c>
      <c r="J8" s="15">
        <v>336</v>
      </c>
      <c r="K8" s="33">
        <v>61660</v>
      </c>
      <c r="L8" s="30">
        <v>66017</v>
      </c>
      <c r="M8" s="15" t="s">
        <v>32</v>
      </c>
      <c r="P8" s="21" t="s">
        <v>612</v>
      </c>
    </row>
    <row r="9" spans="1:18" ht="15.75" thickBot="1">
      <c r="A9" s="15" t="s">
        <v>40</v>
      </c>
      <c r="B9" s="15" t="s">
        <v>23</v>
      </c>
      <c r="C9" s="24">
        <v>45486</v>
      </c>
      <c r="D9" s="15" t="s">
        <v>30</v>
      </c>
      <c r="E9" s="15" t="s">
        <v>571</v>
      </c>
      <c r="F9" s="15" t="s">
        <v>572</v>
      </c>
      <c r="G9" s="30">
        <v>18639</v>
      </c>
      <c r="H9" s="15">
        <v>1360</v>
      </c>
      <c r="I9" s="15">
        <v>898</v>
      </c>
      <c r="J9" s="15">
        <v>2011</v>
      </c>
      <c r="K9" s="33">
        <v>42841</v>
      </c>
      <c r="L9" s="30">
        <v>247779</v>
      </c>
      <c r="M9" s="15" t="s">
        <v>32</v>
      </c>
      <c r="P9" s="21" t="s">
        <v>613</v>
      </c>
    </row>
    <row r="10" spans="1:18" ht="15.75" thickBot="1">
      <c r="A10" s="15" t="s">
        <v>43</v>
      </c>
      <c r="B10" s="15" t="s">
        <v>13</v>
      </c>
      <c r="C10" s="24">
        <v>45534</v>
      </c>
      <c r="D10" s="15" t="s">
        <v>38</v>
      </c>
      <c r="E10" s="15" t="s">
        <v>563</v>
      </c>
      <c r="F10" s="15" t="s">
        <v>564</v>
      </c>
      <c r="G10" s="30">
        <v>6804</v>
      </c>
      <c r="H10" s="15">
        <v>787</v>
      </c>
      <c r="I10" s="15">
        <v>970</v>
      </c>
      <c r="J10" s="15">
        <v>1095</v>
      </c>
      <c r="K10" s="33">
        <v>56343</v>
      </c>
      <c r="L10" s="30">
        <v>164677</v>
      </c>
      <c r="M10" s="15" t="s">
        <v>17</v>
      </c>
      <c r="P10" s="21"/>
    </row>
    <row r="11" spans="1:18" ht="15.75" thickBot="1">
      <c r="A11" s="15" t="s">
        <v>45</v>
      </c>
      <c r="B11" s="15" t="s">
        <v>46</v>
      </c>
      <c r="C11" s="24">
        <v>45727</v>
      </c>
      <c r="D11" s="15" t="s">
        <v>30</v>
      </c>
      <c r="E11" s="15" t="s">
        <v>573</v>
      </c>
      <c r="F11" s="15" t="s">
        <v>567</v>
      </c>
      <c r="G11" s="30">
        <v>20222</v>
      </c>
      <c r="H11" s="15">
        <v>712</v>
      </c>
      <c r="I11" s="15">
        <v>604</v>
      </c>
      <c r="J11" s="15">
        <v>1272</v>
      </c>
      <c r="K11" s="33">
        <v>71598</v>
      </c>
      <c r="L11" s="30">
        <v>216422</v>
      </c>
      <c r="M11" s="15" t="s">
        <v>27</v>
      </c>
    </row>
    <row r="12" spans="1:18" ht="15.75" thickBot="1">
      <c r="A12" s="15" t="s">
        <v>49</v>
      </c>
      <c r="B12" s="15" t="s">
        <v>13</v>
      </c>
      <c r="C12" s="24">
        <v>45690</v>
      </c>
      <c r="D12" s="15" t="s">
        <v>38</v>
      </c>
      <c r="E12" s="15" t="s">
        <v>567</v>
      </c>
      <c r="F12" s="15" t="s">
        <v>568</v>
      </c>
      <c r="G12" s="30">
        <v>12136</v>
      </c>
      <c r="H12" s="15">
        <v>1117</v>
      </c>
      <c r="I12" s="15">
        <v>834</v>
      </c>
      <c r="J12" s="15">
        <v>892</v>
      </c>
      <c r="K12" s="33">
        <v>24675</v>
      </c>
      <c r="L12" s="30">
        <v>183273</v>
      </c>
      <c r="M12" s="15" t="s">
        <v>27</v>
      </c>
      <c r="Q12" s="67" t="s">
        <v>584</v>
      </c>
      <c r="R12" s="68" t="s">
        <v>605</v>
      </c>
    </row>
    <row r="13" spans="1:18" ht="15.75" thickBot="1">
      <c r="A13" s="15" t="s">
        <v>51</v>
      </c>
      <c r="B13" s="15" t="s">
        <v>13</v>
      </c>
      <c r="C13" s="24">
        <v>45494</v>
      </c>
      <c r="D13" s="15" t="s">
        <v>25</v>
      </c>
      <c r="E13" s="15" t="s">
        <v>563</v>
      </c>
      <c r="F13" s="15" t="s">
        <v>564</v>
      </c>
      <c r="G13" s="30">
        <v>2009</v>
      </c>
      <c r="H13" s="15">
        <v>1072</v>
      </c>
      <c r="I13" s="15">
        <v>550</v>
      </c>
      <c r="J13" s="15">
        <v>1437</v>
      </c>
      <c r="K13" s="33">
        <v>22982</v>
      </c>
      <c r="L13" s="30">
        <v>69426</v>
      </c>
      <c r="M13" s="15" t="s">
        <v>32</v>
      </c>
      <c r="Q13" s="68" t="s">
        <v>565</v>
      </c>
      <c r="R13" s="74">
        <v>1592.72</v>
      </c>
    </row>
    <row r="14" spans="1:18" ht="15.75" thickBot="1">
      <c r="A14" s="15" t="s">
        <v>53</v>
      </c>
      <c r="B14" s="15" t="s">
        <v>13</v>
      </c>
      <c r="C14" s="24">
        <v>45614</v>
      </c>
      <c r="D14" s="15" t="s">
        <v>38</v>
      </c>
      <c r="E14" s="15" t="s">
        <v>569</v>
      </c>
      <c r="F14" s="15" t="s">
        <v>570</v>
      </c>
      <c r="G14" s="30">
        <v>21255</v>
      </c>
      <c r="H14" s="15">
        <v>1452</v>
      </c>
      <c r="I14" s="15">
        <v>625</v>
      </c>
      <c r="J14" s="15">
        <v>1624</v>
      </c>
      <c r="K14" s="33">
        <v>21282</v>
      </c>
      <c r="L14" s="30">
        <v>57778</v>
      </c>
      <c r="M14" s="15" t="s">
        <v>55</v>
      </c>
      <c r="Q14" s="68" t="s">
        <v>567</v>
      </c>
      <c r="R14" s="74">
        <v>1541.3725490196077</v>
      </c>
    </row>
    <row r="15" spans="1:18" ht="15.75" thickBot="1">
      <c r="A15" s="15" t="s">
        <v>56</v>
      </c>
      <c r="B15" s="15" t="s">
        <v>13</v>
      </c>
      <c r="C15" s="24">
        <v>45906</v>
      </c>
      <c r="D15" s="15" t="s">
        <v>25</v>
      </c>
      <c r="E15" s="15" t="s">
        <v>571</v>
      </c>
      <c r="F15" s="15" t="s">
        <v>572</v>
      </c>
      <c r="G15" s="30">
        <v>7124</v>
      </c>
      <c r="H15" s="15">
        <v>469</v>
      </c>
      <c r="I15" s="15">
        <v>851</v>
      </c>
      <c r="J15" s="15">
        <v>2571</v>
      </c>
      <c r="K15" s="33">
        <v>33802</v>
      </c>
      <c r="L15" s="30">
        <v>216313</v>
      </c>
      <c r="M15" s="15" t="s">
        <v>21</v>
      </c>
      <c r="Q15" s="68" t="s">
        <v>569</v>
      </c>
      <c r="R15" s="74">
        <v>1463.2941176470588</v>
      </c>
    </row>
    <row r="16" spans="1:18" ht="15.75" thickBot="1">
      <c r="A16" s="15" t="s">
        <v>57</v>
      </c>
      <c r="B16" s="15" t="s">
        <v>19</v>
      </c>
      <c r="C16" s="24">
        <v>45907</v>
      </c>
      <c r="D16" s="15" t="s">
        <v>25</v>
      </c>
      <c r="E16" s="15" t="s">
        <v>565</v>
      </c>
      <c r="F16" s="15" t="s">
        <v>566</v>
      </c>
      <c r="G16" s="30">
        <v>3015</v>
      </c>
      <c r="H16" s="15">
        <v>997</v>
      </c>
      <c r="I16" s="15">
        <v>783</v>
      </c>
      <c r="J16" s="15">
        <v>617</v>
      </c>
      <c r="K16" s="33">
        <v>77167</v>
      </c>
      <c r="L16" s="30">
        <v>82229</v>
      </c>
      <c r="M16" s="15" t="s">
        <v>21</v>
      </c>
      <c r="Q16" s="68" t="s">
        <v>571</v>
      </c>
      <c r="R16" s="74">
        <v>1711.5135135135135</v>
      </c>
    </row>
    <row r="17" spans="1:18" ht="15.75" thickBot="1">
      <c r="A17" s="15" t="s">
        <v>58</v>
      </c>
      <c r="B17" s="15" t="s">
        <v>23</v>
      </c>
      <c r="C17" s="24">
        <v>45530</v>
      </c>
      <c r="D17" s="15" t="s">
        <v>38</v>
      </c>
      <c r="E17" s="15" t="s">
        <v>571</v>
      </c>
      <c r="F17" s="15" t="s">
        <v>572</v>
      </c>
      <c r="G17" s="30">
        <v>4193</v>
      </c>
      <c r="H17" s="15">
        <v>924</v>
      </c>
      <c r="I17" s="15">
        <v>707</v>
      </c>
      <c r="J17" s="15">
        <v>2696</v>
      </c>
      <c r="K17" s="33">
        <v>55075</v>
      </c>
      <c r="L17" s="30">
        <v>126652</v>
      </c>
      <c r="M17" s="15" t="s">
        <v>32</v>
      </c>
      <c r="Q17" s="68" t="s">
        <v>561</v>
      </c>
      <c r="R17" s="74">
        <v>1674.96</v>
      </c>
    </row>
    <row r="18" spans="1:18" ht="15.75" thickBot="1">
      <c r="A18" s="15" t="s">
        <v>60</v>
      </c>
      <c r="B18" s="15" t="s">
        <v>19</v>
      </c>
      <c r="C18" s="24">
        <v>45782</v>
      </c>
      <c r="D18" s="15" t="s">
        <v>25</v>
      </c>
      <c r="E18" s="15" t="s">
        <v>567</v>
      </c>
      <c r="F18" s="15" t="s">
        <v>574</v>
      </c>
      <c r="G18" s="30">
        <v>10415</v>
      </c>
      <c r="H18" s="15">
        <v>1388</v>
      </c>
      <c r="I18" s="15">
        <v>725</v>
      </c>
      <c r="J18" s="15">
        <v>2462</v>
      </c>
      <c r="K18" s="33">
        <v>53082</v>
      </c>
      <c r="L18" s="30">
        <v>168267</v>
      </c>
      <c r="M18" s="15" t="s">
        <v>55</v>
      </c>
      <c r="Q18" s="68" t="s">
        <v>573</v>
      </c>
      <c r="R18" s="74">
        <v>1811.3103448275863</v>
      </c>
    </row>
    <row r="19" spans="1:18" ht="15.75" thickBot="1">
      <c r="A19" s="15" t="s">
        <v>63</v>
      </c>
      <c r="B19" s="15" t="s">
        <v>19</v>
      </c>
      <c r="C19" s="24">
        <v>45523</v>
      </c>
      <c r="D19" s="15" t="s">
        <v>15</v>
      </c>
      <c r="E19" s="15" t="s">
        <v>571</v>
      </c>
      <c r="F19" s="15" t="s">
        <v>572</v>
      </c>
      <c r="G19" s="30">
        <v>15550</v>
      </c>
      <c r="H19" s="15">
        <v>204</v>
      </c>
      <c r="I19" s="15">
        <v>279</v>
      </c>
      <c r="J19" s="15">
        <v>1646</v>
      </c>
      <c r="K19" s="33">
        <v>35819</v>
      </c>
      <c r="L19" s="30">
        <v>219436</v>
      </c>
      <c r="M19" s="15" t="s">
        <v>17</v>
      </c>
      <c r="Q19" s="68" t="s">
        <v>575</v>
      </c>
      <c r="R19" s="74">
        <v>1706.76</v>
      </c>
    </row>
    <row r="20" spans="1:18" ht="15.75" thickBot="1">
      <c r="A20" s="15" t="s">
        <v>65</v>
      </c>
      <c r="B20" s="15" t="s">
        <v>19</v>
      </c>
      <c r="C20" s="24">
        <v>45466</v>
      </c>
      <c r="D20" s="15" t="s">
        <v>25</v>
      </c>
      <c r="E20" s="15" t="s">
        <v>567</v>
      </c>
      <c r="F20" s="15" t="s">
        <v>574</v>
      </c>
      <c r="G20" s="30">
        <v>16512</v>
      </c>
      <c r="H20" s="15">
        <v>1050</v>
      </c>
      <c r="I20" s="15">
        <v>971</v>
      </c>
      <c r="J20" s="15">
        <v>1891</v>
      </c>
      <c r="K20" s="33">
        <v>15865</v>
      </c>
      <c r="L20" s="30">
        <v>166503</v>
      </c>
      <c r="M20" s="15" t="s">
        <v>32</v>
      </c>
      <c r="Q20" s="68" t="s">
        <v>563</v>
      </c>
      <c r="R20" s="74">
        <v>1680.3571428571429</v>
      </c>
    </row>
    <row r="21" spans="1:18" ht="15.75" thickBot="1">
      <c r="A21" s="15" t="s">
        <v>67</v>
      </c>
      <c r="B21" s="15" t="s">
        <v>13</v>
      </c>
      <c r="C21" s="24">
        <v>45544</v>
      </c>
      <c r="D21" s="15" t="s">
        <v>30</v>
      </c>
      <c r="E21" s="15" t="s">
        <v>565</v>
      </c>
      <c r="F21" s="15" t="s">
        <v>566</v>
      </c>
      <c r="G21" s="30">
        <v>6158</v>
      </c>
      <c r="H21" s="15">
        <v>277</v>
      </c>
      <c r="I21" s="15">
        <v>512</v>
      </c>
      <c r="J21" s="15">
        <v>2189</v>
      </c>
      <c r="K21" s="33">
        <v>76881</v>
      </c>
      <c r="L21" s="30">
        <v>124878</v>
      </c>
      <c r="M21" s="15" t="s">
        <v>32</v>
      </c>
      <c r="Q21" s="68" t="s">
        <v>85</v>
      </c>
      <c r="R21" s="74">
        <v>1289.4117647058824</v>
      </c>
    </row>
    <row r="22" spans="1:18" ht="15.75" thickBot="1">
      <c r="A22" s="15" t="s">
        <v>69</v>
      </c>
      <c r="B22" s="15" t="s">
        <v>46</v>
      </c>
      <c r="C22" s="24">
        <v>45908</v>
      </c>
      <c r="D22" s="15" t="s">
        <v>38</v>
      </c>
      <c r="E22" s="15" t="s">
        <v>575</v>
      </c>
      <c r="F22" s="15" t="s">
        <v>35</v>
      </c>
      <c r="G22" s="30">
        <v>22309</v>
      </c>
      <c r="H22" s="15">
        <v>773</v>
      </c>
      <c r="I22" s="15">
        <v>854</v>
      </c>
      <c r="J22" s="15">
        <v>2387</v>
      </c>
      <c r="K22" s="33">
        <v>72396</v>
      </c>
      <c r="L22" s="30">
        <v>97056</v>
      </c>
      <c r="M22" s="15" t="s">
        <v>21</v>
      </c>
      <c r="Q22" s="68" t="s">
        <v>35</v>
      </c>
      <c r="R22" s="74">
        <v>1592.9375</v>
      </c>
    </row>
    <row r="23" spans="1:18" ht="15.75" thickBot="1">
      <c r="A23" s="15" t="s">
        <v>71</v>
      </c>
      <c r="B23" s="15" t="s">
        <v>23</v>
      </c>
      <c r="C23" s="24">
        <v>45715</v>
      </c>
      <c r="D23" s="15" t="s">
        <v>15</v>
      </c>
      <c r="E23" s="15" t="s">
        <v>569</v>
      </c>
      <c r="F23" s="15" t="s">
        <v>570</v>
      </c>
      <c r="G23" s="30">
        <v>8970</v>
      </c>
      <c r="H23" s="15">
        <v>331</v>
      </c>
      <c r="I23" s="15">
        <v>968</v>
      </c>
      <c r="J23" s="15">
        <v>2296</v>
      </c>
      <c r="K23" s="33">
        <v>24613</v>
      </c>
      <c r="L23" s="30">
        <v>198562</v>
      </c>
      <c r="M23" s="15" t="s">
        <v>32</v>
      </c>
      <c r="Q23" s="68" t="s">
        <v>576</v>
      </c>
      <c r="R23" s="74">
        <v>1459.3076923076924</v>
      </c>
    </row>
    <row r="24" spans="1:18" ht="15.75" thickBot="1">
      <c r="A24" s="15" t="s">
        <v>73</v>
      </c>
      <c r="B24" s="15" t="s">
        <v>46</v>
      </c>
      <c r="C24" s="24">
        <v>45602</v>
      </c>
      <c r="D24" s="15" t="s">
        <v>38</v>
      </c>
      <c r="E24" s="15" t="s">
        <v>567</v>
      </c>
      <c r="F24" s="15" t="s">
        <v>574</v>
      </c>
      <c r="G24" s="30">
        <v>8938</v>
      </c>
      <c r="H24" s="15">
        <v>800</v>
      </c>
      <c r="I24" s="15">
        <v>842</v>
      </c>
      <c r="J24" s="15">
        <v>2072</v>
      </c>
      <c r="K24" s="33">
        <v>31736</v>
      </c>
      <c r="L24" s="30">
        <v>59975</v>
      </c>
      <c r="M24" s="15" t="s">
        <v>32</v>
      </c>
    </row>
    <row r="25" spans="1:18" ht="15.75" thickBot="1">
      <c r="A25" s="15" t="s">
        <v>75</v>
      </c>
      <c r="B25" s="15" t="s">
        <v>19</v>
      </c>
      <c r="C25" s="24">
        <v>45680</v>
      </c>
      <c r="D25" s="15" t="s">
        <v>30</v>
      </c>
      <c r="E25" s="15" t="s">
        <v>573</v>
      </c>
      <c r="F25" s="15" t="s">
        <v>567</v>
      </c>
      <c r="G25" s="30">
        <v>23168</v>
      </c>
      <c r="H25" s="15">
        <v>1265</v>
      </c>
      <c r="I25" s="15">
        <v>441</v>
      </c>
      <c r="J25" s="15">
        <v>1612</v>
      </c>
      <c r="K25" s="33">
        <v>66615</v>
      </c>
      <c r="L25" s="30">
        <v>197795</v>
      </c>
      <c r="M25" s="15" t="s">
        <v>32</v>
      </c>
    </row>
    <row r="26" spans="1:18" ht="15.75" thickBot="1">
      <c r="A26" s="15" t="s">
        <v>77</v>
      </c>
      <c r="B26" s="15" t="s">
        <v>19</v>
      </c>
      <c r="C26" s="24">
        <v>45909</v>
      </c>
      <c r="D26" s="15" t="s">
        <v>30</v>
      </c>
      <c r="E26" s="15" t="s">
        <v>571</v>
      </c>
      <c r="F26" s="15" t="s">
        <v>572</v>
      </c>
      <c r="G26" s="30">
        <v>15772</v>
      </c>
      <c r="H26" s="15">
        <v>288</v>
      </c>
      <c r="I26" s="15">
        <v>520</v>
      </c>
      <c r="J26" s="15">
        <v>1585</v>
      </c>
      <c r="K26" s="33">
        <v>59182</v>
      </c>
      <c r="L26" s="30">
        <v>194351</v>
      </c>
      <c r="M26" s="15" t="s">
        <v>21</v>
      </c>
    </row>
    <row r="27" spans="1:18" ht="15.75" thickBot="1">
      <c r="A27" s="15" t="s">
        <v>78</v>
      </c>
      <c r="B27" s="15" t="s">
        <v>46</v>
      </c>
      <c r="C27" s="24">
        <v>45752</v>
      </c>
      <c r="D27" s="15" t="s">
        <v>30</v>
      </c>
      <c r="E27" s="15" t="s">
        <v>571</v>
      </c>
      <c r="F27" s="15" t="s">
        <v>572</v>
      </c>
      <c r="G27" s="30">
        <v>22384</v>
      </c>
      <c r="H27" s="15">
        <v>601</v>
      </c>
      <c r="I27" s="15">
        <v>943</v>
      </c>
      <c r="J27" s="15">
        <v>515</v>
      </c>
      <c r="K27" s="33">
        <v>41309</v>
      </c>
      <c r="L27" s="30">
        <v>249373</v>
      </c>
      <c r="M27" s="15" t="s">
        <v>17</v>
      </c>
      <c r="Q27" s="67" t="s">
        <v>584</v>
      </c>
      <c r="R27" s="68" t="s">
        <v>605</v>
      </c>
    </row>
    <row r="28" spans="1:18" ht="15.75" thickBot="1">
      <c r="A28" s="15" t="s">
        <v>80</v>
      </c>
      <c r="B28" s="15" t="s">
        <v>46</v>
      </c>
      <c r="C28" s="24">
        <v>45552</v>
      </c>
      <c r="D28" s="15" t="s">
        <v>25</v>
      </c>
      <c r="E28" s="15" t="s">
        <v>573</v>
      </c>
      <c r="F28" s="15" t="s">
        <v>567</v>
      </c>
      <c r="G28" s="30">
        <v>20017</v>
      </c>
      <c r="H28" s="15">
        <v>495</v>
      </c>
      <c r="I28" s="15">
        <v>178</v>
      </c>
      <c r="J28" s="15">
        <v>2683</v>
      </c>
      <c r="K28" s="33">
        <v>32244</v>
      </c>
      <c r="L28" s="30">
        <v>182633</v>
      </c>
      <c r="M28" s="15" t="s">
        <v>17</v>
      </c>
      <c r="Q28" s="68" t="s">
        <v>567</v>
      </c>
      <c r="R28" s="74">
        <v>1811.3103448275863</v>
      </c>
    </row>
    <row r="29" spans="1:18" ht="15.75" thickBot="1">
      <c r="A29" s="15" t="s">
        <v>82</v>
      </c>
      <c r="B29" s="15" t="s">
        <v>46</v>
      </c>
      <c r="C29" s="24">
        <v>45720</v>
      </c>
      <c r="D29" s="15" t="s">
        <v>25</v>
      </c>
      <c r="E29" s="15" t="s">
        <v>35</v>
      </c>
      <c r="F29" s="15"/>
      <c r="G29" s="30">
        <v>12344</v>
      </c>
      <c r="H29" s="15">
        <v>815</v>
      </c>
      <c r="I29" s="15">
        <v>298</v>
      </c>
      <c r="J29" s="15">
        <v>2439</v>
      </c>
      <c r="K29" s="33">
        <v>6259</v>
      </c>
      <c r="L29" s="30">
        <v>237133</v>
      </c>
      <c r="M29" s="15" t="s">
        <v>32</v>
      </c>
      <c r="Q29" s="68" t="s">
        <v>577</v>
      </c>
      <c r="R29" s="74">
        <v>1459.3076923076924</v>
      </c>
    </row>
    <row r="30" spans="1:18" ht="15.75" thickBot="1">
      <c r="A30" s="15" t="s">
        <v>84</v>
      </c>
      <c r="B30" s="15" t="s">
        <v>19</v>
      </c>
      <c r="C30" s="24">
        <v>45910</v>
      </c>
      <c r="D30" s="15" t="s">
        <v>38</v>
      </c>
      <c r="E30" s="15" t="s">
        <v>85</v>
      </c>
      <c r="F30" s="15"/>
      <c r="G30" s="30">
        <v>9266</v>
      </c>
      <c r="H30" s="15">
        <v>999</v>
      </c>
      <c r="I30" s="15">
        <v>928</v>
      </c>
      <c r="J30" s="15">
        <v>2700</v>
      </c>
      <c r="K30" s="33">
        <v>12264</v>
      </c>
      <c r="L30" s="30">
        <v>128397</v>
      </c>
      <c r="M30" s="15" t="s">
        <v>21</v>
      </c>
      <c r="Q30" s="68" t="s">
        <v>564</v>
      </c>
      <c r="R30" s="74">
        <v>1680.3571428571429</v>
      </c>
    </row>
    <row r="31" spans="1:18" ht="15.75" thickBot="1">
      <c r="A31" s="15" t="s">
        <v>86</v>
      </c>
      <c r="B31" s="15" t="s">
        <v>19</v>
      </c>
      <c r="C31" s="24">
        <v>45713</v>
      </c>
      <c r="D31" s="15" t="s">
        <v>38</v>
      </c>
      <c r="E31" s="15" t="s">
        <v>575</v>
      </c>
      <c r="F31" s="15" t="s">
        <v>35</v>
      </c>
      <c r="G31" s="30">
        <v>10702</v>
      </c>
      <c r="H31" s="15">
        <v>621</v>
      </c>
      <c r="I31" s="15">
        <v>445</v>
      </c>
      <c r="J31" s="15">
        <v>2918</v>
      </c>
      <c r="K31" s="33">
        <v>54808</v>
      </c>
      <c r="L31" s="30">
        <v>220225</v>
      </c>
      <c r="M31" s="15" t="s">
        <v>17</v>
      </c>
      <c r="Q31" s="68" t="s">
        <v>570</v>
      </c>
      <c r="R31" s="74">
        <v>1463.2941176470588</v>
      </c>
    </row>
    <row r="32" spans="1:18" ht="15.75" thickBot="1">
      <c r="A32" s="15" t="s">
        <v>88</v>
      </c>
      <c r="B32" s="15" t="s">
        <v>23</v>
      </c>
      <c r="C32" s="24">
        <v>45642</v>
      </c>
      <c r="D32" s="15" t="s">
        <v>15</v>
      </c>
      <c r="E32" s="15" t="s">
        <v>567</v>
      </c>
      <c r="F32" s="15" t="s">
        <v>568</v>
      </c>
      <c r="G32" s="30">
        <v>2384</v>
      </c>
      <c r="H32" s="15">
        <v>1246</v>
      </c>
      <c r="I32" s="15">
        <v>160</v>
      </c>
      <c r="J32" s="15">
        <v>2004</v>
      </c>
      <c r="K32" s="33">
        <v>2701</v>
      </c>
      <c r="L32" s="30">
        <v>73142</v>
      </c>
      <c r="M32" s="15" t="s">
        <v>17</v>
      </c>
      <c r="Q32" s="68" t="s">
        <v>572</v>
      </c>
      <c r="R32" s="74">
        <v>1711.5135135135135</v>
      </c>
    </row>
    <row r="33" spans="1:18" ht="15.75" thickBot="1">
      <c r="A33" s="15" t="s">
        <v>90</v>
      </c>
      <c r="B33" s="15" t="s">
        <v>23</v>
      </c>
      <c r="C33" s="24">
        <v>45504</v>
      </c>
      <c r="D33" s="15" t="s">
        <v>15</v>
      </c>
      <c r="E33" s="15" t="s">
        <v>567</v>
      </c>
      <c r="F33" s="15" t="s">
        <v>574</v>
      </c>
      <c r="G33" s="30">
        <v>2404</v>
      </c>
      <c r="H33" s="15">
        <v>774</v>
      </c>
      <c r="I33" s="15">
        <v>661</v>
      </c>
      <c r="J33" s="15">
        <v>662</v>
      </c>
      <c r="K33" s="33">
        <v>12676</v>
      </c>
      <c r="L33" s="30">
        <v>66916</v>
      </c>
      <c r="M33" s="15" t="s">
        <v>17</v>
      </c>
      <c r="Q33" s="68" t="s">
        <v>562</v>
      </c>
      <c r="R33" s="74">
        <v>1674.96</v>
      </c>
    </row>
    <row r="34" spans="1:18" ht="15.75" thickBot="1">
      <c r="A34" s="15" t="s">
        <v>92</v>
      </c>
      <c r="B34" s="15" t="s">
        <v>19</v>
      </c>
      <c r="C34" s="24">
        <v>45911</v>
      </c>
      <c r="D34" s="15" t="s">
        <v>38</v>
      </c>
      <c r="E34" s="15" t="s">
        <v>573</v>
      </c>
      <c r="F34" s="15" t="s">
        <v>567</v>
      </c>
      <c r="G34" s="30">
        <v>10175</v>
      </c>
      <c r="H34" s="15">
        <v>342</v>
      </c>
      <c r="I34" s="15">
        <v>825</v>
      </c>
      <c r="J34" s="15">
        <v>2904</v>
      </c>
      <c r="K34" s="33">
        <v>15954</v>
      </c>
      <c r="L34" s="30">
        <v>104324</v>
      </c>
      <c r="M34" s="15" t="s">
        <v>21</v>
      </c>
      <c r="Q34" s="68" t="s">
        <v>566</v>
      </c>
      <c r="R34" s="74">
        <v>1592.72</v>
      </c>
    </row>
    <row r="35" spans="1:18" ht="15.75" thickBot="1">
      <c r="A35" s="15" t="s">
        <v>93</v>
      </c>
      <c r="B35" s="15" t="s">
        <v>46</v>
      </c>
      <c r="C35" s="24">
        <v>45912</v>
      </c>
      <c r="D35" s="15" t="s">
        <v>25</v>
      </c>
      <c r="E35" s="15" t="s">
        <v>565</v>
      </c>
      <c r="F35" s="15" t="s">
        <v>566</v>
      </c>
      <c r="G35" s="30">
        <v>17158</v>
      </c>
      <c r="H35" s="15">
        <v>1192</v>
      </c>
      <c r="I35" s="15">
        <v>262</v>
      </c>
      <c r="J35" s="15">
        <v>2016</v>
      </c>
      <c r="K35" s="33">
        <v>28771</v>
      </c>
      <c r="L35" s="30">
        <v>216037</v>
      </c>
      <c r="M35" s="15" t="s">
        <v>21</v>
      </c>
      <c r="Q35" s="68" t="s">
        <v>568</v>
      </c>
      <c r="R35" s="74">
        <v>1477.2631578947369</v>
      </c>
    </row>
    <row r="36" spans="1:18" ht="15.75" thickBot="1">
      <c r="A36" s="15" t="s">
        <v>94</v>
      </c>
      <c r="B36" s="15" t="s">
        <v>46</v>
      </c>
      <c r="C36" s="24">
        <v>45626</v>
      </c>
      <c r="D36" s="15" t="s">
        <v>30</v>
      </c>
      <c r="E36" s="15" t="s">
        <v>567</v>
      </c>
      <c r="F36" s="15" t="s">
        <v>574</v>
      </c>
      <c r="G36" s="30">
        <v>14763</v>
      </c>
      <c r="H36" s="15">
        <v>864</v>
      </c>
      <c r="I36" s="15">
        <v>336</v>
      </c>
      <c r="J36" s="15">
        <v>1493</v>
      </c>
      <c r="K36" s="33">
        <v>33310</v>
      </c>
      <c r="L36" s="30">
        <v>165932</v>
      </c>
      <c r="M36" s="15" t="s">
        <v>32</v>
      </c>
      <c r="Q36" s="68" t="s">
        <v>574</v>
      </c>
      <c r="R36" s="74">
        <v>1579.4375</v>
      </c>
    </row>
    <row r="37" spans="1:18" ht="15.75" thickBot="1">
      <c r="A37" s="15" t="s">
        <v>96</v>
      </c>
      <c r="B37" s="15" t="s">
        <v>23</v>
      </c>
      <c r="C37" s="24">
        <v>45766</v>
      </c>
      <c r="D37" s="15" t="s">
        <v>38</v>
      </c>
      <c r="E37" s="15" t="s">
        <v>85</v>
      </c>
      <c r="F37" s="15"/>
      <c r="G37" s="30">
        <v>20384</v>
      </c>
      <c r="H37" s="15">
        <v>344</v>
      </c>
      <c r="I37" s="15">
        <v>956</v>
      </c>
      <c r="J37" s="15">
        <v>655</v>
      </c>
      <c r="K37" s="33">
        <v>67621</v>
      </c>
      <c r="L37" s="30">
        <v>175720</v>
      </c>
      <c r="M37" s="15" t="s">
        <v>27</v>
      </c>
      <c r="Q37" s="68" t="s">
        <v>35</v>
      </c>
      <c r="R37" s="74">
        <v>1706.76</v>
      </c>
    </row>
    <row r="38" spans="1:18" ht="15.75" thickBot="1">
      <c r="A38" s="15" t="s">
        <v>98</v>
      </c>
      <c r="B38" s="15" t="s">
        <v>19</v>
      </c>
      <c r="C38" s="24">
        <v>45663</v>
      </c>
      <c r="D38" s="15" t="s">
        <v>15</v>
      </c>
      <c r="E38" s="15" t="s">
        <v>565</v>
      </c>
      <c r="F38" s="15" t="s">
        <v>566</v>
      </c>
      <c r="G38" s="30">
        <v>11860</v>
      </c>
      <c r="H38" s="15">
        <v>1448</v>
      </c>
      <c r="I38" s="15">
        <v>893</v>
      </c>
      <c r="J38" s="15">
        <v>490</v>
      </c>
      <c r="K38" s="33">
        <v>23518</v>
      </c>
      <c r="L38" s="30">
        <v>206205</v>
      </c>
      <c r="M38" s="15" t="s">
        <v>17</v>
      </c>
    </row>
    <row r="39" spans="1:18" ht="15.75" thickBot="1">
      <c r="A39" s="15" t="s">
        <v>100</v>
      </c>
      <c r="B39" s="15" t="s">
        <v>23</v>
      </c>
      <c r="C39" s="24">
        <v>45705</v>
      </c>
      <c r="D39" s="15" t="s">
        <v>25</v>
      </c>
      <c r="E39" s="15" t="s">
        <v>563</v>
      </c>
      <c r="F39" s="15" t="s">
        <v>564</v>
      </c>
      <c r="G39" s="30">
        <v>7989</v>
      </c>
      <c r="H39" s="15">
        <v>1206</v>
      </c>
      <c r="I39" s="15">
        <v>376</v>
      </c>
      <c r="J39" s="15">
        <v>2769</v>
      </c>
      <c r="K39" s="33">
        <v>27550</v>
      </c>
      <c r="L39" s="30">
        <v>221749</v>
      </c>
      <c r="M39" s="15" t="s">
        <v>27</v>
      </c>
    </row>
    <row r="40" spans="1:18" ht="15.75" thickBot="1">
      <c r="A40" s="15" t="s">
        <v>102</v>
      </c>
      <c r="B40" s="15" t="s">
        <v>23</v>
      </c>
      <c r="C40" s="24">
        <v>45913</v>
      </c>
      <c r="D40" s="15" t="s">
        <v>38</v>
      </c>
      <c r="E40" s="15" t="s">
        <v>569</v>
      </c>
      <c r="F40" s="15" t="s">
        <v>570</v>
      </c>
      <c r="G40" s="30">
        <v>17106</v>
      </c>
      <c r="H40" s="15">
        <v>702</v>
      </c>
      <c r="I40" s="15">
        <v>459</v>
      </c>
      <c r="J40" s="15">
        <v>999</v>
      </c>
      <c r="K40" s="33">
        <v>59627</v>
      </c>
      <c r="L40" s="30">
        <v>136059</v>
      </c>
      <c r="M40" s="15" t="s">
        <v>21</v>
      </c>
    </row>
    <row r="41" spans="1:18" ht="15.75" thickBot="1">
      <c r="A41" s="15" t="s">
        <v>103</v>
      </c>
      <c r="B41" s="15" t="s">
        <v>13</v>
      </c>
      <c r="C41" s="24">
        <v>45914</v>
      </c>
      <c r="D41" s="15" t="s">
        <v>38</v>
      </c>
      <c r="E41" s="15" t="s">
        <v>571</v>
      </c>
      <c r="F41" s="15" t="s">
        <v>572</v>
      </c>
      <c r="G41" s="30">
        <v>19844</v>
      </c>
      <c r="H41" s="15">
        <v>1020</v>
      </c>
      <c r="I41" s="15">
        <v>247</v>
      </c>
      <c r="J41" s="15">
        <v>2354</v>
      </c>
      <c r="K41" s="33">
        <v>37792</v>
      </c>
      <c r="L41" s="30">
        <v>138317</v>
      </c>
      <c r="M41" s="15" t="s">
        <v>21</v>
      </c>
    </row>
    <row r="42" spans="1:18" ht="15.75" thickBot="1">
      <c r="A42" s="15" t="s">
        <v>104</v>
      </c>
      <c r="B42" s="15" t="s">
        <v>13</v>
      </c>
      <c r="C42" s="24">
        <v>45915</v>
      </c>
      <c r="D42" s="15" t="s">
        <v>25</v>
      </c>
      <c r="E42" s="15" t="s">
        <v>563</v>
      </c>
      <c r="F42" s="15" t="s">
        <v>564</v>
      </c>
      <c r="G42" s="30">
        <v>5636</v>
      </c>
      <c r="H42" s="15">
        <v>303</v>
      </c>
      <c r="I42" s="15">
        <v>204</v>
      </c>
      <c r="J42" s="15">
        <v>2480</v>
      </c>
      <c r="K42" s="33">
        <v>7377</v>
      </c>
      <c r="L42" s="30">
        <v>241207</v>
      </c>
      <c r="M42" s="15" t="s">
        <v>21</v>
      </c>
    </row>
    <row r="43" spans="1:18" ht="15.75" thickBot="1">
      <c r="A43" s="15" t="s">
        <v>105</v>
      </c>
      <c r="B43" s="15" t="s">
        <v>13</v>
      </c>
      <c r="C43" s="24">
        <v>45721</v>
      </c>
      <c r="D43" s="15" t="s">
        <v>38</v>
      </c>
      <c r="E43" s="15" t="s">
        <v>567</v>
      </c>
      <c r="F43" s="15" t="s">
        <v>574</v>
      </c>
      <c r="G43" s="30">
        <v>12916</v>
      </c>
      <c r="H43" s="15">
        <v>1262</v>
      </c>
      <c r="I43" s="15">
        <v>772</v>
      </c>
      <c r="J43" s="15">
        <v>856</v>
      </c>
      <c r="K43" s="33">
        <v>11496</v>
      </c>
      <c r="L43" s="30">
        <v>75046</v>
      </c>
      <c r="M43" s="15" t="s">
        <v>27</v>
      </c>
    </row>
    <row r="44" spans="1:18" ht="15.75" thickBot="1">
      <c r="A44" s="15" t="s">
        <v>107</v>
      </c>
      <c r="B44" s="15" t="s">
        <v>46</v>
      </c>
      <c r="C44" s="24">
        <v>45916</v>
      </c>
      <c r="D44" s="15" t="s">
        <v>25</v>
      </c>
      <c r="E44" s="15" t="s">
        <v>85</v>
      </c>
      <c r="F44" s="15"/>
      <c r="G44" s="30">
        <v>6809</v>
      </c>
      <c r="H44" s="15">
        <v>397</v>
      </c>
      <c r="I44" s="15">
        <v>813</v>
      </c>
      <c r="J44" s="15">
        <v>1125</v>
      </c>
      <c r="K44" s="33">
        <v>12206</v>
      </c>
      <c r="L44" s="30">
        <v>218136</v>
      </c>
      <c r="M44" s="15" t="s">
        <v>21</v>
      </c>
    </row>
    <row r="45" spans="1:18" ht="15.75" thickBot="1">
      <c r="A45" s="15" t="s">
        <v>108</v>
      </c>
      <c r="B45" s="15" t="s">
        <v>19</v>
      </c>
      <c r="C45" s="24">
        <v>45718</v>
      </c>
      <c r="D45" s="15" t="s">
        <v>30</v>
      </c>
      <c r="E45" s="15" t="s">
        <v>575</v>
      </c>
      <c r="F45" s="15" t="s">
        <v>35</v>
      </c>
      <c r="G45" s="30">
        <v>22562</v>
      </c>
      <c r="H45" s="15">
        <v>778</v>
      </c>
      <c r="I45" s="15">
        <v>907</v>
      </c>
      <c r="J45" s="15">
        <v>1354</v>
      </c>
      <c r="K45" s="33">
        <v>34475</v>
      </c>
      <c r="L45" s="30">
        <v>141459</v>
      </c>
      <c r="M45" s="15" t="s">
        <v>32</v>
      </c>
    </row>
    <row r="46" spans="1:18" ht="15.75" thickBot="1">
      <c r="A46" s="15" t="s">
        <v>110</v>
      </c>
      <c r="B46" s="15" t="s">
        <v>19</v>
      </c>
      <c r="C46" s="24">
        <v>45917</v>
      </c>
      <c r="D46" s="15" t="s">
        <v>25</v>
      </c>
      <c r="E46" s="15" t="s">
        <v>569</v>
      </c>
      <c r="F46" s="15" t="s">
        <v>570</v>
      </c>
      <c r="G46" s="30">
        <v>15456</v>
      </c>
      <c r="H46" s="15">
        <v>590</v>
      </c>
      <c r="I46" s="15">
        <v>555</v>
      </c>
      <c r="J46" s="15">
        <v>2882</v>
      </c>
      <c r="K46" s="33">
        <v>49816</v>
      </c>
      <c r="L46" s="30">
        <v>240422</v>
      </c>
      <c r="M46" s="15" t="s">
        <v>21</v>
      </c>
    </row>
    <row r="47" spans="1:18" ht="15.75" thickBot="1">
      <c r="A47" s="15" t="s">
        <v>111</v>
      </c>
      <c r="B47" s="15" t="s">
        <v>19</v>
      </c>
      <c r="C47" s="24">
        <v>45779</v>
      </c>
      <c r="D47" s="15" t="s">
        <v>25</v>
      </c>
      <c r="E47" s="15" t="s">
        <v>567</v>
      </c>
      <c r="F47" s="15" t="s">
        <v>574</v>
      </c>
      <c r="G47" s="30">
        <v>17444</v>
      </c>
      <c r="H47" s="15">
        <v>1402</v>
      </c>
      <c r="I47" s="15">
        <v>218</v>
      </c>
      <c r="J47" s="15">
        <v>725</v>
      </c>
      <c r="K47" s="33">
        <v>8710</v>
      </c>
      <c r="L47" s="30">
        <v>85893</v>
      </c>
      <c r="M47" s="15" t="s">
        <v>55</v>
      </c>
    </row>
    <row r="48" spans="1:18" ht="15.75" thickBot="1">
      <c r="A48" s="15" t="s">
        <v>113</v>
      </c>
      <c r="B48" s="15" t="s">
        <v>19</v>
      </c>
      <c r="C48" s="24">
        <v>45712</v>
      </c>
      <c r="D48" s="15" t="s">
        <v>25</v>
      </c>
      <c r="E48" s="15" t="s">
        <v>573</v>
      </c>
      <c r="F48" s="15" t="s">
        <v>567</v>
      </c>
      <c r="G48" s="30">
        <v>24984</v>
      </c>
      <c r="H48" s="15">
        <v>753</v>
      </c>
      <c r="I48" s="15">
        <v>461</v>
      </c>
      <c r="J48" s="15">
        <v>2710</v>
      </c>
      <c r="K48" s="33">
        <v>20792</v>
      </c>
      <c r="L48" s="30">
        <v>141520</v>
      </c>
      <c r="M48" s="15" t="s">
        <v>27</v>
      </c>
    </row>
    <row r="49" spans="1:13" ht="15.75" thickBot="1">
      <c r="A49" s="15" t="s">
        <v>115</v>
      </c>
      <c r="B49" s="15" t="s">
        <v>13</v>
      </c>
      <c r="C49" s="24">
        <v>45727</v>
      </c>
      <c r="D49" s="15" t="s">
        <v>38</v>
      </c>
      <c r="E49" s="15" t="s">
        <v>561</v>
      </c>
      <c r="F49" s="15" t="s">
        <v>562</v>
      </c>
      <c r="G49" s="30">
        <v>7997</v>
      </c>
      <c r="H49" s="15">
        <v>1238</v>
      </c>
      <c r="I49" s="15">
        <v>438</v>
      </c>
      <c r="J49" s="15">
        <v>1874</v>
      </c>
      <c r="K49" s="33">
        <v>36272</v>
      </c>
      <c r="L49" s="30">
        <v>165818</v>
      </c>
      <c r="M49" s="15" t="s">
        <v>55</v>
      </c>
    </row>
    <row r="50" spans="1:13" ht="15.75" thickBot="1">
      <c r="A50" s="15" t="s">
        <v>116</v>
      </c>
      <c r="B50" s="15" t="s">
        <v>46</v>
      </c>
      <c r="C50" s="24">
        <v>45918</v>
      </c>
      <c r="D50" s="15" t="s">
        <v>38</v>
      </c>
      <c r="E50" s="15" t="s">
        <v>567</v>
      </c>
      <c r="F50" s="15" t="s">
        <v>574</v>
      </c>
      <c r="G50" s="30">
        <v>4048</v>
      </c>
      <c r="H50" s="15">
        <v>677</v>
      </c>
      <c r="I50" s="15">
        <v>911</v>
      </c>
      <c r="J50" s="15">
        <v>2429</v>
      </c>
      <c r="K50" s="33">
        <v>27361</v>
      </c>
      <c r="L50" s="30">
        <v>101272</v>
      </c>
      <c r="M50" s="15" t="s">
        <v>21</v>
      </c>
    </row>
    <row r="51" spans="1:13" ht="15.75" thickBot="1">
      <c r="A51" s="15" t="s">
        <v>117</v>
      </c>
      <c r="B51" s="15" t="s">
        <v>46</v>
      </c>
      <c r="C51" s="24">
        <v>45476</v>
      </c>
      <c r="D51" s="15" t="s">
        <v>25</v>
      </c>
      <c r="E51" s="15" t="s">
        <v>569</v>
      </c>
      <c r="F51" s="15" t="s">
        <v>570</v>
      </c>
      <c r="G51" s="30">
        <v>14338</v>
      </c>
      <c r="H51" s="15">
        <v>1454</v>
      </c>
      <c r="I51" s="15">
        <v>697</v>
      </c>
      <c r="J51" s="15">
        <v>2703</v>
      </c>
      <c r="K51" s="33">
        <v>21288</v>
      </c>
      <c r="L51" s="30">
        <v>107649</v>
      </c>
      <c r="M51" s="15" t="s">
        <v>32</v>
      </c>
    </row>
    <row r="52" spans="1:13" ht="15.75" thickBot="1">
      <c r="A52" s="15" t="s">
        <v>119</v>
      </c>
      <c r="B52" s="15" t="s">
        <v>13</v>
      </c>
      <c r="C52" s="24">
        <v>45456</v>
      </c>
      <c r="D52" s="15" t="s">
        <v>38</v>
      </c>
      <c r="E52" s="15" t="s">
        <v>571</v>
      </c>
      <c r="F52" s="15" t="s">
        <v>572</v>
      </c>
      <c r="G52" s="30">
        <v>23164</v>
      </c>
      <c r="H52" s="15">
        <v>1122</v>
      </c>
      <c r="I52" s="15">
        <v>900</v>
      </c>
      <c r="J52" s="15">
        <v>888</v>
      </c>
      <c r="K52" s="33">
        <v>36938</v>
      </c>
      <c r="L52" s="30">
        <v>104674</v>
      </c>
      <c r="M52" s="15" t="s">
        <v>17</v>
      </c>
    </row>
    <row r="53" spans="1:13" ht="15.75" thickBot="1">
      <c r="A53" s="15" t="s">
        <v>121</v>
      </c>
      <c r="B53" s="15" t="s">
        <v>46</v>
      </c>
      <c r="C53" s="24">
        <v>45919</v>
      </c>
      <c r="D53" s="15" t="s">
        <v>15</v>
      </c>
      <c r="E53" s="15" t="s">
        <v>571</v>
      </c>
      <c r="F53" s="15" t="s">
        <v>572</v>
      </c>
      <c r="G53" s="30">
        <v>19100</v>
      </c>
      <c r="H53" s="15">
        <v>619</v>
      </c>
      <c r="I53" s="15">
        <v>297</v>
      </c>
      <c r="J53" s="15">
        <v>2312</v>
      </c>
      <c r="K53" s="33">
        <v>9730</v>
      </c>
      <c r="L53" s="30">
        <v>184832</v>
      </c>
      <c r="M53" s="15" t="s">
        <v>21</v>
      </c>
    </row>
    <row r="54" spans="1:13" ht="15.75" thickBot="1">
      <c r="A54" s="15" t="s">
        <v>122</v>
      </c>
      <c r="B54" s="15" t="s">
        <v>13</v>
      </c>
      <c r="C54" s="24">
        <v>45712</v>
      </c>
      <c r="D54" s="15" t="s">
        <v>15</v>
      </c>
      <c r="E54" s="15" t="s">
        <v>567</v>
      </c>
      <c r="F54" s="15" t="s">
        <v>574</v>
      </c>
      <c r="G54" s="30">
        <v>23949</v>
      </c>
      <c r="H54" s="15">
        <v>356</v>
      </c>
      <c r="I54" s="15">
        <v>616</v>
      </c>
      <c r="J54" s="15">
        <v>1847</v>
      </c>
      <c r="K54" s="33">
        <v>3144</v>
      </c>
      <c r="L54" s="30">
        <v>192999</v>
      </c>
      <c r="M54" s="15" t="s">
        <v>32</v>
      </c>
    </row>
    <row r="55" spans="1:13" ht="15.75" thickBot="1">
      <c r="A55" s="15" t="s">
        <v>123</v>
      </c>
      <c r="B55" s="15" t="s">
        <v>19</v>
      </c>
      <c r="C55" s="24">
        <v>45729</v>
      </c>
      <c r="D55" s="15" t="s">
        <v>38</v>
      </c>
      <c r="E55" s="15" t="s">
        <v>565</v>
      </c>
      <c r="F55" s="15" t="s">
        <v>566</v>
      </c>
      <c r="G55" s="30">
        <v>6544</v>
      </c>
      <c r="H55" s="15">
        <v>749</v>
      </c>
      <c r="I55" s="15">
        <v>888</v>
      </c>
      <c r="J55" s="15">
        <v>594</v>
      </c>
      <c r="K55" s="33">
        <v>18171</v>
      </c>
      <c r="L55" s="30">
        <v>126475</v>
      </c>
      <c r="M55" s="15" t="s">
        <v>27</v>
      </c>
    </row>
    <row r="56" spans="1:13" ht="15.75" thickBot="1">
      <c r="A56" s="15" t="s">
        <v>125</v>
      </c>
      <c r="B56" s="15" t="s">
        <v>13</v>
      </c>
      <c r="C56" s="24">
        <v>45460</v>
      </c>
      <c r="D56" s="15" t="s">
        <v>38</v>
      </c>
      <c r="E56" s="15" t="s">
        <v>561</v>
      </c>
      <c r="F56" s="15" t="s">
        <v>562</v>
      </c>
      <c r="G56" s="30">
        <v>6976</v>
      </c>
      <c r="H56" s="15">
        <v>1320</v>
      </c>
      <c r="I56" s="15">
        <v>393</v>
      </c>
      <c r="J56" s="15">
        <v>2285</v>
      </c>
      <c r="K56" s="33">
        <v>14049</v>
      </c>
      <c r="L56" s="30">
        <v>101367</v>
      </c>
      <c r="M56" s="15" t="s">
        <v>55</v>
      </c>
    </row>
    <row r="57" spans="1:13" ht="15.75" thickBot="1">
      <c r="A57" s="15" t="s">
        <v>127</v>
      </c>
      <c r="B57" s="15" t="s">
        <v>19</v>
      </c>
      <c r="C57" s="24">
        <v>45644</v>
      </c>
      <c r="D57" s="15" t="s">
        <v>25</v>
      </c>
      <c r="E57" s="15" t="s">
        <v>573</v>
      </c>
      <c r="F57" s="15" t="s">
        <v>567</v>
      </c>
      <c r="G57" s="30">
        <v>14775</v>
      </c>
      <c r="H57" s="15">
        <v>1220</v>
      </c>
      <c r="I57" s="15">
        <v>640</v>
      </c>
      <c r="J57" s="15">
        <v>1547</v>
      </c>
      <c r="K57" s="33">
        <v>28527</v>
      </c>
      <c r="L57" s="30">
        <v>183660</v>
      </c>
      <c r="M57" s="15" t="s">
        <v>55</v>
      </c>
    </row>
    <row r="58" spans="1:13" ht="15.75" thickBot="1">
      <c r="A58" s="15" t="s">
        <v>129</v>
      </c>
      <c r="B58" s="15" t="s">
        <v>19</v>
      </c>
      <c r="C58" s="24">
        <v>45586</v>
      </c>
      <c r="D58" s="15" t="s">
        <v>30</v>
      </c>
      <c r="E58" s="15" t="s">
        <v>567</v>
      </c>
      <c r="F58" s="15" t="s">
        <v>574</v>
      </c>
      <c r="G58" s="30">
        <v>12015</v>
      </c>
      <c r="H58" s="15">
        <v>1196</v>
      </c>
      <c r="I58" s="15">
        <v>998</v>
      </c>
      <c r="J58" s="15">
        <v>1848</v>
      </c>
      <c r="K58" s="33">
        <v>44739</v>
      </c>
      <c r="L58" s="30">
        <v>161750</v>
      </c>
      <c r="M58" s="15" t="s">
        <v>55</v>
      </c>
    </row>
    <row r="59" spans="1:13" ht="15.75" thickBot="1">
      <c r="A59" s="15" t="s">
        <v>131</v>
      </c>
      <c r="B59" s="15" t="s">
        <v>23</v>
      </c>
      <c r="C59" s="24">
        <v>45762</v>
      </c>
      <c r="D59" s="15" t="s">
        <v>38</v>
      </c>
      <c r="E59" s="15" t="s">
        <v>565</v>
      </c>
      <c r="F59" s="15" t="s">
        <v>566</v>
      </c>
      <c r="G59" s="30">
        <v>5419</v>
      </c>
      <c r="H59" s="15">
        <v>1150</v>
      </c>
      <c r="I59" s="15">
        <v>656</v>
      </c>
      <c r="J59" s="15">
        <v>1990</v>
      </c>
      <c r="K59" s="33">
        <v>410</v>
      </c>
      <c r="L59" s="30">
        <v>158154</v>
      </c>
      <c r="M59" s="15" t="s">
        <v>27</v>
      </c>
    </row>
    <row r="60" spans="1:13" ht="15.75" thickBot="1">
      <c r="A60" s="15" t="s">
        <v>133</v>
      </c>
      <c r="B60" s="15" t="s">
        <v>13</v>
      </c>
      <c r="C60" s="24">
        <v>45465</v>
      </c>
      <c r="D60" s="15" t="s">
        <v>15</v>
      </c>
      <c r="E60" s="15" t="s">
        <v>571</v>
      </c>
      <c r="F60" s="15" t="s">
        <v>572</v>
      </c>
      <c r="G60" s="30">
        <v>16430</v>
      </c>
      <c r="H60" s="15">
        <v>488</v>
      </c>
      <c r="I60" s="15">
        <v>514</v>
      </c>
      <c r="J60" s="15">
        <v>1436</v>
      </c>
      <c r="K60" s="33">
        <v>30059</v>
      </c>
      <c r="L60" s="30">
        <v>223305</v>
      </c>
      <c r="M60" s="15" t="s">
        <v>32</v>
      </c>
    </row>
    <row r="61" spans="1:13" ht="15.75" thickBot="1">
      <c r="A61" s="15" t="s">
        <v>135</v>
      </c>
      <c r="B61" s="15" t="s">
        <v>23</v>
      </c>
      <c r="C61" s="24">
        <v>45685</v>
      </c>
      <c r="D61" s="15" t="s">
        <v>25</v>
      </c>
      <c r="E61" s="15" t="s">
        <v>571</v>
      </c>
      <c r="F61" s="15" t="s">
        <v>572</v>
      </c>
      <c r="G61" s="30">
        <v>9239</v>
      </c>
      <c r="H61" s="15">
        <v>1477</v>
      </c>
      <c r="I61" s="15">
        <v>631</v>
      </c>
      <c r="J61" s="15">
        <v>1556</v>
      </c>
      <c r="K61" s="33">
        <v>11580</v>
      </c>
      <c r="L61" s="30">
        <v>84738</v>
      </c>
      <c r="M61" s="15" t="s">
        <v>27</v>
      </c>
    </row>
    <row r="62" spans="1:13" ht="15.75" thickBot="1">
      <c r="A62" s="15" t="s">
        <v>137</v>
      </c>
      <c r="B62" s="15" t="s">
        <v>13</v>
      </c>
      <c r="C62" s="24">
        <v>45540</v>
      </c>
      <c r="D62" s="15" t="s">
        <v>38</v>
      </c>
      <c r="E62" s="15" t="s">
        <v>85</v>
      </c>
      <c r="F62" s="15"/>
      <c r="G62" s="30">
        <v>16489</v>
      </c>
      <c r="H62" s="15">
        <v>395</v>
      </c>
      <c r="I62" s="15">
        <v>350</v>
      </c>
      <c r="J62" s="15">
        <v>2364</v>
      </c>
      <c r="K62" s="33">
        <v>43239</v>
      </c>
      <c r="L62" s="30">
        <v>73397</v>
      </c>
      <c r="M62" s="15" t="s">
        <v>55</v>
      </c>
    </row>
    <row r="63" spans="1:13" ht="15.75" thickBot="1">
      <c r="A63" s="15" t="s">
        <v>139</v>
      </c>
      <c r="B63" s="15" t="s">
        <v>13</v>
      </c>
      <c r="C63" s="24">
        <v>45920</v>
      </c>
      <c r="D63" s="15" t="s">
        <v>15</v>
      </c>
      <c r="E63" s="15" t="s">
        <v>567</v>
      </c>
      <c r="F63" s="15" t="s">
        <v>574</v>
      </c>
      <c r="G63" s="30">
        <v>18633</v>
      </c>
      <c r="H63" s="15">
        <v>797</v>
      </c>
      <c r="I63" s="15">
        <v>303</v>
      </c>
      <c r="J63" s="15">
        <v>659</v>
      </c>
      <c r="K63" s="33">
        <v>7</v>
      </c>
      <c r="L63" s="30">
        <v>122189</v>
      </c>
      <c r="M63" s="15" t="s">
        <v>21</v>
      </c>
    </row>
    <row r="64" spans="1:13" ht="15.75" thickBot="1">
      <c r="A64" s="15" t="s">
        <v>140</v>
      </c>
      <c r="B64" s="15" t="s">
        <v>23</v>
      </c>
      <c r="C64" s="24">
        <v>45504</v>
      </c>
      <c r="D64" s="15" t="s">
        <v>15</v>
      </c>
      <c r="E64" s="15" t="s">
        <v>561</v>
      </c>
      <c r="F64" s="15" t="s">
        <v>562</v>
      </c>
      <c r="G64" s="30">
        <v>12357</v>
      </c>
      <c r="H64" s="15">
        <v>716</v>
      </c>
      <c r="I64" s="15">
        <v>599</v>
      </c>
      <c r="J64" s="15">
        <v>999</v>
      </c>
      <c r="K64" s="33">
        <v>89591</v>
      </c>
      <c r="L64" s="30">
        <v>116367</v>
      </c>
      <c r="M64" s="15" t="s">
        <v>17</v>
      </c>
    </row>
    <row r="65" spans="1:13" ht="15.75" thickBot="1">
      <c r="A65" s="15" t="s">
        <v>141</v>
      </c>
      <c r="B65" s="15" t="s">
        <v>23</v>
      </c>
      <c r="C65" s="24">
        <v>45521</v>
      </c>
      <c r="D65" s="15" t="s">
        <v>30</v>
      </c>
      <c r="E65" s="15" t="s">
        <v>35</v>
      </c>
      <c r="F65" s="15"/>
      <c r="G65" s="30">
        <v>19154</v>
      </c>
      <c r="H65" s="15">
        <v>1064</v>
      </c>
      <c r="I65" s="15">
        <v>650</v>
      </c>
      <c r="J65" s="15">
        <v>747</v>
      </c>
      <c r="K65" s="33">
        <v>42667</v>
      </c>
      <c r="L65" s="30">
        <v>242332</v>
      </c>
      <c r="M65" s="15" t="s">
        <v>27</v>
      </c>
    </row>
    <row r="66" spans="1:13" ht="15.75" thickBot="1">
      <c r="A66" s="15" t="s">
        <v>143</v>
      </c>
      <c r="B66" s="15" t="s">
        <v>13</v>
      </c>
      <c r="C66" s="24">
        <v>45744</v>
      </c>
      <c r="D66" s="15" t="s">
        <v>25</v>
      </c>
      <c r="E66" s="15" t="s">
        <v>561</v>
      </c>
      <c r="F66" s="15" t="s">
        <v>562</v>
      </c>
      <c r="G66" s="30">
        <v>6363</v>
      </c>
      <c r="H66" s="15">
        <v>1341</v>
      </c>
      <c r="I66" s="15">
        <v>222</v>
      </c>
      <c r="J66" s="15">
        <v>2712</v>
      </c>
      <c r="K66" s="33">
        <v>19987</v>
      </c>
      <c r="L66" s="30">
        <v>160585</v>
      </c>
      <c r="M66" s="15" t="s">
        <v>27</v>
      </c>
    </row>
    <row r="67" spans="1:13" ht="15.75" thickBot="1">
      <c r="A67" s="15" t="s">
        <v>145</v>
      </c>
      <c r="B67" s="15" t="s">
        <v>46</v>
      </c>
      <c r="C67" s="24">
        <v>45499</v>
      </c>
      <c r="D67" s="15" t="s">
        <v>25</v>
      </c>
      <c r="E67" s="15" t="s">
        <v>571</v>
      </c>
      <c r="F67" s="15" t="s">
        <v>572</v>
      </c>
      <c r="G67" s="30">
        <v>12176</v>
      </c>
      <c r="H67" s="15">
        <v>1005</v>
      </c>
      <c r="I67" s="15">
        <v>862</v>
      </c>
      <c r="J67" s="15">
        <v>974</v>
      </c>
      <c r="K67" s="33">
        <v>2285</v>
      </c>
      <c r="L67" s="30">
        <v>116619</v>
      </c>
      <c r="M67" s="15" t="s">
        <v>32</v>
      </c>
    </row>
    <row r="68" spans="1:13" ht="15.75" thickBot="1">
      <c r="A68" s="15" t="s">
        <v>147</v>
      </c>
      <c r="B68" s="15" t="s">
        <v>19</v>
      </c>
      <c r="C68" s="24">
        <v>45745</v>
      </c>
      <c r="D68" s="15" t="s">
        <v>30</v>
      </c>
      <c r="E68" s="15" t="s">
        <v>571</v>
      </c>
      <c r="F68" s="15" t="s">
        <v>572</v>
      </c>
      <c r="G68" s="30">
        <v>19461</v>
      </c>
      <c r="H68" s="15">
        <v>1382</v>
      </c>
      <c r="I68" s="15">
        <v>445</v>
      </c>
      <c r="J68" s="15">
        <v>1307</v>
      </c>
      <c r="K68" s="33">
        <v>84691</v>
      </c>
      <c r="L68" s="30">
        <v>151453</v>
      </c>
      <c r="M68" s="15" t="s">
        <v>32</v>
      </c>
    </row>
    <row r="69" spans="1:13" ht="15.75" thickBot="1">
      <c r="A69" s="15" t="s">
        <v>149</v>
      </c>
      <c r="B69" s="15" t="s">
        <v>23</v>
      </c>
      <c r="C69" s="24">
        <v>45634</v>
      </c>
      <c r="D69" s="15" t="s">
        <v>30</v>
      </c>
      <c r="E69" s="15" t="s">
        <v>563</v>
      </c>
      <c r="F69" s="15" t="s">
        <v>564</v>
      </c>
      <c r="G69" s="30">
        <v>10427</v>
      </c>
      <c r="H69" s="15">
        <v>1014</v>
      </c>
      <c r="I69" s="15">
        <v>166</v>
      </c>
      <c r="J69" s="15">
        <v>1649</v>
      </c>
      <c r="K69" s="33">
        <v>15145</v>
      </c>
      <c r="L69" s="30">
        <v>59816</v>
      </c>
      <c r="M69" s="15" t="s">
        <v>27</v>
      </c>
    </row>
    <row r="70" spans="1:13" ht="15.75" thickBot="1">
      <c r="A70" s="15" t="s">
        <v>151</v>
      </c>
      <c r="B70" s="15" t="s">
        <v>19</v>
      </c>
      <c r="C70" s="24">
        <v>45724</v>
      </c>
      <c r="D70" s="15" t="s">
        <v>25</v>
      </c>
      <c r="E70" s="15" t="s">
        <v>571</v>
      </c>
      <c r="F70" s="15" t="s">
        <v>572</v>
      </c>
      <c r="G70" s="30">
        <v>10580</v>
      </c>
      <c r="H70" s="15">
        <v>427</v>
      </c>
      <c r="I70" s="15">
        <v>790</v>
      </c>
      <c r="J70" s="15">
        <v>2814</v>
      </c>
      <c r="K70" s="33">
        <v>24916</v>
      </c>
      <c r="L70" s="30">
        <v>213312</v>
      </c>
      <c r="M70" s="15" t="s">
        <v>55</v>
      </c>
    </row>
    <row r="71" spans="1:13" ht="15.75" thickBot="1">
      <c r="A71" s="15" t="s">
        <v>153</v>
      </c>
      <c r="B71" s="15" t="s">
        <v>46</v>
      </c>
      <c r="C71" s="24">
        <v>45749</v>
      </c>
      <c r="D71" s="15" t="s">
        <v>25</v>
      </c>
      <c r="E71" s="15" t="s">
        <v>573</v>
      </c>
      <c r="F71" s="15" t="s">
        <v>567</v>
      </c>
      <c r="G71" s="30">
        <v>6858</v>
      </c>
      <c r="H71" s="15">
        <v>415</v>
      </c>
      <c r="I71" s="15">
        <v>366</v>
      </c>
      <c r="J71" s="15">
        <v>2761</v>
      </c>
      <c r="K71" s="33">
        <v>2988</v>
      </c>
      <c r="L71" s="30">
        <v>177348</v>
      </c>
      <c r="M71" s="15" t="s">
        <v>17</v>
      </c>
    </row>
    <row r="72" spans="1:13" ht="15.75" thickBot="1">
      <c r="A72" s="15" t="s">
        <v>155</v>
      </c>
      <c r="B72" s="15" t="s">
        <v>46</v>
      </c>
      <c r="C72" s="24">
        <v>45537</v>
      </c>
      <c r="D72" s="15" t="s">
        <v>38</v>
      </c>
      <c r="E72" s="15" t="s">
        <v>567</v>
      </c>
      <c r="F72" s="15" t="s">
        <v>568</v>
      </c>
      <c r="G72" s="30">
        <v>12040</v>
      </c>
      <c r="H72" s="15">
        <v>1147</v>
      </c>
      <c r="I72" s="15">
        <v>210</v>
      </c>
      <c r="J72" s="15">
        <v>885</v>
      </c>
      <c r="K72" s="33">
        <v>30360</v>
      </c>
      <c r="L72" s="30">
        <v>119530</v>
      </c>
      <c r="M72" s="15" t="s">
        <v>32</v>
      </c>
    </row>
    <row r="73" spans="1:13" ht="15.75" thickBot="1">
      <c r="A73" s="15" t="s">
        <v>157</v>
      </c>
      <c r="B73" s="15" t="s">
        <v>46</v>
      </c>
      <c r="C73" s="24">
        <v>45719</v>
      </c>
      <c r="D73" s="15" t="s">
        <v>38</v>
      </c>
      <c r="E73" s="15" t="s">
        <v>567</v>
      </c>
      <c r="F73" s="15" t="s">
        <v>574</v>
      </c>
      <c r="G73" s="30">
        <v>24928</v>
      </c>
      <c r="H73" s="15">
        <v>214</v>
      </c>
      <c r="I73" s="15">
        <v>765</v>
      </c>
      <c r="J73" s="15">
        <v>1556</v>
      </c>
      <c r="K73" s="33">
        <v>5239</v>
      </c>
      <c r="L73" s="30">
        <v>194571</v>
      </c>
      <c r="M73" s="15" t="s">
        <v>55</v>
      </c>
    </row>
    <row r="74" spans="1:13" ht="15.75" thickBot="1">
      <c r="A74" s="15" t="s">
        <v>159</v>
      </c>
      <c r="B74" s="15" t="s">
        <v>23</v>
      </c>
      <c r="C74" s="24">
        <v>45921</v>
      </c>
      <c r="D74" s="15" t="s">
        <v>30</v>
      </c>
      <c r="E74" s="15" t="s">
        <v>561</v>
      </c>
      <c r="F74" s="15" t="s">
        <v>562</v>
      </c>
      <c r="G74" s="30">
        <v>23103</v>
      </c>
      <c r="H74" s="15">
        <v>1380</v>
      </c>
      <c r="I74" s="15">
        <v>191</v>
      </c>
      <c r="J74" s="15">
        <v>1547</v>
      </c>
      <c r="K74" s="33">
        <v>77798</v>
      </c>
      <c r="L74" s="30">
        <v>148856</v>
      </c>
      <c r="M74" s="15" t="s">
        <v>21</v>
      </c>
    </row>
    <row r="75" spans="1:13" ht="15.75" thickBot="1">
      <c r="A75" s="15" t="s">
        <v>160</v>
      </c>
      <c r="B75" s="15" t="s">
        <v>46</v>
      </c>
      <c r="C75" s="24">
        <v>45593</v>
      </c>
      <c r="D75" s="15" t="s">
        <v>38</v>
      </c>
      <c r="E75" s="15" t="s">
        <v>567</v>
      </c>
      <c r="F75" s="15" t="s">
        <v>568</v>
      </c>
      <c r="G75" s="30">
        <v>21198</v>
      </c>
      <c r="H75" s="15">
        <v>1484</v>
      </c>
      <c r="I75" s="15">
        <v>174</v>
      </c>
      <c r="J75" s="15">
        <v>1293</v>
      </c>
      <c r="K75" s="33">
        <v>16330</v>
      </c>
      <c r="L75" s="30">
        <v>111635</v>
      </c>
      <c r="M75" s="15" t="s">
        <v>32</v>
      </c>
    </row>
    <row r="76" spans="1:13" ht="15.75" thickBot="1">
      <c r="A76" s="15" t="s">
        <v>162</v>
      </c>
      <c r="B76" s="15" t="s">
        <v>23</v>
      </c>
      <c r="C76" s="24">
        <v>45505</v>
      </c>
      <c r="D76" s="15" t="s">
        <v>15</v>
      </c>
      <c r="E76" s="15" t="s">
        <v>565</v>
      </c>
      <c r="F76" s="15" t="s">
        <v>566</v>
      </c>
      <c r="G76" s="30">
        <v>21758</v>
      </c>
      <c r="H76" s="15">
        <v>1380</v>
      </c>
      <c r="I76" s="15">
        <v>188</v>
      </c>
      <c r="J76" s="15">
        <v>1735</v>
      </c>
      <c r="K76" s="33">
        <v>20998</v>
      </c>
      <c r="L76" s="30">
        <v>147803</v>
      </c>
      <c r="M76" s="15" t="s">
        <v>55</v>
      </c>
    </row>
    <row r="77" spans="1:13" ht="15.75" thickBot="1">
      <c r="A77" s="15" t="s">
        <v>164</v>
      </c>
      <c r="B77" s="15" t="s">
        <v>46</v>
      </c>
      <c r="C77" s="24">
        <v>45603</v>
      </c>
      <c r="D77" s="15" t="s">
        <v>38</v>
      </c>
      <c r="E77" s="15" t="s">
        <v>35</v>
      </c>
      <c r="F77" s="15"/>
      <c r="G77" s="30">
        <v>17254</v>
      </c>
      <c r="H77" s="15">
        <v>246</v>
      </c>
      <c r="I77" s="15">
        <v>952</v>
      </c>
      <c r="J77" s="15">
        <v>871</v>
      </c>
      <c r="K77" s="33">
        <v>14957</v>
      </c>
      <c r="L77" s="30">
        <v>75946</v>
      </c>
      <c r="M77" s="15" t="s">
        <v>55</v>
      </c>
    </row>
    <row r="78" spans="1:13" ht="15.75" thickBot="1">
      <c r="A78" s="15" t="s">
        <v>166</v>
      </c>
      <c r="B78" s="15" t="s">
        <v>19</v>
      </c>
      <c r="C78" s="24">
        <v>45720</v>
      </c>
      <c r="D78" s="15" t="s">
        <v>38</v>
      </c>
      <c r="E78" s="15" t="s">
        <v>573</v>
      </c>
      <c r="F78" s="15" t="s">
        <v>567</v>
      </c>
      <c r="G78" s="30">
        <v>13470</v>
      </c>
      <c r="H78" s="15">
        <v>523</v>
      </c>
      <c r="I78" s="15">
        <v>280</v>
      </c>
      <c r="J78" s="15">
        <v>2682</v>
      </c>
      <c r="K78" s="33">
        <v>8538</v>
      </c>
      <c r="L78" s="30">
        <v>95204</v>
      </c>
      <c r="M78" s="15" t="s">
        <v>17</v>
      </c>
    </row>
    <row r="79" spans="1:13" ht="15.75" thickBot="1">
      <c r="A79" s="15" t="s">
        <v>167</v>
      </c>
      <c r="B79" s="15" t="s">
        <v>19</v>
      </c>
      <c r="C79" s="24">
        <v>45460</v>
      </c>
      <c r="D79" s="15" t="s">
        <v>15</v>
      </c>
      <c r="E79" s="15" t="s">
        <v>569</v>
      </c>
      <c r="F79" s="15" t="s">
        <v>570</v>
      </c>
      <c r="G79" s="30">
        <v>3252</v>
      </c>
      <c r="H79" s="15">
        <v>1043</v>
      </c>
      <c r="I79" s="15">
        <v>647</v>
      </c>
      <c r="J79" s="15">
        <v>1545</v>
      </c>
      <c r="K79" s="33">
        <v>18859</v>
      </c>
      <c r="L79" s="30">
        <v>222958</v>
      </c>
      <c r="M79" s="15" t="s">
        <v>17</v>
      </c>
    </row>
    <row r="80" spans="1:13" ht="15.75" thickBot="1">
      <c r="A80" s="15" t="s">
        <v>168</v>
      </c>
      <c r="B80" s="15" t="s">
        <v>13</v>
      </c>
      <c r="C80" s="24">
        <v>45922</v>
      </c>
      <c r="D80" s="15" t="s">
        <v>30</v>
      </c>
      <c r="E80" s="15" t="s">
        <v>576</v>
      </c>
      <c r="F80" s="15" t="s">
        <v>577</v>
      </c>
      <c r="G80" s="30">
        <v>8996</v>
      </c>
      <c r="H80" s="15">
        <v>329</v>
      </c>
      <c r="I80" s="15">
        <v>378</v>
      </c>
      <c r="J80" s="15">
        <v>2384</v>
      </c>
      <c r="K80" s="33">
        <v>39404</v>
      </c>
      <c r="L80" s="30">
        <v>242724</v>
      </c>
      <c r="M80" s="15" t="s">
        <v>21</v>
      </c>
    </row>
    <row r="81" spans="1:13" ht="15.75" thickBot="1">
      <c r="A81" s="15" t="s">
        <v>170</v>
      </c>
      <c r="B81" s="15" t="s">
        <v>19</v>
      </c>
      <c r="C81" s="24">
        <v>45456</v>
      </c>
      <c r="D81" s="15" t="s">
        <v>15</v>
      </c>
      <c r="E81" s="15" t="s">
        <v>561</v>
      </c>
      <c r="F81" s="15" t="s">
        <v>562</v>
      </c>
      <c r="G81" s="30">
        <v>14173</v>
      </c>
      <c r="H81" s="15">
        <v>294</v>
      </c>
      <c r="I81" s="15">
        <v>257</v>
      </c>
      <c r="J81" s="15">
        <v>1288</v>
      </c>
      <c r="K81" s="33">
        <v>39466</v>
      </c>
      <c r="L81" s="30">
        <v>55563</v>
      </c>
      <c r="M81" s="15" t="s">
        <v>55</v>
      </c>
    </row>
    <row r="82" spans="1:13" ht="15.75" thickBot="1">
      <c r="A82" s="15" t="s">
        <v>171</v>
      </c>
      <c r="B82" s="15" t="s">
        <v>13</v>
      </c>
      <c r="C82" s="24">
        <v>45584</v>
      </c>
      <c r="D82" s="15" t="s">
        <v>38</v>
      </c>
      <c r="E82" s="15" t="s">
        <v>567</v>
      </c>
      <c r="F82" s="15" t="s">
        <v>568</v>
      </c>
      <c r="G82" s="30">
        <v>6673</v>
      </c>
      <c r="H82" s="15">
        <v>826</v>
      </c>
      <c r="I82" s="15">
        <v>321</v>
      </c>
      <c r="J82" s="15">
        <v>577</v>
      </c>
      <c r="K82" s="33">
        <v>19262</v>
      </c>
      <c r="L82" s="30">
        <v>132324</v>
      </c>
      <c r="M82" s="15" t="s">
        <v>55</v>
      </c>
    </row>
    <row r="83" spans="1:13" ht="15.75" thickBot="1">
      <c r="A83" s="15" t="s">
        <v>173</v>
      </c>
      <c r="B83" s="15" t="s">
        <v>19</v>
      </c>
      <c r="C83" s="24">
        <v>45497</v>
      </c>
      <c r="D83" s="15" t="s">
        <v>30</v>
      </c>
      <c r="E83" s="15" t="s">
        <v>569</v>
      </c>
      <c r="F83" s="15" t="s">
        <v>570</v>
      </c>
      <c r="G83" s="30">
        <v>22914</v>
      </c>
      <c r="H83" s="15">
        <v>954</v>
      </c>
      <c r="I83" s="15">
        <v>584</v>
      </c>
      <c r="J83" s="15">
        <v>1519</v>
      </c>
      <c r="K83" s="33">
        <v>13637</v>
      </c>
      <c r="L83" s="30">
        <v>49847</v>
      </c>
      <c r="M83" s="15" t="s">
        <v>17</v>
      </c>
    </row>
    <row r="84" spans="1:13" ht="15.75" thickBot="1">
      <c r="A84" s="15" t="s">
        <v>175</v>
      </c>
      <c r="B84" s="15" t="s">
        <v>23</v>
      </c>
      <c r="C84" s="24">
        <v>45580</v>
      </c>
      <c r="D84" s="15" t="s">
        <v>38</v>
      </c>
      <c r="E84" s="15" t="s">
        <v>35</v>
      </c>
      <c r="F84" s="15"/>
      <c r="G84" s="30">
        <v>17781</v>
      </c>
      <c r="H84" s="15">
        <v>993</v>
      </c>
      <c r="I84" s="15">
        <v>627</v>
      </c>
      <c r="J84" s="15">
        <v>2187</v>
      </c>
      <c r="K84" s="33">
        <v>9609</v>
      </c>
      <c r="L84" s="30">
        <v>66155</v>
      </c>
      <c r="M84" s="15" t="s">
        <v>32</v>
      </c>
    </row>
    <row r="85" spans="1:13" ht="15.75" thickBot="1">
      <c r="A85" s="15" t="s">
        <v>177</v>
      </c>
      <c r="B85" s="15" t="s">
        <v>19</v>
      </c>
      <c r="C85" s="24">
        <v>45635</v>
      </c>
      <c r="D85" s="15" t="s">
        <v>15</v>
      </c>
      <c r="E85" s="15" t="s">
        <v>563</v>
      </c>
      <c r="F85" s="15" t="s">
        <v>564</v>
      </c>
      <c r="G85" s="30">
        <v>15051</v>
      </c>
      <c r="H85" s="15">
        <v>268</v>
      </c>
      <c r="I85" s="15">
        <v>251</v>
      </c>
      <c r="J85" s="15">
        <v>783</v>
      </c>
      <c r="K85" s="33">
        <v>34154</v>
      </c>
      <c r="L85" s="30">
        <v>119671</v>
      </c>
      <c r="M85" s="15" t="s">
        <v>32</v>
      </c>
    </row>
    <row r="86" spans="1:13" ht="15.75" thickBot="1">
      <c r="A86" s="15" t="s">
        <v>179</v>
      </c>
      <c r="B86" s="15" t="s">
        <v>13</v>
      </c>
      <c r="C86" s="24">
        <v>45766</v>
      </c>
      <c r="D86" s="15" t="s">
        <v>15</v>
      </c>
      <c r="E86" s="15" t="s">
        <v>569</v>
      </c>
      <c r="F86" s="15" t="s">
        <v>570</v>
      </c>
      <c r="G86" s="30">
        <v>8881</v>
      </c>
      <c r="H86" s="15">
        <v>210</v>
      </c>
      <c r="I86" s="15">
        <v>673</v>
      </c>
      <c r="J86" s="15">
        <v>1565</v>
      </c>
      <c r="K86" s="33">
        <v>24847</v>
      </c>
      <c r="L86" s="30">
        <v>156891</v>
      </c>
      <c r="M86" s="15" t="s">
        <v>27</v>
      </c>
    </row>
    <row r="87" spans="1:13" ht="15.75" thickBot="1">
      <c r="A87" s="15" t="s">
        <v>180</v>
      </c>
      <c r="B87" s="15" t="s">
        <v>13</v>
      </c>
      <c r="C87" s="24">
        <v>45684</v>
      </c>
      <c r="D87" s="15" t="s">
        <v>38</v>
      </c>
      <c r="E87" s="15" t="s">
        <v>573</v>
      </c>
      <c r="F87" s="15" t="s">
        <v>567</v>
      </c>
      <c r="G87" s="30">
        <v>8949</v>
      </c>
      <c r="H87" s="15">
        <v>1477</v>
      </c>
      <c r="I87" s="15">
        <v>424</v>
      </c>
      <c r="J87" s="15">
        <v>1030</v>
      </c>
      <c r="K87" s="33">
        <v>58052</v>
      </c>
      <c r="L87" s="30">
        <v>123310</v>
      </c>
      <c r="M87" s="15" t="s">
        <v>17</v>
      </c>
    </row>
    <row r="88" spans="1:13" ht="15.75" thickBot="1">
      <c r="A88" s="15" t="s">
        <v>182</v>
      </c>
      <c r="B88" s="15" t="s">
        <v>46</v>
      </c>
      <c r="C88" s="24">
        <v>45449</v>
      </c>
      <c r="D88" s="15" t="s">
        <v>25</v>
      </c>
      <c r="E88" s="15" t="s">
        <v>573</v>
      </c>
      <c r="F88" s="15" t="s">
        <v>567</v>
      </c>
      <c r="G88" s="30">
        <v>11521</v>
      </c>
      <c r="H88" s="15">
        <v>1071</v>
      </c>
      <c r="I88" s="15">
        <v>762</v>
      </c>
      <c r="J88" s="15">
        <v>2539</v>
      </c>
      <c r="K88" s="33">
        <v>12701</v>
      </c>
      <c r="L88" s="30">
        <v>238350</v>
      </c>
      <c r="M88" s="15" t="s">
        <v>27</v>
      </c>
    </row>
    <row r="89" spans="1:13" ht="15.75" thickBot="1">
      <c r="A89" s="15" t="s">
        <v>184</v>
      </c>
      <c r="B89" s="15" t="s">
        <v>23</v>
      </c>
      <c r="C89" s="24">
        <v>45480</v>
      </c>
      <c r="D89" s="15" t="s">
        <v>25</v>
      </c>
      <c r="E89" s="15" t="s">
        <v>563</v>
      </c>
      <c r="F89" s="15" t="s">
        <v>564</v>
      </c>
      <c r="G89" s="30">
        <v>24625</v>
      </c>
      <c r="H89" s="15">
        <v>749</v>
      </c>
      <c r="I89" s="15">
        <v>193</v>
      </c>
      <c r="J89" s="15">
        <v>1340</v>
      </c>
      <c r="K89" s="33">
        <v>4890</v>
      </c>
      <c r="L89" s="30">
        <v>189381</v>
      </c>
      <c r="M89" s="15" t="s">
        <v>17</v>
      </c>
    </row>
    <row r="90" spans="1:13" ht="15.75" thickBot="1">
      <c r="A90" s="15" t="s">
        <v>186</v>
      </c>
      <c r="B90" s="15" t="s">
        <v>19</v>
      </c>
      <c r="C90" s="24">
        <v>45923</v>
      </c>
      <c r="D90" s="15" t="s">
        <v>15</v>
      </c>
      <c r="E90" s="15" t="s">
        <v>576</v>
      </c>
      <c r="F90" s="15" t="s">
        <v>577</v>
      </c>
      <c r="G90" s="30">
        <v>10017</v>
      </c>
      <c r="H90" s="15">
        <v>1357</v>
      </c>
      <c r="I90" s="15">
        <v>966</v>
      </c>
      <c r="J90" s="15">
        <v>2871</v>
      </c>
      <c r="K90" s="33">
        <v>14800</v>
      </c>
      <c r="L90" s="30">
        <v>171691</v>
      </c>
      <c r="M90" s="15" t="s">
        <v>21</v>
      </c>
    </row>
    <row r="91" spans="1:13" ht="15.75" thickBot="1">
      <c r="A91" s="15" t="s">
        <v>187</v>
      </c>
      <c r="B91" s="15" t="s">
        <v>46</v>
      </c>
      <c r="C91" s="24">
        <v>45446</v>
      </c>
      <c r="D91" s="15" t="s">
        <v>15</v>
      </c>
      <c r="E91" s="15" t="s">
        <v>567</v>
      </c>
      <c r="F91" s="15" t="s">
        <v>574</v>
      </c>
      <c r="G91" s="30">
        <v>8941</v>
      </c>
      <c r="H91" s="15">
        <v>911</v>
      </c>
      <c r="I91" s="15">
        <v>166</v>
      </c>
      <c r="J91" s="15">
        <v>1217</v>
      </c>
      <c r="K91" s="33">
        <v>68817</v>
      </c>
      <c r="L91" s="30">
        <v>221180</v>
      </c>
      <c r="M91" s="15" t="s">
        <v>55</v>
      </c>
    </row>
    <row r="92" spans="1:13" ht="15.75" thickBot="1">
      <c r="A92" s="15" t="s">
        <v>189</v>
      </c>
      <c r="B92" s="15" t="s">
        <v>19</v>
      </c>
      <c r="C92" s="24">
        <v>45924</v>
      </c>
      <c r="D92" s="15" t="s">
        <v>25</v>
      </c>
      <c r="E92" s="15" t="s">
        <v>569</v>
      </c>
      <c r="F92" s="15" t="s">
        <v>570</v>
      </c>
      <c r="G92" s="30">
        <v>12209</v>
      </c>
      <c r="H92" s="15">
        <v>222</v>
      </c>
      <c r="I92" s="15">
        <v>479</v>
      </c>
      <c r="J92" s="15">
        <v>2748</v>
      </c>
      <c r="K92" s="33">
        <v>24615</v>
      </c>
      <c r="L92" s="30">
        <v>74707</v>
      </c>
      <c r="M92" s="15" t="s">
        <v>21</v>
      </c>
    </row>
    <row r="93" spans="1:13" ht="15.75" thickBot="1">
      <c r="A93" s="15" t="s">
        <v>190</v>
      </c>
      <c r="B93" s="15" t="s">
        <v>19</v>
      </c>
      <c r="C93" s="24">
        <v>45586</v>
      </c>
      <c r="D93" s="15" t="s">
        <v>25</v>
      </c>
      <c r="E93" s="15" t="s">
        <v>563</v>
      </c>
      <c r="F93" s="15" t="s">
        <v>564</v>
      </c>
      <c r="G93" s="30">
        <v>19715</v>
      </c>
      <c r="H93" s="15">
        <v>1014</v>
      </c>
      <c r="I93" s="15">
        <v>718</v>
      </c>
      <c r="J93" s="15">
        <v>1185</v>
      </c>
      <c r="K93" s="33">
        <v>37625</v>
      </c>
      <c r="L93" s="30">
        <v>191409</v>
      </c>
      <c r="M93" s="15" t="s">
        <v>17</v>
      </c>
    </row>
    <row r="94" spans="1:13" ht="15.75" thickBot="1">
      <c r="A94" s="15" t="s">
        <v>191</v>
      </c>
      <c r="B94" s="15" t="s">
        <v>46</v>
      </c>
      <c r="C94" s="24">
        <v>45637</v>
      </c>
      <c r="D94" s="15" t="s">
        <v>38</v>
      </c>
      <c r="E94" s="15" t="s">
        <v>573</v>
      </c>
      <c r="F94" s="15" t="s">
        <v>567</v>
      </c>
      <c r="G94" s="30">
        <v>22645</v>
      </c>
      <c r="H94" s="15">
        <v>545</v>
      </c>
      <c r="I94" s="15">
        <v>972</v>
      </c>
      <c r="J94" s="15">
        <v>321</v>
      </c>
      <c r="K94" s="33">
        <v>8396</v>
      </c>
      <c r="L94" s="30">
        <v>121537</v>
      </c>
      <c r="M94" s="15" t="s">
        <v>55</v>
      </c>
    </row>
    <row r="95" spans="1:13" ht="15.75" thickBot="1">
      <c r="A95" s="15" t="s">
        <v>193</v>
      </c>
      <c r="B95" s="15" t="s">
        <v>46</v>
      </c>
      <c r="C95" s="24">
        <v>45603</v>
      </c>
      <c r="D95" s="15" t="s">
        <v>38</v>
      </c>
      <c r="E95" s="15" t="s">
        <v>573</v>
      </c>
      <c r="F95" s="15" t="s">
        <v>567</v>
      </c>
      <c r="G95" s="30">
        <v>11550</v>
      </c>
      <c r="H95" s="15">
        <v>501</v>
      </c>
      <c r="I95" s="15">
        <v>646</v>
      </c>
      <c r="J95" s="15">
        <v>773</v>
      </c>
      <c r="K95" s="33">
        <v>17841</v>
      </c>
      <c r="L95" s="30">
        <v>237576</v>
      </c>
      <c r="M95" s="15" t="s">
        <v>32</v>
      </c>
    </row>
    <row r="96" spans="1:13" ht="15.75" thickBot="1">
      <c r="A96" s="15" t="s">
        <v>194</v>
      </c>
      <c r="B96" s="15" t="s">
        <v>46</v>
      </c>
      <c r="C96" s="24">
        <v>45604</v>
      </c>
      <c r="D96" s="15" t="s">
        <v>25</v>
      </c>
      <c r="E96" s="15" t="s">
        <v>567</v>
      </c>
      <c r="F96" s="15" t="s">
        <v>568</v>
      </c>
      <c r="G96" s="30">
        <v>23499</v>
      </c>
      <c r="H96" s="15">
        <v>562</v>
      </c>
      <c r="I96" s="15">
        <v>964</v>
      </c>
      <c r="J96" s="15">
        <v>2557</v>
      </c>
      <c r="K96" s="33">
        <v>56890</v>
      </c>
      <c r="L96" s="30">
        <v>218686</v>
      </c>
      <c r="M96" s="15" t="s">
        <v>32</v>
      </c>
    </row>
    <row r="97" spans="1:13" ht="15.75" thickBot="1">
      <c r="A97" s="15" t="s">
        <v>196</v>
      </c>
      <c r="B97" s="15" t="s">
        <v>46</v>
      </c>
      <c r="C97" s="24">
        <v>45545</v>
      </c>
      <c r="D97" s="15" t="s">
        <v>38</v>
      </c>
      <c r="E97" s="15" t="s">
        <v>571</v>
      </c>
      <c r="F97" s="15" t="s">
        <v>572</v>
      </c>
      <c r="G97" s="30">
        <v>6637</v>
      </c>
      <c r="H97" s="15">
        <v>595</v>
      </c>
      <c r="I97" s="15">
        <v>161</v>
      </c>
      <c r="J97" s="15">
        <v>2653</v>
      </c>
      <c r="K97" s="33">
        <v>19334</v>
      </c>
      <c r="L97" s="30">
        <v>131155</v>
      </c>
      <c r="M97" s="15" t="s">
        <v>27</v>
      </c>
    </row>
    <row r="98" spans="1:13" ht="15.75" thickBot="1">
      <c r="A98" s="15" t="s">
        <v>198</v>
      </c>
      <c r="B98" s="15" t="s">
        <v>46</v>
      </c>
      <c r="C98" s="24">
        <v>45517</v>
      </c>
      <c r="D98" s="15" t="s">
        <v>38</v>
      </c>
      <c r="E98" s="15" t="s">
        <v>576</v>
      </c>
      <c r="F98" s="15" t="s">
        <v>577</v>
      </c>
      <c r="G98" s="30">
        <v>6854</v>
      </c>
      <c r="H98" s="15">
        <v>417</v>
      </c>
      <c r="I98" s="15">
        <v>467</v>
      </c>
      <c r="J98" s="15">
        <v>1003</v>
      </c>
      <c r="K98" s="33">
        <v>61333</v>
      </c>
      <c r="L98" s="30">
        <v>40281</v>
      </c>
      <c r="M98" s="15" t="s">
        <v>17</v>
      </c>
    </row>
    <row r="99" spans="1:13" ht="15.75" thickBot="1">
      <c r="A99" s="15" t="s">
        <v>200</v>
      </c>
      <c r="B99" s="15" t="s">
        <v>19</v>
      </c>
      <c r="C99" s="24">
        <v>45453</v>
      </c>
      <c r="D99" s="15" t="s">
        <v>30</v>
      </c>
      <c r="E99" s="15" t="s">
        <v>569</v>
      </c>
      <c r="F99" s="15" t="s">
        <v>570</v>
      </c>
      <c r="G99" s="30">
        <v>21561</v>
      </c>
      <c r="H99" s="15">
        <v>340</v>
      </c>
      <c r="I99" s="15">
        <v>741</v>
      </c>
      <c r="J99" s="15">
        <v>986</v>
      </c>
      <c r="K99" s="33">
        <v>24826</v>
      </c>
      <c r="L99" s="30">
        <v>198492</v>
      </c>
      <c r="M99" s="15" t="s">
        <v>17</v>
      </c>
    </row>
    <row r="100" spans="1:13" ht="15.75" thickBot="1">
      <c r="A100" s="15" t="s">
        <v>202</v>
      </c>
      <c r="B100" s="15" t="s">
        <v>46</v>
      </c>
      <c r="C100" s="24">
        <v>45475</v>
      </c>
      <c r="D100" s="15" t="s">
        <v>38</v>
      </c>
      <c r="E100" s="15" t="s">
        <v>569</v>
      </c>
      <c r="F100" s="15" t="s">
        <v>570</v>
      </c>
      <c r="G100" s="30">
        <v>12320</v>
      </c>
      <c r="H100" s="15">
        <v>1157</v>
      </c>
      <c r="I100" s="15">
        <v>365</v>
      </c>
      <c r="J100" s="15">
        <v>584</v>
      </c>
      <c r="K100" s="33">
        <v>66634</v>
      </c>
      <c r="L100" s="30">
        <v>210102</v>
      </c>
      <c r="M100" s="15" t="s">
        <v>32</v>
      </c>
    </row>
    <row r="101" spans="1:13" ht="15.75" thickBot="1">
      <c r="A101" s="15" t="s">
        <v>204</v>
      </c>
      <c r="B101" s="15" t="s">
        <v>23</v>
      </c>
      <c r="C101" s="24">
        <v>45925</v>
      </c>
      <c r="D101" s="15" t="s">
        <v>15</v>
      </c>
      <c r="E101" s="15" t="s">
        <v>35</v>
      </c>
      <c r="F101" s="15"/>
      <c r="G101" s="30">
        <v>20564</v>
      </c>
      <c r="H101" s="15">
        <v>1433</v>
      </c>
      <c r="I101" s="15">
        <v>488</v>
      </c>
      <c r="J101" s="15">
        <v>1015</v>
      </c>
      <c r="K101" s="33">
        <v>24333</v>
      </c>
      <c r="L101" s="30">
        <v>172130</v>
      </c>
      <c r="M101" s="15" t="s">
        <v>21</v>
      </c>
    </row>
    <row r="102" spans="1:13" ht="15.75" thickBot="1">
      <c r="A102" s="15" t="s">
        <v>205</v>
      </c>
      <c r="B102" s="15" t="s">
        <v>13</v>
      </c>
      <c r="C102" s="24">
        <v>45583</v>
      </c>
      <c r="D102" s="15" t="s">
        <v>38</v>
      </c>
      <c r="E102" s="15" t="s">
        <v>563</v>
      </c>
      <c r="F102" s="15" t="s">
        <v>564</v>
      </c>
      <c r="G102" s="30">
        <v>6892</v>
      </c>
      <c r="H102" s="15">
        <v>1184</v>
      </c>
      <c r="I102" s="15">
        <v>925</v>
      </c>
      <c r="J102" s="15">
        <v>1062</v>
      </c>
      <c r="K102" s="33">
        <v>75008</v>
      </c>
      <c r="L102" s="30">
        <v>116260</v>
      </c>
      <c r="M102" s="15" t="s">
        <v>55</v>
      </c>
    </row>
    <row r="103" spans="1:13" ht="15.75" thickBot="1">
      <c r="A103" s="15" t="s">
        <v>207</v>
      </c>
      <c r="B103" s="15" t="s">
        <v>46</v>
      </c>
      <c r="C103" s="24">
        <v>45926</v>
      </c>
      <c r="D103" s="15" t="s">
        <v>38</v>
      </c>
      <c r="E103" s="15" t="s">
        <v>35</v>
      </c>
      <c r="F103" s="15"/>
      <c r="G103" s="30">
        <v>9043</v>
      </c>
      <c r="H103" s="15">
        <v>1192</v>
      </c>
      <c r="I103" s="15">
        <v>810</v>
      </c>
      <c r="J103" s="15">
        <v>1550</v>
      </c>
      <c r="K103" s="33">
        <v>5221</v>
      </c>
      <c r="L103" s="30">
        <v>199476</v>
      </c>
      <c r="M103" s="15" t="s">
        <v>21</v>
      </c>
    </row>
    <row r="104" spans="1:13" ht="15.75" thickBot="1">
      <c r="A104" s="15" t="s">
        <v>208</v>
      </c>
      <c r="B104" s="15" t="s">
        <v>46</v>
      </c>
      <c r="C104" s="24">
        <v>45927</v>
      </c>
      <c r="D104" s="15" t="s">
        <v>25</v>
      </c>
      <c r="E104" s="15" t="s">
        <v>563</v>
      </c>
      <c r="F104" s="15" t="s">
        <v>564</v>
      </c>
      <c r="G104" s="30">
        <v>18521</v>
      </c>
      <c r="H104" s="15">
        <v>1027</v>
      </c>
      <c r="I104" s="15">
        <v>230</v>
      </c>
      <c r="J104" s="15">
        <v>1247</v>
      </c>
      <c r="K104" s="33">
        <v>39588</v>
      </c>
      <c r="L104" s="30">
        <v>200928</v>
      </c>
      <c r="M104" s="15" t="s">
        <v>21</v>
      </c>
    </row>
    <row r="105" spans="1:13" ht="15.75" thickBot="1">
      <c r="A105" s="15" t="s">
        <v>209</v>
      </c>
      <c r="B105" s="15" t="s">
        <v>19</v>
      </c>
      <c r="C105" s="24">
        <v>45739</v>
      </c>
      <c r="D105" s="15" t="s">
        <v>15</v>
      </c>
      <c r="E105" s="15" t="s">
        <v>565</v>
      </c>
      <c r="F105" s="15" t="s">
        <v>566</v>
      </c>
      <c r="G105" s="30">
        <v>24711</v>
      </c>
      <c r="H105" s="15">
        <v>882</v>
      </c>
      <c r="I105" s="15">
        <v>876</v>
      </c>
      <c r="J105" s="15">
        <v>2728</v>
      </c>
      <c r="K105" s="33">
        <v>32015</v>
      </c>
      <c r="L105" s="30">
        <v>180272</v>
      </c>
      <c r="M105" s="15" t="s">
        <v>32</v>
      </c>
    </row>
    <row r="106" spans="1:13" ht="15.75" thickBot="1">
      <c r="A106" s="15" t="s">
        <v>211</v>
      </c>
      <c r="B106" s="15" t="s">
        <v>46</v>
      </c>
      <c r="C106" s="24">
        <v>45457</v>
      </c>
      <c r="D106" s="15" t="s">
        <v>38</v>
      </c>
      <c r="E106" s="15" t="s">
        <v>573</v>
      </c>
      <c r="F106" s="15" t="s">
        <v>567</v>
      </c>
      <c r="G106" s="30">
        <v>21856</v>
      </c>
      <c r="H106" s="15">
        <v>1203</v>
      </c>
      <c r="I106" s="15">
        <v>634</v>
      </c>
      <c r="J106" s="15">
        <v>2807</v>
      </c>
      <c r="K106" s="33">
        <v>3647</v>
      </c>
      <c r="L106" s="30">
        <v>104178</v>
      </c>
      <c r="M106" s="15" t="s">
        <v>32</v>
      </c>
    </row>
    <row r="107" spans="1:13" ht="15.75" thickBot="1">
      <c r="A107" s="15" t="s">
        <v>213</v>
      </c>
      <c r="B107" s="15" t="s">
        <v>46</v>
      </c>
      <c r="C107" s="24">
        <v>45692</v>
      </c>
      <c r="D107" s="15" t="s">
        <v>38</v>
      </c>
      <c r="E107" s="15" t="s">
        <v>571</v>
      </c>
      <c r="F107" s="15" t="s">
        <v>572</v>
      </c>
      <c r="G107" s="30">
        <v>23833</v>
      </c>
      <c r="H107" s="15">
        <v>555</v>
      </c>
      <c r="I107" s="15">
        <v>523</v>
      </c>
      <c r="J107" s="15">
        <v>1330</v>
      </c>
      <c r="K107" s="33">
        <v>69141</v>
      </c>
      <c r="L107" s="30">
        <v>73997</v>
      </c>
      <c r="M107" s="15" t="s">
        <v>32</v>
      </c>
    </row>
    <row r="108" spans="1:13" ht="15.75" thickBot="1">
      <c r="A108" s="15" t="s">
        <v>215</v>
      </c>
      <c r="B108" s="15" t="s">
        <v>46</v>
      </c>
      <c r="C108" s="24">
        <v>45464</v>
      </c>
      <c r="D108" s="15" t="s">
        <v>30</v>
      </c>
      <c r="E108" s="15" t="s">
        <v>567</v>
      </c>
      <c r="F108" s="15" t="s">
        <v>568</v>
      </c>
      <c r="G108" s="30">
        <v>21216</v>
      </c>
      <c r="H108" s="15">
        <v>1207</v>
      </c>
      <c r="I108" s="15">
        <v>859</v>
      </c>
      <c r="J108" s="15">
        <v>328</v>
      </c>
      <c r="K108" s="33">
        <v>91296</v>
      </c>
      <c r="L108" s="30">
        <v>196683</v>
      </c>
      <c r="M108" s="15" t="s">
        <v>27</v>
      </c>
    </row>
    <row r="109" spans="1:13" ht="15.75" thickBot="1">
      <c r="A109" s="15" t="s">
        <v>217</v>
      </c>
      <c r="B109" s="15" t="s">
        <v>19</v>
      </c>
      <c r="C109" s="24">
        <v>45928</v>
      </c>
      <c r="D109" s="15" t="s">
        <v>38</v>
      </c>
      <c r="E109" s="15" t="s">
        <v>571</v>
      </c>
      <c r="F109" s="15" t="s">
        <v>572</v>
      </c>
      <c r="G109" s="30">
        <v>21963</v>
      </c>
      <c r="H109" s="15">
        <v>1356</v>
      </c>
      <c r="I109" s="15">
        <v>349</v>
      </c>
      <c r="J109" s="15">
        <v>1206</v>
      </c>
      <c r="K109" s="33">
        <v>51755</v>
      </c>
      <c r="L109" s="30">
        <v>159273</v>
      </c>
      <c r="M109" s="15" t="s">
        <v>21</v>
      </c>
    </row>
    <row r="110" spans="1:13" ht="15.75" thickBot="1">
      <c r="A110" s="15" t="s">
        <v>218</v>
      </c>
      <c r="B110" s="15" t="s">
        <v>46</v>
      </c>
      <c r="C110" s="24">
        <v>45512</v>
      </c>
      <c r="D110" s="15" t="s">
        <v>38</v>
      </c>
      <c r="E110" s="15" t="s">
        <v>571</v>
      </c>
      <c r="F110" s="15" t="s">
        <v>572</v>
      </c>
      <c r="G110" s="30">
        <v>24355</v>
      </c>
      <c r="H110" s="15">
        <v>1087</v>
      </c>
      <c r="I110" s="15">
        <v>686</v>
      </c>
      <c r="J110" s="15">
        <v>2426</v>
      </c>
      <c r="K110" s="33">
        <v>24963</v>
      </c>
      <c r="L110" s="30">
        <v>212307</v>
      </c>
      <c r="M110" s="15" t="s">
        <v>17</v>
      </c>
    </row>
    <row r="111" spans="1:13" ht="15.75" thickBot="1">
      <c r="A111" s="15" t="s">
        <v>220</v>
      </c>
      <c r="B111" s="15" t="s">
        <v>13</v>
      </c>
      <c r="C111" s="24">
        <v>45502</v>
      </c>
      <c r="D111" s="15" t="s">
        <v>30</v>
      </c>
      <c r="E111" s="15" t="s">
        <v>571</v>
      </c>
      <c r="F111" s="15" t="s">
        <v>572</v>
      </c>
      <c r="G111" s="30">
        <v>6164</v>
      </c>
      <c r="H111" s="15">
        <v>326</v>
      </c>
      <c r="I111" s="15">
        <v>615</v>
      </c>
      <c r="J111" s="15">
        <v>2806</v>
      </c>
      <c r="K111" s="33">
        <v>38579</v>
      </c>
      <c r="L111" s="30">
        <v>206129</v>
      </c>
      <c r="M111" s="15" t="s">
        <v>55</v>
      </c>
    </row>
    <row r="112" spans="1:13" ht="15.75" thickBot="1">
      <c r="A112" s="15" t="s">
        <v>222</v>
      </c>
      <c r="B112" s="15" t="s">
        <v>19</v>
      </c>
      <c r="C112" s="24">
        <v>45619</v>
      </c>
      <c r="D112" s="15" t="s">
        <v>25</v>
      </c>
      <c r="E112" s="15" t="s">
        <v>35</v>
      </c>
      <c r="F112" s="15"/>
      <c r="G112" s="30">
        <v>9941</v>
      </c>
      <c r="H112" s="15">
        <v>1329</v>
      </c>
      <c r="I112" s="15">
        <v>238</v>
      </c>
      <c r="J112" s="15">
        <v>869</v>
      </c>
      <c r="K112" s="33">
        <v>40281</v>
      </c>
      <c r="L112" s="30">
        <v>172311</v>
      </c>
      <c r="M112" s="15" t="s">
        <v>27</v>
      </c>
    </row>
    <row r="113" spans="1:13" ht="15.75" thickBot="1">
      <c r="A113" s="15" t="s">
        <v>224</v>
      </c>
      <c r="B113" s="15" t="s">
        <v>13</v>
      </c>
      <c r="C113" s="24">
        <v>45570</v>
      </c>
      <c r="D113" s="15" t="s">
        <v>38</v>
      </c>
      <c r="E113" s="15" t="s">
        <v>563</v>
      </c>
      <c r="F113" s="15" t="s">
        <v>564</v>
      </c>
      <c r="G113" s="30">
        <v>16388</v>
      </c>
      <c r="H113" s="15">
        <v>1208</v>
      </c>
      <c r="I113" s="15">
        <v>417</v>
      </c>
      <c r="J113" s="15">
        <v>2306</v>
      </c>
      <c r="K113" s="33">
        <v>16865</v>
      </c>
      <c r="L113" s="30">
        <v>236733</v>
      </c>
      <c r="M113" s="15" t="s">
        <v>17</v>
      </c>
    </row>
    <row r="114" spans="1:13" ht="15.75" thickBot="1">
      <c r="A114" s="15" t="s">
        <v>226</v>
      </c>
      <c r="B114" s="15" t="s">
        <v>19</v>
      </c>
      <c r="C114" s="24">
        <v>45929</v>
      </c>
      <c r="D114" s="15" t="s">
        <v>30</v>
      </c>
      <c r="E114" s="15" t="s">
        <v>575</v>
      </c>
      <c r="F114" s="15" t="s">
        <v>35</v>
      </c>
      <c r="G114" s="30">
        <v>7569</v>
      </c>
      <c r="H114" s="15">
        <v>803</v>
      </c>
      <c r="I114" s="15">
        <v>804</v>
      </c>
      <c r="J114" s="15">
        <v>1753</v>
      </c>
      <c r="K114" s="33">
        <v>43582</v>
      </c>
      <c r="L114" s="30">
        <v>166945</v>
      </c>
      <c r="M114" s="15" t="s">
        <v>21</v>
      </c>
    </row>
    <row r="115" spans="1:13" ht="15.75" thickBot="1">
      <c r="A115" s="15" t="s">
        <v>227</v>
      </c>
      <c r="B115" s="15" t="s">
        <v>46</v>
      </c>
      <c r="C115" s="24">
        <v>45610</v>
      </c>
      <c r="D115" s="15" t="s">
        <v>15</v>
      </c>
      <c r="E115" s="15" t="s">
        <v>565</v>
      </c>
      <c r="F115" s="15" t="s">
        <v>566</v>
      </c>
      <c r="G115" s="30">
        <v>6300</v>
      </c>
      <c r="H115" s="15">
        <v>1213</v>
      </c>
      <c r="I115" s="15">
        <v>720</v>
      </c>
      <c r="J115" s="15">
        <v>1037</v>
      </c>
      <c r="K115" s="33">
        <v>39569</v>
      </c>
      <c r="L115" s="30">
        <v>85272</v>
      </c>
      <c r="M115" s="15" t="s">
        <v>32</v>
      </c>
    </row>
    <row r="116" spans="1:13" ht="15.75" thickBot="1">
      <c r="A116" s="15" t="s">
        <v>229</v>
      </c>
      <c r="B116" s="15" t="s">
        <v>13</v>
      </c>
      <c r="C116" s="24">
        <v>45930</v>
      </c>
      <c r="D116" s="15" t="s">
        <v>25</v>
      </c>
      <c r="E116" s="15" t="s">
        <v>561</v>
      </c>
      <c r="F116" s="15" t="s">
        <v>562</v>
      </c>
      <c r="G116" s="30">
        <v>8269</v>
      </c>
      <c r="H116" s="15">
        <v>250</v>
      </c>
      <c r="I116" s="15">
        <v>638</v>
      </c>
      <c r="J116" s="15">
        <v>815</v>
      </c>
      <c r="K116" s="33">
        <v>41991</v>
      </c>
      <c r="L116" s="30">
        <v>129393</v>
      </c>
      <c r="M116" s="15" t="s">
        <v>21</v>
      </c>
    </row>
    <row r="117" spans="1:13" ht="15.75" thickBot="1">
      <c r="A117" s="15" t="s">
        <v>230</v>
      </c>
      <c r="B117" s="15" t="s">
        <v>19</v>
      </c>
      <c r="C117" s="24">
        <v>45734</v>
      </c>
      <c r="D117" s="15" t="s">
        <v>15</v>
      </c>
      <c r="E117" s="15" t="s">
        <v>571</v>
      </c>
      <c r="F117" s="15" t="s">
        <v>572</v>
      </c>
      <c r="G117" s="30">
        <v>5818</v>
      </c>
      <c r="H117" s="15">
        <v>1252</v>
      </c>
      <c r="I117" s="15">
        <v>687</v>
      </c>
      <c r="J117" s="15">
        <v>2300</v>
      </c>
      <c r="K117" s="33">
        <v>25081</v>
      </c>
      <c r="L117" s="30">
        <v>101212</v>
      </c>
      <c r="M117" s="15" t="s">
        <v>55</v>
      </c>
    </row>
    <row r="118" spans="1:13" ht="15.75" thickBot="1">
      <c r="A118" s="15" t="s">
        <v>232</v>
      </c>
      <c r="B118" s="15" t="s">
        <v>23</v>
      </c>
      <c r="C118" s="24">
        <v>45600</v>
      </c>
      <c r="D118" s="15" t="s">
        <v>15</v>
      </c>
      <c r="E118" s="15" t="s">
        <v>567</v>
      </c>
      <c r="F118" s="15" t="s">
        <v>574</v>
      </c>
      <c r="G118" s="30">
        <v>14015</v>
      </c>
      <c r="H118" s="15">
        <v>978</v>
      </c>
      <c r="I118" s="15">
        <v>196</v>
      </c>
      <c r="J118" s="15">
        <v>2744</v>
      </c>
      <c r="K118" s="33">
        <v>20190</v>
      </c>
      <c r="L118" s="30">
        <v>186470</v>
      </c>
      <c r="M118" s="15" t="s">
        <v>27</v>
      </c>
    </row>
    <row r="119" spans="1:13" ht="15.75" thickBot="1">
      <c r="A119" s="15" t="s">
        <v>234</v>
      </c>
      <c r="B119" s="15" t="s">
        <v>46</v>
      </c>
      <c r="C119" s="24">
        <v>45600</v>
      </c>
      <c r="D119" s="15" t="s">
        <v>30</v>
      </c>
      <c r="E119" s="15" t="s">
        <v>35</v>
      </c>
      <c r="F119" s="15"/>
      <c r="G119" s="30">
        <v>14234</v>
      </c>
      <c r="H119" s="15">
        <v>1013</v>
      </c>
      <c r="I119" s="15">
        <v>437</v>
      </c>
      <c r="J119" s="15">
        <v>338</v>
      </c>
      <c r="K119" s="33">
        <v>67754</v>
      </c>
      <c r="L119" s="30">
        <v>160030</v>
      </c>
      <c r="M119" s="15" t="s">
        <v>27</v>
      </c>
    </row>
    <row r="120" spans="1:13" ht="15.75" thickBot="1">
      <c r="A120" s="15" t="s">
        <v>235</v>
      </c>
      <c r="B120" s="15" t="s">
        <v>19</v>
      </c>
      <c r="C120" s="24">
        <v>45695</v>
      </c>
      <c r="D120" s="15" t="s">
        <v>38</v>
      </c>
      <c r="E120" s="15" t="s">
        <v>576</v>
      </c>
      <c r="F120" s="15" t="s">
        <v>577</v>
      </c>
      <c r="G120" s="30">
        <v>20290</v>
      </c>
      <c r="H120" s="15">
        <v>619</v>
      </c>
      <c r="I120" s="15">
        <v>927</v>
      </c>
      <c r="J120" s="15">
        <v>1186</v>
      </c>
      <c r="K120" s="33">
        <v>8924</v>
      </c>
      <c r="L120" s="30">
        <v>96503</v>
      </c>
      <c r="M120" s="15" t="s">
        <v>55</v>
      </c>
    </row>
    <row r="121" spans="1:13" ht="15.75" thickBot="1">
      <c r="A121" s="15" t="s">
        <v>237</v>
      </c>
      <c r="B121" s="15" t="s">
        <v>23</v>
      </c>
      <c r="C121" s="24">
        <v>45586</v>
      </c>
      <c r="D121" s="15" t="s">
        <v>30</v>
      </c>
      <c r="E121" s="15" t="s">
        <v>567</v>
      </c>
      <c r="F121" s="15" t="s">
        <v>568</v>
      </c>
      <c r="G121" s="30">
        <v>8254</v>
      </c>
      <c r="H121" s="15">
        <v>1405</v>
      </c>
      <c r="I121" s="15">
        <v>165</v>
      </c>
      <c r="J121" s="15">
        <v>2504</v>
      </c>
      <c r="K121" s="33">
        <v>8081</v>
      </c>
      <c r="L121" s="30">
        <v>177710</v>
      </c>
      <c r="M121" s="15" t="s">
        <v>17</v>
      </c>
    </row>
    <row r="122" spans="1:13" ht="15.75" thickBot="1">
      <c r="A122" s="15" t="s">
        <v>238</v>
      </c>
      <c r="B122" s="15" t="s">
        <v>19</v>
      </c>
      <c r="C122" s="24">
        <v>45502</v>
      </c>
      <c r="D122" s="15" t="s">
        <v>30</v>
      </c>
      <c r="E122" s="15" t="s">
        <v>561</v>
      </c>
      <c r="F122" s="15" t="s">
        <v>562</v>
      </c>
      <c r="G122" s="30">
        <v>19144</v>
      </c>
      <c r="H122" s="15">
        <v>1182</v>
      </c>
      <c r="I122" s="15">
        <v>860</v>
      </c>
      <c r="J122" s="15">
        <v>1398</v>
      </c>
      <c r="K122" s="33">
        <v>4185</v>
      </c>
      <c r="L122" s="30">
        <v>46570</v>
      </c>
      <c r="M122" s="15" t="s">
        <v>17</v>
      </c>
    </row>
    <row r="123" spans="1:13" ht="15.75" thickBot="1">
      <c r="A123" s="15" t="s">
        <v>239</v>
      </c>
      <c r="B123" s="15" t="s">
        <v>23</v>
      </c>
      <c r="C123" s="24">
        <v>45567</v>
      </c>
      <c r="D123" s="15" t="s">
        <v>30</v>
      </c>
      <c r="E123" s="15" t="s">
        <v>575</v>
      </c>
      <c r="F123" s="15" t="s">
        <v>35</v>
      </c>
      <c r="G123" s="30">
        <v>9350</v>
      </c>
      <c r="H123" s="15">
        <v>1024</v>
      </c>
      <c r="I123" s="15">
        <v>550</v>
      </c>
      <c r="J123" s="15">
        <v>2123</v>
      </c>
      <c r="K123" s="33">
        <v>53916</v>
      </c>
      <c r="L123" s="30">
        <v>108785</v>
      </c>
      <c r="M123" s="15" t="s">
        <v>27</v>
      </c>
    </row>
    <row r="124" spans="1:13" ht="15.75" thickBot="1">
      <c r="A124" s="15" t="s">
        <v>241</v>
      </c>
      <c r="B124" s="15" t="s">
        <v>46</v>
      </c>
      <c r="C124" s="24">
        <v>45457</v>
      </c>
      <c r="D124" s="15" t="s">
        <v>30</v>
      </c>
      <c r="E124" s="15" t="s">
        <v>567</v>
      </c>
      <c r="F124" s="15" t="s">
        <v>574</v>
      </c>
      <c r="G124" s="30">
        <v>17183</v>
      </c>
      <c r="H124" s="15">
        <v>1224</v>
      </c>
      <c r="I124" s="15">
        <v>943</v>
      </c>
      <c r="J124" s="15">
        <v>2010</v>
      </c>
      <c r="K124" s="33">
        <v>21481</v>
      </c>
      <c r="L124" s="30">
        <v>49110</v>
      </c>
      <c r="M124" s="15" t="s">
        <v>27</v>
      </c>
    </row>
    <row r="125" spans="1:13" ht="15.75" thickBot="1">
      <c r="A125" s="15" t="s">
        <v>242</v>
      </c>
      <c r="B125" s="15" t="s">
        <v>13</v>
      </c>
      <c r="C125" s="24">
        <v>45753</v>
      </c>
      <c r="D125" s="15" t="s">
        <v>25</v>
      </c>
      <c r="E125" s="15" t="s">
        <v>575</v>
      </c>
      <c r="F125" s="15" t="s">
        <v>35</v>
      </c>
      <c r="G125" s="30">
        <v>8238</v>
      </c>
      <c r="H125" s="15">
        <v>766</v>
      </c>
      <c r="I125" s="15">
        <v>235</v>
      </c>
      <c r="J125" s="15">
        <v>1273</v>
      </c>
      <c r="K125" s="33">
        <v>4706</v>
      </c>
      <c r="L125" s="30">
        <v>119141</v>
      </c>
      <c r="M125" s="15" t="s">
        <v>32</v>
      </c>
    </row>
    <row r="126" spans="1:13" ht="15.75" thickBot="1">
      <c r="A126" s="15" t="s">
        <v>244</v>
      </c>
      <c r="B126" s="15" t="s">
        <v>23</v>
      </c>
      <c r="C126" s="24">
        <v>45543</v>
      </c>
      <c r="D126" s="15" t="s">
        <v>38</v>
      </c>
      <c r="E126" s="15" t="s">
        <v>561</v>
      </c>
      <c r="F126" s="15" t="s">
        <v>562</v>
      </c>
      <c r="G126" s="30">
        <v>8090</v>
      </c>
      <c r="H126" s="15">
        <v>570</v>
      </c>
      <c r="I126" s="15">
        <v>399</v>
      </c>
      <c r="J126" s="15">
        <v>1862</v>
      </c>
      <c r="K126" s="33">
        <v>34088</v>
      </c>
      <c r="L126" s="30">
        <v>52115</v>
      </c>
      <c r="M126" s="15" t="s">
        <v>17</v>
      </c>
    </row>
    <row r="127" spans="1:13" ht="15.75" thickBot="1">
      <c r="A127" s="15" t="s">
        <v>246</v>
      </c>
      <c r="B127" s="15" t="s">
        <v>19</v>
      </c>
      <c r="C127" s="24">
        <v>45744</v>
      </c>
      <c r="D127" s="15" t="s">
        <v>15</v>
      </c>
      <c r="E127" s="15" t="s">
        <v>571</v>
      </c>
      <c r="F127" s="15" t="s">
        <v>572</v>
      </c>
      <c r="G127" s="30">
        <v>13637</v>
      </c>
      <c r="H127" s="15">
        <v>1135</v>
      </c>
      <c r="I127" s="15">
        <v>540</v>
      </c>
      <c r="J127" s="15">
        <v>1288</v>
      </c>
      <c r="K127" s="33">
        <v>45183</v>
      </c>
      <c r="L127" s="30">
        <v>79062</v>
      </c>
      <c r="M127" s="15" t="s">
        <v>55</v>
      </c>
    </row>
    <row r="128" spans="1:13" ht="15.75" thickBot="1">
      <c r="A128" s="15" t="s">
        <v>247</v>
      </c>
      <c r="B128" s="15" t="s">
        <v>46</v>
      </c>
      <c r="C128" s="24">
        <v>45684</v>
      </c>
      <c r="D128" s="15" t="s">
        <v>15</v>
      </c>
      <c r="E128" s="15" t="s">
        <v>567</v>
      </c>
      <c r="F128" s="15" t="s">
        <v>574</v>
      </c>
      <c r="G128" s="30">
        <v>24415</v>
      </c>
      <c r="H128" s="15">
        <v>860</v>
      </c>
      <c r="I128" s="15">
        <v>931</v>
      </c>
      <c r="J128" s="15">
        <v>320</v>
      </c>
      <c r="K128" s="33">
        <v>65049</v>
      </c>
      <c r="L128" s="30">
        <v>62911</v>
      </c>
      <c r="M128" s="15" t="s">
        <v>17</v>
      </c>
    </row>
    <row r="129" spans="1:13" ht="15.75" thickBot="1">
      <c r="A129" s="15" t="s">
        <v>248</v>
      </c>
      <c r="B129" s="15" t="s">
        <v>23</v>
      </c>
      <c r="C129" s="24">
        <v>45667</v>
      </c>
      <c r="D129" s="15" t="s">
        <v>38</v>
      </c>
      <c r="E129" s="15" t="s">
        <v>575</v>
      </c>
      <c r="F129" s="15" t="s">
        <v>35</v>
      </c>
      <c r="G129" s="30">
        <v>14647</v>
      </c>
      <c r="H129" s="15">
        <v>1168</v>
      </c>
      <c r="I129" s="15">
        <v>484</v>
      </c>
      <c r="J129" s="15">
        <v>2650</v>
      </c>
      <c r="K129" s="33">
        <v>27217</v>
      </c>
      <c r="L129" s="30">
        <v>144061</v>
      </c>
      <c r="M129" s="15" t="s">
        <v>32</v>
      </c>
    </row>
    <row r="130" spans="1:13" ht="15.75" thickBot="1">
      <c r="A130" s="15" t="s">
        <v>250</v>
      </c>
      <c r="B130" s="15" t="s">
        <v>19</v>
      </c>
      <c r="C130" s="24">
        <v>45494</v>
      </c>
      <c r="D130" s="15" t="s">
        <v>15</v>
      </c>
      <c r="E130" s="15" t="s">
        <v>567</v>
      </c>
      <c r="F130" s="15" t="s">
        <v>568</v>
      </c>
      <c r="G130" s="30">
        <v>11911</v>
      </c>
      <c r="H130" s="15">
        <v>1360</v>
      </c>
      <c r="I130" s="15">
        <v>778</v>
      </c>
      <c r="J130" s="15">
        <v>1168</v>
      </c>
      <c r="K130" s="33">
        <v>16483</v>
      </c>
      <c r="L130" s="30">
        <v>72556</v>
      </c>
      <c r="M130" s="15" t="s">
        <v>27</v>
      </c>
    </row>
    <row r="131" spans="1:13" ht="15.75" thickBot="1">
      <c r="A131" s="15" t="s">
        <v>251</v>
      </c>
      <c r="B131" s="15" t="s">
        <v>19</v>
      </c>
      <c r="C131" s="24">
        <v>45564</v>
      </c>
      <c r="D131" s="15" t="s">
        <v>38</v>
      </c>
      <c r="E131" s="15" t="s">
        <v>563</v>
      </c>
      <c r="F131" s="15" t="s">
        <v>564</v>
      </c>
      <c r="G131" s="30">
        <v>10472</v>
      </c>
      <c r="H131" s="15">
        <v>401</v>
      </c>
      <c r="I131" s="15">
        <v>668</v>
      </c>
      <c r="J131" s="15">
        <v>383</v>
      </c>
      <c r="K131" s="33">
        <v>37571</v>
      </c>
      <c r="L131" s="30">
        <v>249203</v>
      </c>
      <c r="M131" s="15" t="s">
        <v>27</v>
      </c>
    </row>
    <row r="132" spans="1:13" ht="15.75" thickBot="1">
      <c r="A132" s="15" t="s">
        <v>253</v>
      </c>
      <c r="B132" s="15" t="s">
        <v>19</v>
      </c>
      <c r="C132" s="24">
        <v>45586</v>
      </c>
      <c r="D132" s="15" t="s">
        <v>15</v>
      </c>
      <c r="E132" s="15" t="s">
        <v>573</v>
      </c>
      <c r="F132" s="15" t="s">
        <v>567</v>
      </c>
      <c r="G132" s="30">
        <v>20271</v>
      </c>
      <c r="H132" s="15">
        <v>512</v>
      </c>
      <c r="I132" s="15">
        <v>286</v>
      </c>
      <c r="J132" s="15">
        <v>1982</v>
      </c>
      <c r="K132" s="33">
        <v>43225</v>
      </c>
      <c r="L132" s="30">
        <v>168335</v>
      </c>
      <c r="M132" s="15" t="s">
        <v>32</v>
      </c>
    </row>
    <row r="133" spans="1:13" ht="15.75" thickBot="1">
      <c r="A133" s="15" t="s">
        <v>254</v>
      </c>
      <c r="B133" s="15" t="s">
        <v>23</v>
      </c>
      <c r="C133" s="24">
        <v>45720</v>
      </c>
      <c r="D133" s="15" t="s">
        <v>30</v>
      </c>
      <c r="E133" s="15" t="s">
        <v>563</v>
      </c>
      <c r="F133" s="15" t="s">
        <v>564</v>
      </c>
      <c r="G133" s="30">
        <v>5266</v>
      </c>
      <c r="H133" s="15">
        <v>316</v>
      </c>
      <c r="I133" s="15">
        <v>837</v>
      </c>
      <c r="J133" s="15">
        <v>2276</v>
      </c>
      <c r="K133" s="33">
        <v>20967</v>
      </c>
      <c r="L133" s="30">
        <v>41969</v>
      </c>
      <c r="M133" s="15" t="s">
        <v>55</v>
      </c>
    </row>
    <row r="134" spans="1:13" ht="15.75" thickBot="1">
      <c r="A134" s="15" t="s">
        <v>255</v>
      </c>
      <c r="B134" s="15" t="s">
        <v>23</v>
      </c>
      <c r="C134" s="24">
        <v>45694</v>
      </c>
      <c r="D134" s="15" t="s">
        <v>15</v>
      </c>
      <c r="E134" s="15" t="s">
        <v>561</v>
      </c>
      <c r="F134" s="15" t="s">
        <v>562</v>
      </c>
      <c r="G134" s="30">
        <v>2666</v>
      </c>
      <c r="H134" s="15">
        <v>1136</v>
      </c>
      <c r="I134" s="15">
        <v>989</v>
      </c>
      <c r="J134" s="15">
        <v>1710</v>
      </c>
      <c r="K134" s="33">
        <v>36467</v>
      </c>
      <c r="L134" s="30">
        <v>83753</v>
      </c>
      <c r="M134" s="15" t="s">
        <v>27</v>
      </c>
    </row>
    <row r="135" spans="1:13" ht="15.75" thickBot="1">
      <c r="A135" s="15" t="s">
        <v>257</v>
      </c>
      <c r="B135" s="15" t="s">
        <v>23</v>
      </c>
      <c r="C135" s="24">
        <v>45931</v>
      </c>
      <c r="D135" s="15" t="s">
        <v>38</v>
      </c>
      <c r="E135" s="15" t="s">
        <v>35</v>
      </c>
      <c r="F135" s="15"/>
      <c r="G135" s="30">
        <v>6188</v>
      </c>
      <c r="H135" s="15">
        <v>774</v>
      </c>
      <c r="I135" s="15">
        <v>647</v>
      </c>
      <c r="J135" s="15">
        <v>1830</v>
      </c>
      <c r="K135" s="33">
        <v>55436</v>
      </c>
      <c r="L135" s="30">
        <v>175542</v>
      </c>
      <c r="M135" s="15" t="s">
        <v>21</v>
      </c>
    </row>
    <row r="136" spans="1:13" ht="15.75" thickBot="1">
      <c r="A136" s="15" t="s">
        <v>258</v>
      </c>
      <c r="B136" s="15" t="s">
        <v>13</v>
      </c>
      <c r="C136" s="24">
        <v>45624</v>
      </c>
      <c r="D136" s="15" t="s">
        <v>38</v>
      </c>
      <c r="E136" s="15" t="s">
        <v>573</v>
      </c>
      <c r="F136" s="15" t="s">
        <v>567</v>
      </c>
      <c r="G136" s="30">
        <v>19055</v>
      </c>
      <c r="H136" s="15">
        <v>443</v>
      </c>
      <c r="I136" s="15">
        <v>976</v>
      </c>
      <c r="J136" s="15">
        <v>869</v>
      </c>
      <c r="K136" s="33">
        <v>75437</v>
      </c>
      <c r="L136" s="30">
        <v>161863</v>
      </c>
      <c r="M136" s="15" t="s">
        <v>27</v>
      </c>
    </row>
    <row r="137" spans="1:13" ht="15.75" thickBot="1">
      <c r="A137" s="15" t="s">
        <v>260</v>
      </c>
      <c r="B137" s="15" t="s">
        <v>23</v>
      </c>
      <c r="C137" s="24">
        <v>45932</v>
      </c>
      <c r="D137" s="15" t="s">
        <v>38</v>
      </c>
      <c r="E137" s="15" t="s">
        <v>565</v>
      </c>
      <c r="F137" s="15" t="s">
        <v>566</v>
      </c>
      <c r="G137" s="30">
        <v>12161</v>
      </c>
      <c r="H137" s="15">
        <v>736</v>
      </c>
      <c r="I137" s="15">
        <v>876</v>
      </c>
      <c r="J137" s="15">
        <v>1233</v>
      </c>
      <c r="K137" s="33">
        <v>21337</v>
      </c>
      <c r="L137" s="30">
        <v>50225</v>
      </c>
      <c r="M137" s="15" t="s">
        <v>21</v>
      </c>
    </row>
    <row r="138" spans="1:13" ht="15.75" thickBot="1">
      <c r="A138" s="15" t="s">
        <v>261</v>
      </c>
      <c r="B138" s="15" t="s">
        <v>23</v>
      </c>
      <c r="C138" s="24">
        <v>45504</v>
      </c>
      <c r="D138" s="15" t="s">
        <v>38</v>
      </c>
      <c r="E138" s="15" t="s">
        <v>567</v>
      </c>
      <c r="F138" s="15" t="s">
        <v>568</v>
      </c>
      <c r="G138" s="30">
        <v>13314</v>
      </c>
      <c r="H138" s="15">
        <v>274</v>
      </c>
      <c r="I138" s="15">
        <v>626</v>
      </c>
      <c r="J138" s="15">
        <v>2280</v>
      </c>
      <c r="K138" s="33">
        <v>14639</v>
      </c>
      <c r="L138" s="30">
        <v>163008</v>
      </c>
      <c r="M138" s="15" t="s">
        <v>32</v>
      </c>
    </row>
    <row r="139" spans="1:13" ht="15.75" thickBot="1">
      <c r="A139" s="15" t="s">
        <v>262</v>
      </c>
      <c r="B139" s="15" t="s">
        <v>23</v>
      </c>
      <c r="C139" s="24">
        <v>45745</v>
      </c>
      <c r="D139" s="15" t="s">
        <v>38</v>
      </c>
      <c r="E139" s="15" t="s">
        <v>565</v>
      </c>
      <c r="F139" s="15" t="s">
        <v>566</v>
      </c>
      <c r="G139" s="30">
        <v>23508</v>
      </c>
      <c r="H139" s="15">
        <v>585</v>
      </c>
      <c r="I139" s="15">
        <v>743</v>
      </c>
      <c r="J139" s="15">
        <v>2155</v>
      </c>
      <c r="K139" s="33">
        <v>3704</v>
      </c>
      <c r="L139" s="30">
        <v>194268</v>
      </c>
      <c r="M139" s="15" t="s">
        <v>32</v>
      </c>
    </row>
    <row r="140" spans="1:13" ht="15.75" thickBot="1">
      <c r="A140" s="15" t="s">
        <v>263</v>
      </c>
      <c r="B140" s="15" t="s">
        <v>13</v>
      </c>
      <c r="C140" s="24">
        <v>45594</v>
      </c>
      <c r="D140" s="15" t="s">
        <v>25</v>
      </c>
      <c r="E140" s="15" t="s">
        <v>567</v>
      </c>
      <c r="F140" s="15" t="s">
        <v>574</v>
      </c>
      <c r="G140" s="30">
        <v>23969</v>
      </c>
      <c r="H140" s="15">
        <v>1433</v>
      </c>
      <c r="I140" s="15">
        <v>372</v>
      </c>
      <c r="J140" s="15">
        <v>1092</v>
      </c>
      <c r="K140" s="33">
        <v>32147</v>
      </c>
      <c r="L140" s="30">
        <v>145823</v>
      </c>
      <c r="M140" s="15" t="s">
        <v>27</v>
      </c>
    </row>
    <row r="141" spans="1:13" ht="15.75" thickBot="1">
      <c r="A141" s="15" t="s">
        <v>265</v>
      </c>
      <c r="B141" s="15" t="s">
        <v>23</v>
      </c>
      <c r="C141" s="24">
        <v>45488</v>
      </c>
      <c r="D141" s="15" t="s">
        <v>25</v>
      </c>
      <c r="E141" s="15" t="s">
        <v>569</v>
      </c>
      <c r="F141" s="15" t="s">
        <v>570</v>
      </c>
      <c r="G141" s="30">
        <v>14891</v>
      </c>
      <c r="H141" s="15">
        <v>674</v>
      </c>
      <c r="I141" s="15">
        <v>521</v>
      </c>
      <c r="J141" s="15">
        <v>1091</v>
      </c>
      <c r="K141" s="33">
        <v>18101</v>
      </c>
      <c r="L141" s="30">
        <v>53669</v>
      </c>
      <c r="M141" s="15" t="s">
        <v>17</v>
      </c>
    </row>
    <row r="142" spans="1:13" ht="15.75" thickBot="1">
      <c r="A142" s="15" t="s">
        <v>267</v>
      </c>
      <c r="B142" s="15" t="s">
        <v>19</v>
      </c>
      <c r="C142" s="24">
        <v>45933</v>
      </c>
      <c r="D142" s="15" t="s">
        <v>15</v>
      </c>
      <c r="E142" s="15" t="s">
        <v>573</v>
      </c>
      <c r="F142" s="15" t="s">
        <v>567</v>
      </c>
      <c r="G142" s="30">
        <v>6777</v>
      </c>
      <c r="H142" s="15">
        <v>617</v>
      </c>
      <c r="I142" s="15">
        <v>551</v>
      </c>
      <c r="J142" s="15">
        <v>2109</v>
      </c>
      <c r="K142" s="33">
        <v>18559</v>
      </c>
      <c r="L142" s="30">
        <v>208452</v>
      </c>
      <c r="M142" s="15" t="s">
        <v>21</v>
      </c>
    </row>
    <row r="143" spans="1:13" ht="15.75" thickBot="1">
      <c r="A143" s="15" t="s">
        <v>268</v>
      </c>
      <c r="B143" s="15" t="s">
        <v>23</v>
      </c>
      <c r="C143" s="24">
        <v>45741</v>
      </c>
      <c r="D143" s="15" t="s">
        <v>38</v>
      </c>
      <c r="E143" s="15" t="s">
        <v>565</v>
      </c>
      <c r="F143" s="15" t="s">
        <v>566</v>
      </c>
      <c r="G143" s="30">
        <v>5900</v>
      </c>
      <c r="H143" s="15">
        <v>546</v>
      </c>
      <c r="I143" s="15">
        <v>592</v>
      </c>
      <c r="J143" s="15">
        <v>1594</v>
      </c>
      <c r="K143" s="33">
        <v>38627</v>
      </c>
      <c r="L143" s="30">
        <v>164398</v>
      </c>
      <c r="M143" s="15" t="s">
        <v>55</v>
      </c>
    </row>
    <row r="144" spans="1:13" ht="15.75" thickBot="1">
      <c r="A144" s="15" t="s">
        <v>270</v>
      </c>
      <c r="B144" s="15" t="s">
        <v>19</v>
      </c>
      <c r="C144" s="24">
        <v>45567</v>
      </c>
      <c r="D144" s="15" t="s">
        <v>15</v>
      </c>
      <c r="E144" s="15" t="s">
        <v>565</v>
      </c>
      <c r="F144" s="15" t="s">
        <v>566</v>
      </c>
      <c r="G144" s="30">
        <v>15716</v>
      </c>
      <c r="H144" s="15">
        <v>839</v>
      </c>
      <c r="I144" s="15">
        <v>639</v>
      </c>
      <c r="J144" s="15">
        <v>2839</v>
      </c>
      <c r="K144" s="33">
        <v>349</v>
      </c>
      <c r="L144" s="30">
        <v>150677</v>
      </c>
      <c r="M144" s="15" t="s">
        <v>27</v>
      </c>
    </row>
    <row r="145" spans="1:13" ht="15.75" thickBot="1">
      <c r="A145" s="15" t="s">
        <v>271</v>
      </c>
      <c r="B145" s="15" t="s">
        <v>19</v>
      </c>
      <c r="C145" s="24">
        <v>45593</v>
      </c>
      <c r="D145" s="15" t="s">
        <v>38</v>
      </c>
      <c r="E145" s="15" t="s">
        <v>575</v>
      </c>
      <c r="F145" s="15" t="s">
        <v>35</v>
      </c>
      <c r="G145" s="30">
        <v>8981</v>
      </c>
      <c r="H145" s="15">
        <v>1138</v>
      </c>
      <c r="I145" s="15">
        <v>764</v>
      </c>
      <c r="J145" s="15">
        <v>2555</v>
      </c>
      <c r="K145" s="33">
        <v>92810</v>
      </c>
      <c r="L145" s="30">
        <v>88320</v>
      </c>
      <c r="M145" s="15" t="s">
        <v>55</v>
      </c>
    </row>
    <row r="146" spans="1:13" ht="15.75" thickBot="1">
      <c r="A146" s="15" t="s">
        <v>272</v>
      </c>
      <c r="B146" s="15" t="s">
        <v>19</v>
      </c>
      <c r="C146" s="24">
        <v>45516</v>
      </c>
      <c r="D146" s="15" t="s">
        <v>38</v>
      </c>
      <c r="E146" s="15" t="s">
        <v>563</v>
      </c>
      <c r="F146" s="15" t="s">
        <v>564</v>
      </c>
      <c r="G146" s="30">
        <v>8376</v>
      </c>
      <c r="H146" s="15">
        <v>1154</v>
      </c>
      <c r="I146" s="15">
        <v>422</v>
      </c>
      <c r="J146" s="15">
        <v>1907</v>
      </c>
      <c r="K146" s="33">
        <v>36874</v>
      </c>
      <c r="L146" s="30">
        <v>218486</v>
      </c>
      <c r="M146" s="15" t="s">
        <v>27</v>
      </c>
    </row>
    <row r="147" spans="1:13" ht="15.75" thickBot="1">
      <c r="A147" s="15" t="s">
        <v>273</v>
      </c>
      <c r="B147" s="15" t="s">
        <v>13</v>
      </c>
      <c r="C147" s="24">
        <v>45448</v>
      </c>
      <c r="D147" s="15" t="s">
        <v>25</v>
      </c>
      <c r="E147" s="15" t="s">
        <v>575</v>
      </c>
      <c r="F147" s="15" t="s">
        <v>35</v>
      </c>
      <c r="G147" s="30">
        <v>18907</v>
      </c>
      <c r="H147" s="15">
        <v>1075</v>
      </c>
      <c r="I147" s="15">
        <v>675</v>
      </c>
      <c r="J147" s="15">
        <v>1383</v>
      </c>
      <c r="K147" s="33">
        <v>17875</v>
      </c>
      <c r="L147" s="30">
        <v>186649</v>
      </c>
      <c r="M147" s="15" t="s">
        <v>17</v>
      </c>
    </row>
    <row r="148" spans="1:13" ht="15.75" thickBot="1">
      <c r="A148" s="15" t="s">
        <v>275</v>
      </c>
      <c r="B148" s="15" t="s">
        <v>13</v>
      </c>
      <c r="C148" s="24">
        <v>45586</v>
      </c>
      <c r="D148" s="15" t="s">
        <v>25</v>
      </c>
      <c r="E148" s="15" t="s">
        <v>573</v>
      </c>
      <c r="F148" s="15" t="s">
        <v>567</v>
      </c>
      <c r="G148" s="30">
        <v>20777</v>
      </c>
      <c r="H148" s="15">
        <v>962</v>
      </c>
      <c r="I148" s="15">
        <v>308</v>
      </c>
      <c r="J148" s="15">
        <v>2777</v>
      </c>
      <c r="K148" s="33">
        <v>25529</v>
      </c>
      <c r="L148" s="30">
        <v>165354</v>
      </c>
      <c r="M148" s="15" t="s">
        <v>17</v>
      </c>
    </row>
    <row r="149" spans="1:13" ht="15.75" thickBot="1">
      <c r="A149" s="15" t="s">
        <v>276</v>
      </c>
      <c r="B149" s="15" t="s">
        <v>13</v>
      </c>
      <c r="C149" s="24">
        <v>45762</v>
      </c>
      <c r="D149" s="15" t="s">
        <v>30</v>
      </c>
      <c r="E149" s="15" t="s">
        <v>573</v>
      </c>
      <c r="F149" s="15" t="s">
        <v>567</v>
      </c>
      <c r="G149" s="30">
        <v>20977</v>
      </c>
      <c r="H149" s="15">
        <v>1402</v>
      </c>
      <c r="I149" s="15">
        <v>301</v>
      </c>
      <c r="J149" s="15">
        <v>1284</v>
      </c>
      <c r="K149" s="33">
        <v>24620</v>
      </c>
      <c r="L149" s="30">
        <v>128009</v>
      </c>
      <c r="M149" s="15" t="s">
        <v>17</v>
      </c>
    </row>
    <row r="150" spans="1:13" ht="15.75" thickBot="1">
      <c r="A150" s="15" t="s">
        <v>277</v>
      </c>
      <c r="B150" s="15" t="s">
        <v>23</v>
      </c>
      <c r="C150" s="24">
        <v>45459</v>
      </c>
      <c r="D150" s="15" t="s">
        <v>25</v>
      </c>
      <c r="E150" s="15" t="s">
        <v>561</v>
      </c>
      <c r="F150" s="15" t="s">
        <v>562</v>
      </c>
      <c r="G150" s="30">
        <v>12160</v>
      </c>
      <c r="H150" s="15">
        <v>1405</v>
      </c>
      <c r="I150" s="15">
        <v>769</v>
      </c>
      <c r="J150" s="15">
        <v>1980</v>
      </c>
      <c r="K150" s="33">
        <v>33174</v>
      </c>
      <c r="L150" s="30">
        <v>226481</v>
      </c>
      <c r="M150" s="15" t="s">
        <v>17</v>
      </c>
    </row>
    <row r="151" spans="1:13" ht="15.75" thickBot="1">
      <c r="A151" s="15" t="s">
        <v>279</v>
      </c>
      <c r="B151" s="15" t="s">
        <v>19</v>
      </c>
      <c r="C151" s="24">
        <v>45526</v>
      </c>
      <c r="D151" s="15" t="s">
        <v>30</v>
      </c>
      <c r="E151" s="15" t="s">
        <v>575</v>
      </c>
      <c r="F151" s="15" t="s">
        <v>35</v>
      </c>
      <c r="G151" s="30">
        <v>16124</v>
      </c>
      <c r="H151" s="15">
        <v>863</v>
      </c>
      <c r="I151" s="15">
        <v>337</v>
      </c>
      <c r="J151" s="15">
        <v>819</v>
      </c>
      <c r="K151" s="33">
        <v>85788</v>
      </c>
      <c r="L151" s="30">
        <v>68625</v>
      </c>
      <c r="M151" s="15" t="s">
        <v>32</v>
      </c>
    </row>
    <row r="152" spans="1:13" ht="15.75" thickBot="1">
      <c r="A152" s="15" t="s">
        <v>281</v>
      </c>
      <c r="B152" s="15" t="s">
        <v>13</v>
      </c>
      <c r="C152" s="24">
        <v>45499</v>
      </c>
      <c r="D152" s="15" t="s">
        <v>30</v>
      </c>
      <c r="E152" s="15" t="s">
        <v>85</v>
      </c>
      <c r="F152" s="15"/>
      <c r="G152" s="30">
        <v>18282</v>
      </c>
      <c r="H152" s="15">
        <v>224</v>
      </c>
      <c r="I152" s="15">
        <v>962</v>
      </c>
      <c r="J152" s="15">
        <v>890</v>
      </c>
      <c r="K152" s="33">
        <v>35105</v>
      </c>
      <c r="L152" s="30">
        <v>64089</v>
      </c>
      <c r="M152" s="15" t="s">
        <v>32</v>
      </c>
    </row>
    <row r="153" spans="1:13" ht="15.75" thickBot="1">
      <c r="A153" s="15" t="s">
        <v>282</v>
      </c>
      <c r="B153" s="15" t="s">
        <v>13</v>
      </c>
      <c r="C153" s="24">
        <v>45934</v>
      </c>
      <c r="D153" s="15" t="s">
        <v>30</v>
      </c>
      <c r="E153" s="15" t="s">
        <v>576</v>
      </c>
      <c r="F153" s="15" t="s">
        <v>577</v>
      </c>
      <c r="G153" s="30">
        <v>12488</v>
      </c>
      <c r="H153" s="15">
        <v>1403</v>
      </c>
      <c r="I153" s="15">
        <v>247</v>
      </c>
      <c r="J153" s="15">
        <v>1350</v>
      </c>
      <c r="K153" s="33">
        <v>28370</v>
      </c>
      <c r="L153" s="30">
        <v>76487</v>
      </c>
      <c r="M153" s="15" t="s">
        <v>21</v>
      </c>
    </row>
    <row r="154" spans="1:13" ht="15.75" thickBot="1">
      <c r="A154" s="15" t="s">
        <v>283</v>
      </c>
      <c r="B154" s="15" t="s">
        <v>23</v>
      </c>
      <c r="C154" s="24">
        <v>45658</v>
      </c>
      <c r="D154" s="15" t="s">
        <v>30</v>
      </c>
      <c r="E154" s="15" t="s">
        <v>563</v>
      </c>
      <c r="F154" s="15" t="s">
        <v>564</v>
      </c>
      <c r="G154" s="30">
        <v>24574</v>
      </c>
      <c r="H154" s="15">
        <v>909</v>
      </c>
      <c r="I154" s="15">
        <v>280</v>
      </c>
      <c r="J154" s="15">
        <v>2009</v>
      </c>
      <c r="K154" s="33">
        <v>6221</v>
      </c>
      <c r="L154" s="30">
        <v>236910</v>
      </c>
      <c r="M154" s="15" t="s">
        <v>55</v>
      </c>
    </row>
    <row r="155" spans="1:13" ht="15.75" thickBot="1">
      <c r="A155" s="15" t="s">
        <v>285</v>
      </c>
      <c r="B155" s="15" t="s">
        <v>13</v>
      </c>
      <c r="C155" s="24">
        <v>45574</v>
      </c>
      <c r="D155" s="15" t="s">
        <v>30</v>
      </c>
      <c r="E155" s="15" t="s">
        <v>573</v>
      </c>
      <c r="F155" s="15" t="s">
        <v>567</v>
      </c>
      <c r="G155" s="30">
        <v>7240</v>
      </c>
      <c r="H155" s="15">
        <v>1384</v>
      </c>
      <c r="I155" s="15">
        <v>954</v>
      </c>
      <c r="J155" s="15">
        <v>2335</v>
      </c>
      <c r="K155" s="33">
        <v>6757</v>
      </c>
      <c r="L155" s="30">
        <v>150448</v>
      </c>
      <c r="M155" s="15" t="s">
        <v>27</v>
      </c>
    </row>
    <row r="156" spans="1:13" ht="15.75" thickBot="1">
      <c r="A156" s="15" t="s">
        <v>287</v>
      </c>
      <c r="B156" s="15" t="s">
        <v>23</v>
      </c>
      <c r="C156" s="24">
        <v>45647</v>
      </c>
      <c r="D156" s="15" t="s">
        <v>15</v>
      </c>
      <c r="E156" s="15" t="s">
        <v>561</v>
      </c>
      <c r="F156" s="15" t="s">
        <v>562</v>
      </c>
      <c r="G156" s="30">
        <v>12453</v>
      </c>
      <c r="H156" s="15">
        <v>376</v>
      </c>
      <c r="I156" s="15">
        <v>320</v>
      </c>
      <c r="J156" s="15">
        <v>2546</v>
      </c>
      <c r="K156" s="33">
        <v>22617</v>
      </c>
      <c r="L156" s="30">
        <v>90138</v>
      </c>
      <c r="M156" s="15" t="s">
        <v>27</v>
      </c>
    </row>
    <row r="157" spans="1:13" ht="15.75" thickBot="1">
      <c r="A157" s="15" t="s">
        <v>289</v>
      </c>
      <c r="B157" s="15" t="s">
        <v>46</v>
      </c>
      <c r="C157" s="24">
        <v>45587</v>
      </c>
      <c r="D157" s="15" t="s">
        <v>25</v>
      </c>
      <c r="E157" s="15" t="s">
        <v>569</v>
      </c>
      <c r="F157" s="15" t="s">
        <v>570</v>
      </c>
      <c r="G157" s="30">
        <v>12478</v>
      </c>
      <c r="H157" s="15">
        <v>484</v>
      </c>
      <c r="I157" s="15">
        <v>332</v>
      </c>
      <c r="J157" s="15">
        <v>2734</v>
      </c>
      <c r="K157" s="33">
        <v>43338</v>
      </c>
      <c r="L157" s="30">
        <v>213895</v>
      </c>
      <c r="M157" s="15" t="s">
        <v>32</v>
      </c>
    </row>
    <row r="158" spans="1:13" ht="15.75" thickBot="1">
      <c r="A158" s="15" t="s">
        <v>291</v>
      </c>
      <c r="B158" s="15" t="s">
        <v>13</v>
      </c>
      <c r="C158" s="24">
        <v>45496</v>
      </c>
      <c r="D158" s="15" t="s">
        <v>30</v>
      </c>
      <c r="E158" s="15" t="s">
        <v>575</v>
      </c>
      <c r="F158" s="15" t="s">
        <v>35</v>
      </c>
      <c r="G158" s="30">
        <v>24877</v>
      </c>
      <c r="H158" s="15">
        <v>262</v>
      </c>
      <c r="I158" s="15">
        <v>513</v>
      </c>
      <c r="J158" s="15">
        <v>648</v>
      </c>
      <c r="K158" s="33">
        <v>47544</v>
      </c>
      <c r="L158" s="30">
        <v>208280</v>
      </c>
      <c r="M158" s="15" t="s">
        <v>27</v>
      </c>
    </row>
    <row r="159" spans="1:13" ht="15.75" thickBot="1">
      <c r="A159" s="15" t="s">
        <v>293</v>
      </c>
      <c r="B159" s="15" t="s">
        <v>46</v>
      </c>
      <c r="C159" s="24">
        <v>45515</v>
      </c>
      <c r="D159" s="15" t="s">
        <v>38</v>
      </c>
      <c r="E159" s="15" t="s">
        <v>563</v>
      </c>
      <c r="F159" s="15" t="s">
        <v>564</v>
      </c>
      <c r="G159" s="30">
        <v>14394</v>
      </c>
      <c r="H159" s="15">
        <v>1202</v>
      </c>
      <c r="I159" s="15">
        <v>188</v>
      </c>
      <c r="J159" s="15">
        <v>1259</v>
      </c>
      <c r="K159" s="33">
        <v>21925</v>
      </c>
      <c r="L159" s="30">
        <v>94061</v>
      </c>
      <c r="M159" s="15" t="s">
        <v>32</v>
      </c>
    </row>
    <row r="160" spans="1:13" ht="15.75" thickBot="1">
      <c r="A160" s="15" t="s">
        <v>295</v>
      </c>
      <c r="B160" s="15" t="s">
        <v>23</v>
      </c>
      <c r="C160" s="24">
        <v>45935</v>
      </c>
      <c r="D160" s="15" t="s">
        <v>25</v>
      </c>
      <c r="E160" s="15" t="s">
        <v>569</v>
      </c>
      <c r="F160" s="15" t="s">
        <v>570</v>
      </c>
      <c r="G160" s="30">
        <v>21262</v>
      </c>
      <c r="H160" s="15">
        <v>861</v>
      </c>
      <c r="I160" s="15">
        <v>676</v>
      </c>
      <c r="J160" s="15">
        <v>2263</v>
      </c>
      <c r="K160" s="33">
        <v>12085</v>
      </c>
      <c r="L160" s="30">
        <v>201731</v>
      </c>
      <c r="M160" s="15" t="s">
        <v>21</v>
      </c>
    </row>
    <row r="161" spans="1:13" ht="15.75" thickBot="1">
      <c r="A161" s="15" t="s">
        <v>296</v>
      </c>
      <c r="B161" s="15" t="s">
        <v>19</v>
      </c>
      <c r="C161" s="24">
        <v>45528</v>
      </c>
      <c r="D161" s="15" t="s">
        <v>25</v>
      </c>
      <c r="E161" s="15" t="s">
        <v>575</v>
      </c>
      <c r="F161" s="15" t="s">
        <v>35</v>
      </c>
      <c r="G161" s="30">
        <v>22527</v>
      </c>
      <c r="H161" s="15">
        <v>865</v>
      </c>
      <c r="I161" s="15">
        <v>646</v>
      </c>
      <c r="J161" s="15">
        <v>992</v>
      </c>
      <c r="K161" s="33">
        <v>18654</v>
      </c>
      <c r="L161" s="30">
        <v>141376</v>
      </c>
      <c r="M161" s="15" t="s">
        <v>55</v>
      </c>
    </row>
    <row r="162" spans="1:13" ht="15.75" thickBot="1">
      <c r="A162" s="15" t="s">
        <v>298</v>
      </c>
      <c r="B162" s="15" t="s">
        <v>13</v>
      </c>
      <c r="C162" s="24">
        <v>45936</v>
      </c>
      <c r="D162" s="15" t="s">
        <v>30</v>
      </c>
      <c r="E162" s="15" t="s">
        <v>565</v>
      </c>
      <c r="F162" s="15" t="s">
        <v>566</v>
      </c>
      <c r="G162" s="30">
        <v>22028</v>
      </c>
      <c r="H162" s="15">
        <v>355</v>
      </c>
      <c r="I162" s="15">
        <v>665</v>
      </c>
      <c r="J162" s="15">
        <v>1859</v>
      </c>
      <c r="K162" s="33">
        <v>50565</v>
      </c>
      <c r="L162" s="30">
        <v>202962</v>
      </c>
      <c r="M162" s="15" t="s">
        <v>21</v>
      </c>
    </row>
    <row r="163" spans="1:13" ht="15.75" thickBot="1">
      <c r="A163" s="15" t="s">
        <v>299</v>
      </c>
      <c r="B163" s="15" t="s">
        <v>23</v>
      </c>
      <c r="C163" s="24">
        <v>45748</v>
      </c>
      <c r="D163" s="15" t="s">
        <v>15</v>
      </c>
      <c r="E163" s="15" t="s">
        <v>569</v>
      </c>
      <c r="F163" s="15" t="s">
        <v>570</v>
      </c>
      <c r="G163" s="30">
        <v>6432</v>
      </c>
      <c r="H163" s="15">
        <v>1272</v>
      </c>
      <c r="I163" s="15">
        <v>498</v>
      </c>
      <c r="J163" s="15">
        <v>677</v>
      </c>
      <c r="K163" s="33">
        <v>47305</v>
      </c>
      <c r="L163" s="30">
        <v>119134</v>
      </c>
      <c r="M163" s="15" t="s">
        <v>17</v>
      </c>
    </row>
    <row r="164" spans="1:13" ht="15.75" thickBot="1">
      <c r="A164" s="15" t="s">
        <v>301</v>
      </c>
      <c r="B164" s="15" t="s">
        <v>19</v>
      </c>
      <c r="C164" s="24">
        <v>45755</v>
      </c>
      <c r="D164" s="15" t="s">
        <v>30</v>
      </c>
      <c r="E164" s="15" t="s">
        <v>561</v>
      </c>
      <c r="F164" s="15" t="s">
        <v>562</v>
      </c>
      <c r="G164" s="30">
        <v>15568</v>
      </c>
      <c r="H164" s="15">
        <v>1166</v>
      </c>
      <c r="I164" s="15">
        <v>546</v>
      </c>
      <c r="J164" s="15">
        <v>826</v>
      </c>
      <c r="K164" s="33">
        <v>21836</v>
      </c>
      <c r="L164" s="30">
        <v>87055</v>
      </c>
      <c r="M164" s="15" t="s">
        <v>17</v>
      </c>
    </row>
    <row r="165" spans="1:13" ht="15.75" thickBot="1">
      <c r="A165" s="15" t="s">
        <v>303</v>
      </c>
      <c r="B165" s="15" t="s">
        <v>19</v>
      </c>
      <c r="C165" s="24">
        <v>45715</v>
      </c>
      <c r="D165" s="15" t="s">
        <v>15</v>
      </c>
      <c r="E165" s="15" t="s">
        <v>563</v>
      </c>
      <c r="F165" s="15" t="s">
        <v>564</v>
      </c>
      <c r="G165" s="30">
        <v>16178</v>
      </c>
      <c r="H165" s="15">
        <v>1048</v>
      </c>
      <c r="I165" s="15">
        <v>871</v>
      </c>
      <c r="J165" s="15">
        <v>2553</v>
      </c>
      <c r="K165" s="33">
        <v>39025</v>
      </c>
      <c r="L165" s="30">
        <v>59508</v>
      </c>
      <c r="M165" s="15" t="s">
        <v>17</v>
      </c>
    </row>
    <row r="166" spans="1:13" ht="15.75" thickBot="1">
      <c r="A166" s="15" t="s">
        <v>304</v>
      </c>
      <c r="B166" s="15" t="s">
        <v>46</v>
      </c>
      <c r="C166" s="24">
        <v>45937</v>
      </c>
      <c r="D166" s="15" t="s">
        <v>38</v>
      </c>
      <c r="E166" s="15" t="s">
        <v>571</v>
      </c>
      <c r="F166" s="15" t="s">
        <v>572</v>
      </c>
      <c r="G166" s="30">
        <v>19660</v>
      </c>
      <c r="H166" s="15">
        <v>1307</v>
      </c>
      <c r="I166" s="15">
        <v>310</v>
      </c>
      <c r="J166" s="15">
        <v>2802</v>
      </c>
      <c r="K166" s="33">
        <v>22171</v>
      </c>
      <c r="L166" s="30">
        <v>213359</v>
      </c>
      <c r="M166" s="15" t="s">
        <v>21</v>
      </c>
    </row>
    <row r="167" spans="1:13" ht="15.75" thickBot="1">
      <c r="A167" s="15" t="s">
        <v>305</v>
      </c>
      <c r="B167" s="15" t="s">
        <v>23</v>
      </c>
      <c r="C167" s="24">
        <v>45704</v>
      </c>
      <c r="D167" s="15" t="s">
        <v>25</v>
      </c>
      <c r="E167" s="15" t="s">
        <v>567</v>
      </c>
      <c r="F167" s="15" t="s">
        <v>574</v>
      </c>
      <c r="G167" s="30">
        <v>24195</v>
      </c>
      <c r="H167" s="15">
        <v>888</v>
      </c>
      <c r="I167" s="15">
        <v>165</v>
      </c>
      <c r="J167" s="15">
        <v>1559</v>
      </c>
      <c r="K167" s="33">
        <v>11596</v>
      </c>
      <c r="L167" s="30">
        <v>249988</v>
      </c>
      <c r="M167" s="15" t="s">
        <v>27</v>
      </c>
    </row>
    <row r="168" spans="1:13" ht="15.75" thickBot="1">
      <c r="A168" s="15" t="s">
        <v>307</v>
      </c>
      <c r="B168" s="15" t="s">
        <v>19</v>
      </c>
      <c r="C168" s="24">
        <v>45624</v>
      </c>
      <c r="D168" s="15" t="s">
        <v>38</v>
      </c>
      <c r="E168" s="15" t="s">
        <v>567</v>
      </c>
      <c r="F168" s="15" t="s">
        <v>574</v>
      </c>
      <c r="G168" s="30">
        <v>2302</v>
      </c>
      <c r="H168" s="15">
        <v>347</v>
      </c>
      <c r="I168" s="15">
        <v>642</v>
      </c>
      <c r="J168" s="15">
        <v>2175</v>
      </c>
      <c r="K168" s="33">
        <v>56378</v>
      </c>
      <c r="L168" s="30">
        <v>198056</v>
      </c>
      <c r="M168" s="15" t="s">
        <v>55</v>
      </c>
    </row>
    <row r="169" spans="1:13" ht="15.75" thickBot="1">
      <c r="A169" s="15" t="s">
        <v>308</v>
      </c>
      <c r="B169" s="15" t="s">
        <v>13</v>
      </c>
      <c r="C169" s="24">
        <v>45608</v>
      </c>
      <c r="D169" s="15" t="s">
        <v>15</v>
      </c>
      <c r="E169" s="15" t="s">
        <v>563</v>
      </c>
      <c r="F169" s="15" t="s">
        <v>564</v>
      </c>
      <c r="G169" s="30">
        <v>19022</v>
      </c>
      <c r="H169" s="15">
        <v>541</v>
      </c>
      <c r="I169" s="15">
        <v>575</v>
      </c>
      <c r="J169" s="15">
        <v>2063</v>
      </c>
      <c r="K169" s="33">
        <v>42743</v>
      </c>
      <c r="L169" s="30">
        <v>150169</v>
      </c>
      <c r="M169" s="15" t="s">
        <v>17</v>
      </c>
    </row>
    <row r="170" spans="1:13" ht="15.75" thickBot="1">
      <c r="A170" s="15" t="s">
        <v>310</v>
      </c>
      <c r="B170" s="15" t="s">
        <v>13</v>
      </c>
      <c r="C170" s="24">
        <v>45629</v>
      </c>
      <c r="D170" s="15" t="s">
        <v>15</v>
      </c>
      <c r="E170" s="15" t="s">
        <v>569</v>
      </c>
      <c r="F170" s="15" t="s">
        <v>570</v>
      </c>
      <c r="G170" s="30">
        <v>2055</v>
      </c>
      <c r="H170" s="15">
        <v>675</v>
      </c>
      <c r="I170" s="15">
        <v>257</v>
      </c>
      <c r="J170" s="15">
        <v>820</v>
      </c>
      <c r="K170" s="33">
        <v>33534</v>
      </c>
      <c r="L170" s="30">
        <v>48125</v>
      </c>
      <c r="M170" s="15" t="s">
        <v>17</v>
      </c>
    </row>
    <row r="171" spans="1:13" ht="15.75" thickBot="1">
      <c r="A171" s="15" t="s">
        <v>312</v>
      </c>
      <c r="B171" s="15" t="s">
        <v>46</v>
      </c>
      <c r="C171" s="24">
        <v>45775</v>
      </c>
      <c r="D171" s="15" t="s">
        <v>38</v>
      </c>
      <c r="E171" s="15" t="s">
        <v>575</v>
      </c>
      <c r="F171" s="15" t="s">
        <v>35</v>
      </c>
      <c r="G171" s="30">
        <v>15013</v>
      </c>
      <c r="H171" s="15">
        <v>1286</v>
      </c>
      <c r="I171" s="15">
        <v>599</v>
      </c>
      <c r="J171" s="15">
        <v>2001</v>
      </c>
      <c r="K171" s="33">
        <v>67839</v>
      </c>
      <c r="L171" s="30">
        <v>76059</v>
      </c>
      <c r="M171" s="15" t="s">
        <v>17</v>
      </c>
    </row>
    <row r="172" spans="1:13" ht="15.75" thickBot="1">
      <c r="A172" s="15" t="s">
        <v>314</v>
      </c>
      <c r="B172" s="15" t="s">
        <v>19</v>
      </c>
      <c r="C172" s="24">
        <v>45657</v>
      </c>
      <c r="D172" s="15" t="s">
        <v>15</v>
      </c>
      <c r="E172" s="15" t="s">
        <v>561</v>
      </c>
      <c r="F172" s="15" t="s">
        <v>562</v>
      </c>
      <c r="G172" s="30">
        <v>10717</v>
      </c>
      <c r="H172" s="15">
        <v>760</v>
      </c>
      <c r="I172" s="15">
        <v>460</v>
      </c>
      <c r="J172" s="15">
        <v>1316</v>
      </c>
      <c r="K172" s="33">
        <v>18164</v>
      </c>
      <c r="L172" s="30">
        <v>240641</v>
      </c>
      <c r="M172" s="15" t="s">
        <v>55</v>
      </c>
    </row>
    <row r="173" spans="1:13" ht="15.75" thickBot="1">
      <c r="A173" s="15" t="s">
        <v>316</v>
      </c>
      <c r="B173" s="15" t="s">
        <v>23</v>
      </c>
      <c r="C173" s="24">
        <v>45518</v>
      </c>
      <c r="D173" s="15" t="s">
        <v>38</v>
      </c>
      <c r="E173" s="15" t="s">
        <v>576</v>
      </c>
      <c r="F173" s="15" t="s">
        <v>577</v>
      </c>
      <c r="G173" s="30">
        <v>10150</v>
      </c>
      <c r="H173" s="15">
        <v>526</v>
      </c>
      <c r="I173" s="15">
        <v>888</v>
      </c>
      <c r="J173" s="15">
        <v>1313</v>
      </c>
      <c r="K173" s="33">
        <v>51605</v>
      </c>
      <c r="L173" s="30">
        <v>143409</v>
      </c>
      <c r="M173" s="15" t="s">
        <v>17</v>
      </c>
    </row>
    <row r="174" spans="1:13" ht="15.75" thickBot="1">
      <c r="A174" s="15" t="s">
        <v>318</v>
      </c>
      <c r="B174" s="15" t="s">
        <v>13</v>
      </c>
      <c r="C174" s="24">
        <v>45631</v>
      </c>
      <c r="D174" s="15" t="s">
        <v>25</v>
      </c>
      <c r="E174" s="15" t="s">
        <v>567</v>
      </c>
      <c r="F174" s="15" t="s">
        <v>574</v>
      </c>
      <c r="G174" s="30">
        <v>4125</v>
      </c>
      <c r="H174" s="15">
        <v>1364</v>
      </c>
      <c r="I174" s="15">
        <v>319</v>
      </c>
      <c r="J174" s="15">
        <v>2848</v>
      </c>
      <c r="K174" s="33">
        <v>15379</v>
      </c>
      <c r="L174" s="30">
        <v>188159</v>
      </c>
      <c r="M174" s="15" t="s">
        <v>55</v>
      </c>
    </row>
    <row r="175" spans="1:13" ht="15.75" thickBot="1">
      <c r="A175" s="15" t="s">
        <v>320</v>
      </c>
      <c r="B175" s="15" t="s">
        <v>19</v>
      </c>
      <c r="C175" s="24">
        <v>45465</v>
      </c>
      <c r="D175" s="15" t="s">
        <v>38</v>
      </c>
      <c r="E175" s="15" t="s">
        <v>561</v>
      </c>
      <c r="F175" s="15" t="s">
        <v>562</v>
      </c>
      <c r="G175" s="30">
        <v>13479</v>
      </c>
      <c r="H175" s="15">
        <v>1189</v>
      </c>
      <c r="I175" s="15">
        <v>695</v>
      </c>
      <c r="J175" s="15">
        <v>416</v>
      </c>
      <c r="K175" s="33">
        <v>30229</v>
      </c>
      <c r="L175" s="30">
        <v>45704</v>
      </c>
      <c r="M175" s="15" t="s">
        <v>17</v>
      </c>
    </row>
    <row r="176" spans="1:13" ht="15.75" thickBot="1">
      <c r="A176" s="15" t="s">
        <v>321</v>
      </c>
      <c r="B176" s="15" t="s">
        <v>19</v>
      </c>
      <c r="C176" s="24">
        <v>45938</v>
      </c>
      <c r="D176" s="15" t="s">
        <v>25</v>
      </c>
      <c r="E176" s="15" t="s">
        <v>567</v>
      </c>
      <c r="F176" s="15" t="s">
        <v>574</v>
      </c>
      <c r="G176" s="30">
        <v>17745</v>
      </c>
      <c r="H176" s="15">
        <v>414</v>
      </c>
      <c r="I176" s="15">
        <v>563</v>
      </c>
      <c r="J176" s="15">
        <v>2733</v>
      </c>
      <c r="K176" s="33">
        <v>995</v>
      </c>
      <c r="L176" s="30">
        <v>231648</v>
      </c>
      <c r="M176" s="15" t="s">
        <v>21</v>
      </c>
    </row>
    <row r="177" spans="1:13" ht="15.75" thickBot="1">
      <c r="A177" s="15" t="s">
        <v>322</v>
      </c>
      <c r="B177" s="15" t="s">
        <v>46</v>
      </c>
      <c r="C177" s="24">
        <v>45939</v>
      </c>
      <c r="D177" s="15" t="s">
        <v>38</v>
      </c>
      <c r="E177" s="15" t="s">
        <v>565</v>
      </c>
      <c r="F177" s="15" t="s">
        <v>566</v>
      </c>
      <c r="G177" s="30">
        <v>18748</v>
      </c>
      <c r="H177" s="15">
        <v>634</v>
      </c>
      <c r="I177" s="15">
        <v>400</v>
      </c>
      <c r="J177" s="15">
        <v>1667</v>
      </c>
      <c r="K177" s="33">
        <v>75813</v>
      </c>
      <c r="L177" s="30">
        <v>244456</v>
      </c>
      <c r="M177" s="15" t="s">
        <v>21</v>
      </c>
    </row>
    <row r="178" spans="1:13" ht="15.75" thickBot="1">
      <c r="A178" s="15" t="s">
        <v>323</v>
      </c>
      <c r="B178" s="15" t="s">
        <v>13</v>
      </c>
      <c r="C178" s="24">
        <v>45483</v>
      </c>
      <c r="D178" s="15" t="s">
        <v>15</v>
      </c>
      <c r="E178" s="15" t="s">
        <v>575</v>
      </c>
      <c r="F178" s="15" t="s">
        <v>35</v>
      </c>
      <c r="G178" s="30">
        <v>8809</v>
      </c>
      <c r="H178" s="15">
        <v>1151</v>
      </c>
      <c r="I178" s="15">
        <v>908</v>
      </c>
      <c r="J178" s="15">
        <v>883</v>
      </c>
      <c r="K178" s="33">
        <v>42921</v>
      </c>
      <c r="L178" s="30">
        <v>151279</v>
      </c>
      <c r="M178" s="15" t="s">
        <v>55</v>
      </c>
    </row>
    <row r="179" spans="1:13" ht="15.75" thickBot="1">
      <c r="A179" s="15" t="s">
        <v>325</v>
      </c>
      <c r="B179" s="15" t="s">
        <v>13</v>
      </c>
      <c r="C179" s="24">
        <v>45940</v>
      </c>
      <c r="D179" s="15" t="s">
        <v>38</v>
      </c>
      <c r="E179" s="15" t="s">
        <v>565</v>
      </c>
      <c r="F179" s="15" t="s">
        <v>566</v>
      </c>
      <c r="G179" s="30">
        <v>6621</v>
      </c>
      <c r="H179" s="15">
        <v>922</v>
      </c>
      <c r="I179" s="15">
        <v>930</v>
      </c>
      <c r="J179" s="15">
        <v>694</v>
      </c>
      <c r="K179" s="33">
        <v>839</v>
      </c>
      <c r="L179" s="30">
        <v>243532</v>
      </c>
      <c r="M179" s="15" t="s">
        <v>21</v>
      </c>
    </row>
    <row r="180" spans="1:13" ht="15.75" thickBot="1">
      <c r="A180" s="15" t="s">
        <v>326</v>
      </c>
      <c r="B180" s="15" t="s">
        <v>23</v>
      </c>
      <c r="C180" s="24">
        <v>45488</v>
      </c>
      <c r="D180" s="15" t="s">
        <v>15</v>
      </c>
      <c r="E180" s="15" t="s">
        <v>567</v>
      </c>
      <c r="F180" s="15" t="s">
        <v>574</v>
      </c>
      <c r="G180" s="30">
        <v>17034</v>
      </c>
      <c r="H180" s="15">
        <v>231</v>
      </c>
      <c r="I180" s="15">
        <v>290</v>
      </c>
      <c r="J180" s="15">
        <v>1387</v>
      </c>
      <c r="K180" s="33">
        <v>63550</v>
      </c>
      <c r="L180" s="30">
        <v>198280</v>
      </c>
      <c r="M180" s="15" t="s">
        <v>55</v>
      </c>
    </row>
    <row r="181" spans="1:13" ht="15.75" thickBot="1">
      <c r="A181" s="15" t="s">
        <v>327</v>
      </c>
      <c r="B181" s="15" t="s">
        <v>13</v>
      </c>
      <c r="C181" s="24">
        <v>45941</v>
      </c>
      <c r="D181" s="15" t="s">
        <v>38</v>
      </c>
      <c r="E181" s="15" t="s">
        <v>571</v>
      </c>
      <c r="F181" s="15" t="s">
        <v>572</v>
      </c>
      <c r="G181" s="30">
        <v>15623</v>
      </c>
      <c r="H181" s="15">
        <v>869</v>
      </c>
      <c r="I181" s="15">
        <v>423</v>
      </c>
      <c r="J181" s="15">
        <v>371</v>
      </c>
      <c r="K181" s="33">
        <v>47579</v>
      </c>
      <c r="L181" s="30">
        <v>158516</v>
      </c>
      <c r="M181" s="15" t="s">
        <v>21</v>
      </c>
    </row>
    <row r="182" spans="1:13" ht="15.75" thickBot="1">
      <c r="A182" s="15" t="s">
        <v>328</v>
      </c>
      <c r="B182" s="15" t="s">
        <v>23</v>
      </c>
      <c r="C182" s="24">
        <v>45942</v>
      </c>
      <c r="D182" s="15" t="s">
        <v>38</v>
      </c>
      <c r="E182" s="15" t="s">
        <v>571</v>
      </c>
      <c r="F182" s="15" t="s">
        <v>572</v>
      </c>
      <c r="G182" s="30">
        <v>7126</v>
      </c>
      <c r="H182" s="15">
        <v>484</v>
      </c>
      <c r="I182" s="15">
        <v>565</v>
      </c>
      <c r="J182" s="15">
        <v>573</v>
      </c>
      <c r="K182" s="33">
        <v>7389</v>
      </c>
      <c r="L182" s="30">
        <v>237096</v>
      </c>
      <c r="M182" s="15" t="s">
        <v>21</v>
      </c>
    </row>
    <row r="183" spans="1:13" ht="15.75" thickBot="1">
      <c r="A183" s="15" t="s">
        <v>329</v>
      </c>
      <c r="B183" s="15" t="s">
        <v>13</v>
      </c>
      <c r="C183" s="24">
        <v>45504</v>
      </c>
      <c r="D183" s="15" t="s">
        <v>30</v>
      </c>
      <c r="E183" s="15" t="s">
        <v>565</v>
      </c>
      <c r="F183" s="15" t="s">
        <v>566</v>
      </c>
      <c r="G183" s="30">
        <v>7122</v>
      </c>
      <c r="H183" s="15">
        <v>628</v>
      </c>
      <c r="I183" s="15">
        <v>757</v>
      </c>
      <c r="J183" s="15">
        <v>2313</v>
      </c>
      <c r="K183" s="33">
        <v>50924</v>
      </c>
      <c r="L183" s="30">
        <v>210954</v>
      </c>
      <c r="M183" s="15" t="s">
        <v>55</v>
      </c>
    </row>
    <row r="184" spans="1:13" ht="15.75" thickBot="1">
      <c r="A184" s="15" t="s">
        <v>330</v>
      </c>
      <c r="B184" s="15" t="s">
        <v>46</v>
      </c>
      <c r="C184" s="24">
        <v>45643</v>
      </c>
      <c r="D184" s="15" t="s">
        <v>15</v>
      </c>
      <c r="E184" s="15" t="s">
        <v>571</v>
      </c>
      <c r="F184" s="15" t="s">
        <v>572</v>
      </c>
      <c r="G184" s="30">
        <v>20030</v>
      </c>
      <c r="H184" s="15">
        <v>485</v>
      </c>
      <c r="I184" s="15">
        <v>888</v>
      </c>
      <c r="J184" s="15">
        <v>1643</v>
      </c>
      <c r="K184" s="33">
        <v>4322</v>
      </c>
      <c r="L184" s="30">
        <v>196995</v>
      </c>
      <c r="M184" s="15" t="s">
        <v>27</v>
      </c>
    </row>
    <row r="185" spans="1:13" ht="15.75" thickBot="1">
      <c r="A185" s="15" t="s">
        <v>332</v>
      </c>
      <c r="B185" s="15" t="s">
        <v>13</v>
      </c>
      <c r="C185" s="24">
        <v>45943</v>
      </c>
      <c r="D185" s="15" t="s">
        <v>30</v>
      </c>
      <c r="E185" s="15" t="s">
        <v>567</v>
      </c>
      <c r="F185" s="15" t="s">
        <v>574</v>
      </c>
      <c r="G185" s="30">
        <v>19302</v>
      </c>
      <c r="H185" s="15">
        <v>1367</v>
      </c>
      <c r="I185" s="15">
        <v>188</v>
      </c>
      <c r="J185" s="15">
        <v>637</v>
      </c>
      <c r="K185" s="33">
        <v>31404</v>
      </c>
      <c r="L185" s="30">
        <v>154044</v>
      </c>
      <c r="M185" s="15" t="s">
        <v>21</v>
      </c>
    </row>
    <row r="186" spans="1:13" ht="15.75" thickBot="1">
      <c r="A186" s="15" t="s">
        <v>333</v>
      </c>
      <c r="B186" s="15" t="s">
        <v>23</v>
      </c>
      <c r="C186" s="24">
        <v>45668</v>
      </c>
      <c r="D186" s="15" t="s">
        <v>15</v>
      </c>
      <c r="E186" s="15" t="s">
        <v>563</v>
      </c>
      <c r="F186" s="15" t="s">
        <v>564</v>
      </c>
      <c r="G186" s="30">
        <v>21181</v>
      </c>
      <c r="H186" s="15">
        <v>1242</v>
      </c>
      <c r="I186" s="15">
        <v>963</v>
      </c>
      <c r="J186" s="15">
        <v>1689</v>
      </c>
      <c r="K186" s="33">
        <v>49329</v>
      </c>
      <c r="L186" s="30">
        <v>69165</v>
      </c>
      <c r="M186" s="15" t="s">
        <v>17</v>
      </c>
    </row>
    <row r="187" spans="1:13" ht="15.75" thickBot="1">
      <c r="A187" s="15" t="s">
        <v>335</v>
      </c>
      <c r="B187" s="15" t="s">
        <v>23</v>
      </c>
      <c r="C187" s="24">
        <v>45528</v>
      </c>
      <c r="D187" s="15" t="s">
        <v>30</v>
      </c>
      <c r="E187" s="15" t="s">
        <v>565</v>
      </c>
      <c r="F187" s="15" t="s">
        <v>566</v>
      </c>
      <c r="G187" s="30">
        <v>24890</v>
      </c>
      <c r="H187" s="15">
        <v>217</v>
      </c>
      <c r="I187" s="15">
        <v>178</v>
      </c>
      <c r="J187" s="15">
        <v>906</v>
      </c>
      <c r="K187" s="33">
        <v>54826</v>
      </c>
      <c r="L187" s="30">
        <v>107203</v>
      </c>
      <c r="M187" s="15" t="s">
        <v>27</v>
      </c>
    </row>
    <row r="188" spans="1:13" ht="15.75" thickBot="1">
      <c r="A188" s="15" t="s">
        <v>336</v>
      </c>
      <c r="B188" s="15" t="s">
        <v>46</v>
      </c>
      <c r="C188" s="24">
        <v>45648</v>
      </c>
      <c r="D188" s="15" t="s">
        <v>25</v>
      </c>
      <c r="E188" s="15" t="s">
        <v>576</v>
      </c>
      <c r="F188" s="15" t="s">
        <v>577</v>
      </c>
      <c r="G188" s="30">
        <v>7870</v>
      </c>
      <c r="H188" s="15">
        <v>968</v>
      </c>
      <c r="I188" s="15">
        <v>626</v>
      </c>
      <c r="J188" s="15">
        <v>465</v>
      </c>
      <c r="K188" s="33">
        <v>27184</v>
      </c>
      <c r="L188" s="30">
        <v>44114</v>
      </c>
      <c r="M188" s="15" t="s">
        <v>55</v>
      </c>
    </row>
    <row r="189" spans="1:13" ht="15.75" thickBot="1">
      <c r="A189" s="15" t="s">
        <v>338</v>
      </c>
      <c r="B189" s="15" t="s">
        <v>13</v>
      </c>
      <c r="C189" s="24">
        <v>45449</v>
      </c>
      <c r="D189" s="15" t="s">
        <v>38</v>
      </c>
      <c r="E189" s="15" t="s">
        <v>576</v>
      </c>
      <c r="F189" s="15" t="s">
        <v>577</v>
      </c>
      <c r="G189" s="30">
        <v>3531</v>
      </c>
      <c r="H189" s="15">
        <v>789</v>
      </c>
      <c r="I189" s="15">
        <v>467</v>
      </c>
      <c r="J189" s="15">
        <v>1867</v>
      </c>
      <c r="K189" s="33">
        <v>40816</v>
      </c>
      <c r="L189" s="30">
        <v>236037</v>
      </c>
      <c r="M189" s="15" t="s">
        <v>27</v>
      </c>
    </row>
    <row r="190" spans="1:13" ht="15.75" thickBot="1">
      <c r="A190" s="15" t="s">
        <v>339</v>
      </c>
      <c r="B190" s="15" t="s">
        <v>13</v>
      </c>
      <c r="C190" s="24">
        <v>45740</v>
      </c>
      <c r="D190" s="15" t="s">
        <v>15</v>
      </c>
      <c r="E190" s="15" t="s">
        <v>35</v>
      </c>
      <c r="F190" s="15"/>
      <c r="G190" s="30">
        <v>10172</v>
      </c>
      <c r="H190" s="15">
        <v>1398</v>
      </c>
      <c r="I190" s="15">
        <v>394</v>
      </c>
      <c r="J190" s="15">
        <v>2358</v>
      </c>
      <c r="K190" s="33">
        <v>59610</v>
      </c>
      <c r="L190" s="30">
        <v>76321</v>
      </c>
      <c r="M190" s="15" t="s">
        <v>32</v>
      </c>
    </row>
    <row r="191" spans="1:13" ht="15.75" thickBot="1">
      <c r="A191" s="15" t="s">
        <v>341</v>
      </c>
      <c r="B191" s="15" t="s">
        <v>46</v>
      </c>
      <c r="C191" s="24">
        <v>45569</v>
      </c>
      <c r="D191" s="15" t="s">
        <v>15</v>
      </c>
      <c r="E191" s="15" t="s">
        <v>569</v>
      </c>
      <c r="F191" s="15" t="s">
        <v>570</v>
      </c>
      <c r="G191" s="30">
        <v>21729</v>
      </c>
      <c r="H191" s="15">
        <v>1209</v>
      </c>
      <c r="I191" s="15">
        <v>897</v>
      </c>
      <c r="J191" s="15">
        <v>1624</v>
      </c>
      <c r="K191" s="33">
        <v>38771</v>
      </c>
      <c r="L191" s="30">
        <v>113297</v>
      </c>
      <c r="M191" s="15" t="s">
        <v>32</v>
      </c>
    </row>
    <row r="192" spans="1:13" ht="15.75" thickBot="1">
      <c r="A192" s="15" t="s">
        <v>343</v>
      </c>
      <c r="B192" s="15" t="s">
        <v>13</v>
      </c>
      <c r="C192" s="24">
        <v>45944</v>
      </c>
      <c r="D192" s="15" t="s">
        <v>38</v>
      </c>
      <c r="E192" s="15" t="s">
        <v>575</v>
      </c>
      <c r="F192" s="15" t="s">
        <v>35</v>
      </c>
      <c r="G192" s="30">
        <v>9673</v>
      </c>
      <c r="H192" s="15">
        <v>393</v>
      </c>
      <c r="I192" s="15">
        <v>846</v>
      </c>
      <c r="J192" s="15">
        <v>1028</v>
      </c>
      <c r="K192" s="33">
        <v>55556</v>
      </c>
      <c r="L192" s="30">
        <v>136652</v>
      </c>
      <c r="M192" s="15" t="s">
        <v>21</v>
      </c>
    </row>
    <row r="193" spans="1:13" ht="15.75" thickBot="1">
      <c r="A193" s="15" t="s">
        <v>344</v>
      </c>
      <c r="B193" s="15" t="s">
        <v>13</v>
      </c>
      <c r="C193" s="24">
        <v>45945</v>
      </c>
      <c r="D193" s="15" t="s">
        <v>15</v>
      </c>
      <c r="E193" s="15" t="s">
        <v>571</v>
      </c>
      <c r="F193" s="15" t="s">
        <v>572</v>
      </c>
      <c r="G193" s="30">
        <v>8882</v>
      </c>
      <c r="H193" s="15">
        <v>701</v>
      </c>
      <c r="I193" s="15">
        <v>421</v>
      </c>
      <c r="J193" s="15">
        <v>2343</v>
      </c>
      <c r="K193" s="33">
        <v>13588</v>
      </c>
      <c r="L193" s="30">
        <v>139304</v>
      </c>
      <c r="M193" s="15" t="s">
        <v>21</v>
      </c>
    </row>
    <row r="194" spans="1:13" ht="15.75" thickBot="1">
      <c r="A194" s="15" t="s">
        <v>345</v>
      </c>
      <c r="B194" s="15" t="s">
        <v>23</v>
      </c>
      <c r="C194" s="24">
        <v>45546</v>
      </c>
      <c r="D194" s="15" t="s">
        <v>15</v>
      </c>
      <c r="E194" s="15" t="s">
        <v>571</v>
      </c>
      <c r="F194" s="15" t="s">
        <v>572</v>
      </c>
      <c r="G194" s="30">
        <v>3906</v>
      </c>
      <c r="H194" s="15">
        <v>1187</v>
      </c>
      <c r="I194" s="15">
        <v>589</v>
      </c>
      <c r="J194" s="15">
        <v>401</v>
      </c>
      <c r="K194" s="33">
        <v>52687</v>
      </c>
      <c r="L194" s="30">
        <v>196498</v>
      </c>
      <c r="M194" s="15" t="s">
        <v>17</v>
      </c>
    </row>
    <row r="195" spans="1:13" ht="15.75" thickBot="1">
      <c r="A195" s="15" t="s">
        <v>347</v>
      </c>
      <c r="B195" s="15" t="s">
        <v>13</v>
      </c>
      <c r="C195" s="24">
        <v>45567</v>
      </c>
      <c r="D195" s="15" t="s">
        <v>30</v>
      </c>
      <c r="E195" s="15" t="s">
        <v>569</v>
      </c>
      <c r="F195" s="15" t="s">
        <v>570</v>
      </c>
      <c r="G195" s="30">
        <v>5086</v>
      </c>
      <c r="H195" s="15">
        <v>1336</v>
      </c>
      <c r="I195" s="15">
        <v>897</v>
      </c>
      <c r="J195" s="15">
        <v>1715</v>
      </c>
      <c r="K195" s="33">
        <v>60592</v>
      </c>
      <c r="L195" s="30">
        <v>57772</v>
      </c>
      <c r="M195" s="15" t="s">
        <v>27</v>
      </c>
    </row>
    <row r="196" spans="1:13" ht="15.75" thickBot="1">
      <c r="A196" s="15" t="s">
        <v>348</v>
      </c>
      <c r="B196" s="15" t="s">
        <v>13</v>
      </c>
      <c r="C196" s="24">
        <v>45519</v>
      </c>
      <c r="D196" s="15" t="s">
        <v>15</v>
      </c>
      <c r="E196" s="15" t="s">
        <v>573</v>
      </c>
      <c r="F196" s="15" t="s">
        <v>567</v>
      </c>
      <c r="G196" s="30">
        <v>15503</v>
      </c>
      <c r="H196" s="15">
        <v>313</v>
      </c>
      <c r="I196" s="15">
        <v>388</v>
      </c>
      <c r="J196" s="15">
        <v>1078</v>
      </c>
      <c r="K196" s="33">
        <v>11500</v>
      </c>
      <c r="L196" s="30">
        <v>143754</v>
      </c>
      <c r="M196" s="15" t="s">
        <v>32</v>
      </c>
    </row>
    <row r="197" spans="1:13" ht="15.75" thickBot="1">
      <c r="A197" s="15" t="s">
        <v>350</v>
      </c>
      <c r="B197" s="15" t="s">
        <v>46</v>
      </c>
      <c r="C197" s="24">
        <v>45918</v>
      </c>
      <c r="D197" s="15" t="s">
        <v>25</v>
      </c>
      <c r="E197" s="15" t="s">
        <v>85</v>
      </c>
      <c r="F197" s="15"/>
      <c r="G197" s="30">
        <v>10152</v>
      </c>
      <c r="H197" s="15">
        <v>1445</v>
      </c>
      <c r="I197" s="15">
        <v>526</v>
      </c>
      <c r="J197" s="15">
        <v>513</v>
      </c>
      <c r="K197" s="33">
        <v>18959</v>
      </c>
      <c r="L197" s="30">
        <v>43712</v>
      </c>
      <c r="M197" s="15" t="s">
        <v>21</v>
      </c>
    </row>
    <row r="198" spans="1:13" ht="15.75" thickBot="1">
      <c r="A198" s="15" t="s">
        <v>351</v>
      </c>
      <c r="B198" s="15" t="s">
        <v>46</v>
      </c>
      <c r="C198" s="24">
        <v>45587</v>
      </c>
      <c r="D198" s="15" t="s">
        <v>25</v>
      </c>
      <c r="E198" s="15" t="s">
        <v>565</v>
      </c>
      <c r="F198" s="15" t="s">
        <v>566</v>
      </c>
      <c r="G198" s="30">
        <v>7750</v>
      </c>
      <c r="H198" s="15">
        <v>1146</v>
      </c>
      <c r="I198" s="15">
        <v>415</v>
      </c>
      <c r="J198" s="15">
        <v>1411</v>
      </c>
      <c r="K198" s="33">
        <v>85339</v>
      </c>
      <c r="L198" s="30">
        <v>172439</v>
      </c>
      <c r="M198" s="15" t="s">
        <v>27</v>
      </c>
    </row>
    <row r="199" spans="1:13" ht="15.75" thickBot="1">
      <c r="A199" s="15" t="s">
        <v>352</v>
      </c>
      <c r="B199" s="15" t="s">
        <v>19</v>
      </c>
      <c r="C199" s="24">
        <v>45919</v>
      </c>
      <c r="D199" s="15" t="s">
        <v>38</v>
      </c>
      <c r="E199" s="15" t="s">
        <v>567</v>
      </c>
      <c r="F199" s="15" t="s">
        <v>568</v>
      </c>
      <c r="G199" s="30">
        <v>14772</v>
      </c>
      <c r="H199" s="15">
        <v>1030</v>
      </c>
      <c r="I199" s="15">
        <v>508</v>
      </c>
      <c r="J199" s="15">
        <v>1876</v>
      </c>
      <c r="K199" s="33">
        <v>8882</v>
      </c>
      <c r="L199" s="30">
        <v>155142</v>
      </c>
      <c r="M199" s="15" t="s">
        <v>21</v>
      </c>
    </row>
    <row r="200" spans="1:13" ht="15.75" thickBot="1">
      <c r="A200" s="15" t="s">
        <v>353</v>
      </c>
      <c r="B200" s="15" t="s">
        <v>23</v>
      </c>
      <c r="C200" s="24">
        <v>45920</v>
      </c>
      <c r="D200" s="15" t="s">
        <v>15</v>
      </c>
      <c r="E200" s="15" t="s">
        <v>571</v>
      </c>
      <c r="F200" s="15" t="s">
        <v>572</v>
      </c>
      <c r="G200" s="30">
        <v>12267</v>
      </c>
      <c r="H200" s="15">
        <v>1487</v>
      </c>
      <c r="I200" s="15">
        <v>489</v>
      </c>
      <c r="J200" s="15">
        <v>2748</v>
      </c>
      <c r="K200" s="33">
        <v>34685</v>
      </c>
      <c r="L200" s="30">
        <v>131736</v>
      </c>
      <c r="M200" s="15" t="s">
        <v>21</v>
      </c>
    </row>
    <row r="201" spans="1:13" ht="15.75" thickBot="1">
      <c r="A201" s="15" t="s">
        <v>354</v>
      </c>
      <c r="B201" s="15" t="s">
        <v>13</v>
      </c>
      <c r="C201" s="24">
        <v>45754</v>
      </c>
      <c r="D201" s="15" t="s">
        <v>38</v>
      </c>
      <c r="E201" s="15" t="s">
        <v>575</v>
      </c>
      <c r="F201" s="15" t="s">
        <v>35</v>
      </c>
      <c r="G201" s="30">
        <v>3062</v>
      </c>
      <c r="H201" s="15">
        <v>1124</v>
      </c>
      <c r="I201" s="15">
        <v>538</v>
      </c>
      <c r="J201" s="15">
        <v>2935</v>
      </c>
      <c r="K201" s="33">
        <v>69749</v>
      </c>
      <c r="L201" s="30">
        <v>91924</v>
      </c>
      <c r="M201" s="15" t="s">
        <v>32</v>
      </c>
    </row>
    <row r="202" spans="1:13" ht="15.75" thickBot="1">
      <c r="A202" s="15" t="s">
        <v>356</v>
      </c>
      <c r="B202" s="15" t="s">
        <v>13</v>
      </c>
      <c r="C202" s="24">
        <v>45672</v>
      </c>
      <c r="D202" s="15" t="s">
        <v>25</v>
      </c>
      <c r="E202" s="15" t="s">
        <v>35</v>
      </c>
      <c r="F202" s="15"/>
      <c r="G202" s="30">
        <v>20360</v>
      </c>
      <c r="H202" s="15">
        <v>254</v>
      </c>
      <c r="I202" s="15">
        <v>726</v>
      </c>
      <c r="J202" s="15">
        <v>1995</v>
      </c>
      <c r="K202" s="33">
        <v>14280</v>
      </c>
      <c r="L202" s="30">
        <v>43726</v>
      </c>
      <c r="M202" s="15" t="s">
        <v>32</v>
      </c>
    </row>
    <row r="203" spans="1:13" ht="15.75" thickBot="1">
      <c r="A203" s="15" t="s">
        <v>358</v>
      </c>
      <c r="B203" s="15" t="s">
        <v>19</v>
      </c>
      <c r="C203" s="24">
        <v>45921</v>
      </c>
      <c r="D203" s="15" t="s">
        <v>15</v>
      </c>
      <c r="E203" s="15" t="s">
        <v>576</v>
      </c>
      <c r="F203" s="15" t="s">
        <v>577</v>
      </c>
      <c r="G203" s="30">
        <v>19680</v>
      </c>
      <c r="H203" s="15">
        <v>999</v>
      </c>
      <c r="I203" s="15">
        <v>838</v>
      </c>
      <c r="J203" s="15">
        <v>891</v>
      </c>
      <c r="K203" s="33">
        <v>29576</v>
      </c>
      <c r="L203" s="30">
        <v>129152</v>
      </c>
      <c r="M203" s="15" t="s">
        <v>21</v>
      </c>
    </row>
    <row r="204" spans="1:13" ht="15.75" thickBot="1">
      <c r="A204" s="15" t="s">
        <v>359</v>
      </c>
      <c r="B204" s="15" t="s">
        <v>13</v>
      </c>
      <c r="C204" s="24">
        <v>45617</v>
      </c>
      <c r="D204" s="15" t="s">
        <v>15</v>
      </c>
      <c r="E204" s="15" t="s">
        <v>571</v>
      </c>
      <c r="F204" s="15" t="s">
        <v>572</v>
      </c>
      <c r="G204" s="30">
        <v>8229</v>
      </c>
      <c r="H204" s="15">
        <v>977</v>
      </c>
      <c r="I204" s="15">
        <v>152</v>
      </c>
      <c r="J204" s="15">
        <v>1633</v>
      </c>
      <c r="K204" s="33">
        <v>71447</v>
      </c>
      <c r="L204" s="30">
        <v>67723</v>
      </c>
      <c r="M204" s="15" t="s">
        <v>55</v>
      </c>
    </row>
    <row r="205" spans="1:13" ht="15.75" thickBot="1">
      <c r="A205" s="15" t="s">
        <v>361</v>
      </c>
      <c r="B205" s="15" t="s">
        <v>23</v>
      </c>
      <c r="C205" s="24">
        <v>45922</v>
      </c>
      <c r="D205" s="15" t="s">
        <v>38</v>
      </c>
      <c r="E205" s="15" t="s">
        <v>35</v>
      </c>
      <c r="F205" s="15"/>
      <c r="G205" s="30">
        <v>18509</v>
      </c>
      <c r="H205" s="15">
        <v>361</v>
      </c>
      <c r="I205" s="15">
        <v>578</v>
      </c>
      <c r="J205" s="15">
        <v>1409</v>
      </c>
      <c r="K205" s="33">
        <v>10569</v>
      </c>
      <c r="L205" s="30">
        <v>166969</v>
      </c>
      <c r="M205" s="15" t="s">
        <v>21</v>
      </c>
    </row>
    <row r="206" spans="1:13" ht="15.75" thickBot="1">
      <c r="A206" s="15" t="s">
        <v>362</v>
      </c>
      <c r="B206" s="15" t="s">
        <v>19</v>
      </c>
      <c r="C206" s="24">
        <v>45923</v>
      </c>
      <c r="D206" s="15" t="s">
        <v>25</v>
      </c>
      <c r="E206" s="15" t="s">
        <v>567</v>
      </c>
      <c r="F206" s="15" t="s">
        <v>574</v>
      </c>
      <c r="G206" s="30">
        <v>17147</v>
      </c>
      <c r="H206" s="15">
        <v>286</v>
      </c>
      <c r="I206" s="15">
        <v>291</v>
      </c>
      <c r="J206" s="15">
        <v>2439</v>
      </c>
      <c r="K206" s="33">
        <v>45631</v>
      </c>
      <c r="L206" s="30">
        <v>140494</v>
      </c>
      <c r="M206" s="15" t="s">
        <v>21</v>
      </c>
    </row>
    <row r="207" spans="1:13" ht="15.75" thickBot="1">
      <c r="A207" s="15" t="s">
        <v>363</v>
      </c>
      <c r="B207" s="15" t="s">
        <v>23</v>
      </c>
      <c r="C207" s="24">
        <v>45467</v>
      </c>
      <c r="D207" s="15" t="s">
        <v>15</v>
      </c>
      <c r="E207" s="15" t="s">
        <v>567</v>
      </c>
      <c r="F207" s="15" t="s">
        <v>574</v>
      </c>
      <c r="G207" s="30">
        <v>6632</v>
      </c>
      <c r="H207" s="15">
        <v>254</v>
      </c>
      <c r="I207" s="15">
        <v>525</v>
      </c>
      <c r="J207" s="15">
        <v>1013</v>
      </c>
      <c r="K207" s="33">
        <v>13838</v>
      </c>
      <c r="L207" s="30">
        <v>180180</v>
      </c>
      <c r="M207" s="15" t="s">
        <v>17</v>
      </c>
    </row>
    <row r="208" spans="1:13" ht="15.75" thickBot="1">
      <c r="A208" s="15" t="s">
        <v>364</v>
      </c>
      <c r="B208" s="15" t="s">
        <v>19</v>
      </c>
      <c r="C208" s="24">
        <v>45655</v>
      </c>
      <c r="D208" s="15" t="s">
        <v>38</v>
      </c>
      <c r="E208" s="15" t="s">
        <v>85</v>
      </c>
      <c r="F208" s="15"/>
      <c r="G208" s="30">
        <v>8288</v>
      </c>
      <c r="H208" s="15">
        <v>1401</v>
      </c>
      <c r="I208" s="15">
        <v>819</v>
      </c>
      <c r="J208" s="15">
        <v>1235</v>
      </c>
      <c r="K208" s="33">
        <v>33446</v>
      </c>
      <c r="L208" s="30">
        <v>248786</v>
      </c>
      <c r="M208" s="15" t="s">
        <v>17</v>
      </c>
    </row>
    <row r="209" spans="1:13" ht="15.75" thickBot="1">
      <c r="A209" s="15" t="s">
        <v>366</v>
      </c>
      <c r="B209" s="15" t="s">
        <v>19</v>
      </c>
      <c r="C209" s="24">
        <v>45467</v>
      </c>
      <c r="D209" s="15" t="s">
        <v>25</v>
      </c>
      <c r="E209" s="15" t="s">
        <v>563</v>
      </c>
      <c r="F209" s="15" t="s">
        <v>564</v>
      </c>
      <c r="G209" s="30">
        <v>5596</v>
      </c>
      <c r="H209" s="15">
        <v>1231</v>
      </c>
      <c r="I209" s="15">
        <v>473</v>
      </c>
      <c r="J209" s="15">
        <v>2251</v>
      </c>
      <c r="K209" s="33">
        <v>43705</v>
      </c>
      <c r="L209" s="30">
        <v>75643</v>
      </c>
      <c r="M209" s="15" t="s">
        <v>17</v>
      </c>
    </row>
    <row r="210" spans="1:13" ht="15.75" thickBot="1">
      <c r="A210" s="15" t="s">
        <v>367</v>
      </c>
      <c r="B210" s="15" t="s">
        <v>46</v>
      </c>
      <c r="C210" s="24">
        <v>45735</v>
      </c>
      <c r="D210" s="15" t="s">
        <v>38</v>
      </c>
      <c r="E210" s="15" t="s">
        <v>567</v>
      </c>
      <c r="F210" s="15" t="s">
        <v>568</v>
      </c>
      <c r="G210" s="30">
        <v>13475</v>
      </c>
      <c r="H210" s="15">
        <v>1032</v>
      </c>
      <c r="I210" s="15">
        <v>295</v>
      </c>
      <c r="J210" s="15">
        <v>541</v>
      </c>
      <c r="K210" s="33">
        <v>43666</v>
      </c>
      <c r="L210" s="30">
        <v>202396</v>
      </c>
      <c r="M210" s="15" t="s">
        <v>55</v>
      </c>
    </row>
    <row r="211" spans="1:13" ht="15.75" thickBot="1">
      <c r="A211" s="15" t="s">
        <v>369</v>
      </c>
      <c r="B211" s="15" t="s">
        <v>23</v>
      </c>
      <c r="C211" s="24">
        <v>45707</v>
      </c>
      <c r="D211" s="15" t="s">
        <v>30</v>
      </c>
      <c r="E211" s="15" t="s">
        <v>573</v>
      </c>
      <c r="F211" s="15" t="s">
        <v>567</v>
      </c>
      <c r="G211" s="30">
        <v>8168</v>
      </c>
      <c r="H211" s="15">
        <v>512</v>
      </c>
      <c r="I211" s="15">
        <v>442</v>
      </c>
      <c r="J211" s="15">
        <v>2343</v>
      </c>
      <c r="K211" s="33">
        <v>2753</v>
      </c>
      <c r="L211" s="30">
        <v>143896</v>
      </c>
      <c r="M211" s="15" t="s">
        <v>55</v>
      </c>
    </row>
    <row r="212" spans="1:13" ht="15.75" thickBot="1">
      <c r="A212" s="15" t="s">
        <v>371</v>
      </c>
      <c r="B212" s="15" t="s">
        <v>13</v>
      </c>
      <c r="C212" s="24">
        <v>45924</v>
      </c>
      <c r="D212" s="15" t="s">
        <v>15</v>
      </c>
      <c r="E212" s="15" t="s">
        <v>85</v>
      </c>
      <c r="F212" s="15"/>
      <c r="G212" s="30">
        <v>11795</v>
      </c>
      <c r="H212" s="15">
        <v>958</v>
      </c>
      <c r="I212" s="15">
        <v>814</v>
      </c>
      <c r="J212" s="15">
        <v>301</v>
      </c>
      <c r="K212" s="33">
        <v>12564</v>
      </c>
      <c r="L212" s="30">
        <v>179999</v>
      </c>
      <c r="M212" s="15" t="s">
        <v>21</v>
      </c>
    </row>
    <row r="213" spans="1:13" ht="15.75" thickBot="1">
      <c r="A213" s="15" t="s">
        <v>372</v>
      </c>
      <c r="B213" s="15" t="s">
        <v>13</v>
      </c>
      <c r="C213" s="24">
        <v>45719</v>
      </c>
      <c r="D213" s="15" t="s">
        <v>30</v>
      </c>
      <c r="E213" s="15" t="s">
        <v>561</v>
      </c>
      <c r="F213" s="15" t="s">
        <v>562</v>
      </c>
      <c r="G213" s="30">
        <v>9561</v>
      </c>
      <c r="H213" s="15">
        <v>642</v>
      </c>
      <c r="I213" s="15">
        <v>581</v>
      </c>
      <c r="J213" s="15">
        <v>2572</v>
      </c>
      <c r="K213" s="33">
        <v>38552</v>
      </c>
      <c r="L213" s="30">
        <v>133680</v>
      </c>
      <c r="M213" s="15" t="s">
        <v>17</v>
      </c>
    </row>
    <row r="214" spans="1:13" ht="15.75" thickBot="1">
      <c r="A214" s="15" t="s">
        <v>373</v>
      </c>
      <c r="B214" s="15" t="s">
        <v>23</v>
      </c>
      <c r="C214" s="24">
        <v>45778</v>
      </c>
      <c r="D214" s="15" t="s">
        <v>25</v>
      </c>
      <c r="E214" s="15" t="s">
        <v>573</v>
      </c>
      <c r="F214" s="15" t="s">
        <v>567</v>
      </c>
      <c r="G214" s="30">
        <v>10258</v>
      </c>
      <c r="H214" s="15">
        <v>527</v>
      </c>
      <c r="I214" s="15">
        <v>854</v>
      </c>
      <c r="J214" s="15">
        <v>2068</v>
      </c>
      <c r="K214" s="33">
        <v>45632</v>
      </c>
      <c r="L214" s="30">
        <v>136546</v>
      </c>
      <c r="M214" s="15" t="s">
        <v>55</v>
      </c>
    </row>
    <row r="215" spans="1:13" ht="15.75" thickBot="1">
      <c r="A215" s="15" t="s">
        <v>375</v>
      </c>
      <c r="B215" s="15" t="s">
        <v>13</v>
      </c>
      <c r="C215" s="24">
        <v>45649</v>
      </c>
      <c r="D215" s="15" t="s">
        <v>30</v>
      </c>
      <c r="E215" s="15" t="s">
        <v>565</v>
      </c>
      <c r="F215" s="15" t="s">
        <v>566</v>
      </c>
      <c r="G215" s="30">
        <v>18616</v>
      </c>
      <c r="H215" s="15">
        <v>1277</v>
      </c>
      <c r="I215" s="15">
        <v>734</v>
      </c>
      <c r="J215" s="15">
        <v>2249</v>
      </c>
      <c r="K215" s="33">
        <v>3399</v>
      </c>
      <c r="L215" s="30">
        <v>193515</v>
      </c>
      <c r="M215" s="15" t="s">
        <v>32</v>
      </c>
    </row>
    <row r="216" spans="1:13" ht="15.75" thickBot="1">
      <c r="A216" s="15" t="s">
        <v>376</v>
      </c>
      <c r="B216" s="15" t="s">
        <v>13</v>
      </c>
      <c r="C216" s="24">
        <v>45925</v>
      </c>
      <c r="D216" s="15" t="s">
        <v>30</v>
      </c>
      <c r="E216" s="15" t="s">
        <v>575</v>
      </c>
      <c r="F216" s="15" t="s">
        <v>35</v>
      </c>
      <c r="G216" s="30">
        <v>8371</v>
      </c>
      <c r="H216" s="15">
        <v>960</v>
      </c>
      <c r="I216" s="15">
        <v>548</v>
      </c>
      <c r="J216" s="15">
        <v>2936</v>
      </c>
      <c r="K216" s="33">
        <v>82543</v>
      </c>
      <c r="L216" s="30">
        <v>119973</v>
      </c>
      <c r="M216" s="15" t="s">
        <v>21</v>
      </c>
    </row>
    <row r="217" spans="1:13" ht="15.75" thickBot="1">
      <c r="A217" s="15" t="s">
        <v>377</v>
      </c>
      <c r="B217" s="15" t="s">
        <v>23</v>
      </c>
      <c r="C217" s="24">
        <v>45502</v>
      </c>
      <c r="D217" s="15" t="s">
        <v>25</v>
      </c>
      <c r="E217" s="15" t="s">
        <v>561</v>
      </c>
      <c r="F217" s="15" t="s">
        <v>562</v>
      </c>
      <c r="G217" s="30">
        <v>22590</v>
      </c>
      <c r="H217" s="15">
        <v>1462</v>
      </c>
      <c r="I217" s="15">
        <v>966</v>
      </c>
      <c r="J217" s="15">
        <v>2463</v>
      </c>
      <c r="K217" s="33">
        <v>29689</v>
      </c>
      <c r="L217" s="30">
        <v>103449</v>
      </c>
      <c r="M217" s="15" t="s">
        <v>27</v>
      </c>
    </row>
    <row r="218" spans="1:13" ht="15.75" thickBot="1">
      <c r="A218" s="15" t="s">
        <v>378</v>
      </c>
      <c r="B218" s="15" t="s">
        <v>19</v>
      </c>
      <c r="C218" s="24">
        <v>45926</v>
      </c>
      <c r="D218" s="15" t="s">
        <v>38</v>
      </c>
      <c r="E218" s="15" t="s">
        <v>561</v>
      </c>
      <c r="F218" s="15" t="s">
        <v>562</v>
      </c>
      <c r="G218" s="30">
        <v>16369</v>
      </c>
      <c r="H218" s="15">
        <v>1452</v>
      </c>
      <c r="I218" s="15">
        <v>493</v>
      </c>
      <c r="J218" s="15">
        <v>1217</v>
      </c>
      <c r="K218" s="33">
        <v>91440</v>
      </c>
      <c r="L218" s="30">
        <v>149834</v>
      </c>
      <c r="M218" s="15" t="s">
        <v>21</v>
      </c>
    </row>
    <row r="219" spans="1:13" ht="15.75" thickBot="1">
      <c r="A219" s="15" t="s">
        <v>379</v>
      </c>
      <c r="B219" s="15" t="s">
        <v>23</v>
      </c>
      <c r="C219" s="24">
        <v>45454</v>
      </c>
      <c r="D219" s="15" t="s">
        <v>30</v>
      </c>
      <c r="E219" s="15" t="s">
        <v>85</v>
      </c>
      <c r="F219" s="15"/>
      <c r="G219" s="30">
        <v>14910</v>
      </c>
      <c r="H219" s="15">
        <v>778</v>
      </c>
      <c r="I219" s="15">
        <v>289</v>
      </c>
      <c r="J219" s="15">
        <v>2541</v>
      </c>
      <c r="K219" s="33">
        <v>14309</v>
      </c>
      <c r="L219" s="30">
        <v>247815</v>
      </c>
      <c r="M219" s="15" t="s">
        <v>27</v>
      </c>
    </row>
    <row r="220" spans="1:13" ht="15.75" thickBot="1">
      <c r="A220" s="15" t="s">
        <v>381</v>
      </c>
      <c r="B220" s="15" t="s">
        <v>19</v>
      </c>
      <c r="C220" s="24">
        <v>45685</v>
      </c>
      <c r="D220" s="15" t="s">
        <v>38</v>
      </c>
      <c r="E220" s="15" t="s">
        <v>569</v>
      </c>
      <c r="F220" s="15" t="s">
        <v>570</v>
      </c>
      <c r="G220" s="30">
        <v>9943</v>
      </c>
      <c r="H220" s="15">
        <v>1274</v>
      </c>
      <c r="I220" s="15">
        <v>336</v>
      </c>
      <c r="J220" s="15">
        <v>389</v>
      </c>
      <c r="K220" s="33">
        <v>6145</v>
      </c>
      <c r="L220" s="30">
        <v>231305</v>
      </c>
      <c r="M220" s="15" t="s">
        <v>17</v>
      </c>
    </row>
    <row r="221" spans="1:13" ht="15.75" thickBot="1">
      <c r="A221" s="15" t="s">
        <v>382</v>
      </c>
      <c r="B221" s="15" t="s">
        <v>13</v>
      </c>
      <c r="C221" s="24">
        <v>45445</v>
      </c>
      <c r="D221" s="15" t="s">
        <v>30</v>
      </c>
      <c r="E221" s="15" t="s">
        <v>563</v>
      </c>
      <c r="F221" s="15" t="s">
        <v>564</v>
      </c>
      <c r="G221" s="30">
        <v>14199</v>
      </c>
      <c r="H221" s="15">
        <v>1206</v>
      </c>
      <c r="I221" s="15">
        <v>954</v>
      </c>
      <c r="J221" s="15">
        <v>2009</v>
      </c>
      <c r="K221" s="33">
        <v>8</v>
      </c>
      <c r="L221" s="30">
        <v>65537</v>
      </c>
      <c r="M221" s="15" t="s">
        <v>27</v>
      </c>
    </row>
    <row r="222" spans="1:13" ht="15.75" thickBot="1">
      <c r="A222" s="15" t="s">
        <v>384</v>
      </c>
      <c r="B222" s="15" t="s">
        <v>13</v>
      </c>
      <c r="C222" s="24">
        <v>45739</v>
      </c>
      <c r="D222" s="15" t="s">
        <v>38</v>
      </c>
      <c r="E222" s="15" t="s">
        <v>569</v>
      </c>
      <c r="F222" s="15" t="s">
        <v>570</v>
      </c>
      <c r="G222" s="30">
        <v>17728</v>
      </c>
      <c r="H222" s="15">
        <v>1487</v>
      </c>
      <c r="I222" s="15">
        <v>210</v>
      </c>
      <c r="J222" s="15">
        <v>2469</v>
      </c>
      <c r="K222" s="33">
        <v>30565</v>
      </c>
      <c r="L222" s="30">
        <v>117576</v>
      </c>
      <c r="M222" s="15" t="s">
        <v>17</v>
      </c>
    </row>
    <row r="223" spans="1:13" ht="15.75" thickBot="1">
      <c r="A223" s="15" t="s">
        <v>385</v>
      </c>
      <c r="B223" s="15" t="s">
        <v>13</v>
      </c>
      <c r="C223" s="24">
        <v>45573</v>
      </c>
      <c r="D223" s="15" t="s">
        <v>25</v>
      </c>
      <c r="E223" s="15" t="s">
        <v>85</v>
      </c>
      <c r="F223" s="15"/>
      <c r="G223" s="30">
        <v>8738</v>
      </c>
      <c r="H223" s="15">
        <v>295</v>
      </c>
      <c r="I223" s="15">
        <v>529</v>
      </c>
      <c r="J223" s="15">
        <v>442</v>
      </c>
      <c r="K223" s="33">
        <v>25286</v>
      </c>
      <c r="L223" s="30">
        <v>147522</v>
      </c>
      <c r="M223" s="15" t="s">
        <v>32</v>
      </c>
    </row>
    <row r="224" spans="1:13" ht="15.75" thickBot="1">
      <c r="A224" s="15" t="s">
        <v>387</v>
      </c>
      <c r="B224" s="15" t="s">
        <v>46</v>
      </c>
      <c r="C224" s="24">
        <v>45608</v>
      </c>
      <c r="D224" s="15" t="s">
        <v>30</v>
      </c>
      <c r="E224" s="15" t="s">
        <v>565</v>
      </c>
      <c r="F224" s="15" t="s">
        <v>566</v>
      </c>
      <c r="G224" s="30">
        <v>17913</v>
      </c>
      <c r="H224" s="15">
        <v>1311</v>
      </c>
      <c r="I224" s="15">
        <v>859</v>
      </c>
      <c r="J224" s="15">
        <v>405</v>
      </c>
      <c r="K224" s="33">
        <v>59842</v>
      </c>
      <c r="L224" s="30">
        <v>62612</v>
      </c>
      <c r="M224" s="15" t="s">
        <v>27</v>
      </c>
    </row>
    <row r="225" spans="1:13" ht="15.75" thickBot="1">
      <c r="A225" s="15" t="s">
        <v>388</v>
      </c>
      <c r="B225" s="15" t="s">
        <v>19</v>
      </c>
      <c r="C225" s="24">
        <v>45907</v>
      </c>
      <c r="D225" s="15" t="s">
        <v>25</v>
      </c>
      <c r="E225" s="15" t="s">
        <v>576</v>
      </c>
      <c r="F225" s="15" t="s">
        <v>577</v>
      </c>
      <c r="G225" s="30">
        <v>4472</v>
      </c>
      <c r="H225" s="15">
        <v>1301</v>
      </c>
      <c r="I225" s="15">
        <v>956</v>
      </c>
      <c r="J225" s="15">
        <v>1186</v>
      </c>
      <c r="K225" s="33">
        <v>3363</v>
      </c>
      <c r="L225" s="30">
        <v>46471</v>
      </c>
      <c r="M225" s="15" t="s">
        <v>21</v>
      </c>
    </row>
    <row r="226" spans="1:13" ht="15.75" thickBot="1">
      <c r="A226" s="15" t="s">
        <v>389</v>
      </c>
      <c r="B226" s="15" t="s">
        <v>46</v>
      </c>
      <c r="C226" s="24">
        <v>45463</v>
      </c>
      <c r="D226" s="15" t="s">
        <v>30</v>
      </c>
      <c r="E226" s="15" t="s">
        <v>571</v>
      </c>
      <c r="F226" s="15" t="s">
        <v>572</v>
      </c>
      <c r="G226" s="30">
        <v>21123</v>
      </c>
      <c r="H226" s="15">
        <v>1343</v>
      </c>
      <c r="I226" s="15">
        <v>589</v>
      </c>
      <c r="J226" s="15">
        <v>727</v>
      </c>
      <c r="K226" s="33">
        <v>87833</v>
      </c>
      <c r="L226" s="30">
        <v>206703</v>
      </c>
      <c r="M226" s="15" t="s">
        <v>17</v>
      </c>
    </row>
    <row r="227" spans="1:13" ht="15.75" thickBot="1">
      <c r="A227" s="15" t="s">
        <v>391</v>
      </c>
      <c r="B227" s="15" t="s">
        <v>46</v>
      </c>
      <c r="C227" s="24">
        <v>45908</v>
      </c>
      <c r="D227" s="15" t="s">
        <v>25</v>
      </c>
      <c r="E227" s="15" t="s">
        <v>571</v>
      </c>
      <c r="F227" s="15" t="s">
        <v>572</v>
      </c>
      <c r="G227" s="30">
        <v>23785</v>
      </c>
      <c r="H227" s="15">
        <v>1013</v>
      </c>
      <c r="I227" s="15">
        <v>468</v>
      </c>
      <c r="J227" s="15">
        <v>1628</v>
      </c>
      <c r="K227" s="33">
        <v>8272</v>
      </c>
      <c r="L227" s="30">
        <v>71348</v>
      </c>
      <c r="M227" s="15" t="s">
        <v>21</v>
      </c>
    </row>
    <row r="228" spans="1:13" ht="15.75" thickBot="1">
      <c r="A228" s="15" t="s">
        <v>392</v>
      </c>
      <c r="B228" s="15" t="s">
        <v>23</v>
      </c>
      <c r="C228" s="24">
        <v>45455</v>
      </c>
      <c r="D228" s="15" t="s">
        <v>25</v>
      </c>
      <c r="E228" s="15" t="s">
        <v>563</v>
      </c>
      <c r="F228" s="15" t="s">
        <v>564</v>
      </c>
      <c r="G228" s="30">
        <v>17679</v>
      </c>
      <c r="H228" s="15">
        <v>690</v>
      </c>
      <c r="I228" s="15">
        <v>451</v>
      </c>
      <c r="J228" s="15">
        <v>2195</v>
      </c>
      <c r="K228" s="33">
        <v>4390</v>
      </c>
      <c r="L228" s="30">
        <v>235804</v>
      </c>
      <c r="M228" s="15" t="s">
        <v>55</v>
      </c>
    </row>
    <row r="229" spans="1:13" ht="15.75" thickBot="1">
      <c r="A229" s="15" t="s">
        <v>394</v>
      </c>
      <c r="B229" s="15" t="s">
        <v>46</v>
      </c>
      <c r="C229" s="24">
        <v>45474</v>
      </c>
      <c r="D229" s="15" t="s">
        <v>30</v>
      </c>
      <c r="E229" s="15" t="s">
        <v>565</v>
      </c>
      <c r="F229" s="15" t="s">
        <v>566</v>
      </c>
      <c r="G229" s="30">
        <v>3761</v>
      </c>
      <c r="H229" s="15">
        <v>651</v>
      </c>
      <c r="I229" s="15">
        <v>493</v>
      </c>
      <c r="J229" s="15">
        <v>2294</v>
      </c>
      <c r="K229" s="33">
        <v>71696</v>
      </c>
      <c r="L229" s="30">
        <v>41177</v>
      </c>
      <c r="M229" s="15" t="s">
        <v>17</v>
      </c>
    </row>
    <row r="230" spans="1:13" ht="15.75" thickBot="1">
      <c r="A230" s="15" t="s">
        <v>396</v>
      </c>
      <c r="B230" s="15" t="s">
        <v>23</v>
      </c>
      <c r="C230" s="24">
        <v>45476</v>
      </c>
      <c r="D230" s="15" t="s">
        <v>30</v>
      </c>
      <c r="E230" s="15" t="s">
        <v>563</v>
      </c>
      <c r="F230" s="15" t="s">
        <v>564</v>
      </c>
      <c r="G230" s="30">
        <v>12167</v>
      </c>
      <c r="H230" s="15">
        <v>364</v>
      </c>
      <c r="I230" s="15">
        <v>160</v>
      </c>
      <c r="J230" s="15">
        <v>616</v>
      </c>
      <c r="K230" s="33">
        <v>42228</v>
      </c>
      <c r="L230" s="30">
        <v>175832</v>
      </c>
      <c r="M230" s="15" t="s">
        <v>27</v>
      </c>
    </row>
    <row r="231" spans="1:13" ht="15.75" thickBot="1">
      <c r="A231" s="15" t="s">
        <v>397</v>
      </c>
      <c r="B231" s="15" t="s">
        <v>23</v>
      </c>
      <c r="C231" s="24">
        <v>45488</v>
      </c>
      <c r="D231" s="15" t="s">
        <v>30</v>
      </c>
      <c r="E231" s="15" t="s">
        <v>35</v>
      </c>
      <c r="F231" s="15"/>
      <c r="G231" s="30">
        <v>12554</v>
      </c>
      <c r="H231" s="15">
        <v>381</v>
      </c>
      <c r="I231" s="15">
        <v>211</v>
      </c>
      <c r="J231" s="15">
        <v>2286</v>
      </c>
      <c r="K231" s="33">
        <v>50567</v>
      </c>
      <c r="L231" s="30">
        <v>72779</v>
      </c>
      <c r="M231" s="15" t="s">
        <v>17</v>
      </c>
    </row>
    <row r="232" spans="1:13" ht="15.75" thickBot="1">
      <c r="A232" s="15" t="s">
        <v>398</v>
      </c>
      <c r="B232" s="15" t="s">
        <v>46</v>
      </c>
      <c r="C232" s="24">
        <v>45909</v>
      </c>
      <c r="D232" s="15" t="s">
        <v>15</v>
      </c>
      <c r="E232" s="15" t="s">
        <v>569</v>
      </c>
      <c r="F232" s="15" t="s">
        <v>570</v>
      </c>
      <c r="G232" s="30">
        <v>19260</v>
      </c>
      <c r="H232" s="15">
        <v>668</v>
      </c>
      <c r="I232" s="15">
        <v>994</v>
      </c>
      <c r="J232" s="15">
        <v>934</v>
      </c>
      <c r="K232" s="33">
        <v>20509</v>
      </c>
      <c r="L232" s="30">
        <v>61636</v>
      </c>
      <c r="M232" s="15" t="s">
        <v>21</v>
      </c>
    </row>
    <row r="233" spans="1:13" ht="15.75" thickBot="1">
      <c r="A233" s="15" t="s">
        <v>399</v>
      </c>
      <c r="B233" s="15" t="s">
        <v>19</v>
      </c>
      <c r="C233" s="24">
        <v>45776</v>
      </c>
      <c r="D233" s="15" t="s">
        <v>38</v>
      </c>
      <c r="E233" s="15" t="s">
        <v>571</v>
      </c>
      <c r="F233" s="15" t="s">
        <v>572</v>
      </c>
      <c r="G233" s="30">
        <v>16277</v>
      </c>
      <c r="H233" s="15">
        <v>1109</v>
      </c>
      <c r="I233" s="15">
        <v>375</v>
      </c>
      <c r="J233" s="15">
        <v>2225</v>
      </c>
      <c r="K233" s="33">
        <v>1044</v>
      </c>
      <c r="L233" s="30">
        <v>121889</v>
      </c>
      <c r="M233" s="15" t="s">
        <v>32</v>
      </c>
    </row>
    <row r="234" spans="1:13" ht="15.75" thickBot="1">
      <c r="A234" s="15" t="s">
        <v>401</v>
      </c>
      <c r="B234" s="15" t="s">
        <v>19</v>
      </c>
      <c r="C234" s="24">
        <v>45724</v>
      </c>
      <c r="D234" s="15" t="s">
        <v>15</v>
      </c>
      <c r="E234" s="15" t="s">
        <v>561</v>
      </c>
      <c r="F234" s="15" t="s">
        <v>562</v>
      </c>
      <c r="G234" s="30">
        <v>5812</v>
      </c>
      <c r="H234" s="15">
        <v>934</v>
      </c>
      <c r="I234" s="15">
        <v>302</v>
      </c>
      <c r="J234" s="15">
        <v>2356</v>
      </c>
      <c r="K234" s="33">
        <v>37437</v>
      </c>
      <c r="L234" s="30">
        <v>93551</v>
      </c>
      <c r="M234" s="15" t="s">
        <v>17</v>
      </c>
    </row>
    <row r="235" spans="1:13" ht="15.75" thickBot="1">
      <c r="A235" s="15" t="s">
        <v>402</v>
      </c>
      <c r="B235" s="15" t="s">
        <v>19</v>
      </c>
      <c r="C235" s="24">
        <v>45444</v>
      </c>
      <c r="D235" s="15" t="s">
        <v>15</v>
      </c>
      <c r="E235" s="15" t="s">
        <v>569</v>
      </c>
      <c r="F235" s="15" t="s">
        <v>570</v>
      </c>
      <c r="G235" s="30">
        <v>19844</v>
      </c>
      <c r="H235" s="15">
        <v>1022</v>
      </c>
      <c r="I235" s="15">
        <v>860</v>
      </c>
      <c r="J235" s="15">
        <v>2570</v>
      </c>
      <c r="K235" s="33">
        <v>23719</v>
      </c>
      <c r="L235" s="30">
        <v>182628</v>
      </c>
      <c r="M235" s="15" t="s">
        <v>27</v>
      </c>
    </row>
    <row r="236" spans="1:13" ht="15.75" thickBot="1">
      <c r="A236" s="15" t="s">
        <v>404</v>
      </c>
      <c r="B236" s="15" t="s">
        <v>19</v>
      </c>
      <c r="C236" s="24">
        <v>45648</v>
      </c>
      <c r="D236" s="15" t="s">
        <v>25</v>
      </c>
      <c r="E236" s="15" t="s">
        <v>567</v>
      </c>
      <c r="F236" s="15" t="s">
        <v>568</v>
      </c>
      <c r="G236" s="30">
        <v>20117</v>
      </c>
      <c r="H236" s="15">
        <v>1143</v>
      </c>
      <c r="I236" s="15">
        <v>713</v>
      </c>
      <c r="J236" s="15">
        <v>1739</v>
      </c>
      <c r="K236" s="33">
        <v>34444</v>
      </c>
      <c r="L236" s="30">
        <v>198670</v>
      </c>
      <c r="M236" s="15" t="s">
        <v>55</v>
      </c>
    </row>
    <row r="237" spans="1:13" ht="15.75" thickBot="1">
      <c r="A237" s="15" t="s">
        <v>405</v>
      </c>
      <c r="B237" s="15" t="s">
        <v>19</v>
      </c>
      <c r="C237" s="24">
        <v>45523</v>
      </c>
      <c r="D237" s="15" t="s">
        <v>30</v>
      </c>
      <c r="E237" s="15" t="s">
        <v>575</v>
      </c>
      <c r="F237" s="15" t="s">
        <v>35</v>
      </c>
      <c r="G237" s="30">
        <v>3605</v>
      </c>
      <c r="H237" s="15">
        <v>206</v>
      </c>
      <c r="I237" s="15">
        <v>921</v>
      </c>
      <c r="J237" s="15">
        <v>852</v>
      </c>
      <c r="K237" s="33">
        <v>11660</v>
      </c>
      <c r="L237" s="30">
        <v>182635</v>
      </c>
      <c r="M237" s="15" t="s">
        <v>32</v>
      </c>
    </row>
    <row r="238" spans="1:13" ht="15.75" thickBot="1">
      <c r="A238" s="15" t="s">
        <v>406</v>
      </c>
      <c r="B238" s="15" t="s">
        <v>46</v>
      </c>
      <c r="C238" s="24">
        <v>45587</v>
      </c>
      <c r="D238" s="15" t="s">
        <v>38</v>
      </c>
      <c r="E238" s="15" t="s">
        <v>565</v>
      </c>
      <c r="F238" s="15" t="s">
        <v>566</v>
      </c>
      <c r="G238" s="30">
        <v>7622</v>
      </c>
      <c r="H238" s="15">
        <v>529</v>
      </c>
      <c r="I238" s="15">
        <v>720</v>
      </c>
      <c r="J238" s="15">
        <v>1015</v>
      </c>
      <c r="K238" s="33">
        <v>71322</v>
      </c>
      <c r="L238" s="30">
        <v>86819</v>
      </c>
      <c r="M238" s="15" t="s">
        <v>55</v>
      </c>
    </row>
    <row r="239" spans="1:13" ht="15.75" thickBot="1">
      <c r="A239" s="15" t="s">
        <v>407</v>
      </c>
      <c r="B239" s="15" t="s">
        <v>46</v>
      </c>
      <c r="C239" s="24">
        <v>45489</v>
      </c>
      <c r="D239" s="15" t="s">
        <v>25</v>
      </c>
      <c r="E239" s="15" t="s">
        <v>573</v>
      </c>
      <c r="F239" s="15" t="s">
        <v>567</v>
      </c>
      <c r="G239" s="30">
        <v>8767</v>
      </c>
      <c r="H239" s="15">
        <v>974</v>
      </c>
      <c r="I239" s="15">
        <v>733</v>
      </c>
      <c r="J239" s="15">
        <v>1587</v>
      </c>
      <c r="K239" s="33">
        <v>74927</v>
      </c>
      <c r="L239" s="30">
        <v>113770</v>
      </c>
      <c r="M239" s="15" t="s">
        <v>17</v>
      </c>
    </row>
    <row r="240" spans="1:13" ht="15.75" thickBot="1">
      <c r="A240" s="15" t="s">
        <v>409</v>
      </c>
      <c r="B240" s="15" t="s">
        <v>13</v>
      </c>
      <c r="C240" s="24">
        <v>45910</v>
      </c>
      <c r="D240" s="15" t="s">
        <v>15</v>
      </c>
      <c r="E240" s="15" t="s">
        <v>563</v>
      </c>
      <c r="F240" s="15" t="s">
        <v>564</v>
      </c>
      <c r="G240" s="30">
        <v>13613</v>
      </c>
      <c r="H240" s="15">
        <v>350</v>
      </c>
      <c r="I240" s="15">
        <v>809</v>
      </c>
      <c r="J240" s="15">
        <v>2013</v>
      </c>
      <c r="K240" s="33">
        <v>20471</v>
      </c>
      <c r="L240" s="30">
        <v>198038</v>
      </c>
      <c r="M240" s="15" t="s">
        <v>21</v>
      </c>
    </row>
    <row r="241" spans="1:13" ht="15.75" thickBot="1">
      <c r="A241" s="15" t="s">
        <v>410</v>
      </c>
      <c r="B241" s="15" t="s">
        <v>19</v>
      </c>
      <c r="C241" s="24">
        <v>45911</v>
      </c>
      <c r="D241" s="15" t="s">
        <v>30</v>
      </c>
      <c r="E241" s="15" t="s">
        <v>569</v>
      </c>
      <c r="F241" s="15" t="s">
        <v>570</v>
      </c>
      <c r="G241" s="30">
        <v>21901</v>
      </c>
      <c r="H241" s="15">
        <v>1308</v>
      </c>
      <c r="I241" s="15">
        <v>724</v>
      </c>
      <c r="J241" s="15">
        <v>2183</v>
      </c>
      <c r="K241" s="33">
        <v>15996</v>
      </c>
      <c r="L241" s="30">
        <v>230961</v>
      </c>
      <c r="M241" s="15" t="s">
        <v>21</v>
      </c>
    </row>
    <row r="242" spans="1:13" ht="15.75" thickBot="1">
      <c r="A242" s="15" t="s">
        <v>411</v>
      </c>
      <c r="B242" s="15" t="s">
        <v>46</v>
      </c>
      <c r="C242" s="24">
        <v>45675</v>
      </c>
      <c r="D242" s="15" t="s">
        <v>25</v>
      </c>
      <c r="E242" s="15" t="s">
        <v>575</v>
      </c>
      <c r="F242" s="15" t="s">
        <v>35</v>
      </c>
      <c r="G242" s="30">
        <v>12589</v>
      </c>
      <c r="H242" s="15">
        <v>346</v>
      </c>
      <c r="I242" s="15">
        <v>459</v>
      </c>
      <c r="J242" s="15">
        <v>1407</v>
      </c>
      <c r="K242" s="33">
        <v>29254</v>
      </c>
      <c r="L242" s="30">
        <v>198059</v>
      </c>
      <c r="M242" s="15" t="s">
        <v>27</v>
      </c>
    </row>
    <row r="243" spans="1:13" ht="15.75" thickBot="1">
      <c r="A243" s="15" t="s">
        <v>413</v>
      </c>
      <c r="B243" s="15" t="s">
        <v>13</v>
      </c>
      <c r="C243" s="24">
        <v>45912</v>
      </c>
      <c r="D243" s="15" t="s">
        <v>30</v>
      </c>
      <c r="E243" s="15" t="s">
        <v>569</v>
      </c>
      <c r="F243" s="15" t="s">
        <v>570</v>
      </c>
      <c r="G243" s="30">
        <v>15918</v>
      </c>
      <c r="H243" s="15">
        <v>1114</v>
      </c>
      <c r="I243" s="15">
        <v>392</v>
      </c>
      <c r="J243" s="15">
        <v>1641</v>
      </c>
      <c r="K243" s="33">
        <v>28044</v>
      </c>
      <c r="L243" s="30">
        <v>118714</v>
      </c>
      <c r="M243" s="15" t="s">
        <v>21</v>
      </c>
    </row>
    <row r="244" spans="1:13" ht="15.75" thickBot="1">
      <c r="A244" s="15" t="s">
        <v>414</v>
      </c>
      <c r="B244" s="15" t="s">
        <v>19</v>
      </c>
      <c r="C244" s="24">
        <v>45722</v>
      </c>
      <c r="D244" s="15" t="s">
        <v>25</v>
      </c>
      <c r="E244" s="15" t="s">
        <v>573</v>
      </c>
      <c r="F244" s="15" t="s">
        <v>567</v>
      </c>
      <c r="G244" s="30">
        <v>22119</v>
      </c>
      <c r="H244" s="15">
        <v>899</v>
      </c>
      <c r="I244" s="15">
        <v>642</v>
      </c>
      <c r="J244" s="15">
        <v>410</v>
      </c>
      <c r="K244" s="33">
        <v>49490</v>
      </c>
      <c r="L244" s="30">
        <v>229420</v>
      </c>
      <c r="M244" s="15" t="s">
        <v>32</v>
      </c>
    </row>
    <row r="245" spans="1:13" ht="15.75" thickBot="1">
      <c r="A245" s="15" t="s">
        <v>416</v>
      </c>
      <c r="B245" s="15" t="s">
        <v>23</v>
      </c>
      <c r="C245" s="24">
        <v>45913</v>
      </c>
      <c r="D245" s="15" t="s">
        <v>30</v>
      </c>
      <c r="E245" s="15" t="s">
        <v>575</v>
      </c>
      <c r="F245" s="15" t="s">
        <v>35</v>
      </c>
      <c r="G245" s="30">
        <v>15046</v>
      </c>
      <c r="H245" s="15">
        <v>281</v>
      </c>
      <c r="I245" s="15">
        <v>515</v>
      </c>
      <c r="J245" s="15">
        <v>550</v>
      </c>
      <c r="K245" s="33">
        <v>22583</v>
      </c>
      <c r="L245" s="30">
        <v>64596</v>
      </c>
      <c r="M245" s="15" t="s">
        <v>21</v>
      </c>
    </row>
    <row r="246" spans="1:13" ht="15.75" thickBot="1">
      <c r="A246" s="15" t="s">
        <v>417</v>
      </c>
      <c r="B246" s="15" t="s">
        <v>13</v>
      </c>
      <c r="C246" s="24">
        <v>45669</v>
      </c>
      <c r="D246" s="15" t="s">
        <v>15</v>
      </c>
      <c r="E246" s="15" t="s">
        <v>567</v>
      </c>
      <c r="F246" s="15" t="s">
        <v>568</v>
      </c>
      <c r="G246" s="30">
        <v>4590</v>
      </c>
      <c r="H246" s="15">
        <v>713</v>
      </c>
      <c r="I246" s="15">
        <v>479</v>
      </c>
      <c r="J246" s="15">
        <v>2730</v>
      </c>
      <c r="K246" s="33">
        <v>41050</v>
      </c>
      <c r="L246" s="30">
        <v>204246</v>
      </c>
      <c r="M246" s="15" t="s">
        <v>27</v>
      </c>
    </row>
    <row r="247" spans="1:13" ht="15.75" thickBot="1">
      <c r="A247" s="15" t="s">
        <v>419</v>
      </c>
      <c r="B247" s="15" t="s">
        <v>46</v>
      </c>
      <c r="C247" s="24">
        <v>45576</v>
      </c>
      <c r="D247" s="15" t="s">
        <v>38</v>
      </c>
      <c r="E247" s="15" t="s">
        <v>573</v>
      </c>
      <c r="F247" s="15" t="s">
        <v>567</v>
      </c>
      <c r="G247" s="30">
        <v>19447</v>
      </c>
      <c r="H247" s="15">
        <v>1014</v>
      </c>
      <c r="I247" s="15">
        <v>256</v>
      </c>
      <c r="J247" s="15">
        <v>2354</v>
      </c>
      <c r="K247" s="33">
        <v>5472</v>
      </c>
      <c r="L247" s="30">
        <v>104106</v>
      </c>
      <c r="M247" s="15" t="s">
        <v>17</v>
      </c>
    </row>
    <row r="248" spans="1:13" ht="15.75" thickBot="1">
      <c r="A248" s="15" t="s">
        <v>421</v>
      </c>
      <c r="B248" s="15" t="s">
        <v>23</v>
      </c>
      <c r="C248" s="24">
        <v>45531</v>
      </c>
      <c r="D248" s="15" t="s">
        <v>15</v>
      </c>
      <c r="E248" s="15" t="s">
        <v>85</v>
      </c>
      <c r="F248" s="15"/>
      <c r="G248" s="30">
        <v>6324</v>
      </c>
      <c r="H248" s="15">
        <v>908</v>
      </c>
      <c r="I248" s="15">
        <v>375</v>
      </c>
      <c r="J248" s="15">
        <v>758</v>
      </c>
      <c r="K248" s="33">
        <v>34850</v>
      </c>
      <c r="L248" s="30">
        <v>241039</v>
      </c>
      <c r="M248" s="15" t="s">
        <v>17</v>
      </c>
    </row>
    <row r="249" spans="1:13" ht="15.75" thickBot="1">
      <c r="A249" s="15" t="s">
        <v>423</v>
      </c>
      <c r="B249" s="15" t="s">
        <v>23</v>
      </c>
      <c r="C249" s="24">
        <v>45914</v>
      </c>
      <c r="D249" s="15" t="s">
        <v>38</v>
      </c>
      <c r="E249" s="15" t="s">
        <v>567</v>
      </c>
      <c r="F249" s="15" t="s">
        <v>574</v>
      </c>
      <c r="G249" s="30">
        <v>12787</v>
      </c>
      <c r="H249" s="15">
        <v>945</v>
      </c>
      <c r="I249" s="15">
        <v>974</v>
      </c>
      <c r="J249" s="15">
        <v>1407</v>
      </c>
      <c r="K249" s="33">
        <v>4037</v>
      </c>
      <c r="L249" s="30">
        <v>99182</v>
      </c>
      <c r="M249" s="15" t="s">
        <v>21</v>
      </c>
    </row>
    <row r="250" spans="1:13" ht="15.75" thickBot="1">
      <c r="A250" s="15" t="s">
        <v>424</v>
      </c>
      <c r="B250" s="15" t="s">
        <v>23</v>
      </c>
      <c r="C250" s="24">
        <v>45491</v>
      </c>
      <c r="D250" s="15" t="s">
        <v>30</v>
      </c>
      <c r="E250" s="15" t="s">
        <v>85</v>
      </c>
      <c r="F250" s="15"/>
      <c r="G250" s="30">
        <v>11111</v>
      </c>
      <c r="H250" s="15">
        <v>1222</v>
      </c>
      <c r="I250" s="15">
        <v>367</v>
      </c>
      <c r="J250" s="15">
        <v>507</v>
      </c>
      <c r="K250" s="33">
        <v>14129</v>
      </c>
      <c r="L250" s="30">
        <v>127163</v>
      </c>
      <c r="M250" s="15" t="s">
        <v>55</v>
      </c>
    </row>
    <row r="251" spans="1:13" ht="15.75" thickBot="1">
      <c r="A251" s="15" t="s">
        <v>426</v>
      </c>
      <c r="B251" s="15" t="s">
        <v>13</v>
      </c>
      <c r="C251" s="24">
        <v>45465</v>
      </c>
      <c r="D251" s="15" t="s">
        <v>25</v>
      </c>
      <c r="E251" s="15" t="s">
        <v>571</v>
      </c>
      <c r="F251" s="15" t="s">
        <v>572</v>
      </c>
      <c r="G251" s="30">
        <v>7342</v>
      </c>
      <c r="H251" s="15">
        <v>906</v>
      </c>
      <c r="I251" s="15">
        <v>902</v>
      </c>
      <c r="J251" s="15">
        <v>1199</v>
      </c>
      <c r="K251" s="33">
        <v>68488</v>
      </c>
      <c r="L251" s="30">
        <v>79310</v>
      </c>
      <c r="M251" s="15" t="s">
        <v>17</v>
      </c>
    </row>
    <row r="252" spans="1:13" ht="15.75" thickBot="1">
      <c r="A252" s="15" t="s">
        <v>427</v>
      </c>
      <c r="B252" s="15" t="s">
        <v>46</v>
      </c>
      <c r="C252" s="24">
        <v>45915</v>
      </c>
      <c r="D252" s="15" t="s">
        <v>15</v>
      </c>
      <c r="E252" s="15" t="s">
        <v>569</v>
      </c>
      <c r="F252" s="15" t="s">
        <v>570</v>
      </c>
      <c r="G252" s="30">
        <v>18389</v>
      </c>
      <c r="H252" s="15">
        <v>670</v>
      </c>
      <c r="I252" s="15">
        <v>655</v>
      </c>
      <c r="J252" s="15">
        <v>321</v>
      </c>
      <c r="K252" s="33">
        <v>21869</v>
      </c>
      <c r="L252" s="30">
        <v>96088</v>
      </c>
      <c r="M252" s="15" t="s">
        <v>21</v>
      </c>
    </row>
    <row r="253" spans="1:13" ht="15.75" thickBot="1">
      <c r="A253" s="15" t="s">
        <v>428</v>
      </c>
      <c r="B253" s="15" t="s">
        <v>23</v>
      </c>
      <c r="C253" s="24">
        <v>45775</v>
      </c>
      <c r="D253" s="15" t="s">
        <v>38</v>
      </c>
      <c r="E253" s="15" t="s">
        <v>567</v>
      </c>
      <c r="F253" s="15" t="s">
        <v>574</v>
      </c>
      <c r="G253" s="30">
        <v>10659</v>
      </c>
      <c r="H253" s="15">
        <v>1342</v>
      </c>
      <c r="I253" s="15">
        <v>408</v>
      </c>
      <c r="J253" s="15">
        <v>709</v>
      </c>
      <c r="K253" s="33">
        <v>16309</v>
      </c>
      <c r="L253" s="30">
        <v>168803</v>
      </c>
      <c r="M253" s="15" t="s">
        <v>27</v>
      </c>
    </row>
    <row r="254" spans="1:13" ht="15.75" thickBot="1">
      <c r="A254" s="15" t="s">
        <v>429</v>
      </c>
      <c r="B254" s="15" t="s">
        <v>19</v>
      </c>
      <c r="C254" s="24">
        <v>45916</v>
      </c>
      <c r="D254" s="15" t="s">
        <v>15</v>
      </c>
      <c r="E254" s="15" t="s">
        <v>85</v>
      </c>
      <c r="F254" s="15"/>
      <c r="G254" s="30">
        <v>16043</v>
      </c>
      <c r="H254" s="15">
        <v>595</v>
      </c>
      <c r="I254" s="15">
        <v>923</v>
      </c>
      <c r="J254" s="15">
        <v>1194</v>
      </c>
      <c r="K254" s="33">
        <v>52613</v>
      </c>
      <c r="L254" s="30">
        <v>179978</v>
      </c>
      <c r="M254" s="15" t="s">
        <v>21</v>
      </c>
    </row>
    <row r="255" spans="1:13" ht="15.75" thickBot="1">
      <c r="A255" s="15" t="s">
        <v>430</v>
      </c>
      <c r="B255" s="15" t="s">
        <v>23</v>
      </c>
      <c r="C255" s="24">
        <v>45671</v>
      </c>
      <c r="D255" s="15" t="s">
        <v>38</v>
      </c>
      <c r="E255" s="15" t="s">
        <v>567</v>
      </c>
      <c r="F255" s="15" t="s">
        <v>574</v>
      </c>
      <c r="G255" s="30">
        <v>24350</v>
      </c>
      <c r="H255" s="15">
        <v>460</v>
      </c>
      <c r="I255" s="15">
        <v>666</v>
      </c>
      <c r="J255" s="15">
        <v>814</v>
      </c>
      <c r="K255" s="33">
        <v>21120</v>
      </c>
      <c r="L255" s="30">
        <v>76914</v>
      </c>
      <c r="M255" s="15" t="s">
        <v>17</v>
      </c>
    </row>
    <row r="256" spans="1:13" ht="15.75" thickBot="1">
      <c r="A256" s="15" t="s">
        <v>432</v>
      </c>
      <c r="B256" s="15" t="s">
        <v>23</v>
      </c>
      <c r="C256" s="24">
        <v>45750</v>
      </c>
      <c r="D256" s="15" t="s">
        <v>15</v>
      </c>
      <c r="E256" s="15" t="s">
        <v>576</v>
      </c>
      <c r="F256" s="15" t="s">
        <v>577</v>
      </c>
      <c r="G256" s="30">
        <v>10837</v>
      </c>
      <c r="H256" s="15">
        <v>1004</v>
      </c>
      <c r="I256" s="15">
        <v>922</v>
      </c>
      <c r="J256" s="15">
        <v>1108</v>
      </c>
      <c r="K256" s="33">
        <v>36807</v>
      </c>
      <c r="L256" s="30">
        <v>150350</v>
      </c>
      <c r="M256" s="15" t="s">
        <v>27</v>
      </c>
    </row>
    <row r="257" spans="1:13" ht="15.75" thickBot="1">
      <c r="A257" s="15" t="s">
        <v>434</v>
      </c>
      <c r="B257" s="15" t="s">
        <v>13</v>
      </c>
      <c r="C257" s="24">
        <v>45917</v>
      </c>
      <c r="D257" s="15" t="s">
        <v>38</v>
      </c>
      <c r="E257" s="15" t="s">
        <v>569</v>
      </c>
      <c r="F257" s="15" t="s">
        <v>570</v>
      </c>
      <c r="G257" s="30">
        <v>2117</v>
      </c>
      <c r="H257" s="15">
        <v>1133</v>
      </c>
      <c r="I257" s="15">
        <v>203</v>
      </c>
      <c r="J257" s="15">
        <v>1173</v>
      </c>
      <c r="K257" s="33">
        <v>40125</v>
      </c>
      <c r="L257" s="30">
        <v>85379</v>
      </c>
      <c r="M257" s="15" t="s">
        <v>21</v>
      </c>
    </row>
    <row r="258" spans="1:13" ht="15.75" thickBot="1">
      <c r="A258" s="15" t="s">
        <v>435</v>
      </c>
      <c r="B258" s="15" t="s">
        <v>13</v>
      </c>
      <c r="C258" s="24">
        <v>45753</v>
      </c>
      <c r="D258" s="15" t="s">
        <v>38</v>
      </c>
      <c r="E258" s="15" t="s">
        <v>567</v>
      </c>
      <c r="F258" s="15" t="s">
        <v>574</v>
      </c>
      <c r="G258" s="30">
        <v>15917</v>
      </c>
      <c r="H258" s="15">
        <v>1479</v>
      </c>
      <c r="I258" s="15">
        <v>196</v>
      </c>
      <c r="J258" s="15">
        <v>313</v>
      </c>
      <c r="K258" s="33">
        <v>48524</v>
      </c>
      <c r="L258" s="30">
        <v>249684</v>
      </c>
      <c r="M258" s="15" t="s">
        <v>32</v>
      </c>
    </row>
    <row r="259" spans="1:13" ht="15.75" thickBot="1">
      <c r="A259" s="15" t="s">
        <v>436</v>
      </c>
      <c r="B259" s="15" t="s">
        <v>46</v>
      </c>
      <c r="C259" s="24">
        <v>45509</v>
      </c>
      <c r="D259" s="15" t="s">
        <v>30</v>
      </c>
      <c r="E259" s="15" t="s">
        <v>561</v>
      </c>
      <c r="F259" s="15" t="s">
        <v>562</v>
      </c>
      <c r="G259" s="30">
        <v>20935</v>
      </c>
      <c r="H259" s="15">
        <v>1104</v>
      </c>
      <c r="I259" s="15">
        <v>876</v>
      </c>
      <c r="J259" s="15">
        <v>1270</v>
      </c>
      <c r="K259" s="33">
        <v>21454</v>
      </c>
      <c r="L259" s="30">
        <v>208722</v>
      </c>
      <c r="M259" s="15" t="s">
        <v>27</v>
      </c>
    </row>
    <row r="260" spans="1:13" ht="15.75" thickBot="1">
      <c r="A260" s="15" t="s">
        <v>438</v>
      </c>
      <c r="B260" s="15" t="s">
        <v>19</v>
      </c>
      <c r="C260" s="24">
        <v>45698</v>
      </c>
      <c r="D260" s="15" t="s">
        <v>38</v>
      </c>
      <c r="E260" s="15" t="s">
        <v>563</v>
      </c>
      <c r="F260" s="15" t="s">
        <v>564</v>
      </c>
      <c r="G260" s="30">
        <v>16309</v>
      </c>
      <c r="H260" s="15">
        <v>1449</v>
      </c>
      <c r="I260" s="15">
        <v>838</v>
      </c>
      <c r="J260" s="15">
        <v>2434</v>
      </c>
      <c r="K260" s="33">
        <v>2940</v>
      </c>
      <c r="L260" s="30">
        <v>217953</v>
      </c>
      <c r="M260" s="15" t="s">
        <v>32</v>
      </c>
    </row>
    <row r="261" spans="1:13" ht="15.75" thickBot="1">
      <c r="A261" s="15" t="s">
        <v>440</v>
      </c>
      <c r="B261" s="15" t="s">
        <v>13</v>
      </c>
      <c r="C261" s="24">
        <v>45700</v>
      </c>
      <c r="D261" s="15" t="s">
        <v>30</v>
      </c>
      <c r="E261" s="15" t="s">
        <v>563</v>
      </c>
      <c r="F261" s="15" t="s">
        <v>564</v>
      </c>
      <c r="G261" s="30">
        <v>15234</v>
      </c>
      <c r="H261" s="15">
        <v>1276</v>
      </c>
      <c r="I261" s="15">
        <v>670</v>
      </c>
      <c r="J261" s="15">
        <v>1860</v>
      </c>
      <c r="K261" s="33">
        <v>60397</v>
      </c>
      <c r="L261" s="30">
        <v>86413</v>
      </c>
      <c r="M261" s="15" t="s">
        <v>55</v>
      </c>
    </row>
    <row r="262" spans="1:13" ht="15.75" thickBot="1">
      <c r="A262" s="15" t="s">
        <v>442</v>
      </c>
      <c r="B262" s="15" t="s">
        <v>23</v>
      </c>
      <c r="C262" s="24">
        <v>45592</v>
      </c>
      <c r="D262" s="15" t="s">
        <v>38</v>
      </c>
      <c r="E262" s="15" t="s">
        <v>561</v>
      </c>
      <c r="F262" s="15" t="s">
        <v>562</v>
      </c>
      <c r="G262" s="30">
        <v>7560</v>
      </c>
      <c r="H262" s="15">
        <v>1139</v>
      </c>
      <c r="I262" s="15">
        <v>248</v>
      </c>
      <c r="J262" s="15">
        <v>1624</v>
      </c>
      <c r="K262" s="33">
        <v>72237</v>
      </c>
      <c r="L262" s="30">
        <v>177084</v>
      </c>
      <c r="M262" s="15" t="s">
        <v>27</v>
      </c>
    </row>
    <row r="263" spans="1:13" ht="15.75" thickBot="1">
      <c r="A263" s="15" t="s">
        <v>444</v>
      </c>
      <c r="B263" s="15" t="s">
        <v>46</v>
      </c>
      <c r="C263" s="24">
        <v>45675</v>
      </c>
      <c r="D263" s="15" t="s">
        <v>25</v>
      </c>
      <c r="E263" s="15" t="s">
        <v>575</v>
      </c>
      <c r="F263" s="15" t="s">
        <v>35</v>
      </c>
      <c r="G263" s="30">
        <v>22673</v>
      </c>
      <c r="H263" s="15">
        <v>1053</v>
      </c>
      <c r="I263" s="15">
        <v>169</v>
      </c>
      <c r="J263" s="15">
        <v>1566</v>
      </c>
      <c r="K263" s="33">
        <v>9417</v>
      </c>
      <c r="L263" s="30">
        <v>221187</v>
      </c>
      <c r="M263" s="15" t="s">
        <v>32</v>
      </c>
    </row>
    <row r="264" spans="1:13" ht="15.75" thickBot="1">
      <c r="A264" s="15" t="s">
        <v>445</v>
      </c>
      <c r="B264" s="15" t="s">
        <v>23</v>
      </c>
      <c r="C264" s="24">
        <v>45524</v>
      </c>
      <c r="D264" s="15" t="s">
        <v>25</v>
      </c>
      <c r="E264" s="15" t="s">
        <v>35</v>
      </c>
      <c r="F264" s="15"/>
      <c r="G264" s="30">
        <v>2846</v>
      </c>
      <c r="H264" s="15">
        <v>792</v>
      </c>
      <c r="I264" s="15">
        <v>902</v>
      </c>
      <c r="J264" s="15">
        <v>2469</v>
      </c>
      <c r="K264" s="33">
        <v>12130</v>
      </c>
      <c r="L264" s="30">
        <v>47151</v>
      </c>
      <c r="M264" s="15" t="s">
        <v>17</v>
      </c>
    </row>
    <row r="265" spans="1:13" ht="15.75" thickBot="1">
      <c r="A265" s="15" t="s">
        <v>447</v>
      </c>
      <c r="B265" s="15" t="s">
        <v>23</v>
      </c>
      <c r="C265" s="24">
        <v>45687</v>
      </c>
      <c r="D265" s="15" t="s">
        <v>25</v>
      </c>
      <c r="E265" s="15" t="s">
        <v>575</v>
      </c>
      <c r="F265" s="15" t="s">
        <v>35</v>
      </c>
      <c r="G265" s="30">
        <v>12954</v>
      </c>
      <c r="H265" s="15">
        <v>913</v>
      </c>
      <c r="I265" s="15">
        <v>722</v>
      </c>
      <c r="J265" s="15">
        <v>1049</v>
      </c>
      <c r="K265" s="33">
        <v>475</v>
      </c>
      <c r="L265" s="30">
        <v>97716</v>
      </c>
      <c r="M265" s="15" t="s">
        <v>17</v>
      </c>
    </row>
    <row r="266" spans="1:13" ht="15.75" thickBot="1">
      <c r="A266" s="15" t="s">
        <v>449</v>
      </c>
      <c r="B266" s="15" t="s">
        <v>13</v>
      </c>
      <c r="C266" s="24">
        <v>45708</v>
      </c>
      <c r="D266" s="15" t="s">
        <v>38</v>
      </c>
      <c r="E266" s="15" t="s">
        <v>573</v>
      </c>
      <c r="F266" s="15" t="s">
        <v>567</v>
      </c>
      <c r="G266" s="30">
        <v>15703</v>
      </c>
      <c r="H266" s="15">
        <v>1381</v>
      </c>
      <c r="I266" s="15">
        <v>639</v>
      </c>
      <c r="J266" s="15">
        <v>984</v>
      </c>
      <c r="K266" s="33">
        <v>10967</v>
      </c>
      <c r="L266" s="30">
        <v>133747</v>
      </c>
      <c r="M266" s="15" t="s">
        <v>55</v>
      </c>
    </row>
    <row r="267" spans="1:13" ht="15.75" thickBot="1">
      <c r="A267" s="15" t="s">
        <v>451</v>
      </c>
      <c r="B267" s="15" t="s">
        <v>46</v>
      </c>
      <c r="C267" s="24">
        <v>45621</v>
      </c>
      <c r="D267" s="15" t="s">
        <v>30</v>
      </c>
      <c r="E267" s="15" t="s">
        <v>573</v>
      </c>
      <c r="F267" s="15" t="s">
        <v>567</v>
      </c>
      <c r="G267" s="30">
        <v>17385</v>
      </c>
      <c r="H267" s="15">
        <v>831</v>
      </c>
      <c r="I267" s="15">
        <v>568</v>
      </c>
      <c r="J267" s="15">
        <v>2227</v>
      </c>
      <c r="K267" s="33">
        <v>49351</v>
      </c>
      <c r="L267" s="30">
        <v>207450</v>
      </c>
      <c r="M267" s="15" t="s">
        <v>27</v>
      </c>
    </row>
    <row r="268" spans="1:13" ht="15.75" thickBot="1">
      <c r="A268" s="15" t="s">
        <v>453</v>
      </c>
      <c r="B268" s="15" t="s">
        <v>19</v>
      </c>
      <c r="C268" s="24">
        <v>45569</v>
      </c>
      <c r="D268" s="15" t="s">
        <v>30</v>
      </c>
      <c r="E268" s="15" t="s">
        <v>567</v>
      </c>
      <c r="F268" s="15" t="s">
        <v>574</v>
      </c>
      <c r="G268" s="30">
        <v>15746</v>
      </c>
      <c r="H268" s="15">
        <v>258</v>
      </c>
      <c r="I268" s="15">
        <v>839</v>
      </c>
      <c r="J268" s="15">
        <v>2656</v>
      </c>
      <c r="K268" s="33">
        <v>66614</v>
      </c>
      <c r="L268" s="30">
        <v>213724</v>
      </c>
      <c r="M268" s="15" t="s">
        <v>27</v>
      </c>
    </row>
    <row r="269" spans="1:13" ht="15.75" thickBot="1">
      <c r="A269" s="15" t="s">
        <v>454</v>
      </c>
      <c r="B269" s="15" t="s">
        <v>19</v>
      </c>
      <c r="C269" s="24">
        <v>45760</v>
      </c>
      <c r="D269" s="15" t="s">
        <v>38</v>
      </c>
      <c r="E269" s="15" t="s">
        <v>85</v>
      </c>
      <c r="F269" s="15"/>
      <c r="G269" s="30">
        <v>24700</v>
      </c>
      <c r="H269" s="15">
        <v>327</v>
      </c>
      <c r="I269" s="15">
        <v>999</v>
      </c>
      <c r="J269" s="15">
        <v>994</v>
      </c>
      <c r="K269" s="33">
        <v>59400</v>
      </c>
      <c r="L269" s="30">
        <v>243502</v>
      </c>
      <c r="M269" s="15" t="s">
        <v>27</v>
      </c>
    </row>
    <row r="270" spans="1:13" ht="15.75" thickBot="1">
      <c r="A270" s="15" t="s">
        <v>456</v>
      </c>
      <c r="B270" s="15" t="s">
        <v>13</v>
      </c>
      <c r="C270" s="24">
        <v>45601</v>
      </c>
      <c r="D270" s="15" t="s">
        <v>25</v>
      </c>
      <c r="E270" s="15" t="s">
        <v>85</v>
      </c>
      <c r="F270" s="15"/>
      <c r="G270" s="30">
        <v>8469</v>
      </c>
      <c r="H270" s="15">
        <v>935</v>
      </c>
      <c r="I270" s="15">
        <v>211</v>
      </c>
      <c r="J270" s="15">
        <v>2635</v>
      </c>
      <c r="K270" s="33">
        <v>21890</v>
      </c>
      <c r="L270" s="30">
        <v>184539</v>
      </c>
      <c r="M270" s="15" t="s">
        <v>55</v>
      </c>
    </row>
    <row r="271" spans="1:13" ht="15.75" thickBot="1">
      <c r="A271" s="15" t="s">
        <v>458</v>
      </c>
      <c r="B271" s="15" t="s">
        <v>13</v>
      </c>
      <c r="C271" s="24">
        <v>45672</v>
      </c>
      <c r="D271" s="15" t="s">
        <v>25</v>
      </c>
      <c r="E271" s="15" t="s">
        <v>563</v>
      </c>
      <c r="F271" s="15" t="s">
        <v>564</v>
      </c>
      <c r="G271" s="30">
        <v>11333</v>
      </c>
      <c r="H271" s="15">
        <v>920</v>
      </c>
      <c r="I271" s="15">
        <v>294</v>
      </c>
      <c r="J271" s="15">
        <v>606</v>
      </c>
      <c r="K271" s="33">
        <v>59490</v>
      </c>
      <c r="L271" s="30">
        <v>202082</v>
      </c>
      <c r="M271" s="15" t="s">
        <v>27</v>
      </c>
    </row>
    <row r="272" spans="1:13" ht="15.75" thickBot="1">
      <c r="A272" s="15" t="s">
        <v>459</v>
      </c>
      <c r="B272" s="15" t="s">
        <v>46</v>
      </c>
      <c r="C272" s="24">
        <v>45582</v>
      </c>
      <c r="D272" s="15" t="s">
        <v>30</v>
      </c>
      <c r="E272" s="15" t="s">
        <v>565</v>
      </c>
      <c r="F272" s="15" t="s">
        <v>566</v>
      </c>
      <c r="G272" s="30">
        <v>18608</v>
      </c>
      <c r="H272" s="15">
        <v>1338</v>
      </c>
      <c r="I272" s="15">
        <v>365</v>
      </c>
      <c r="J272" s="15">
        <v>2289</v>
      </c>
      <c r="K272" s="33">
        <v>20785</v>
      </c>
      <c r="L272" s="30">
        <v>161999</v>
      </c>
      <c r="M272" s="15" t="s">
        <v>17</v>
      </c>
    </row>
    <row r="273" spans="1:13" ht="15.75" thickBot="1">
      <c r="A273" s="15" t="s">
        <v>461</v>
      </c>
      <c r="B273" s="15" t="s">
        <v>19</v>
      </c>
      <c r="C273" s="24">
        <v>45743</v>
      </c>
      <c r="D273" s="15" t="s">
        <v>25</v>
      </c>
      <c r="E273" s="15" t="s">
        <v>575</v>
      </c>
      <c r="F273" s="15" t="s">
        <v>35</v>
      </c>
      <c r="G273" s="30">
        <v>14819</v>
      </c>
      <c r="H273" s="15">
        <v>1432</v>
      </c>
      <c r="I273" s="15">
        <v>152</v>
      </c>
      <c r="J273" s="15">
        <v>961</v>
      </c>
      <c r="K273" s="33">
        <v>39154</v>
      </c>
      <c r="L273" s="30">
        <v>154793</v>
      </c>
      <c r="M273" s="15" t="s">
        <v>32</v>
      </c>
    </row>
    <row r="274" spans="1:13" ht="15.75" thickBot="1">
      <c r="A274" s="15" t="s">
        <v>463</v>
      </c>
      <c r="B274" s="15" t="s">
        <v>19</v>
      </c>
      <c r="C274" s="24">
        <v>45577</v>
      </c>
      <c r="D274" s="15" t="s">
        <v>15</v>
      </c>
      <c r="E274" s="15" t="s">
        <v>576</v>
      </c>
      <c r="F274" s="15" t="s">
        <v>577</v>
      </c>
      <c r="G274" s="30">
        <v>6208</v>
      </c>
      <c r="H274" s="15">
        <v>725</v>
      </c>
      <c r="I274" s="15">
        <v>309</v>
      </c>
      <c r="J274" s="15">
        <v>848</v>
      </c>
      <c r="K274" s="33">
        <v>39319</v>
      </c>
      <c r="L274" s="30">
        <v>225763</v>
      </c>
      <c r="M274" s="15" t="s">
        <v>17</v>
      </c>
    </row>
    <row r="275" spans="1:13" ht="15.75" thickBot="1">
      <c r="A275" s="15" t="s">
        <v>465</v>
      </c>
      <c r="B275" s="15" t="s">
        <v>19</v>
      </c>
      <c r="C275" s="24">
        <v>45658</v>
      </c>
      <c r="D275" s="15" t="s">
        <v>30</v>
      </c>
      <c r="E275" s="15" t="s">
        <v>569</v>
      </c>
      <c r="F275" s="15" t="s">
        <v>570</v>
      </c>
      <c r="G275" s="30">
        <v>8283</v>
      </c>
      <c r="H275" s="15">
        <v>720</v>
      </c>
      <c r="I275" s="15">
        <v>888</v>
      </c>
      <c r="J275" s="15">
        <v>611</v>
      </c>
      <c r="K275" s="33">
        <v>52791</v>
      </c>
      <c r="L275" s="30">
        <v>235229</v>
      </c>
      <c r="M275" s="15" t="s">
        <v>17</v>
      </c>
    </row>
    <row r="276" spans="1:13" ht="15.75" thickBot="1">
      <c r="A276" s="15" t="s">
        <v>466</v>
      </c>
      <c r="B276" s="15" t="s">
        <v>23</v>
      </c>
      <c r="C276" s="24">
        <v>45509</v>
      </c>
      <c r="D276" s="15" t="s">
        <v>25</v>
      </c>
      <c r="E276" s="15" t="s">
        <v>571</v>
      </c>
      <c r="F276" s="15" t="s">
        <v>572</v>
      </c>
      <c r="G276" s="30">
        <v>4048</v>
      </c>
      <c r="H276" s="15">
        <v>751</v>
      </c>
      <c r="I276" s="15">
        <v>930</v>
      </c>
      <c r="J276" s="15">
        <v>1382</v>
      </c>
      <c r="K276" s="33">
        <v>16844</v>
      </c>
      <c r="L276" s="30">
        <v>148177</v>
      </c>
      <c r="M276" s="15" t="s">
        <v>32</v>
      </c>
    </row>
    <row r="277" spans="1:13" ht="15.75" thickBot="1">
      <c r="A277" s="15" t="s">
        <v>467</v>
      </c>
      <c r="B277" s="15" t="s">
        <v>19</v>
      </c>
      <c r="C277" s="24">
        <v>45450</v>
      </c>
      <c r="D277" s="15" t="s">
        <v>30</v>
      </c>
      <c r="E277" s="15" t="s">
        <v>567</v>
      </c>
      <c r="F277" s="15" t="s">
        <v>568</v>
      </c>
      <c r="G277" s="30">
        <v>8233</v>
      </c>
      <c r="H277" s="15">
        <v>436</v>
      </c>
      <c r="I277" s="15">
        <v>269</v>
      </c>
      <c r="J277" s="15">
        <v>2037</v>
      </c>
      <c r="K277" s="33">
        <v>8875</v>
      </c>
      <c r="L277" s="30">
        <v>52289</v>
      </c>
      <c r="M277" s="15" t="s">
        <v>17</v>
      </c>
    </row>
    <row r="278" spans="1:13" ht="15.75" thickBot="1">
      <c r="A278" s="15" t="s">
        <v>469</v>
      </c>
      <c r="B278" s="15" t="s">
        <v>23</v>
      </c>
      <c r="C278" s="24">
        <v>45753</v>
      </c>
      <c r="D278" s="15" t="s">
        <v>15</v>
      </c>
      <c r="E278" s="15" t="s">
        <v>85</v>
      </c>
      <c r="F278" s="15"/>
      <c r="G278" s="30">
        <v>14941</v>
      </c>
      <c r="H278" s="15">
        <v>1424</v>
      </c>
      <c r="I278" s="15">
        <v>238</v>
      </c>
      <c r="J278" s="15">
        <v>1054</v>
      </c>
      <c r="K278" s="33">
        <v>20516</v>
      </c>
      <c r="L278" s="30">
        <v>216048</v>
      </c>
      <c r="M278" s="15" t="s">
        <v>55</v>
      </c>
    </row>
    <row r="279" spans="1:13" ht="15.75" thickBot="1">
      <c r="A279" s="15" t="s">
        <v>470</v>
      </c>
      <c r="B279" s="15" t="s">
        <v>46</v>
      </c>
      <c r="C279" s="24">
        <v>45622</v>
      </c>
      <c r="D279" s="15" t="s">
        <v>30</v>
      </c>
      <c r="E279" s="15" t="s">
        <v>569</v>
      </c>
      <c r="F279" s="15" t="s">
        <v>570</v>
      </c>
      <c r="G279" s="30">
        <v>14607</v>
      </c>
      <c r="H279" s="15">
        <v>1458</v>
      </c>
      <c r="I279" s="15">
        <v>478</v>
      </c>
      <c r="J279" s="15">
        <v>334</v>
      </c>
      <c r="K279" s="33">
        <v>49257</v>
      </c>
      <c r="L279" s="30">
        <v>214668</v>
      </c>
      <c r="M279" s="15" t="s">
        <v>32</v>
      </c>
    </row>
    <row r="280" spans="1:13" ht="15.75" thickBot="1">
      <c r="A280" s="15" t="s">
        <v>472</v>
      </c>
      <c r="B280" s="15" t="s">
        <v>23</v>
      </c>
      <c r="C280" s="24">
        <v>45537</v>
      </c>
      <c r="D280" s="15" t="s">
        <v>30</v>
      </c>
      <c r="E280" s="15" t="s">
        <v>567</v>
      </c>
      <c r="F280" s="15" t="s">
        <v>568</v>
      </c>
      <c r="G280" s="30">
        <v>11765</v>
      </c>
      <c r="H280" s="15">
        <v>693</v>
      </c>
      <c r="I280" s="15">
        <v>729</v>
      </c>
      <c r="J280" s="15">
        <v>744</v>
      </c>
      <c r="K280" s="33">
        <v>97772</v>
      </c>
      <c r="L280" s="30">
        <v>194243</v>
      </c>
      <c r="M280" s="15" t="s">
        <v>17</v>
      </c>
    </row>
    <row r="281" spans="1:13" ht="15.75" thickBot="1">
      <c r="A281" s="15" t="s">
        <v>473</v>
      </c>
      <c r="B281" s="15" t="s">
        <v>46</v>
      </c>
      <c r="C281" s="24">
        <v>45918</v>
      </c>
      <c r="D281" s="15" t="s">
        <v>30</v>
      </c>
      <c r="E281" s="15" t="s">
        <v>569</v>
      </c>
      <c r="F281" s="15" t="s">
        <v>570</v>
      </c>
      <c r="G281" s="30">
        <v>3828</v>
      </c>
      <c r="H281" s="15">
        <v>203</v>
      </c>
      <c r="I281" s="15">
        <v>506</v>
      </c>
      <c r="J281" s="15">
        <v>2440</v>
      </c>
      <c r="K281" s="33">
        <v>63650</v>
      </c>
      <c r="L281" s="30">
        <v>126365</v>
      </c>
      <c r="M281" s="15" t="s">
        <v>21</v>
      </c>
    </row>
    <row r="282" spans="1:13" ht="15.75" thickBot="1">
      <c r="A282" s="15" t="s">
        <v>474</v>
      </c>
      <c r="B282" s="15" t="s">
        <v>19</v>
      </c>
      <c r="C282" s="24">
        <v>45738</v>
      </c>
      <c r="D282" s="15" t="s">
        <v>30</v>
      </c>
      <c r="E282" s="15" t="s">
        <v>567</v>
      </c>
      <c r="F282" s="15" t="s">
        <v>574</v>
      </c>
      <c r="G282" s="30">
        <v>3917</v>
      </c>
      <c r="H282" s="15">
        <v>865</v>
      </c>
      <c r="I282" s="15">
        <v>759</v>
      </c>
      <c r="J282" s="15">
        <v>2282</v>
      </c>
      <c r="K282" s="33">
        <v>56125</v>
      </c>
      <c r="L282" s="30">
        <v>154014</v>
      </c>
      <c r="M282" s="15" t="s">
        <v>17</v>
      </c>
    </row>
    <row r="283" spans="1:13" ht="15.75" thickBot="1">
      <c r="A283" s="15" t="s">
        <v>476</v>
      </c>
      <c r="B283" s="15" t="s">
        <v>19</v>
      </c>
      <c r="C283" s="24">
        <v>45568</v>
      </c>
      <c r="D283" s="15" t="s">
        <v>15</v>
      </c>
      <c r="E283" s="15" t="s">
        <v>567</v>
      </c>
      <c r="F283" s="15" t="s">
        <v>568</v>
      </c>
      <c r="G283" s="30">
        <v>22618</v>
      </c>
      <c r="H283" s="15">
        <v>641</v>
      </c>
      <c r="I283" s="15">
        <v>416</v>
      </c>
      <c r="J283" s="15">
        <v>1530</v>
      </c>
      <c r="K283" s="33">
        <v>18395</v>
      </c>
      <c r="L283" s="30">
        <v>215211</v>
      </c>
      <c r="M283" s="15" t="s">
        <v>55</v>
      </c>
    </row>
    <row r="284" spans="1:13" ht="15.75" thickBot="1">
      <c r="A284" s="15" t="s">
        <v>478</v>
      </c>
      <c r="B284" s="15" t="s">
        <v>46</v>
      </c>
      <c r="C284" s="24">
        <v>45786</v>
      </c>
      <c r="D284" s="15" t="s">
        <v>38</v>
      </c>
      <c r="E284" s="15" t="s">
        <v>571</v>
      </c>
      <c r="F284" s="15" t="s">
        <v>572</v>
      </c>
      <c r="G284" s="30">
        <v>8988</v>
      </c>
      <c r="H284" s="15">
        <v>228</v>
      </c>
      <c r="I284" s="15">
        <v>766</v>
      </c>
      <c r="J284" s="15">
        <v>652</v>
      </c>
      <c r="K284" s="33">
        <v>63789</v>
      </c>
      <c r="L284" s="30">
        <v>219785</v>
      </c>
      <c r="M284" s="15" t="s">
        <v>27</v>
      </c>
    </row>
    <row r="285" spans="1:13" ht="15.75" thickBot="1">
      <c r="A285" s="15" t="s">
        <v>480</v>
      </c>
      <c r="B285" s="15" t="s">
        <v>13</v>
      </c>
      <c r="C285" s="24">
        <v>45552</v>
      </c>
      <c r="D285" s="15" t="s">
        <v>30</v>
      </c>
      <c r="E285" s="15" t="s">
        <v>569</v>
      </c>
      <c r="F285" s="15" t="s">
        <v>570</v>
      </c>
      <c r="G285" s="30">
        <v>20410</v>
      </c>
      <c r="H285" s="15">
        <v>1332</v>
      </c>
      <c r="I285" s="15">
        <v>472</v>
      </c>
      <c r="J285" s="15">
        <v>1202</v>
      </c>
      <c r="K285" s="33">
        <v>9418</v>
      </c>
      <c r="L285" s="30">
        <v>200806</v>
      </c>
      <c r="M285" s="15" t="s">
        <v>17</v>
      </c>
    </row>
    <row r="286" spans="1:13" ht="15.75" thickBot="1">
      <c r="A286" s="15" t="s">
        <v>481</v>
      </c>
      <c r="B286" s="15" t="s">
        <v>46</v>
      </c>
      <c r="C286" s="24">
        <v>45491</v>
      </c>
      <c r="D286" s="15" t="s">
        <v>30</v>
      </c>
      <c r="E286" s="15" t="s">
        <v>561</v>
      </c>
      <c r="F286" s="15" t="s">
        <v>562</v>
      </c>
      <c r="G286" s="30">
        <v>16594</v>
      </c>
      <c r="H286" s="15">
        <v>809</v>
      </c>
      <c r="I286" s="15">
        <v>784</v>
      </c>
      <c r="J286" s="15">
        <v>1655</v>
      </c>
      <c r="K286" s="33">
        <v>35505</v>
      </c>
      <c r="L286" s="30">
        <v>112588</v>
      </c>
      <c r="M286" s="15" t="s">
        <v>27</v>
      </c>
    </row>
    <row r="287" spans="1:13" ht="15.75" thickBot="1">
      <c r="A287" s="15" t="s">
        <v>482</v>
      </c>
      <c r="B287" s="15" t="s">
        <v>13</v>
      </c>
      <c r="C287" s="24">
        <v>45919</v>
      </c>
      <c r="D287" s="15" t="s">
        <v>25</v>
      </c>
      <c r="E287" s="15" t="s">
        <v>571</v>
      </c>
      <c r="F287" s="15" t="s">
        <v>572</v>
      </c>
      <c r="G287" s="30">
        <v>22128</v>
      </c>
      <c r="H287" s="15">
        <v>1004</v>
      </c>
      <c r="I287" s="15">
        <v>690</v>
      </c>
      <c r="J287" s="15">
        <v>2048</v>
      </c>
      <c r="K287" s="33">
        <v>19443</v>
      </c>
      <c r="L287" s="30">
        <v>103646</v>
      </c>
      <c r="M287" s="15" t="s">
        <v>21</v>
      </c>
    </row>
    <row r="288" spans="1:13" ht="15.75" thickBot="1">
      <c r="A288" s="15" t="s">
        <v>483</v>
      </c>
      <c r="B288" s="15" t="s">
        <v>23</v>
      </c>
      <c r="C288" s="24">
        <v>45519</v>
      </c>
      <c r="D288" s="15" t="s">
        <v>30</v>
      </c>
      <c r="E288" s="15" t="s">
        <v>567</v>
      </c>
      <c r="F288" s="15" t="s">
        <v>568</v>
      </c>
      <c r="G288" s="30">
        <v>14977</v>
      </c>
      <c r="H288" s="15">
        <v>274</v>
      </c>
      <c r="I288" s="15">
        <v>798</v>
      </c>
      <c r="J288" s="15">
        <v>458</v>
      </c>
      <c r="K288" s="33">
        <v>6636</v>
      </c>
      <c r="L288" s="30">
        <v>43654</v>
      </c>
      <c r="M288" s="15" t="s">
        <v>17</v>
      </c>
    </row>
    <row r="289" spans="1:13" ht="15.75" thickBot="1">
      <c r="A289" s="15" t="s">
        <v>484</v>
      </c>
      <c r="B289" s="15" t="s">
        <v>23</v>
      </c>
      <c r="C289" s="24">
        <v>45764</v>
      </c>
      <c r="D289" s="15" t="s">
        <v>25</v>
      </c>
      <c r="E289" s="15" t="s">
        <v>571</v>
      </c>
      <c r="F289" s="15" t="s">
        <v>572</v>
      </c>
      <c r="G289" s="30">
        <v>2009</v>
      </c>
      <c r="H289" s="15">
        <v>1037</v>
      </c>
      <c r="I289" s="15">
        <v>344</v>
      </c>
      <c r="J289" s="15">
        <v>2277</v>
      </c>
      <c r="K289" s="33">
        <v>85743</v>
      </c>
      <c r="L289" s="30">
        <v>58743</v>
      </c>
      <c r="M289" s="15" t="s">
        <v>32</v>
      </c>
    </row>
    <row r="290" spans="1:13" ht="15.75" thickBot="1">
      <c r="A290" s="15" t="s">
        <v>486</v>
      </c>
      <c r="B290" s="15" t="s">
        <v>23</v>
      </c>
      <c r="C290" s="24">
        <v>45624</v>
      </c>
      <c r="D290" s="15" t="s">
        <v>38</v>
      </c>
      <c r="E290" s="15" t="s">
        <v>569</v>
      </c>
      <c r="F290" s="15" t="s">
        <v>570</v>
      </c>
      <c r="G290" s="30">
        <v>18644</v>
      </c>
      <c r="H290" s="15">
        <v>1369</v>
      </c>
      <c r="I290" s="15">
        <v>887</v>
      </c>
      <c r="J290" s="15">
        <v>1256</v>
      </c>
      <c r="K290" s="33">
        <v>43415</v>
      </c>
      <c r="L290" s="30">
        <v>88368</v>
      </c>
      <c r="M290" s="15" t="s">
        <v>27</v>
      </c>
    </row>
    <row r="291" spans="1:13" ht="15.75" thickBot="1">
      <c r="A291" s="15" t="s">
        <v>487</v>
      </c>
      <c r="B291" s="15" t="s">
        <v>19</v>
      </c>
      <c r="C291" s="24">
        <v>45920</v>
      </c>
      <c r="D291" s="15" t="s">
        <v>15</v>
      </c>
      <c r="E291" s="15" t="s">
        <v>35</v>
      </c>
      <c r="F291" s="15"/>
      <c r="G291" s="30">
        <v>24422</v>
      </c>
      <c r="H291" s="15">
        <v>327</v>
      </c>
      <c r="I291" s="15">
        <v>481</v>
      </c>
      <c r="J291" s="15">
        <v>2371</v>
      </c>
      <c r="K291" s="33">
        <v>35340</v>
      </c>
      <c r="L291" s="30">
        <v>245244</v>
      </c>
      <c r="M291" s="15" t="s">
        <v>21</v>
      </c>
    </row>
    <row r="292" spans="1:13" ht="15.75" thickBot="1">
      <c r="A292" s="15" t="s">
        <v>488</v>
      </c>
      <c r="B292" s="15" t="s">
        <v>23</v>
      </c>
      <c r="C292" s="24">
        <v>45602</v>
      </c>
      <c r="D292" s="15" t="s">
        <v>15</v>
      </c>
      <c r="E292" s="15" t="s">
        <v>569</v>
      </c>
      <c r="F292" s="15" t="s">
        <v>570</v>
      </c>
      <c r="G292" s="30">
        <v>11865</v>
      </c>
      <c r="H292" s="15">
        <v>241</v>
      </c>
      <c r="I292" s="15">
        <v>319</v>
      </c>
      <c r="J292" s="15">
        <v>703</v>
      </c>
      <c r="K292" s="33">
        <v>69596</v>
      </c>
      <c r="L292" s="30">
        <v>177513</v>
      </c>
      <c r="M292" s="15" t="s">
        <v>32</v>
      </c>
    </row>
    <row r="293" spans="1:13" ht="15.75" thickBot="1">
      <c r="A293" s="15" t="s">
        <v>489</v>
      </c>
      <c r="B293" s="15" t="s">
        <v>13</v>
      </c>
      <c r="C293" s="24">
        <v>45613</v>
      </c>
      <c r="D293" s="15" t="s">
        <v>38</v>
      </c>
      <c r="E293" s="15" t="s">
        <v>569</v>
      </c>
      <c r="F293" s="15" t="s">
        <v>570</v>
      </c>
      <c r="G293" s="30">
        <v>4219</v>
      </c>
      <c r="H293" s="15">
        <v>240</v>
      </c>
      <c r="I293" s="15">
        <v>670</v>
      </c>
      <c r="J293" s="15">
        <v>815</v>
      </c>
      <c r="K293" s="33">
        <v>11978</v>
      </c>
      <c r="L293" s="30">
        <v>159735</v>
      </c>
      <c r="M293" s="15" t="s">
        <v>32</v>
      </c>
    </row>
    <row r="294" spans="1:13" ht="15.75" thickBot="1">
      <c r="A294" s="15" t="s">
        <v>491</v>
      </c>
      <c r="B294" s="15" t="s">
        <v>23</v>
      </c>
      <c r="C294" s="24">
        <v>45791</v>
      </c>
      <c r="D294" s="15" t="s">
        <v>15</v>
      </c>
      <c r="E294" s="15" t="s">
        <v>567</v>
      </c>
      <c r="F294" s="15" t="s">
        <v>574</v>
      </c>
      <c r="G294" s="30">
        <v>9041</v>
      </c>
      <c r="H294" s="15">
        <v>1133</v>
      </c>
      <c r="I294" s="15">
        <v>612</v>
      </c>
      <c r="J294" s="15">
        <v>1687</v>
      </c>
      <c r="K294" s="33">
        <v>28102</v>
      </c>
      <c r="L294" s="30">
        <v>195683</v>
      </c>
      <c r="M294" s="15" t="s">
        <v>32</v>
      </c>
    </row>
    <row r="295" spans="1:13" ht="15.75" thickBot="1">
      <c r="A295" s="15" t="s">
        <v>493</v>
      </c>
      <c r="B295" s="15" t="s">
        <v>46</v>
      </c>
      <c r="C295" s="24">
        <v>45462</v>
      </c>
      <c r="D295" s="15" t="s">
        <v>38</v>
      </c>
      <c r="E295" s="15" t="s">
        <v>575</v>
      </c>
      <c r="F295" s="15" t="s">
        <v>35</v>
      </c>
      <c r="G295" s="30">
        <v>20444</v>
      </c>
      <c r="H295" s="15">
        <v>233</v>
      </c>
      <c r="I295" s="15">
        <v>189</v>
      </c>
      <c r="J295" s="15">
        <v>2879</v>
      </c>
      <c r="K295" s="33">
        <v>28185</v>
      </c>
      <c r="L295" s="30">
        <v>159891</v>
      </c>
      <c r="M295" s="15" t="s">
        <v>32</v>
      </c>
    </row>
    <row r="296" spans="1:13" ht="15.75" thickBot="1">
      <c r="A296" s="15" t="s">
        <v>495</v>
      </c>
      <c r="B296" s="15" t="s">
        <v>46</v>
      </c>
      <c r="C296" s="24">
        <v>45783</v>
      </c>
      <c r="D296" s="15" t="s">
        <v>38</v>
      </c>
      <c r="E296" s="15" t="s">
        <v>561</v>
      </c>
      <c r="F296" s="15" t="s">
        <v>562</v>
      </c>
      <c r="G296" s="30">
        <v>7287</v>
      </c>
      <c r="H296" s="15">
        <v>1240</v>
      </c>
      <c r="I296" s="15">
        <v>686</v>
      </c>
      <c r="J296" s="15">
        <v>1255</v>
      </c>
      <c r="K296" s="33">
        <v>15403</v>
      </c>
      <c r="L296" s="30">
        <v>147971</v>
      </c>
      <c r="M296" s="15" t="s">
        <v>17</v>
      </c>
    </row>
    <row r="297" spans="1:13" ht="15.75" thickBot="1">
      <c r="A297" s="15" t="s">
        <v>497</v>
      </c>
      <c r="B297" s="15" t="s">
        <v>19</v>
      </c>
      <c r="C297" s="24">
        <v>45699</v>
      </c>
      <c r="D297" s="15" t="s">
        <v>38</v>
      </c>
      <c r="E297" s="15" t="s">
        <v>576</v>
      </c>
      <c r="F297" s="15" t="s">
        <v>577</v>
      </c>
      <c r="G297" s="30">
        <v>3619</v>
      </c>
      <c r="H297" s="15">
        <v>1376</v>
      </c>
      <c r="I297" s="15">
        <v>410</v>
      </c>
      <c r="J297" s="15">
        <v>2499</v>
      </c>
      <c r="K297" s="33">
        <v>58146</v>
      </c>
      <c r="L297" s="30">
        <v>52149</v>
      </c>
      <c r="M297" s="15" t="s">
        <v>17</v>
      </c>
    </row>
    <row r="298" spans="1:13" ht="15.75" thickBot="1">
      <c r="A298" s="15" t="s">
        <v>499</v>
      </c>
      <c r="B298" s="15" t="s">
        <v>46</v>
      </c>
      <c r="C298" s="24">
        <v>45650</v>
      </c>
      <c r="D298" s="15" t="s">
        <v>15</v>
      </c>
      <c r="E298" s="15" t="s">
        <v>85</v>
      </c>
      <c r="F298" s="15"/>
      <c r="G298" s="30">
        <v>10512</v>
      </c>
      <c r="H298" s="15">
        <v>1197</v>
      </c>
      <c r="I298" s="15">
        <v>544</v>
      </c>
      <c r="J298" s="15">
        <v>2012</v>
      </c>
      <c r="K298" s="33">
        <v>10245</v>
      </c>
      <c r="L298" s="30">
        <v>140102</v>
      </c>
      <c r="M298" s="15" t="s">
        <v>17</v>
      </c>
    </row>
    <row r="299" spans="1:13" ht="15.75" thickBot="1">
      <c r="A299" s="15" t="s">
        <v>501</v>
      </c>
      <c r="B299" s="15" t="s">
        <v>13</v>
      </c>
      <c r="C299" s="24">
        <v>45924</v>
      </c>
      <c r="D299" s="15" t="s">
        <v>25</v>
      </c>
      <c r="E299" s="15" t="s">
        <v>573</v>
      </c>
      <c r="F299" s="15" t="s">
        <v>567</v>
      </c>
      <c r="G299" s="30">
        <v>3342</v>
      </c>
      <c r="H299" s="15">
        <v>787</v>
      </c>
      <c r="I299" s="15">
        <v>375</v>
      </c>
      <c r="J299" s="15">
        <v>907</v>
      </c>
      <c r="K299" s="33">
        <v>85823</v>
      </c>
      <c r="L299" s="30">
        <v>99189</v>
      </c>
      <c r="M299" s="15" t="s">
        <v>21</v>
      </c>
    </row>
    <row r="300" spans="1:13" ht="15.75" thickBot="1">
      <c r="A300" s="15" t="s">
        <v>502</v>
      </c>
      <c r="B300" s="15" t="s">
        <v>23</v>
      </c>
      <c r="C300" s="24">
        <v>45925</v>
      </c>
      <c r="D300" s="15" t="s">
        <v>38</v>
      </c>
      <c r="E300" s="15" t="s">
        <v>575</v>
      </c>
      <c r="F300" s="15" t="s">
        <v>35</v>
      </c>
      <c r="G300" s="30">
        <v>12568</v>
      </c>
      <c r="H300" s="15">
        <v>541</v>
      </c>
      <c r="I300" s="15">
        <v>273</v>
      </c>
      <c r="J300" s="15">
        <v>2767</v>
      </c>
      <c r="K300" s="33">
        <v>22331</v>
      </c>
      <c r="L300" s="30">
        <v>192747</v>
      </c>
      <c r="M300" s="15" t="s">
        <v>21</v>
      </c>
    </row>
    <row r="301" spans="1:13" ht="15.75" thickBot="1">
      <c r="A301" s="15" t="s">
        <v>503</v>
      </c>
      <c r="B301" s="15" t="s">
        <v>19</v>
      </c>
      <c r="C301" s="24">
        <v>45926</v>
      </c>
      <c r="D301" s="15" t="s">
        <v>30</v>
      </c>
      <c r="E301" s="15" t="s">
        <v>573</v>
      </c>
      <c r="F301" s="15" t="s">
        <v>567</v>
      </c>
      <c r="G301" s="30">
        <v>21216</v>
      </c>
      <c r="H301" s="15">
        <v>226</v>
      </c>
      <c r="I301" s="15">
        <v>187</v>
      </c>
      <c r="J301" s="15">
        <v>1573</v>
      </c>
      <c r="K301" s="33">
        <v>62688</v>
      </c>
      <c r="L301" s="30">
        <v>111031</v>
      </c>
      <c r="M301" s="15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7CCD-6CFD-44B4-99C2-D29A20F6ADCE}">
  <dimension ref="D1:P22"/>
  <sheetViews>
    <sheetView topLeftCell="C1" zoomScale="89" workbookViewId="0">
      <selection activeCell="H16" sqref="H16"/>
    </sheetView>
  </sheetViews>
  <sheetFormatPr defaultRowHeight="15"/>
  <cols>
    <col min="4" max="4" width="19.85546875" bestFit="1" customWidth="1"/>
    <col min="5" max="5" width="16.140625" bestFit="1" customWidth="1"/>
    <col min="8" max="8" width="79.42578125" customWidth="1"/>
    <col min="16" max="16" width="7.85546875" customWidth="1"/>
  </cols>
  <sheetData>
    <row r="1" spans="4:16">
      <c r="D1" s="79" t="s">
        <v>4</v>
      </c>
      <c r="E1" s="79" t="s">
        <v>605</v>
      </c>
    </row>
    <row r="2" spans="4:16">
      <c r="D2" s="69" t="s">
        <v>573</v>
      </c>
      <c r="E2" s="77">
        <v>1811.3103448275863</v>
      </c>
    </row>
    <row r="3" spans="4:16">
      <c r="D3" s="69" t="s">
        <v>567</v>
      </c>
      <c r="E3" s="77">
        <v>1811.3103448275863</v>
      </c>
    </row>
    <row r="4" spans="4:16">
      <c r="D4" s="69" t="s">
        <v>571</v>
      </c>
      <c r="E4" s="77">
        <v>1711.5135135135135</v>
      </c>
    </row>
    <row r="5" spans="4:16">
      <c r="D5" s="69" t="s">
        <v>572</v>
      </c>
      <c r="E5" s="77">
        <v>1711.5135135135135</v>
      </c>
      <c r="H5" s="38" t="s">
        <v>615</v>
      </c>
    </row>
    <row r="6" spans="4:16">
      <c r="D6" s="69" t="s">
        <v>575</v>
      </c>
      <c r="E6" s="77">
        <v>1706.76</v>
      </c>
      <c r="H6" s="38" t="s">
        <v>614</v>
      </c>
    </row>
    <row r="7" spans="4:16">
      <c r="D7" s="69" t="s">
        <v>35</v>
      </c>
      <c r="E7" s="77">
        <v>1706.76</v>
      </c>
      <c r="P7" s="27"/>
    </row>
    <row r="8" spans="4:16">
      <c r="D8" s="69" t="s">
        <v>563</v>
      </c>
      <c r="E8" s="77">
        <v>1680.3571428571429</v>
      </c>
      <c r="H8" s="21" t="s">
        <v>616</v>
      </c>
      <c r="P8" s="27"/>
    </row>
    <row r="9" spans="4:16">
      <c r="D9" s="69" t="s">
        <v>564</v>
      </c>
      <c r="E9" s="77">
        <v>1680.3571428571429</v>
      </c>
      <c r="H9" s="21" t="s">
        <v>617</v>
      </c>
      <c r="P9" s="21"/>
    </row>
    <row r="10" spans="4:16">
      <c r="D10" s="69" t="s">
        <v>561</v>
      </c>
      <c r="E10" s="77">
        <v>1674.96</v>
      </c>
    </row>
    <row r="11" spans="4:16">
      <c r="D11" s="68" t="s">
        <v>562</v>
      </c>
      <c r="E11" s="74">
        <v>1674.96</v>
      </c>
    </row>
    <row r="12" spans="4:16">
      <c r="D12" s="68" t="s">
        <v>35</v>
      </c>
      <c r="E12" s="74">
        <v>1592.9375</v>
      </c>
    </row>
    <row r="13" spans="4:16">
      <c r="D13" s="68" t="s">
        <v>565</v>
      </c>
      <c r="E13" s="74">
        <v>1592.72</v>
      </c>
    </row>
    <row r="14" spans="4:16">
      <c r="D14" s="68" t="s">
        <v>566</v>
      </c>
      <c r="E14" s="74">
        <v>1592.72</v>
      </c>
    </row>
    <row r="15" spans="4:16">
      <c r="D15" s="68" t="s">
        <v>574</v>
      </c>
      <c r="E15" s="74">
        <v>1579.4375</v>
      </c>
    </row>
    <row r="16" spans="4:16">
      <c r="D16" s="68" t="s">
        <v>567</v>
      </c>
      <c r="E16" s="74">
        <v>1541.3725490196077</v>
      </c>
    </row>
    <row r="17" spans="4:5">
      <c r="D17" s="68" t="s">
        <v>568</v>
      </c>
      <c r="E17" s="74">
        <v>1477.2631578947369</v>
      </c>
    </row>
    <row r="18" spans="4:5">
      <c r="D18" s="68" t="s">
        <v>569</v>
      </c>
      <c r="E18" s="74">
        <v>1463.2941176470588</v>
      </c>
    </row>
    <row r="19" spans="4:5">
      <c r="D19" s="68" t="s">
        <v>570</v>
      </c>
      <c r="E19" s="74">
        <v>1463.2941176470588</v>
      </c>
    </row>
    <row r="20" spans="4:5">
      <c r="D20" s="68" t="s">
        <v>576</v>
      </c>
      <c r="E20" s="74">
        <v>1459.3076923076924</v>
      </c>
    </row>
    <row r="21" spans="4:5">
      <c r="D21" s="68" t="s">
        <v>577</v>
      </c>
      <c r="E21" s="74">
        <v>1459.3076923076924</v>
      </c>
    </row>
    <row r="22" spans="4:5">
      <c r="D22" s="68" t="s">
        <v>85</v>
      </c>
      <c r="E22" s="74">
        <v>1289.4117647058824</v>
      </c>
    </row>
  </sheetData>
  <sortState xmlns:xlrd2="http://schemas.microsoft.com/office/spreadsheetml/2017/richdata2" ref="D2:E22">
    <sortCondition descending="1" ref="E2:E2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48FB-8C8A-41B3-AB0F-1E158B02272A}">
  <dimension ref="A1:T301"/>
  <sheetViews>
    <sheetView topLeftCell="N7" zoomScale="92" workbookViewId="0">
      <selection activeCell="Q12" sqref="Q12"/>
    </sheetView>
  </sheetViews>
  <sheetFormatPr defaultRowHeight="15"/>
  <cols>
    <col min="1" max="1" width="6.85546875" bestFit="1" customWidth="1"/>
    <col min="2" max="2" width="9.7109375" bestFit="1" customWidth="1"/>
    <col min="3" max="3" width="11.28515625" bestFit="1" customWidth="1"/>
    <col min="4" max="4" width="12.42578125" bestFit="1" customWidth="1"/>
    <col min="5" max="5" width="34.7109375" bestFit="1" customWidth="1"/>
    <col min="6" max="6" width="7.140625" bestFit="1" customWidth="1"/>
    <col min="7" max="7" width="6.85546875" bestFit="1" customWidth="1"/>
    <col min="8" max="8" width="10.5703125" bestFit="1" customWidth="1"/>
    <col min="9" max="9" width="6" bestFit="1" customWidth="1"/>
    <col min="10" max="10" width="7.140625" bestFit="1" customWidth="1"/>
    <col min="11" max="11" width="11.7109375" bestFit="1" customWidth="1"/>
    <col min="12" max="12" width="28.85546875" bestFit="1" customWidth="1"/>
    <col min="13" max="13" width="16.7109375" bestFit="1" customWidth="1"/>
    <col min="14" max="14" width="17" bestFit="1" customWidth="1"/>
    <col min="16" max="16" width="15.42578125" bestFit="1" customWidth="1"/>
    <col min="17" max="17" width="27.42578125" bestFit="1" customWidth="1"/>
    <col min="20" max="20" width="98.140625" bestFit="1" customWidth="1"/>
  </cols>
  <sheetData>
    <row r="1" spans="1:20" ht="15.75" thickBot="1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42" t="s">
        <v>5</v>
      </c>
      <c r="G1" s="40" t="s">
        <v>6</v>
      </c>
      <c r="H1" s="40" t="s">
        <v>7</v>
      </c>
      <c r="I1" s="40" t="s">
        <v>8</v>
      </c>
      <c r="J1" s="43" t="s">
        <v>9</v>
      </c>
      <c r="K1" s="42" t="s">
        <v>10</v>
      </c>
      <c r="L1" s="40" t="s">
        <v>11</v>
      </c>
      <c r="M1" s="55" t="s">
        <v>583</v>
      </c>
      <c r="N1" s="60" t="s">
        <v>592</v>
      </c>
    </row>
    <row r="2" spans="1:20" ht="15.75" thickBot="1">
      <c r="A2" s="10" t="s">
        <v>12</v>
      </c>
      <c r="B2" s="10" t="s">
        <v>13</v>
      </c>
      <c r="C2" s="44">
        <v>45649</v>
      </c>
      <c r="D2" s="10" t="s">
        <v>15</v>
      </c>
      <c r="E2" s="10" t="s">
        <v>16</v>
      </c>
      <c r="F2" s="45">
        <v>24516</v>
      </c>
      <c r="G2" s="10">
        <v>976</v>
      </c>
      <c r="H2" s="10">
        <v>974</v>
      </c>
      <c r="I2" s="10">
        <v>2675</v>
      </c>
      <c r="J2" s="46">
        <v>23275</v>
      </c>
      <c r="K2" s="45">
        <v>202932</v>
      </c>
      <c r="L2" s="10" t="s">
        <v>17</v>
      </c>
      <c r="M2" s="56">
        <f>SUM(F2,G2,H2)/K2</f>
        <v>0.13041807107799658</v>
      </c>
      <c r="N2" s="61">
        <f>SUM(F2,G2,H2)</f>
        <v>26466</v>
      </c>
    </row>
    <row r="3" spans="1:20" ht="15.75" thickBot="1">
      <c r="A3" s="10" t="s">
        <v>18</v>
      </c>
      <c r="B3" s="10" t="s">
        <v>19</v>
      </c>
      <c r="C3" s="44">
        <v>45903</v>
      </c>
      <c r="D3" s="10" t="s">
        <v>15</v>
      </c>
      <c r="E3" s="10" t="s">
        <v>20</v>
      </c>
      <c r="F3" s="45">
        <v>4779</v>
      </c>
      <c r="G3" s="10">
        <v>1110</v>
      </c>
      <c r="H3" s="10">
        <v>436</v>
      </c>
      <c r="I3" s="10">
        <v>1574</v>
      </c>
      <c r="J3" s="46">
        <v>77167</v>
      </c>
      <c r="K3" s="45">
        <v>71585</v>
      </c>
      <c r="L3" s="10" t="s">
        <v>21</v>
      </c>
      <c r="M3" s="56">
        <f t="shared" ref="M3:M66" si="0">SUM(F3,G3,H3)/K3</f>
        <v>8.8356499266606131E-2</v>
      </c>
      <c r="N3" s="61">
        <f t="shared" ref="N3:N66" si="1">SUM(F3,G3,H3)</f>
        <v>6325</v>
      </c>
      <c r="T3" s="80" t="s">
        <v>620</v>
      </c>
    </row>
    <row r="4" spans="1:20" ht="15.75" thickBot="1">
      <c r="A4" s="10" t="s">
        <v>22</v>
      </c>
      <c r="B4" s="10" t="s">
        <v>23</v>
      </c>
      <c r="C4" s="44">
        <v>45789</v>
      </c>
      <c r="D4" s="10" t="s">
        <v>25</v>
      </c>
      <c r="E4" s="10" t="s">
        <v>26</v>
      </c>
      <c r="F4" s="45">
        <v>19308</v>
      </c>
      <c r="G4" s="10">
        <v>1318</v>
      </c>
      <c r="H4" s="10">
        <v>795</v>
      </c>
      <c r="I4" s="10">
        <v>1499</v>
      </c>
      <c r="J4" s="46">
        <v>52307</v>
      </c>
      <c r="K4" s="45">
        <v>193087</v>
      </c>
      <c r="L4" s="10" t="s">
        <v>27</v>
      </c>
      <c r="M4" s="56">
        <f t="shared" si="0"/>
        <v>0.11093962825047776</v>
      </c>
      <c r="N4" s="61">
        <f t="shared" si="1"/>
        <v>21421</v>
      </c>
    </row>
    <row r="5" spans="1:20" ht="15.75" thickBot="1">
      <c r="A5" s="10" t="s">
        <v>28</v>
      </c>
      <c r="B5" s="10" t="s">
        <v>13</v>
      </c>
      <c r="C5" s="44">
        <v>45516</v>
      </c>
      <c r="D5" s="10" t="s">
        <v>30</v>
      </c>
      <c r="E5" s="10" t="s">
        <v>31</v>
      </c>
      <c r="F5" s="45">
        <v>3581</v>
      </c>
      <c r="G5" s="10">
        <v>517</v>
      </c>
      <c r="H5" s="10">
        <v>880</v>
      </c>
      <c r="I5" s="10">
        <v>1925</v>
      </c>
      <c r="J5" s="46">
        <v>18636</v>
      </c>
      <c r="K5" s="45">
        <v>248611</v>
      </c>
      <c r="L5" s="10" t="s">
        <v>32</v>
      </c>
      <c r="M5" s="56">
        <f t="shared" si="0"/>
        <v>2.0023249172401864E-2</v>
      </c>
      <c r="N5" s="61">
        <f t="shared" si="1"/>
        <v>4978</v>
      </c>
    </row>
    <row r="6" spans="1:20" ht="15.75" thickBot="1">
      <c r="A6" s="10" t="s">
        <v>33</v>
      </c>
      <c r="B6" s="10" t="s">
        <v>13</v>
      </c>
      <c r="C6" s="44">
        <v>45904</v>
      </c>
      <c r="D6" s="10" t="s">
        <v>30</v>
      </c>
      <c r="E6" s="10" t="s">
        <v>16</v>
      </c>
      <c r="F6" s="45">
        <v>21708</v>
      </c>
      <c r="G6" s="10">
        <v>435</v>
      </c>
      <c r="H6" s="10">
        <v>317</v>
      </c>
      <c r="I6" s="10">
        <v>1213</v>
      </c>
      <c r="J6" s="46">
        <v>70701</v>
      </c>
      <c r="K6" s="45">
        <v>83585</v>
      </c>
      <c r="L6" s="10" t="s">
        <v>21</v>
      </c>
      <c r="M6" s="56">
        <f t="shared" si="0"/>
        <v>0.26870850032900639</v>
      </c>
      <c r="N6" s="61">
        <f t="shared" si="1"/>
        <v>22460</v>
      </c>
      <c r="T6" s="38" t="s">
        <v>621</v>
      </c>
    </row>
    <row r="7" spans="1:20" ht="15.75" thickBot="1">
      <c r="A7" s="10" t="s">
        <v>34</v>
      </c>
      <c r="B7" s="10" t="s">
        <v>19</v>
      </c>
      <c r="C7" s="44">
        <v>45905</v>
      </c>
      <c r="D7" s="10" t="s">
        <v>15</v>
      </c>
      <c r="E7" s="10" t="s">
        <v>35</v>
      </c>
      <c r="F7" s="45">
        <v>14677</v>
      </c>
      <c r="G7" s="10">
        <v>533</v>
      </c>
      <c r="H7" s="10">
        <v>759</v>
      </c>
      <c r="I7" s="10">
        <v>753</v>
      </c>
      <c r="J7" s="46">
        <v>23275</v>
      </c>
      <c r="K7" s="45">
        <v>66958</v>
      </c>
      <c r="L7" s="10" t="s">
        <v>21</v>
      </c>
      <c r="M7" s="56">
        <f t="shared" si="0"/>
        <v>0.23849278652289496</v>
      </c>
      <c r="N7" s="61">
        <f t="shared" si="1"/>
        <v>15969</v>
      </c>
      <c r="T7" s="38" t="s">
        <v>619</v>
      </c>
    </row>
    <row r="8" spans="1:20" ht="15.75" thickBot="1">
      <c r="A8" s="10" t="s">
        <v>36</v>
      </c>
      <c r="B8" s="10" t="s">
        <v>23</v>
      </c>
      <c r="C8" s="44">
        <v>45467</v>
      </c>
      <c r="D8" s="10" t="s">
        <v>38</v>
      </c>
      <c r="E8" s="10" t="s">
        <v>39</v>
      </c>
      <c r="F8" s="45">
        <v>7713</v>
      </c>
      <c r="G8" s="10">
        <v>575</v>
      </c>
      <c r="H8" s="10">
        <v>417</v>
      </c>
      <c r="I8" s="10">
        <v>336</v>
      </c>
      <c r="J8" s="46">
        <v>61660</v>
      </c>
      <c r="K8" s="45">
        <v>66017</v>
      </c>
      <c r="L8" s="10" t="s">
        <v>32</v>
      </c>
      <c r="M8" s="56">
        <f t="shared" si="0"/>
        <v>0.13185997546086614</v>
      </c>
      <c r="N8" s="61">
        <f t="shared" si="1"/>
        <v>8705</v>
      </c>
      <c r="T8" s="21" t="s">
        <v>623</v>
      </c>
    </row>
    <row r="9" spans="1:20" ht="15.75" thickBot="1">
      <c r="A9" s="10" t="s">
        <v>40</v>
      </c>
      <c r="B9" s="10" t="s">
        <v>23</v>
      </c>
      <c r="C9" s="44">
        <v>45486</v>
      </c>
      <c r="D9" s="10" t="s">
        <v>30</v>
      </c>
      <c r="E9" s="10" t="s">
        <v>42</v>
      </c>
      <c r="F9" s="45">
        <v>18639</v>
      </c>
      <c r="G9" s="10">
        <v>1360</v>
      </c>
      <c r="H9" s="10">
        <v>898</v>
      </c>
      <c r="I9" s="10">
        <v>2011</v>
      </c>
      <c r="J9" s="46">
        <v>42841</v>
      </c>
      <c r="K9" s="45">
        <v>247779</v>
      </c>
      <c r="L9" s="10" t="s">
        <v>32</v>
      </c>
      <c r="M9" s="56">
        <f t="shared" si="0"/>
        <v>8.4337252148083575E-2</v>
      </c>
      <c r="N9" s="61">
        <f t="shared" si="1"/>
        <v>20897</v>
      </c>
      <c r="T9" s="21" t="s">
        <v>624</v>
      </c>
    </row>
    <row r="10" spans="1:20" ht="15.75" thickBot="1">
      <c r="A10" s="10" t="s">
        <v>43</v>
      </c>
      <c r="B10" s="10" t="s">
        <v>13</v>
      </c>
      <c r="C10" s="44">
        <v>45534</v>
      </c>
      <c r="D10" s="10" t="s">
        <v>38</v>
      </c>
      <c r="E10" s="59" t="s">
        <v>20</v>
      </c>
      <c r="F10" s="45">
        <v>6804</v>
      </c>
      <c r="G10" s="10">
        <v>787</v>
      </c>
      <c r="H10" s="10">
        <v>970</v>
      </c>
      <c r="I10" s="10">
        <v>1095</v>
      </c>
      <c r="J10" s="46">
        <v>56343</v>
      </c>
      <c r="K10" s="45">
        <v>164677</v>
      </c>
      <c r="L10" s="10" t="s">
        <v>17</v>
      </c>
      <c r="M10" s="56">
        <f t="shared" si="0"/>
        <v>5.1986616224487935E-2</v>
      </c>
      <c r="N10" s="61">
        <f t="shared" si="1"/>
        <v>8561</v>
      </c>
      <c r="P10" s="67" t="s">
        <v>584</v>
      </c>
      <c r="Q10" s="68" t="s">
        <v>622</v>
      </c>
      <c r="T10" s="21" t="s">
        <v>625</v>
      </c>
    </row>
    <row r="11" spans="1:20" ht="15.75" thickBot="1">
      <c r="A11" s="10" t="s">
        <v>45</v>
      </c>
      <c r="B11" s="10" t="s">
        <v>46</v>
      </c>
      <c r="C11" s="44">
        <v>45727</v>
      </c>
      <c r="D11" s="10" t="s">
        <v>30</v>
      </c>
      <c r="E11" s="10" t="s">
        <v>48</v>
      </c>
      <c r="F11" s="45">
        <v>20222</v>
      </c>
      <c r="G11" s="10">
        <v>712</v>
      </c>
      <c r="H11" s="10">
        <v>604</v>
      </c>
      <c r="I11" s="10">
        <v>1272</v>
      </c>
      <c r="J11" s="46">
        <v>71598</v>
      </c>
      <c r="K11" s="45">
        <v>216422</v>
      </c>
      <c r="L11" s="10" t="s">
        <v>27</v>
      </c>
      <c r="M11" s="56">
        <f t="shared" si="0"/>
        <v>9.9518533235992648E-2</v>
      </c>
      <c r="N11" s="61">
        <f t="shared" si="1"/>
        <v>21538</v>
      </c>
      <c r="P11" s="81" t="s">
        <v>46</v>
      </c>
      <c r="Q11" s="82">
        <v>16714.073529411766</v>
      </c>
      <c r="T11" s="21" t="s">
        <v>626</v>
      </c>
    </row>
    <row r="12" spans="1:20" ht="15.75" thickBot="1">
      <c r="A12" s="10" t="s">
        <v>49</v>
      </c>
      <c r="B12" s="10" t="s">
        <v>13</v>
      </c>
      <c r="C12" s="44">
        <v>45690</v>
      </c>
      <c r="D12" s="10" t="s">
        <v>38</v>
      </c>
      <c r="E12" s="10" t="s">
        <v>31</v>
      </c>
      <c r="F12" s="45">
        <v>12136</v>
      </c>
      <c r="G12" s="10">
        <v>1117</v>
      </c>
      <c r="H12" s="10">
        <v>834</v>
      </c>
      <c r="I12" s="10">
        <v>892</v>
      </c>
      <c r="J12" s="46">
        <v>24675</v>
      </c>
      <c r="K12" s="45">
        <v>183273</v>
      </c>
      <c r="L12" s="10" t="s">
        <v>27</v>
      </c>
      <c r="M12" s="56">
        <f t="shared" si="0"/>
        <v>7.6863476889667326E-2</v>
      </c>
      <c r="N12" s="61">
        <f t="shared" si="1"/>
        <v>14087</v>
      </c>
      <c r="P12" s="68" t="s">
        <v>15</v>
      </c>
      <c r="Q12" s="71">
        <v>18066.666666666668</v>
      </c>
    </row>
    <row r="13" spans="1:20" ht="15.75" thickBot="1">
      <c r="A13" s="10" t="s">
        <v>51</v>
      </c>
      <c r="B13" s="10" t="s">
        <v>13</v>
      </c>
      <c r="C13" s="44">
        <v>45494</v>
      </c>
      <c r="D13" s="10" t="s">
        <v>25</v>
      </c>
      <c r="E13" s="10" t="s">
        <v>20</v>
      </c>
      <c r="F13" s="45">
        <v>2009</v>
      </c>
      <c r="G13" s="10">
        <v>1072</v>
      </c>
      <c r="H13" s="10">
        <v>550</v>
      </c>
      <c r="I13" s="10">
        <v>1437</v>
      </c>
      <c r="J13" s="46">
        <v>22982</v>
      </c>
      <c r="K13" s="45">
        <v>69426</v>
      </c>
      <c r="L13" s="10" t="s">
        <v>32</v>
      </c>
      <c r="M13" s="56">
        <f t="shared" si="0"/>
        <v>5.2300290957278256E-2</v>
      </c>
      <c r="N13" s="61">
        <f t="shared" si="1"/>
        <v>3631</v>
      </c>
      <c r="P13" s="68" t="s">
        <v>30</v>
      </c>
      <c r="Q13" s="71">
        <v>17937.666666666668</v>
      </c>
    </row>
    <row r="14" spans="1:20" ht="15.75" thickBot="1">
      <c r="A14" s="10" t="s">
        <v>53</v>
      </c>
      <c r="B14" s="10" t="s">
        <v>13</v>
      </c>
      <c r="C14" s="44">
        <v>45614</v>
      </c>
      <c r="D14" s="10" t="s">
        <v>38</v>
      </c>
      <c r="E14" s="10" t="s">
        <v>39</v>
      </c>
      <c r="F14" s="45">
        <v>21255</v>
      </c>
      <c r="G14" s="10">
        <v>1452</v>
      </c>
      <c r="H14" s="10">
        <v>625</v>
      </c>
      <c r="I14" s="10">
        <v>1624</v>
      </c>
      <c r="J14" s="46">
        <v>21282</v>
      </c>
      <c r="K14" s="45">
        <v>57778</v>
      </c>
      <c r="L14" s="10" t="s">
        <v>55</v>
      </c>
      <c r="M14" s="56">
        <f t="shared" si="0"/>
        <v>0.40382152376337016</v>
      </c>
      <c r="N14" s="61">
        <f t="shared" si="1"/>
        <v>23332</v>
      </c>
      <c r="P14" s="68" t="s">
        <v>38</v>
      </c>
      <c r="Q14" s="71">
        <v>16560.192307692309</v>
      </c>
    </row>
    <row r="15" spans="1:20" ht="15.75" thickBot="1">
      <c r="A15" s="10" t="s">
        <v>56</v>
      </c>
      <c r="B15" s="10" t="s">
        <v>13</v>
      </c>
      <c r="C15" s="44">
        <v>45906</v>
      </c>
      <c r="D15" s="10" t="s">
        <v>25</v>
      </c>
      <c r="E15" s="10" t="s">
        <v>42</v>
      </c>
      <c r="F15" s="45">
        <v>7124</v>
      </c>
      <c r="G15" s="10">
        <v>469</v>
      </c>
      <c r="H15" s="10">
        <v>851</v>
      </c>
      <c r="I15" s="10">
        <v>2571</v>
      </c>
      <c r="J15" s="46">
        <v>33802</v>
      </c>
      <c r="K15" s="45">
        <v>216313</v>
      </c>
      <c r="L15" s="10" t="s">
        <v>21</v>
      </c>
      <c r="M15" s="56">
        <f t="shared" si="0"/>
        <v>3.9036026498638549E-2</v>
      </c>
      <c r="N15" s="61">
        <f t="shared" si="1"/>
        <v>8444</v>
      </c>
      <c r="P15" s="68" t="s">
        <v>25</v>
      </c>
      <c r="Q15" s="71">
        <v>15240.388888888889</v>
      </c>
    </row>
    <row r="16" spans="1:20" ht="15.75" thickBot="1">
      <c r="A16" s="10" t="s">
        <v>57</v>
      </c>
      <c r="B16" s="10" t="s">
        <v>19</v>
      </c>
      <c r="C16" s="44">
        <v>45907</v>
      </c>
      <c r="D16" s="10" t="s">
        <v>25</v>
      </c>
      <c r="E16" s="10" t="s">
        <v>26</v>
      </c>
      <c r="F16" s="45">
        <v>3015</v>
      </c>
      <c r="G16" s="10">
        <v>997</v>
      </c>
      <c r="H16" s="10">
        <v>783</v>
      </c>
      <c r="I16" s="10">
        <v>617</v>
      </c>
      <c r="J16" s="46">
        <v>77167</v>
      </c>
      <c r="K16" s="45">
        <v>82229</v>
      </c>
      <c r="L16" s="10" t="s">
        <v>21</v>
      </c>
      <c r="M16" s="56">
        <f t="shared" si="0"/>
        <v>5.8312760704860814E-2</v>
      </c>
      <c r="N16" s="61">
        <f t="shared" si="1"/>
        <v>4795</v>
      </c>
      <c r="P16" s="81" t="s">
        <v>19</v>
      </c>
      <c r="Q16" s="82">
        <v>15494.148148148148</v>
      </c>
    </row>
    <row r="17" spans="1:17" ht="15.75" thickBot="1">
      <c r="A17" s="10" t="s">
        <v>58</v>
      </c>
      <c r="B17" s="10" t="s">
        <v>23</v>
      </c>
      <c r="C17" s="44">
        <v>45530</v>
      </c>
      <c r="D17" s="10" t="s">
        <v>38</v>
      </c>
      <c r="E17" s="10" t="s">
        <v>42</v>
      </c>
      <c r="F17" s="45">
        <v>4193</v>
      </c>
      <c r="G17" s="10">
        <v>924</v>
      </c>
      <c r="H17" s="10">
        <v>707</v>
      </c>
      <c r="I17" s="10">
        <v>2696</v>
      </c>
      <c r="J17" s="46">
        <v>55075</v>
      </c>
      <c r="K17" s="45">
        <v>126652</v>
      </c>
      <c r="L17" s="10" t="s">
        <v>32</v>
      </c>
      <c r="M17" s="56">
        <f t="shared" si="0"/>
        <v>4.5984271863057827E-2</v>
      </c>
      <c r="N17" s="61">
        <f t="shared" si="1"/>
        <v>5824</v>
      </c>
      <c r="P17" s="68" t="s">
        <v>30</v>
      </c>
      <c r="Q17" s="71">
        <v>16931.388888888891</v>
      </c>
    </row>
    <row r="18" spans="1:17" ht="15.75" thickBot="1">
      <c r="A18" s="10" t="s">
        <v>60</v>
      </c>
      <c r="B18" s="10" t="s">
        <v>19</v>
      </c>
      <c r="C18" s="44">
        <v>45782</v>
      </c>
      <c r="D18" s="10" t="s">
        <v>25</v>
      </c>
      <c r="E18" s="10" t="s">
        <v>62</v>
      </c>
      <c r="F18" s="45">
        <v>10415</v>
      </c>
      <c r="G18" s="10">
        <v>1388</v>
      </c>
      <c r="H18" s="10">
        <v>725</v>
      </c>
      <c r="I18" s="10">
        <v>2462</v>
      </c>
      <c r="J18" s="46">
        <v>53082</v>
      </c>
      <c r="K18" s="45">
        <v>168267</v>
      </c>
      <c r="L18" s="10" t="s">
        <v>55</v>
      </c>
      <c r="M18" s="56">
        <f t="shared" si="0"/>
        <v>7.4453101321114656E-2</v>
      </c>
      <c r="N18" s="61">
        <f t="shared" si="1"/>
        <v>12528</v>
      </c>
      <c r="P18" s="68" t="s">
        <v>25</v>
      </c>
      <c r="Q18" s="71">
        <v>16240.263157894737</v>
      </c>
    </row>
    <row r="19" spans="1:17" ht="15.75" thickBot="1">
      <c r="A19" s="10" t="s">
        <v>63</v>
      </c>
      <c r="B19" s="10" t="s">
        <v>19</v>
      </c>
      <c r="C19" s="44">
        <v>45523</v>
      </c>
      <c r="D19" s="10" t="s">
        <v>15</v>
      </c>
      <c r="E19" s="10" t="s">
        <v>42</v>
      </c>
      <c r="F19" s="45">
        <v>15550</v>
      </c>
      <c r="G19" s="10">
        <v>204</v>
      </c>
      <c r="H19" s="10">
        <v>279</v>
      </c>
      <c r="I19" s="10">
        <v>1646</v>
      </c>
      <c r="J19" s="46">
        <v>35819</v>
      </c>
      <c r="K19" s="45">
        <v>219436</v>
      </c>
      <c r="L19" s="10" t="s">
        <v>17</v>
      </c>
      <c r="M19" s="56">
        <f t="shared" si="0"/>
        <v>7.306458375107093E-2</v>
      </c>
      <c r="N19" s="61">
        <f t="shared" si="1"/>
        <v>16033</v>
      </c>
      <c r="P19" s="68" t="s">
        <v>15</v>
      </c>
      <c r="Q19" s="71">
        <v>15163.833333333334</v>
      </c>
    </row>
    <row r="20" spans="1:17" ht="15.75" thickBot="1">
      <c r="A20" s="10" t="s">
        <v>65</v>
      </c>
      <c r="B20" s="10" t="s">
        <v>19</v>
      </c>
      <c r="C20" s="44">
        <v>45466</v>
      </c>
      <c r="D20" s="10" t="s">
        <v>25</v>
      </c>
      <c r="E20" s="10" t="s">
        <v>62</v>
      </c>
      <c r="F20" s="45">
        <v>16512</v>
      </c>
      <c r="G20" s="10">
        <v>1050</v>
      </c>
      <c r="H20" s="10">
        <v>971</v>
      </c>
      <c r="I20" s="10">
        <v>1891</v>
      </c>
      <c r="J20" s="46">
        <v>15865</v>
      </c>
      <c r="K20" s="45">
        <v>166503</v>
      </c>
      <c r="L20" s="10" t="s">
        <v>32</v>
      </c>
      <c r="M20" s="56">
        <f t="shared" si="0"/>
        <v>0.1113073037723044</v>
      </c>
      <c r="N20" s="61">
        <f t="shared" si="1"/>
        <v>18533</v>
      </c>
      <c r="P20" s="68" t="s">
        <v>38</v>
      </c>
      <c r="Q20" s="71">
        <v>13888.2</v>
      </c>
    </row>
    <row r="21" spans="1:17" ht="15.75" thickBot="1">
      <c r="A21" s="10" t="s">
        <v>67</v>
      </c>
      <c r="B21" s="10" t="s">
        <v>13</v>
      </c>
      <c r="C21" s="44">
        <v>45544</v>
      </c>
      <c r="D21" s="10" t="s">
        <v>30</v>
      </c>
      <c r="E21" s="10" t="s">
        <v>26</v>
      </c>
      <c r="F21" s="45">
        <v>6158</v>
      </c>
      <c r="G21" s="10">
        <v>277</v>
      </c>
      <c r="H21" s="10">
        <v>512</v>
      </c>
      <c r="I21" s="10">
        <v>2189</v>
      </c>
      <c r="J21" s="46">
        <v>76881</v>
      </c>
      <c r="K21" s="45">
        <v>124878</v>
      </c>
      <c r="L21" s="10" t="s">
        <v>32</v>
      </c>
      <c r="M21" s="56">
        <f t="shared" si="0"/>
        <v>5.563029516808405E-2</v>
      </c>
      <c r="N21" s="61">
        <f t="shared" si="1"/>
        <v>6947</v>
      </c>
      <c r="P21" s="81" t="s">
        <v>23</v>
      </c>
      <c r="Q21" s="82">
        <v>14205.22972972973</v>
      </c>
    </row>
    <row r="22" spans="1:17" ht="15.75" thickBot="1">
      <c r="A22" s="10" t="s">
        <v>69</v>
      </c>
      <c r="B22" s="10" t="s">
        <v>46</v>
      </c>
      <c r="C22" s="44">
        <v>45908</v>
      </c>
      <c r="D22" s="10" t="s">
        <v>38</v>
      </c>
      <c r="E22" s="10" t="s">
        <v>70</v>
      </c>
      <c r="F22" s="45">
        <v>22309</v>
      </c>
      <c r="G22" s="10">
        <v>773</v>
      </c>
      <c r="H22" s="10">
        <v>854</v>
      </c>
      <c r="I22" s="10">
        <v>2387</v>
      </c>
      <c r="J22" s="46">
        <v>72396</v>
      </c>
      <c r="K22" s="45">
        <v>97056</v>
      </c>
      <c r="L22" s="10" t="s">
        <v>21</v>
      </c>
      <c r="M22" s="56">
        <f t="shared" si="0"/>
        <v>0.24662050774810418</v>
      </c>
      <c r="N22" s="61">
        <f t="shared" si="1"/>
        <v>23936</v>
      </c>
      <c r="P22" s="68" t="s">
        <v>30</v>
      </c>
      <c r="Q22" s="71">
        <v>15586.764705882353</v>
      </c>
    </row>
    <row r="23" spans="1:17" ht="15.75" thickBot="1">
      <c r="A23" s="10" t="s">
        <v>71</v>
      </c>
      <c r="B23" s="10" t="s">
        <v>23</v>
      </c>
      <c r="C23" s="44">
        <v>45715</v>
      </c>
      <c r="D23" s="10" t="s">
        <v>15</v>
      </c>
      <c r="E23" s="10" t="s">
        <v>39</v>
      </c>
      <c r="F23" s="45">
        <v>8970</v>
      </c>
      <c r="G23" s="10">
        <v>331</v>
      </c>
      <c r="H23" s="10">
        <v>968</v>
      </c>
      <c r="I23" s="10">
        <v>2296</v>
      </c>
      <c r="J23" s="46">
        <v>24613</v>
      </c>
      <c r="K23" s="45">
        <v>198562</v>
      </c>
      <c r="L23" s="10" t="s">
        <v>32</v>
      </c>
      <c r="M23" s="56">
        <f t="shared" si="0"/>
        <v>5.1716844109144754E-2</v>
      </c>
      <c r="N23" s="61">
        <f t="shared" si="1"/>
        <v>10269</v>
      </c>
      <c r="P23" s="68" t="s">
        <v>25</v>
      </c>
      <c r="Q23" s="71">
        <v>15339.866666666667</v>
      </c>
    </row>
    <row r="24" spans="1:17" ht="15.75" thickBot="1">
      <c r="A24" s="10" t="s">
        <v>73</v>
      </c>
      <c r="B24" s="10" t="s">
        <v>46</v>
      </c>
      <c r="C24" s="44">
        <v>45602</v>
      </c>
      <c r="D24" s="10" t="s">
        <v>38</v>
      </c>
      <c r="E24" s="10" t="s">
        <v>62</v>
      </c>
      <c r="F24" s="45">
        <v>8938</v>
      </c>
      <c r="G24" s="10">
        <v>800</v>
      </c>
      <c r="H24" s="10">
        <v>842</v>
      </c>
      <c r="I24" s="10">
        <v>2072</v>
      </c>
      <c r="J24" s="46">
        <v>31736</v>
      </c>
      <c r="K24" s="45">
        <v>59975</v>
      </c>
      <c r="L24" s="10" t="s">
        <v>32</v>
      </c>
      <c r="M24" s="56">
        <f t="shared" si="0"/>
        <v>0.17640683618174238</v>
      </c>
      <c r="N24" s="61">
        <f t="shared" si="1"/>
        <v>10580</v>
      </c>
      <c r="P24" s="68" t="s">
        <v>38</v>
      </c>
      <c r="Q24" s="71">
        <v>14042.772727272728</v>
      </c>
    </row>
    <row r="25" spans="1:17" ht="15.75" thickBot="1">
      <c r="A25" s="10" t="s">
        <v>75</v>
      </c>
      <c r="B25" s="10" t="s">
        <v>19</v>
      </c>
      <c r="C25" s="44">
        <v>45680</v>
      </c>
      <c r="D25" s="10" t="s">
        <v>30</v>
      </c>
      <c r="E25" s="10" t="s">
        <v>48</v>
      </c>
      <c r="F25" s="45">
        <v>23168</v>
      </c>
      <c r="G25" s="10">
        <v>1265</v>
      </c>
      <c r="H25" s="10">
        <v>441</v>
      </c>
      <c r="I25" s="10">
        <v>1612</v>
      </c>
      <c r="J25" s="46">
        <v>66615</v>
      </c>
      <c r="K25" s="45">
        <v>197795</v>
      </c>
      <c r="L25" s="10" t="s">
        <v>32</v>
      </c>
      <c r="M25" s="56">
        <f t="shared" si="0"/>
        <v>0.12575646502692181</v>
      </c>
      <c r="N25" s="61">
        <f t="shared" si="1"/>
        <v>24874</v>
      </c>
      <c r="P25" s="68" t="s">
        <v>15</v>
      </c>
      <c r="Q25" s="71">
        <v>12358.65</v>
      </c>
    </row>
    <row r="26" spans="1:17" ht="15.75" thickBot="1">
      <c r="A26" s="10" t="s">
        <v>77</v>
      </c>
      <c r="B26" s="10" t="s">
        <v>19</v>
      </c>
      <c r="C26" s="44">
        <v>45909</v>
      </c>
      <c r="D26" s="10" t="s">
        <v>30</v>
      </c>
      <c r="E26" s="10" t="s">
        <v>42</v>
      </c>
      <c r="F26" s="45">
        <v>15772</v>
      </c>
      <c r="G26" s="10">
        <v>288</v>
      </c>
      <c r="H26" s="10">
        <v>520</v>
      </c>
      <c r="I26" s="10">
        <v>1585</v>
      </c>
      <c r="J26" s="46">
        <v>59182</v>
      </c>
      <c r="K26" s="45">
        <v>194351</v>
      </c>
      <c r="L26" s="10" t="s">
        <v>21</v>
      </c>
      <c r="M26" s="56">
        <f t="shared" si="0"/>
        <v>8.5309568769905988E-2</v>
      </c>
      <c r="N26" s="61">
        <f t="shared" si="1"/>
        <v>16580</v>
      </c>
      <c r="P26" s="81" t="s">
        <v>13</v>
      </c>
      <c r="Q26" s="82">
        <v>13744.766233766233</v>
      </c>
    </row>
    <row r="27" spans="1:17" ht="15.75" thickBot="1">
      <c r="A27" s="10" t="s">
        <v>78</v>
      </c>
      <c r="B27" s="10" t="s">
        <v>46</v>
      </c>
      <c r="C27" s="44">
        <v>45752</v>
      </c>
      <c r="D27" s="10" t="s">
        <v>30</v>
      </c>
      <c r="E27" s="10" t="s">
        <v>42</v>
      </c>
      <c r="F27" s="45">
        <v>22384</v>
      </c>
      <c r="G27" s="10">
        <v>601</v>
      </c>
      <c r="H27" s="10">
        <v>943</v>
      </c>
      <c r="I27" s="10">
        <v>515</v>
      </c>
      <c r="J27" s="46">
        <v>41309</v>
      </c>
      <c r="K27" s="45">
        <v>249373</v>
      </c>
      <c r="L27" s="10" t="s">
        <v>17</v>
      </c>
      <c r="M27" s="56">
        <f t="shared" si="0"/>
        <v>9.5952649244304716E-2</v>
      </c>
      <c r="N27" s="61">
        <f t="shared" si="1"/>
        <v>23928</v>
      </c>
      <c r="P27" s="68" t="s">
        <v>30</v>
      </c>
      <c r="Q27" s="71">
        <v>15090.809523809523</v>
      </c>
    </row>
    <row r="28" spans="1:17" ht="15.75" thickBot="1">
      <c r="A28" s="10" t="s">
        <v>80</v>
      </c>
      <c r="B28" s="10" t="s">
        <v>46</v>
      </c>
      <c r="C28" s="44">
        <v>45552</v>
      </c>
      <c r="D28" s="10" t="s">
        <v>25</v>
      </c>
      <c r="E28" s="10" t="s">
        <v>48</v>
      </c>
      <c r="F28" s="45">
        <v>20017</v>
      </c>
      <c r="G28" s="10">
        <v>495</v>
      </c>
      <c r="H28" s="10">
        <v>178</v>
      </c>
      <c r="I28" s="10">
        <v>2683</v>
      </c>
      <c r="J28" s="46">
        <v>32244</v>
      </c>
      <c r="K28" s="45">
        <v>182633</v>
      </c>
      <c r="L28" s="10" t="s">
        <v>17</v>
      </c>
      <c r="M28" s="56">
        <f t="shared" si="0"/>
        <v>0.11328730295182141</v>
      </c>
      <c r="N28" s="61">
        <f t="shared" si="1"/>
        <v>20690</v>
      </c>
      <c r="P28" s="68" t="s">
        <v>15</v>
      </c>
      <c r="Q28" s="71">
        <v>14264</v>
      </c>
    </row>
    <row r="29" spans="1:17" ht="15.75" thickBot="1">
      <c r="A29" s="10" t="s">
        <v>82</v>
      </c>
      <c r="B29" s="10" t="s">
        <v>46</v>
      </c>
      <c r="C29" s="44">
        <v>45720</v>
      </c>
      <c r="D29" s="10" t="s">
        <v>25</v>
      </c>
      <c r="E29" s="10" t="s">
        <v>35</v>
      </c>
      <c r="F29" s="45">
        <v>12344</v>
      </c>
      <c r="G29" s="10">
        <v>815</v>
      </c>
      <c r="H29" s="10">
        <v>298</v>
      </c>
      <c r="I29" s="10">
        <v>2439</v>
      </c>
      <c r="J29" s="46">
        <v>6259</v>
      </c>
      <c r="K29" s="45">
        <v>237133</v>
      </c>
      <c r="L29" s="10" t="s">
        <v>32</v>
      </c>
      <c r="M29" s="56">
        <f t="shared" si="0"/>
        <v>5.6748744375519224E-2</v>
      </c>
      <c r="N29" s="61">
        <f t="shared" si="1"/>
        <v>13457</v>
      </c>
      <c r="P29" s="68" t="s">
        <v>38</v>
      </c>
      <c r="Q29" s="71">
        <v>13254.75</v>
      </c>
    </row>
    <row r="30" spans="1:17" ht="15.75" thickBot="1">
      <c r="A30" s="10" t="s">
        <v>84</v>
      </c>
      <c r="B30" s="10" t="s">
        <v>19</v>
      </c>
      <c r="C30" s="44">
        <v>45910</v>
      </c>
      <c r="D30" s="10" t="s">
        <v>38</v>
      </c>
      <c r="E30" s="10" t="s">
        <v>85</v>
      </c>
      <c r="F30" s="45">
        <v>9266</v>
      </c>
      <c r="G30" s="10">
        <v>999</v>
      </c>
      <c r="H30" s="10">
        <v>928</v>
      </c>
      <c r="I30" s="10">
        <v>2700</v>
      </c>
      <c r="J30" s="46">
        <v>12264</v>
      </c>
      <c r="K30" s="45">
        <v>128397</v>
      </c>
      <c r="L30" s="10" t="s">
        <v>21</v>
      </c>
      <c r="M30" s="56">
        <f t="shared" si="0"/>
        <v>8.7174933993784898E-2</v>
      </c>
      <c r="N30" s="61">
        <f t="shared" si="1"/>
        <v>11193</v>
      </c>
      <c r="P30" s="68" t="s">
        <v>25</v>
      </c>
      <c r="Q30" s="71">
        <v>12315.64705882353</v>
      </c>
    </row>
    <row r="31" spans="1:17" ht="15.75" thickBot="1">
      <c r="A31" s="10" t="s">
        <v>86</v>
      </c>
      <c r="B31" s="10" t="s">
        <v>19</v>
      </c>
      <c r="C31" s="44">
        <v>45713</v>
      </c>
      <c r="D31" s="10" t="s">
        <v>38</v>
      </c>
      <c r="E31" s="10" t="s">
        <v>70</v>
      </c>
      <c r="F31" s="45">
        <v>10702</v>
      </c>
      <c r="G31" s="10">
        <v>621</v>
      </c>
      <c r="H31" s="10">
        <v>445</v>
      </c>
      <c r="I31" s="10">
        <v>2918</v>
      </c>
      <c r="J31" s="46">
        <v>54808</v>
      </c>
      <c r="K31" s="45">
        <v>220225</v>
      </c>
      <c r="L31" s="10" t="s">
        <v>17</v>
      </c>
      <c r="M31" s="56">
        <f t="shared" si="0"/>
        <v>5.3436258372119426E-2</v>
      </c>
      <c r="N31" s="61">
        <f t="shared" si="1"/>
        <v>11768</v>
      </c>
    </row>
    <row r="32" spans="1:17" ht="15.75" thickBot="1">
      <c r="A32" s="10" t="s">
        <v>88</v>
      </c>
      <c r="B32" s="10" t="s">
        <v>23</v>
      </c>
      <c r="C32" s="44">
        <v>45642</v>
      </c>
      <c r="D32" s="10" t="s">
        <v>15</v>
      </c>
      <c r="E32" s="10" t="s">
        <v>31</v>
      </c>
      <c r="F32" s="45">
        <v>2384</v>
      </c>
      <c r="G32" s="10">
        <v>1246</v>
      </c>
      <c r="H32" s="10">
        <v>160</v>
      </c>
      <c r="I32" s="10">
        <v>2004</v>
      </c>
      <c r="J32" s="46">
        <v>2701</v>
      </c>
      <c r="K32" s="45">
        <v>73142</v>
      </c>
      <c r="L32" s="10" t="s">
        <v>17</v>
      </c>
      <c r="M32" s="56">
        <f t="shared" si="0"/>
        <v>5.1817013480626728E-2</v>
      </c>
      <c r="N32" s="61">
        <f t="shared" si="1"/>
        <v>3790</v>
      </c>
    </row>
    <row r="33" spans="1:14" ht="15.75" thickBot="1">
      <c r="A33" s="10" t="s">
        <v>90</v>
      </c>
      <c r="B33" s="10" t="s">
        <v>23</v>
      </c>
      <c r="C33" s="44">
        <v>45504</v>
      </c>
      <c r="D33" s="10" t="s">
        <v>15</v>
      </c>
      <c r="E33" s="10" t="s">
        <v>62</v>
      </c>
      <c r="F33" s="45">
        <v>2404</v>
      </c>
      <c r="G33" s="10">
        <v>774</v>
      </c>
      <c r="H33" s="10">
        <v>661</v>
      </c>
      <c r="I33" s="10">
        <v>662</v>
      </c>
      <c r="J33" s="46">
        <v>12676</v>
      </c>
      <c r="K33" s="45">
        <v>66916</v>
      </c>
      <c r="L33" s="10" t="s">
        <v>17</v>
      </c>
      <c r="M33" s="56">
        <f t="shared" si="0"/>
        <v>5.7370434574690654E-2</v>
      </c>
      <c r="N33" s="61">
        <f t="shared" si="1"/>
        <v>3839</v>
      </c>
    </row>
    <row r="34" spans="1:14" ht="15.75" thickBot="1">
      <c r="A34" s="10" t="s">
        <v>92</v>
      </c>
      <c r="B34" s="10" t="s">
        <v>19</v>
      </c>
      <c r="C34" s="44">
        <v>45911</v>
      </c>
      <c r="D34" s="10" t="s">
        <v>38</v>
      </c>
      <c r="E34" s="10" t="s">
        <v>48</v>
      </c>
      <c r="F34" s="45">
        <v>10175</v>
      </c>
      <c r="G34" s="10">
        <v>342</v>
      </c>
      <c r="H34" s="10">
        <v>825</v>
      </c>
      <c r="I34" s="10">
        <v>2904</v>
      </c>
      <c r="J34" s="46">
        <v>15954</v>
      </c>
      <c r="K34" s="45">
        <v>104324</v>
      </c>
      <c r="L34" s="10" t="s">
        <v>21</v>
      </c>
      <c r="M34" s="56">
        <f t="shared" si="0"/>
        <v>0.10871899083624094</v>
      </c>
      <c r="N34" s="61">
        <f t="shared" si="1"/>
        <v>11342</v>
      </c>
    </row>
    <row r="35" spans="1:14" ht="15.75" thickBot="1">
      <c r="A35" s="10" t="s">
        <v>93</v>
      </c>
      <c r="B35" s="10" t="s">
        <v>46</v>
      </c>
      <c r="C35" s="44">
        <v>45912</v>
      </c>
      <c r="D35" s="10" t="s">
        <v>25</v>
      </c>
      <c r="E35" s="10" t="s">
        <v>26</v>
      </c>
      <c r="F35" s="45">
        <v>17158</v>
      </c>
      <c r="G35" s="10">
        <v>1192</v>
      </c>
      <c r="H35" s="10">
        <v>262</v>
      </c>
      <c r="I35" s="10">
        <v>2016</v>
      </c>
      <c r="J35" s="46">
        <v>28771</v>
      </c>
      <c r="K35" s="45">
        <v>216037</v>
      </c>
      <c r="L35" s="10" t="s">
        <v>21</v>
      </c>
      <c r="M35" s="56">
        <f t="shared" si="0"/>
        <v>8.6151909163708074E-2</v>
      </c>
      <c r="N35" s="61">
        <f t="shared" si="1"/>
        <v>18612</v>
      </c>
    </row>
    <row r="36" spans="1:14" ht="15.75" thickBot="1">
      <c r="A36" s="10" t="s">
        <v>94</v>
      </c>
      <c r="B36" s="10" t="s">
        <v>46</v>
      </c>
      <c r="C36" s="44">
        <v>45626</v>
      </c>
      <c r="D36" s="10" t="s">
        <v>30</v>
      </c>
      <c r="E36" s="10" t="s">
        <v>62</v>
      </c>
      <c r="F36" s="45">
        <v>14763</v>
      </c>
      <c r="G36" s="10">
        <v>864</v>
      </c>
      <c r="H36" s="10">
        <v>336</v>
      </c>
      <c r="I36" s="10">
        <v>1493</v>
      </c>
      <c r="J36" s="46">
        <v>33310</v>
      </c>
      <c r="K36" s="45">
        <v>165932</v>
      </c>
      <c r="L36" s="10" t="s">
        <v>32</v>
      </c>
      <c r="M36" s="56">
        <f t="shared" si="0"/>
        <v>9.6202058674637797E-2</v>
      </c>
      <c r="N36" s="61">
        <f t="shared" si="1"/>
        <v>15963</v>
      </c>
    </row>
    <row r="37" spans="1:14" ht="15.75" thickBot="1">
      <c r="A37" s="10" t="s">
        <v>96</v>
      </c>
      <c r="B37" s="10" t="s">
        <v>23</v>
      </c>
      <c r="C37" s="44">
        <v>45766</v>
      </c>
      <c r="D37" s="10" t="s">
        <v>38</v>
      </c>
      <c r="E37" s="10" t="s">
        <v>85</v>
      </c>
      <c r="F37" s="45">
        <v>20384</v>
      </c>
      <c r="G37" s="10">
        <v>344</v>
      </c>
      <c r="H37" s="10">
        <v>956</v>
      </c>
      <c r="I37" s="10">
        <v>655</v>
      </c>
      <c r="J37" s="46">
        <v>67621</v>
      </c>
      <c r="K37" s="45">
        <v>175720</v>
      </c>
      <c r="L37" s="10" t="s">
        <v>27</v>
      </c>
      <c r="M37" s="56">
        <f t="shared" si="0"/>
        <v>0.12340086501251991</v>
      </c>
      <c r="N37" s="61">
        <f t="shared" si="1"/>
        <v>21684</v>
      </c>
    </row>
    <row r="38" spans="1:14" ht="15.75" thickBot="1">
      <c r="A38" s="10" t="s">
        <v>98</v>
      </c>
      <c r="B38" s="10" t="s">
        <v>19</v>
      </c>
      <c r="C38" s="44">
        <v>45663</v>
      </c>
      <c r="D38" s="10" t="s">
        <v>15</v>
      </c>
      <c r="E38" s="10" t="s">
        <v>26</v>
      </c>
      <c r="F38" s="45">
        <v>11860</v>
      </c>
      <c r="G38" s="10">
        <v>1448</v>
      </c>
      <c r="H38" s="10">
        <v>893</v>
      </c>
      <c r="I38" s="10">
        <v>490</v>
      </c>
      <c r="J38" s="46">
        <v>23518</v>
      </c>
      <c r="K38" s="45">
        <v>206205</v>
      </c>
      <c r="L38" s="10" t="s">
        <v>17</v>
      </c>
      <c r="M38" s="56">
        <f t="shared" si="0"/>
        <v>6.8868359157149436E-2</v>
      </c>
      <c r="N38" s="61">
        <f t="shared" si="1"/>
        <v>14201</v>
      </c>
    </row>
    <row r="39" spans="1:14" ht="15.75" thickBot="1">
      <c r="A39" s="10" t="s">
        <v>100</v>
      </c>
      <c r="B39" s="10" t="s">
        <v>23</v>
      </c>
      <c r="C39" s="44">
        <v>45705</v>
      </c>
      <c r="D39" s="10" t="s">
        <v>25</v>
      </c>
      <c r="E39" s="10" t="s">
        <v>20</v>
      </c>
      <c r="F39" s="45">
        <v>7989</v>
      </c>
      <c r="G39" s="10">
        <v>1206</v>
      </c>
      <c r="H39" s="10">
        <v>376</v>
      </c>
      <c r="I39" s="10">
        <v>2769</v>
      </c>
      <c r="J39" s="46">
        <v>27550</v>
      </c>
      <c r="K39" s="45">
        <v>221749</v>
      </c>
      <c r="L39" s="10" t="s">
        <v>27</v>
      </c>
      <c r="M39" s="56">
        <f t="shared" si="0"/>
        <v>4.3161412227338117E-2</v>
      </c>
      <c r="N39" s="61">
        <f t="shared" si="1"/>
        <v>9571</v>
      </c>
    </row>
    <row r="40" spans="1:14" ht="15.75" thickBot="1">
      <c r="A40" s="10" t="s">
        <v>102</v>
      </c>
      <c r="B40" s="10" t="s">
        <v>23</v>
      </c>
      <c r="C40" s="44">
        <v>45913</v>
      </c>
      <c r="D40" s="10" t="s">
        <v>38</v>
      </c>
      <c r="E40" s="10" t="s">
        <v>39</v>
      </c>
      <c r="F40" s="45">
        <v>17106</v>
      </c>
      <c r="G40" s="10">
        <v>702</v>
      </c>
      <c r="H40" s="10">
        <v>459</v>
      </c>
      <c r="I40" s="10">
        <v>999</v>
      </c>
      <c r="J40" s="46">
        <v>59627</v>
      </c>
      <c r="K40" s="45">
        <v>136059</v>
      </c>
      <c r="L40" s="10" t="s">
        <v>21</v>
      </c>
      <c r="M40" s="56">
        <f t="shared" si="0"/>
        <v>0.13425793222058077</v>
      </c>
      <c r="N40" s="61">
        <f t="shared" si="1"/>
        <v>18267</v>
      </c>
    </row>
    <row r="41" spans="1:14" ht="15.75" thickBot="1">
      <c r="A41" s="10" t="s">
        <v>103</v>
      </c>
      <c r="B41" s="10" t="s">
        <v>13</v>
      </c>
      <c r="C41" s="44">
        <v>45914</v>
      </c>
      <c r="D41" s="10" t="s">
        <v>38</v>
      </c>
      <c r="E41" s="10" t="s">
        <v>42</v>
      </c>
      <c r="F41" s="45">
        <v>19844</v>
      </c>
      <c r="G41" s="10">
        <v>1020</v>
      </c>
      <c r="H41" s="10">
        <v>247</v>
      </c>
      <c r="I41" s="10">
        <v>2354</v>
      </c>
      <c r="J41" s="46">
        <v>37792</v>
      </c>
      <c r="K41" s="45">
        <v>138317</v>
      </c>
      <c r="L41" s="10" t="s">
        <v>21</v>
      </c>
      <c r="M41" s="56">
        <f t="shared" si="0"/>
        <v>0.15262765965138053</v>
      </c>
      <c r="N41" s="61">
        <f t="shared" si="1"/>
        <v>21111</v>
      </c>
    </row>
    <row r="42" spans="1:14" ht="15.75" thickBot="1">
      <c r="A42" s="10" t="s">
        <v>104</v>
      </c>
      <c r="B42" s="10" t="s">
        <v>13</v>
      </c>
      <c r="C42" s="44">
        <v>45915</v>
      </c>
      <c r="D42" s="10" t="s">
        <v>25</v>
      </c>
      <c r="E42" s="10" t="s">
        <v>20</v>
      </c>
      <c r="F42" s="45">
        <v>5636</v>
      </c>
      <c r="G42" s="10">
        <v>303</v>
      </c>
      <c r="H42" s="10">
        <v>204</v>
      </c>
      <c r="I42" s="10">
        <v>2480</v>
      </c>
      <c r="J42" s="46">
        <v>7377</v>
      </c>
      <c r="K42" s="45">
        <v>241207</v>
      </c>
      <c r="L42" s="10" t="s">
        <v>21</v>
      </c>
      <c r="M42" s="56">
        <f t="shared" si="0"/>
        <v>2.5467751765081443E-2</v>
      </c>
      <c r="N42" s="61">
        <f t="shared" si="1"/>
        <v>6143</v>
      </c>
    </row>
    <row r="43" spans="1:14" ht="15.75" thickBot="1">
      <c r="A43" s="10" t="s">
        <v>105</v>
      </c>
      <c r="B43" s="10" t="s">
        <v>13</v>
      </c>
      <c r="C43" s="44">
        <v>45721</v>
      </c>
      <c r="D43" s="10" t="s">
        <v>38</v>
      </c>
      <c r="E43" s="10" t="s">
        <v>62</v>
      </c>
      <c r="F43" s="45">
        <v>12916</v>
      </c>
      <c r="G43" s="10">
        <v>1262</v>
      </c>
      <c r="H43" s="10">
        <v>772</v>
      </c>
      <c r="I43" s="10">
        <v>856</v>
      </c>
      <c r="J43" s="46">
        <v>11496</v>
      </c>
      <c r="K43" s="45">
        <v>75046</v>
      </c>
      <c r="L43" s="10" t="s">
        <v>27</v>
      </c>
      <c r="M43" s="56">
        <f t="shared" si="0"/>
        <v>0.19921115049436347</v>
      </c>
      <c r="N43" s="61">
        <f t="shared" si="1"/>
        <v>14950</v>
      </c>
    </row>
    <row r="44" spans="1:14" ht="15.75" thickBot="1">
      <c r="A44" s="10" t="s">
        <v>107</v>
      </c>
      <c r="B44" s="10" t="s">
        <v>46</v>
      </c>
      <c r="C44" s="44">
        <v>45916</v>
      </c>
      <c r="D44" s="10" t="s">
        <v>25</v>
      </c>
      <c r="E44" s="10" t="s">
        <v>85</v>
      </c>
      <c r="F44" s="45">
        <v>6809</v>
      </c>
      <c r="G44" s="10">
        <v>397</v>
      </c>
      <c r="H44" s="10">
        <v>813</v>
      </c>
      <c r="I44" s="10">
        <v>1125</v>
      </c>
      <c r="J44" s="46">
        <v>12206</v>
      </c>
      <c r="K44" s="45">
        <v>218136</v>
      </c>
      <c r="L44" s="10" t="s">
        <v>21</v>
      </c>
      <c r="M44" s="56">
        <f t="shared" si="0"/>
        <v>3.6761469908680823E-2</v>
      </c>
      <c r="N44" s="61">
        <f t="shared" si="1"/>
        <v>8019</v>
      </c>
    </row>
    <row r="45" spans="1:14" ht="15.75" thickBot="1">
      <c r="A45" s="10" t="s">
        <v>108</v>
      </c>
      <c r="B45" s="10" t="s">
        <v>19</v>
      </c>
      <c r="C45" s="44">
        <v>45718</v>
      </c>
      <c r="D45" s="10" t="s">
        <v>30</v>
      </c>
      <c r="E45" s="10" t="s">
        <v>70</v>
      </c>
      <c r="F45" s="45">
        <v>22562</v>
      </c>
      <c r="G45" s="10">
        <v>778</v>
      </c>
      <c r="H45" s="10">
        <v>907</v>
      </c>
      <c r="I45" s="10">
        <v>1354</v>
      </c>
      <c r="J45" s="46">
        <v>34475</v>
      </c>
      <c r="K45" s="45">
        <v>141459</v>
      </c>
      <c r="L45" s="10" t="s">
        <v>32</v>
      </c>
      <c r="M45" s="56">
        <f t="shared" si="0"/>
        <v>0.17140655596321194</v>
      </c>
      <c r="N45" s="61">
        <f t="shared" si="1"/>
        <v>24247</v>
      </c>
    </row>
    <row r="46" spans="1:14" ht="15.75" thickBot="1">
      <c r="A46" s="10" t="s">
        <v>110</v>
      </c>
      <c r="B46" s="10" t="s">
        <v>19</v>
      </c>
      <c r="C46" s="44">
        <v>45917</v>
      </c>
      <c r="D46" s="10" t="s">
        <v>25</v>
      </c>
      <c r="E46" s="10" t="s">
        <v>39</v>
      </c>
      <c r="F46" s="45">
        <v>15456</v>
      </c>
      <c r="G46" s="10">
        <v>590</v>
      </c>
      <c r="H46" s="10">
        <v>555</v>
      </c>
      <c r="I46" s="10">
        <v>2882</v>
      </c>
      <c r="J46" s="46">
        <v>49816</v>
      </c>
      <c r="K46" s="45">
        <v>240422</v>
      </c>
      <c r="L46" s="10" t="s">
        <v>21</v>
      </c>
      <c r="M46" s="56">
        <f t="shared" si="0"/>
        <v>6.9049421433978589E-2</v>
      </c>
      <c r="N46" s="61">
        <f t="shared" si="1"/>
        <v>16601</v>
      </c>
    </row>
    <row r="47" spans="1:14" ht="15.75" thickBot="1">
      <c r="A47" s="10" t="s">
        <v>111</v>
      </c>
      <c r="B47" s="10" t="s">
        <v>19</v>
      </c>
      <c r="C47" s="44">
        <v>45779</v>
      </c>
      <c r="D47" s="10" t="s">
        <v>25</v>
      </c>
      <c r="E47" s="10" t="s">
        <v>62</v>
      </c>
      <c r="F47" s="45">
        <v>17444</v>
      </c>
      <c r="G47" s="10">
        <v>1402</v>
      </c>
      <c r="H47" s="10">
        <v>218</v>
      </c>
      <c r="I47" s="10">
        <v>725</v>
      </c>
      <c r="J47" s="46">
        <v>8710</v>
      </c>
      <c r="K47" s="45">
        <v>85893</v>
      </c>
      <c r="L47" s="10" t="s">
        <v>55</v>
      </c>
      <c r="M47" s="56">
        <f t="shared" si="0"/>
        <v>0.22195056640238436</v>
      </c>
      <c r="N47" s="61">
        <f t="shared" si="1"/>
        <v>19064</v>
      </c>
    </row>
    <row r="48" spans="1:14" ht="15.75" thickBot="1">
      <c r="A48" s="10" t="s">
        <v>113</v>
      </c>
      <c r="B48" s="10" t="s">
        <v>19</v>
      </c>
      <c r="C48" s="44">
        <v>45712</v>
      </c>
      <c r="D48" s="10" t="s">
        <v>25</v>
      </c>
      <c r="E48" s="10" t="s">
        <v>48</v>
      </c>
      <c r="F48" s="45">
        <v>24984</v>
      </c>
      <c r="G48" s="10">
        <v>753</v>
      </c>
      <c r="H48" s="10">
        <v>461</v>
      </c>
      <c r="I48" s="10">
        <v>2710</v>
      </c>
      <c r="J48" s="46">
        <v>20792</v>
      </c>
      <c r="K48" s="45">
        <v>141520</v>
      </c>
      <c r="L48" s="10" t="s">
        <v>27</v>
      </c>
      <c r="M48" s="56">
        <f t="shared" si="0"/>
        <v>0.18511871113623515</v>
      </c>
      <c r="N48" s="61">
        <f t="shared" si="1"/>
        <v>26198</v>
      </c>
    </row>
    <row r="49" spans="1:14" ht="15.75" thickBot="1">
      <c r="A49" s="10" t="s">
        <v>115</v>
      </c>
      <c r="B49" s="10" t="s">
        <v>13</v>
      </c>
      <c r="C49" s="44">
        <v>45727</v>
      </c>
      <c r="D49" s="10" t="s">
        <v>38</v>
      </c>
      <c r="E49" s="10" t="s">
        <v>16</v>
      </c>
      <c r="F49" s="45">
        <v>7997</v>
      </c>
      <c r="G49" s="10">
        <v>1238</v>
      </c>
      <c r="H49" s="10">
        <v>438</v>
      </c>
      <c r="I49" s="10">
        <v>1874</v>
      </c>
      <c r="J49" s="46">
        <v>36272</v>
      </c>
      <c r="K49" s="45">
        <v>165818</v>
      </c>
      <c r="L49" s="10" t="s">
        <v>55</v>
      </c>
      <c r="M49" s="56">
        <f t="shared" si="0"/>
        <v>5.8335042034037318E-2</v>
      </c>
      <c r="N49" s="61">
        <f t="shared" si="1"/>
        <v>9673</v>
      </c>
    </row>
    <row r="50" spans="1:14" ht="15.75" thickBot="1">
      <c r="A50" s="10" t="s">
        <v>116</v>
      </c>
      <c r="B50" s="10" t="s">
        <v>46</v>
      </c>
      <c r="C50" s="44">
        <v>45918</v>
      </c>
      <c r="D50" s="10" t="s">
        <v>38</v>
      </c>
      <c r="E50" s="10" t="s">
        <v>62</v>
      </c>
      <c r="F50" s="45">
        <v>4048</v>
      </c>
      <c r="G50" s="10">
        <v>677</v>
      </c>
      <c r="H50" s="10">
        <v>911</v>
      </c>
      <c r="I50" s="10">
        <v>2429</v>
      </c>
      <c r="J50" s="46">
        <v>27361</v>
      </c>
      <c r="K50" s="45">
        <v>101272</v>
      </c>
      <c r="L50" s="10" t="s">
        <v>21</v>
      </c>
      <c r="M50" s="56">
        <f t="shared" si="0"/>
        <v>5.5652105221581483E-2</v>
      </c>
      <c r="N50" s="61">
        <f t="shared" si="1"/>
        <v>5636</v>
      </c>
    </row>
    <row r="51" spans="1:14" ht="15.75" thickBot="1">
      <c r="A51" s="10" t="s">
        <v>117</v>
      </c>
      <c r="B51" s="10" t="s">
        <v>46</v>
      </c>
      <c r="C51" s="44">
        <v>45476</v>
      </c>
      <c r="D51" s="10" t="s">
        <v>25</v>
      </c>
      <c r="E51" s="10" t="s">
        <v>39</v>
      </c>
      <c r="F51" s="45">
        <v>14338</v>
      </c>
      <c r="G51" s="10">
        <v>1454</v>
      </c>
      <c r="H51" s="10">
        <v>697</v>
      </c>
      <c r="I51" s="10">
        <v>2703</v>
      </c>
      <c r="J51" s="46">
        <v>21288</v>
      </c>
      <c r="K51" s="45">
        <v>107649</v>
      </c>
      <c r="L51" s="10" t="s">
        <v>32</v>
      </c>
      <c r="M51" s="56">
        <f t="shared" si="0"/>
        <v>0.1531737405828201</v>
      </c>
      <c r="N51" s="61">
        <f t="shared" si="1"/>
        <v>16489</v>
      </c>
    </row>
    <row r="52" spans="1:14" ht="15.75" thickBot="1">
      <c r="A52" s="10" t="s">
        <v>119</v>
      </c>
      <c r="B52" s="10" t="s">
        <v>13</v>
      </c>
      <c r="C52" s="44">
        <v>45456</v>
      </c>
      <c r="D52" s="10" t="s">
        <v>38</v>
      </c>
      <c r="E52" s="10" t="s">
        <v>42</v>
      </c>
      <c r="F52" s="45">
        <v>23164</v>
      </c>
      <c r="G52" s="10">
        <v>1122</v>
      </c>
      <c r="H52" s="10">
        <v>900</v>
      </c>
      <c r="I52" s="10">
        <v>888</v>
      </c>
      <c r="J52" s="46">
        <v>36938</v>
      </c>
      <c r="K52" s="45">
        <v>104674</v>
      </c>
      <c r="L52" s="10" t="s">
        <v>17</v>
      </c>
      <c r="M52" s="56">
        <f t="shared" si="0"/>
        <v>0.24061371496264594</v>
      </c>
      <c r="N52" s="61">
        <f t="shared" si="1"/>
        <v>25186</v>
      </c>
    </row>
    <row r="53" spans="1:14" ht="15.75" thickBot="1">
      <c r="A53" s="10" t="s">
        <v>121</v>
      </c>
      <c r="B53" s="10" t="s">
        <v>46</v>
      </c>
      <c r="C53" s="44">
        <v>45919</v>
      </c>
      <c r="D53" s="10" t="s">
        <v>15</v>
      </c>
      <c r="E53" s="10" t="s">
        <v>42</v>
      </c>
      <c r="F53" s="45">
        <v>19100</v>
      </c>
      <c r="G53" s="10">
        <v>619</v>
      </c>
      <c r="H53" s="10">
        <v>297</v>
      </c>
      <c r="I53" s="10">
        <v>2312</v>
      </c>
      <c r="J53" s="46">
        <v>9730</v>
      </c>
      <c r="K53" s="45">
        <v>184832</v>
      </c>
      <c r="L53" s="10" t="s">
        <v>21</v>
      </c>
      <c r="M53" s="56">
        <f t="shared" si="0"/>
        <v>0.10829293628808864</v>
      </c>
      <c r="N53" s="61">
        <f t="shared" si="1"/>
        <v>20016</v>
      </c>
    </row>
    <row r="54" spans="1:14" ht="15.75" thickBot="1">
      <c r="A54" s="10" t="s">
        <v>122</v>
      </c>
      <c r="B54" s="10" t="s">
        <v>13</v>
      </c>
      <c r="C54" s="44">
        <v>45712</v>
      </c>
      <c r="D54" s="10" t="s">
        <v>15</v>
      </c>
      <c r="E54" s="10" t="s">
        <v>62</v>
      </c>
      <c r="F54" s="45">
        <v>23949</v>
      </c>
      <c r="G54" s="10">
        <v>356</v>
      </c>
      <c r="H54" s="10">
        <v>616</v>
      </c>
      <c r="I54" s="10">
        <v>1847</v>
      </c>
      <c r="J54" s="46">
        <v>3144</v>
      </c>
      <c r="K54" s="45">
        <v>192999</v>
      </c>
      <c r="L54" s="10" t="s">
        <v>32</v>
      </c>
      <c r="M54" s="56">
        <f t="shared" si="0"/>
        <v>0.12912502137316773</v>
      </c>
      <c r="N54" s="61">
        <f t="shared" si="1"/>
        <v>24921</v>
      </c>
    </row>
    <row r="55" spans="1:14" ht="15.75" thickBot="1">
      <c r="A55" s="10" t="s">
        <v>123</v>
      </c>
      <c r="B55" s="10" t="s">
        <v>19</v>
      </c>
      <c r="C55" s="44">
        <v>45729</v>
      </c>
      <c r="D55" s="10" t="s">
        <v>38</v>
      </c>
      <c r="E55" s="10" t="s">
        <v>26</v>
      </c>
      <c r="F55" s="45">
        <v>6544</v>
      </c>
      <c r="G55" s="10">
        <v>749</v>
      </c>
      <c r="H55" s="10">
        <v>888</v>
      </c>
      <c r="I55" s="10">
        <v>594</v>
      </c>
      <c r="J55" s="46">
        <v>18171</v>
      </c>
      <c r="K55" s="45">
        <v>126475</v>
      </c>
      <c r="L55" s="10" t="s">
        <v>27</v>
      </c>
      <c r="M55" s="56">
        <f t="shared" si="0"/>
        <v>6.4684720300454635E-2</v>
      </c>
      <c r="N55" s="61">
        <f t="shared" si="1"/>
        <v>8181</v>
      </c>
    </row>
    <row r="56" spans="1:14" ht="15.75" thickBot="1">
      <c r="A56" s="10" t="s">
        <v>125</v>
      </c>
      <c r="B56" s="10" t="s">
        <v>13</v>
      </c>
      <c r="C56" s="44">
        <v>45460</v>
      </c>
      <c r="D56" s="10" t="s">
        <v>38</v>
      </c>
      <c r="E56" s="10" t="s">
        <v>16</v>
      </c>
      <c r="F56" s="45">
        <v>6976</v>
      </c>
      <c r="G56" s="10">
        <v>1320</v>
      </c>
      <c r="H56" s="10">
        <v>393</v>
      </c>
      <c r="I56" s="10">
        <v>2285</v>
      </c>
      <c r="J56" s="46">
        <v>14049</v>
      </c>
      <c r="K56" s="45">
        <v>101367</v>
      </c>
      <c r="L56" s="10" t="s">
        <v>55</v>
      </c>
      <c r="M56" s="56">
        <f t="shared" si="0"/>
        <v>8.5718231771681114E-2</v>
      </c>
      <c r="N56" s="61">
        <f t="shared" si="1"/>
        <v>8689</v>
      </c>
    </row>
    <row r="57" spans="1:14" ht="15.75" thickBot="1">
      <c r="A57" s="10" t="s">
        <v>127</v>
      </c>
      <c r="B57" s="10" t="s">
        <v>19</v>
      </c>
      <c r="C57" s="44">
        <v>45644</v>
      </c>
      <c r="D57" s="10" t="s">
        <v>25</v>
      </c>
      <c r="E57" s="10" t="s">
        <v>48</v>
      </c>
      <c r="F57" s="45">
        <v>14775</v>
      </c>
      <c r="G57" s="10">
        <v>1220</v>
      </c>
      <c r="H57" s="10">
        <v>640</v>
      </c>
      <c r="I57" s="10">
        <v>1547</v>
      </c>
      <c r="J57" s="46">
        <v>28527</v>
      </c>
      <c r="K57" s="45">
        <v>183660</v>
      </c>
      <c r="L57" s="10" t="s">
        <v>55</v>
      </c>
      <c r="M57" s="56">
        <f t="shared" si="0"/>
        <v>9.0574975498203203E-2</v>
      </c>
      <c r="N57" s="61">
        <f t="shared" si="1"/>
        <v>16635</v>
      </c>
    </row>
    <row r="58" spans="1:14" ht="15.75" thickBot="1">
      <c r="A58" s="10" t="s">
        <v>129</v>
      </c>
      <c r="B58" s="10" t="s">
        <v>19</v>
      </c>
      <c r="C58" s="44">
        <v>45586</v>
      </c>
      <c r="D58" s="10" t="s">
        <v>30</v>
      </c>
      <c r="E58" s="10" t="s">
        <v>62</v>
      </c>
      <c r="F58" s="45">
        <v>12015</v>
      </c>
      <c r="G58" s="10">
        <v>1196</v>
      </c>
      <c r="H58" s="10">
        <v>998</v>
      </c>
      <c r="I58" s="10">
        <v>1848</v>
      </c>
      <c r="J58" s="46">
        <v>44739</v>
      </c>
      <c r="K58" s="45">
        <v>161750</v>
      </c>
      <c r="L58" s="10" t="s">
        <v>55</v>
      </c>
      <c r="M58" s="56">
        <f t="shared" si="0"/>
        <v>8.7845440494590421E-2</v>
      </c>
      <c r="N58" s="61">
        <f t="shared" si="1"/>
        <v>14209</v>
      </c>
    </row>
    <row r="59" spans="1:14" ht="15.75" thickBot="1">
      <c r="A59" s="10" t="s">
        <v>131</v>
      </c>
      <c r="B59" s="10" t="s">
        <v>23</v>
      </c>
      <c r="C59" s="44">
        <v>45762</v>
      </c>
      <c r="D59" s="10" t="s">
        <v>38</v>
      </c>
      <c r="E59" s="10" t="s">
        <v>26</v>
      </c>
      <c r="F59" s="45">
        <v>5419</v>
      </c>
      <c r="G59" s="10">
        <v>1150</v>
      </c>
      <c r="H59" s="10">
        <v>656</v>
      </c>
      <c r="I59" s="10">
        <v>1990</v>
      </c>
      <c r="J59" s="46">
        <v>410</v>
      </c>
      <c r="K59" s="45">
        <v>158154</v>
      </c>
      <c r="L59" s="10" t="s">
        <v>27</v>
      </c>
      <c r="M59" s="56">
        <f t="shared" si="0"/>
        <v>4.5683321319726342E-2</v>
      </c>
      <c r="N59" s="61">
        <f t="shared" si="1"/>
        <v>7225</v>
      </c>
    </row>
    <row r="60" spans="1:14" ht="15.75" thickBot="1">
      <c r="A60" s="10" t="s">
        <v>133</v>
      </c>
      <c r="B60" s="10" t="s">
        <v>13</v>
      </c>
      <c r="C60" s="44">
        <v>45465</v>
      </c>
      <c r="D60" s="10" t="s">
        <v>15</v>
      </c>
      <c r="E60" s="10" t="s">
        <v>42</v>
      </c>
      <c r="F60" s="45">
        <v>16430</v>
      </c>
      <c r="G60" s="10">
        <v>488</v>
      </c>
      <c r="H60" s="10">
        <v>514</v>
      </c>
      <c r="I60" s="10">
        <v>1436</v>
      </c>
      <c r="J60" s="46">
        <v>30059</v>
      </c>
      <c r="K60" s="45">
        <v>223305</v>
      </c>
      <c r="L60" s="10" t="s">
        <v>32</v>
      </c>
      <c r="M60" s="56">
        <f t="shared" si="0"/>
        <v>7.8063634938760881E-2</v>
      </c>
      <c r="N60" s="61">
        <f t="shared" si="1"/>
        <v>17432</v>
      </c>
    </row>
    <row r="61" spans="1:14" ht="15.75" thickBot="1">
      <c r="A61" s="10" t="s">
        <v>135</v>
      </c>
      <c r="B61" s="10" t="s">
        <v>23</v>
      </c>
      <c r="C61" s="44">
        <v>45685</v>
      </c>
      <c r="D61" s="10" t="s">
        <v>25</v>
      </c>
      <c r="E61" s="10" t="s">
        <v>42</v>
      </c>
      <c r="F61" s="45">
        <v>9239</v>
      </c>
      <c r="G61" s="10">
        <v>1477</v>
      </c>
      <c r="H61" s="10">
        <v>631</v>
      </c>
      <c r="I61" s="10">
        <v>1556</v>
      </c>
      <c r="J61" s="46">
        <v>11580</v>
      </c>
      <c r="K61" s="45">
        <v>84738</v>
      </c>
      <c r="L61" s="10" t="s">
        <v>27</v>
      </c>
      <c r="M61" s="56">
        <f t="shared" si="0"/>
        <v>0.13390686586891359</v>
      </c>
      <c r="N61" s="61">
        <f t="shared" si="1"/>
        <v>11347</v>
      </c>
    </row>
    <row r="62" spans="1:14" ht="15.75" thickBot="1">
      <c r="A62" s="10" t="s">
        <v>137</v>
      </c>
      <c r="B62" s="10" t="s">
        <v>13</v>
      </c>
      <c r="C62" s="44">
        <v>45540</v>
      </c>
      <c r="D62" s="10" t="s">
        <v>38</v>
      </c>
      <c r="E62" s="10" t="s">
        <v>85</v>
      </c>
      <c r="F62" s="45">
        <v>16489</v>
      </c>
      <c r="G62" s="10">
        <v>395</v>
      </c>
      <c r="H62" s="10">
        <v>350</v>
      </c>
      <c r="I62" s="10">
        <v>2364</v>
      </c>
      <c r="J62" s="46">
        <v>43239</v>
      </c>
      <c r="K62" s="45">
        <v>73397</v>
      </c>
      <c r="L62" s="10" t="s">
        <v>55</v>
      </c>
      <c r="M62" s="56">
        <f t="shared" si="0"/>
        <v>0.23480523727127811</v>
      </c>
      <c r="N62" s="61">
        <f t="shared" si="1"/>
        <v>17234</v>
      </c>
    </row>
    <row r="63" spans="1:14" ht="15.75" thickBot="1">
      <c r="A63" s="10" t="s">
        <v>139</v>
      </c>
      <c r="B63" s="10" t="s">
        <v>13</v>
      </c>
      <c r="C63" s="44">
        <v>45920</v>
      </c>
      <c r="D63" s="10" t="s">
        <v>15</v>
      </c>
      <c r="E63" s="10" t="s">
        <v>62</v>
      </c>
      <c r="F63" s="45">
        <v>18633</v>
      </c>
      <c r="G63" s="10">
        <v>797</v>
      </c>
      <c r="H63" s="10">
        <v>303</v>
      </c>
      <c r="I63" s="10">
        <v>659</v>
      </c>
      <c r="J63" s="46">
        <v>7</v>
      </c>
      <c r="K63" s="45">
        <v>122189</v>
      </c>
      <c r="L63" s="10" t="s">
        <v>21</v>
      </c>
      <c r="M63" s="56">
        <f t="shared" si="0"/>
        <v>0.16149571565361859</v>
      </c>
      <c r="N63" s="61">
        <f t="shared" si="1"/>
        <v>19733</v>
      </c>
    </row>
    <row r="64" spans="1:14" ht="15.75" thickBot="1">
      <c r="A64" s="10" t="s">
        <v>140</v>
      </c>
      <c r="B64" s="10" t="s">
        <v>23</v>
      </c>
      <c r="C64" s="44">
        <v>45504</v>
      </c>
      <c r="D64" s="10" t="s">
        <v>15</v>
      </c>
      <c r="E64" s="10" t="s">
        <v>16</v>
      </c>
      <c r="F64" s="45">
        <v>12357</v>
      </c>
      <c r="G64" s="10">
        <v>716</v>
      </c>
      <c r="H64" s="10">
        <v>599</v>
      </c>
      <c r="I64" s="10">
        <v>999</v>
      </c>
      <c r="J64" s="46">
        <v>89591</v>
      </c>
      <c r="K64" s="45">
        <v>116367</v>
      </c>
      <c r="L64" s="10" t="s">
        <v>17</v>
      </c>
      <c r="M64" s="56">
        <f t="shared" si="0"/>
        <v>0.11749035379446063</v>
      </c>
      <c r="N64" s="61">
        <f t="shared" si="1"/>
        <v>13672</v>
      </c>
    </row>
    <row r="65" spans="1:14" ht="15.75" thickBot="1">
      <c r="A65" s="10" t="s">
        <v>141</v>
      </c>
      <c r="B65" s="10" t="s">
        <v>23</v>
      </c>
      <c r="C65" s="44">
        <v>45521</v>
      </c>
      <c r="D65" s="10" t="s">
        <v>30</v>
      </c>
      <c r="E65" s="10" t="s">
        <v>35</v>
      </c>
      <c r="F65" s="45">
        <v>19154</v>
      </c>
      <c r="G65" s="10">
        <v>1064</v>
      </c>
      <c r="H65" s="10">
        <v>650</v>
      </c>
      <c r="I65" s="10">
        <v>747</v>
      </c>
      <c r="J65" s="46">
        <v>42667</v>
      </c>
      <c r="K65" s="45">
        <v>242332</v>
      </c>
      <c r="L65" s="10" t="s">
        <v>27</v>
      </c>
      <c r="M65" s="56">
        <f t="shared" si="0"/>
        <v>8.6113266097750191E-2</v>
      </c>
      <c r="N65" s="61">
        <f t="shared" si="1"/>
        <v>20868</v>
      </c>
    </row>
    <row r="66" spans="1:14" ht="15.75" thickBot="1">
      <c r="A66" s="10" t="s">
        <v>143</v>
      </c>
      <c r="B66" s="10" t="s">
        <v>13</v>
      </c>
      <c r="C66" s="44">
        <v>45744</v>
      </c>
      <c r="D66" s="10" t="s">
        <v>25</v>
      </c>
      <c r="E66" s="10" t="s">
        <v>16</v>
      </c>
      <c r="F66" s="45">
        <v>6363</v>
      </c>
      <c r="G66" s="10">
        <v>1341</v>
      </c>
      <c r="H66" s="10">
        <v>222</v>
      </c>
      <c r="I66" s="10">
        <v>2712</v>
      </c>
      <c r="J66" s="46">
        <v>19987</v>
      </c>
      <c r="K66" s="45">
        <v>160585</v>
      </c>
      <c r="L66" s="10" t="s">
        <v>27</v>
      </c>
      <c r="M66" s="56">
        <f t="shared" si="0"/>
        <v>4.9357038328611019E-2</v>
      </c>
      <c r="N66" s="61">
        <f t="shared" si="1"/>
        <v>7926</v>
      </c>
    </row>
    <row r="67" spans="1:14" ht="15.75" thickBot="1">
      <c r="A67" s="10" t="s">
        <v>145</v>
      </c>
      <c r="B67" s="10" t="s">
        <v>46</v>
      </c>
      <c r="C67" s="44">
        <v>45499</v>
      </c>
      <c r="D67" s="10" t="s">
        <v>25</v>
      </c>
      <c r="E67" s="10" t="s">
        <v>42</v>
      </c>
      <c r="F67" s="45">
        <v>12176</v>
      </c>
      <c r="G67" s="10">
        <v>1005</v>
      </c>
      <c r="H67" s="10">
        <v>862</v>
      </c>
      <c r="I67" s="10">
        <v>974</v>
      </c>
      <c r="J67" s="46">
        <v>2285</v>
      </c>
      <c r="K67" s="45">
        <v>116619</v>
      </c>
      <c r="L67" s="10" t="s">
        <v>32</v>
      </c>
      <c r="M67" s="56">
        <f t="shared" ref="M67:M130" si="2">SUM(F67,G67,H67)/K67</f>
        <v>0.12041777068916729</v>
      </c>
      <c r="N67" s="61">
        <f t="shared" ref="N67:N130" si="3">SUM(F67,G67,H67)</f>
        <v>14043</v>
      </c>
    </row>
    <row r="68" spans="1:14" ht="15.75" thickBot="1">
      <c r="A68" s="10" t="s">
        <v>147</v>
      </c>
      <c r="B68" s="10" t="s">
        <v>19</v>
      </c>
      <c r="C68" s="44">
        <v>45745</v>
      </c>
      <c r="D68" s="10" t="s">
        <v>30</v>
      </c>
      <c r="E68" s="10" t="s">
        <v>42</v>
      </c>
      <c r="F68" s="45">
        <v>19461</v>
      </c>
      <c r="G68" s="10">
        <v>1382</v>
      </c>
      <c r="H68" s="10">
        <v>445</v>
      </c>
      <c r="I68" s="10">
        <v>1307</v>
      </c>
      <c r="J68" s="46">
        <v>84691</v>
      </c>
      <c r="K68" s="45">
        <v>151453</v>
      </c>
      <c r="L68" s="10" t="s">
        <v>32</v>
      </c>
      <c r="M68" s="56">
        <f t="shared" si="2"/>
        <v>0.14055845707909384</v>
      </c>
      <c r="N68" s="61">
        <f t="shared" si="3"/>
        <v>21288</v>
      </c>
    </row>
    <row r="69" spans="1:14" ht="15.75" thickBot="1">
      <c r="A69" s="10" t="s">
        <v>149</v>
      </c>
      <c r="B69" s="10" t="s">
        <v>23</v>
      </c>
      <c r="C69" s="44">
        <v>45634</v>
      </c>
      <c r="D69" s="10" t="s">
        <v>30</v>
      </c>
      <c r="E69" s="10" t="s">
        <v>20</v>
      </c>
      <c r="F69" s="45">
        <v>10427</v>
      </c>
      <c r="G69" s="10">
        <v>1014</v>
      </c>
      <c r="H69" s="10">
        <v>166</v>
      </c>
      <c r="I69" s="10">
        <v>1649</v>
      </c>
      <c r="J69" s="46">
        <v>15145</v>
      </c>
      <c r="K69" s="45">
        <v>59816</v>
      </c>
      <c r="L69" s="10" t="s">
        <v>27</v>
      </c>
      <c r="M69" s="56">
        <f t="shared" si="2"/>
        <v>0.19404507155276179</v>
      </c>
      <c r="N69" s="61">
        <f t="shared" si="3"/>
        <v>11607</v>
      </c>
    </row>
    <row r="70" spans="1:14" ht="15.75" thickBot="1">
      <c r="A70" s="10" t="s">
        <v>151</v>
      </c>
      <c r="B70" s="10" t="s">
        <v>19</v>
      </c>
      <c r="C70" s="44">
        <v>45724</v>
      </c>
      <c r="D70" s="10" t="s">
        <v>25</v>
      </c>
      <c r="E70" s="10" t="s">
        <v>42</v>
      </c>
      <c r="F70" s="45">
        <v>10580</v>
      </c>
      <c r="G70" s="10">
        <v>427</v>
      </c>
      <c r="H70" s="10">
        <v>790</v>
      </c>
      <c r="I70" s="10">
        <v>2814</v>
      </c>
      <c r="J70" s="46">
        <v>24916</v>
      </c>
      <c r="K70" s="45">
        <v>213312</v>
      </c>
      <c r="L70" s="10" t="s">
        <v>55</v>
      </c>
      <c r="M70" s="56">
        <f t="shared" si="2"/>
        <v>5.530396789678968E-2</v>
      </c>
      <c r="N70" s="61">
        <f t="shared" si="3"/>
        <v>11797</v>
      </c>
    </row>
    <row r="71" spans="1:14" ht="15.75" thickBot="1">
      <c r="A71" s="10" t="s">
        <v>153</v>
      </c>
      <c r="B71" s="10" t="s">
        <v>46</v>
      </c>
      <c r="C71" s="44">
        <v>45749</v>
      </c>
      <c r="D71" s="10" t="s">
        <v>25</v>
      </c>
      <c r="E71" s="10" t="s">
        <v>48</v>
      </c>
      <c r="F71" s="45">
        <v>6858</v>
      </c>
      <c r="G71" s="10">
        <v>415</v>
      </c>
      <c r="H71" s="10">
        <v>366</v>
      </c>
      <c r="I71" s="10">
        <v>2761</v>
      </c>
      <c r="J71" s="46">
        <v>2988</v>
      </c>
      <c r="K71" s="45">
        <v>177348</v>
      </c>
      <c r="L71" s="10" t="s">
        <v>17</v>
      </c>
      <c r="M71" s="56">
        <f t="shared" si="2"/>
        <v>4.3073505198818141E-2</v>
      </c>
      <c r="N71" s="61">
        <f t="shared" si="3"/>
        <v>7639</v>
      </c>
    </row>
    <row r="72" spans="1:14" ht="15.75" thickBot="1">
      <c r="A72" s="10" t="s">
        <v>155</v>
      </c>
      <c r="B72" s="10" t="s">
        <v>46</v>
      </c>
      <c r="C72" s="44">
        <v>45537</v>
      </c>
      <c r="D72" s="10" t="s">
        <v>38</v>
      </c>
      <c r="E72" s="10" t="s">
        <v>31</v>
      </c>
      <c r="F72" s="45">
        <v>12040</v>
      </c>
      <c r="G72" s="10">
        <v>1147</v>
      </c>
      <c r="H72" s="10">
        <v>210</v>
      </c>
      <c r="I72" s="10">
        <v>885</v>
      </c>
      <c r="J72" s="46">
        <v>30360</v>
      </c>
      <c r="K72" s="45">
        <v>119530</v>
      </c>
      <c r="L72" s="10" t="s">
        <v>32</v>
      </c>
      <c r="M72" s="56">
        <f t="shared" si="2"/>
        <v>0.1120806492094035</v>
      </c>
      <c r="N72" s="61">
        <f t="shared" si="3"/>
        <v>13397</v>
      </c>
    </row>
    <row r="73" spans="1:14" ht="15.75" thickBot="1">
      <c r="A73" s="10" t="s">
        <v>157</v>
      </c>
      <c r="B73" s="10" t="s">
        <v>46</v>
      </c>
      <c r="C73" s="44">
        <v>45719</v>
      </c>
      <c r="D73" s="10" t="s">
        <v>38</v>
      </c>
      <c r="E73" s="10" t="s">
        <v>62</v>
      </c>
      <c r="F73" s="45">
        <v>24928</v>
      </c>
      <c r="G73" s="10">
        <v>214</v>
      </c>
      <c r="H73" s="10">
        <v>765</v>
      </c>
      <c r="I73" s="10">
        <v>1556</v>
      </c>
      <c r="J73" s="46">
        <v>5239</v>
      </c>
      <c r="K73" s="45">
        <v>194571</v>
      </c>
      <c r="L73" s="10" t="s">
        <v>55</v>
      </c>
      <c r="M73" s="56">
        <f t="shared" si="2"/>
        <v>0.13314933880177415</v>
      </c>
      <c r="N73" s="61">
        <f t="shared" si="3"/>
        <v>25907</v>
      </c>
    </row>
    <row r="74" spans="1:14" ht="15.75" thickBot="1">
      <c r="A74" s="10" t="s">
        <v>159</v>
      </c>
      <c r="B74" s="10" t="s">
        <v>23</v>
      </c>
      <c r="C74" s="44">
        <v>45921</v>
      </c>
      <c r="D74" s="10" t="s">
        <v>30</v>
      </c>
      <c r="E74" s="10" t="s">
        <v>16</v>
      </c>
      <c r="F74" s="45">
        <v>23103</v>
      </c>
      <c r="G74" s="10">
        <v>1380</v>
      </c>
      <c r="H74" s="10">
        <v>191</v>
      </c>
      <c r="I74" s="10">
        <v>1547</v>
      </c>
      <c r="J74" s="46">
        <v>77798</v>
      </c>
      <c r="K74" s="45">
        <v>148856</v>
      </c>
      <c r="L74" s="10" t="s">
        <v>21</v>
      </c>
      <c r="M74" s="56">
        <f t="shared" si="2"/>
        <v>0.16575751061428495</v>
      </c>
      <c r="N74" s="61">
        <f t="shared" si="3"/>
        <v>24674</v>
      </c>
    </row>
    <row r="75" spans="1:14" ht="15.75" thickBot="1">
      <c r="A75" s="10" t="s">
        <v>160</v>
      </c>
      <c r="B75" s="10" t="s">
        <v>46</v>
      </c>
      <c r="C75" s="44">
        <v>45593</v>
      </c>
      <c r="D75" s="10" t="s">
        <v>38</v>
      </c>
      <c r="E75" s="10" t="s">
        <v>31</v>
      </c>
      <c r="F75" s="45">
        <v>21198</v>
      </c>
      <c r="G75" s="10">
        <v>1484</v>
      </c>
      <c r="H75" s="10">
        <v>174</v>
      </c>
      <c r="I75" s="10">
        <v>1293</v>
      </c>
      <c r="J75" s="46">
        <v>16330</v>
      </c>
      <c r="K75" s="45">
        <v>111635</v>
      </c>
      <c r="L75" s="10" t="s">
        <v>32</v>
      </c>
      <c r="M75" s="56">
        <f t="shared" si="2"/>
        <v>0.20473865723115511</v>
      </c>
      <c r="N75" s="61">
        <f t="shared" si="3"/>
        <v>22856</v>
      </c>
    </row>
    <row r="76" spans="1:14" ht="15.75" thickBot="1">
      <c r="A76" s="10" t="s">
        <v>162</v>
      </c>
      <c r="B76" s="10" t="s">
        <v>23</v>
      </c>
      <c r="C76" s="44">
        <v>45505</v>
      </c>
      <c r="D76" s="10" t="s">
        <v>15</v>
      </c>
      <c r="E76" s="10" t="s">
        <v>26</v>
      </c>
      <c r="F76" s="45">
        <v>21758</v>
      </c>
      <c r="G76" s="10">
        <v>1380</v>
      </c>
      <c r="H76" s="10">
        <v>188</v>
      </c>
      <c r="I76" s="10">
        <v>1735</v>
      </c>
      <c r="J76" s="46">
        <v>20998</v>
      </c>
      <c r="K76" s="45">
        <v>147803</v>
      </c>
      <c r="L76" s="10" t="s">
        <v>55</v>
      </c>
      <c r="M76" s="56">
        <f t="shared" si="2"/>
        <v>0.15781817689762725</v>
      </c>
      <c r="N76" s="61">
        <f t="shared" si="3"/>
        <v>23326</v>
      </c>
    </row>
    <row r="77" spans="1:14" ht="15.75" thickBot="1">
      <c r="A77" s="10" t="s">
        <v>164</v>
      </c>
      <c r="B77" s="10" t="s">
        <v>46</v>
      </c>
      <c r="C77" s="44">
        <v>45603</v>
      </c>
      <c r="D77" s="10" t="s">
        <v>38</v>
      </c>
      <c r="E77" s="10" t="s">
        <v>35</v>
      </c>
      <c r="F77" s="45">
        <v>17254</v>
      </c>
      <c r="G77" s="10">
        <v>246</v>
      </c>
      <c r="H77" s="10">
        <v>952</v>
      </c>
      <c r="I77" s="10">
        <v>871</v>
      </c>
      <c r="J77" s="46">
        <v>14957</v>
      </c>
      <c r="K77" s="45">
        <v>75946</v>
      </c>
      <c r="L77" s="10" t="s">
        <v>55</v>
      </c>
      <c r="M77" s="56">
        <f t="shared" si="2"/>
        <v>0.24296210465330631</v>
      </c>
      <c r="N77" s="61">
        <f t="shared" si="3"/>
        <v>18452</v>
      </c>
    </row>
    <row r="78" spans="1:14" ht="15.75" thickBot="1">
      <c r="A78" s="10" t="s">
        <v>166</v>
      </c>
      <c r="B78" s="10" t="s">
        <v>19</v>
      </c>
      <c r="C78" s="44">
        <v>45720</v>
      </c>
      <c r="D78" s="10" t="s">
        <v>38</v>
      </c>
      <c r="E78" s="10" t="s">
        <v>48</v>
      </c>
      <c r="F78" s="45">
        <v>13470</v>
      </c>
      <c r="G78" s="10">
        <v>523</v>
      </c>
      <c r="H78" s="10">
        <v>280</v>
      </c>
      <c r="I78" s="10">
        <v>2682</v>
      </c>
      <c r="J78" s="46">
        <v>8538</v>
      </c>
      <c r="K78" s="45">
        <v>95204</v>
      </c>
      <c r="L78" s="10" t="s">
        <v>17</v>
      </c>
      <c r="M78" s="56">
        <f t="shared" si="2"/>
        <v>0.14992017142136885</v>
      </c>
      <c r="N78" s="61">
        <f t="shared" si="3"/>
        <v>14273</v>
      </c>
    </row>
    <row r="79" spans="1:14" ht="15.75" thickBot="1">
      <c r="A79" s="10" t="s">
        <v>167</v>
      </c>
      <c r="B79" s="10" t="s">
        <v>19</v>
      </c>
      <c r="C79" s="44">
        <v>45460</v>
      </c>
      <c r="D79" s="10" t="s">
        <v>15</v>
      </c>
      <c r="E79" s="10" t="s">
        <v>39</v>
      </c>
      <c r="F79" s="45">
        <v>3252</v>
      </c>
      <c r="G79" s="10">
        <v>1043</v>
      </c>
      <c r="H79" s="10">
        <v>647</v>
      </c>
      <c r="I79" s="10">
        <v>1545</v>
      </c>
      <c r="J79" s="46">
        <v>18859</v>
      </c>
      <c r="K79" s="45">
        <v>222958</v>
      </c>
      <c r="L79" s="10" t="s">
        <v>17</v>
      </c>
      <c r="M79" s="56">
        <f t="shared" si="2"/>
        <v>2.2165609666394567E-2</v>
      </c>
      <c r="N79" s="61">
        <f t="shared" si="3"/>
        <v>4942</v>
      </c>
    </row>
    <row r="80" spans="1:14" ht="15.75" thickBot="1">
      <c r="A80" s="10" t="s">
        <v>168</v>
      </c>
      <c r="B80" s="10" t="s">
        <v>13</v>
      </c>
      <c r="C80" s="44">
        <v>45922</v>
      </c>
      <c r="D80" s="10" t="s">
        <v>30</v>
      </c>
      <c r="E80" s="10" t="s">
        <v>169</v>
      </c>
      <c r="F80" s="45">
        <v>8996</v>
      </c>
      <c r="G80" s="10">
        <v>329</v>
      </c>
      <c r="H80" s="10">
        <v>378</v>
      </c>
      <c r="I80" s="10">
        <v>2384</v>
      </c>
      <c r="J80" s="46">
        <v>39404</v>
      </c>
      <c r="K80" s="45">
        <v>242724</v>
      </c>
      <c r="L80" s="10" t="s">
        <v>21</v>
      </c>
      <c r="M80" s="56">
        <f t="shared" si="2"/>
        <v>3.9975445361810122E-2</v>
      </c>
      <c r="N80" s="61">
        <f t="shared" si="3"/>
        <v>9703</v>
      </c>
    </row>
    <row r="81" spans="1:14" ht="15.75" thickBot="1">
      <c r="A81" s="10" t="s">
        <v>170</v>
      </c>
      <c r="B81" s="10" t="s">
        <v>19</v>
      </c>
      <c r="C81" s="44">
        <v>45456</v>
      </c>
      <c r="D81" s="10" t="s">
        <v>15</v>
      </c>
      <c r="E81" s="10" t="s">
        <v>16</v>
      </c>
      <c r="F81" s="45">
        <v>14173</v>
      </c>
      <c r="G81" s="10">
        <v>294</v>
      </c>
      <c r="H81" s="10">
        <v>257</v>
      </c>
      <c r="I81" s="10">
        <v>1288</v>
      </c>
      <c r="J81" s="46">
        <v>39466</v>
      </c>
      <c r="K81" s="45">
        <v>55563</v>
      </c>
      <c r="L81" s="10" t="s">
        <v>55</v>
      </c>
      <c r="M81" s="56">
        <f t="shared" si="2"/>
        <v>0.26499649047027696</v>
      </c>
      <c r="N81" s="61">
        <f t="shared" si="3"/>
        <v>14724</v>
      </c>
    </row>
    <row r="82" spans="1:14" ht="15.75" thickBot="1">
      <c r="A82" s="10" t="s">
        <v>171</v>
      </c>
      <c r="B82" s="10" t="s">
        <v>13</v>
      </c>
      <c r="C82" s="44">
        <v>45584</v>
      </c>
      <c r="D82" s="10" t="s">
        <v>38</v>
      </c>
      <c r="E82" s="10" t="s">
        <v>31</v>
      </c>
      <c r="F82" s="45">
        <v>6673</v>
      </c>
      <c r="G82" s="10">
        <v>826</v>
      </c>
      <c r="H82" s="10">
        <v>321</v>
      </c>
      <c r="I82" s="10">
        <v>577</v>
      </c>
      <c r="J82" s="46">
        <v>19262</v>
      </c>
      <c r="K82" s="45">
        <v>132324</v>
      </c>
      <c r="L82" s="10" t="s">
        <v>55</v>
      </c>
      <c r="M82" s="56">
        <f t="shared" si="2"/>
        <v>5.9097367068710133E-2</v>
      </c>
      <c r="N82" s="61">
        <f t="shared" si="3"/>
        <v>7820</v>
      </c>
    </row>
    <row r="83" spans="1:14" ht="15.75" thickBot="1">
      <c r="A83" s="10" t="s">
        <v>173</v>
      </c>
      <c r="B83" s="10" t="s">
        <v>19</v>
      </c>
      <c r="C83" s="44">
        <v>45497</v>
      </c>
      <c r="D83" s="10" t="s">
        <v>30</v>
      </c>
      <c r="E83" s="10" t="s">
        <v>39</v>
      </c>
      <c r="F83" s="45">
        <v>22914</v>
      </c>
      <c r="G83" s="10">
        <v>954</v>
      </c>
      <c r="H83" s="10">
        <v>584</v>
      </c>
      <c r="I83" s="10">
        <v>1519</v>
      </c>
      <c r="J83" s="46">
        <v>13637</v>
      </c>
      <c r="K83" s="45">
        <v>49847</v>
      </c>
      <c r="L83" s="10" t="s">
        <v>17</v>
      </c>
      <c r="M83" s="56">
        <f t="shared" si="2"/>
        <v>0.49054105563022848</v>
      </c>
      <c r="N83" s="61">
        <f t="shared" si="3"/>
        <v>24452</v>
      </c>
    </row>
    <row r="84" spans="1:14" ht="15.75" thickBot="1">
      <c r="A84" s="10" t="s">
        <v>175</v>
      </c>
      <c r="B84" s="10" t="s">
        <v>23</v>
      </c>
      <c r="C84" s="44">
        <v>45580</v>
      </c>
      <c r="D84" s="10" t="s">
        <v>38</v>
      </c>
      <c r="E84" s="10" t="s">
        <v>35</v>
      </c>
      <c r="F84" s="45">
        <v>17781</v>
      </c>
      <c r="G84" s="10">
        <v>993</v>
      </c>
      <c r="H84" s="10">
        <v>627</v>
      </c>
      <c r="I84" s="10">
        <v>2187</v>
      </c>
      <c r="J84" s="46">
        <v>9609</v>
      </c>
      <c r="K84" s="45">
        <v>66155</v>
      </c>
      <c r="L84" s="10" t="s">
        <v>32</v>
      </c>
      <c r="M84" s="56">
        <f t="shared" si="2"/>
        <v>0.29326581513113142</v>
      </c>
      <c r="N84" s="61">
        <f t="shared" si="3"/>
        <v>19401</v>
      </c>
    </row>
    <row r="85" spans="1:14" ht="15.75" thickBot="1">
      <c r="A85" s="10" t="s">
        <v>177</v>
      </c>
      <c r="B85" s="10" t="s">
        <v>19</v>
      </c>
      <c r="C85" s="44">
        <v>45635</v>
      </c>
      <c r="D85" s="10" t="s">
        <v>15</v>
      </c>
      <c r="E85" s="10" t="s">
        <v>20</v>
      </c>
      <c r="F85" s="45">
        <v>15051</v>
      </c>
      <c r="G85" s="10">
        <v>268</v>
      </c>
      <c r="H85" s="10">
        <v>251</v>
      </c>
      <c r="I85" s="10">
        <v>783</v>
      </c>
      <c r="J85" s="46">
        <v>34154</v>
      </c>
      <c r="K85" s="45">
        <v>119671</v>
      </c>
      <c r="L85" s="10" t="s">
        <v>32</v>
      </c>
      <c r="M85" s="56">
        <f t="shared" si="2"/>
        <v>0.13010670922779954</v>
      </c>
      <c r="N85" s="61">
        <f t="shared" si="3"/>
        <v>15570</v>
      </c>
    </row>
    <row r="86" spans="1:14" ht="15.75" thickBot="1">
      <c r="A86" s="10" t="s">
        <v>179</v>
      </c>
      <c r="B86" s="10" t="s">
        <v>13</v>
      </c>
      <c r="C86" s="44">
        <v>45766</v>
      </c>
      <c r="D86" s="10" t="s">
        <v>15</v>
      </c>
      <c r="E86" s="10" t="s">
        <v>39</v>
      </c>
      <c r="F86" s="45">
        <v>8881</v>
      </c>
      <c r="G86" s="10">
        <v>210</v>
      </c>
      <c r="H86" s="10">
        <v>673</v>
      </c>
      <c r="I86" s="10">
        <v>1565</v>
      </c>
      <c r="J86" s="46">
        <v>24847</v>
      </c>
      <c r="K86" s="45">
        <v>156891</v>
      </c>
      <c r="L86" s="10" t="s">
        <v>27</v>
      </c>
      <c r="M86" s="56">
        <f t="shared" si="2"/>
        <v>6.223429004850501E-2</v>
      </c>
      <c r="N86" s="61">
        <f t="shared" si="3"/>
        <v>9764</v>
      </c>
    </row>
    <row r="87" spans="1:14" ht="15.75" thickBot="1">
      <c r="A87" s="10" t="s">
        <v>180</v>
      </c>
      <c r="B87" s="10" t="s">
        <v>13</v>
      </c>
      <c r="C87" s="44">
        <v>45684</v>
      </c>
      <c r="D87" s="10" t="s">
        <v>38</v>
      </c>
      <c r="E87" s="10" t="s">
        <v>48</v>
      </c>
      <c r="F87" s="45">
        <v>8949</v>
      </c>
      <c r="G87" s="10">
        <v>1477</v>
      </c>
      <c r="H87" s="10">
        <v>424</v>
      </c>
      <c r="I87" s="10">
        <v>1030</v>
      </c>
      <c r="J87" s="46">
        <v>58052</v>
      </c>
      <c r="K87" s="45">
        <v>123310</v>
      </c>
      <c r="L87" s="10" t="s">
        <v>17</v>
      </c>
      <c r="M87" s="56">
        <f t="shared" si="2"/>
        <v>8.7989619657773091E-2</v>
      </c>
      <c r="N87" s="61">
        <f t="shared" si="3"/>
        <v>10850</v>
      </c>
    </row>
    <row r="88" spans="1:14" ht="15.75" thickBot="1">
      <c r="A88" s="10" t="s">
        <v>182</v>
      </c>
      <c r="B88" s="10" t="s">
        <v>46</v>
      </c>
      <c r="C88" s="44">
        <v>45449</v>
      </c>
      <c r="D88" s="10" t="s">
        <v>25</v>
      </c>
      <c r="E88" s="10" t="s">
        <v>48</v>
      </c>
      <c r="F88" s="45">
        <v>11521</v>
      </c>
      <c r="G88" s="10">
        <v>1071</v>
      </c>
      <c r="H88" s="10">
        <v>762</v>
      </c>
      <c r="I88" s="10">
        <v>2539</v>
      </c>
      <c r="J88" s="46">
        <v>12701</v>
      </c>
      <c r="K88" s="45">
        <v>238350</v>
      </c>
      <c r="L88" s="10" t="s">
        <v>27</v>
      </c>
      <c r="M88" s="56">
        <f t="shared" si="2"/>
        <v>5.6026851269142017E-2</v>
      </c>
      <c r="N88" s="61">
        <f t="shared" si="3"/>
        <v>13354</v>
      </c>
    </row>
    <row r="89" spans="1:14" ht="15.75" thickBot="1">
      <c r="A89" s="10" t="s">
        <v>184</v>
      </c>
      <c r="B89" s="10" t="s">
        <v>23</v>
      </c>
      <c r="C89" s="44">
        <v>45480</v>
      </c>
      <c r="D89" s="10" t="s">
        <v>25</v>
      </c>
      <c r="E89" s="10" t="s">
        <v>20</v>
      </c>
      <c r="F89" s="45">
        <v>24625</v>
      </c>
      <c r="G89" s="10">
        <v>749</v>
      </c>
      <c r="H89" s="10">
        <v>193</v>
      </c>
      <c r="I89" s="10">
        <v>1340</v>
      </c>
      <c r="J89" s="46">
        <v>4890</v>
      </c>
      <c r="K89" s="45">
        <v>189381</v>
      </c>
      <c r="L89" s="10" t="s">
        <v>17</v>
      </c>
      <c r="M89" s="56">
        <f t="shared" si="2"/>
        <v>0.13500298340382616</v>
      </c>
      <c r="N89" s="61">
        <f t="shared" si="3"/>
        <v>25567</v>
      </c>
    </row>
    <row r="90" spans="1:14" ht="15.75" thickBot="1">
      <c r="A90" s="10" t="s">
        <v>186</v>
      </c>
      <c r="B90" s="10" t="s">
        <v>19</v>
      </c>
      <c r="C90" s="44">
        <v>45923</v>
      </c>
      <c r="D90" s="10" t="s">
        <v>15</v>
      </c>
      <c r="E90" s="10" t="s">
        <v>169</v>
      </c>
      <c r="F90" s="45">
        <v>10017</v>
      </c>
      <c r="G90" s="10">
        <v>1357</v>
      </c>
      <c r="H90" s="10">
        <v>966</v>
      </c>
      <c r="I90" s="10">
        <v>2871</v>
      </c>
      <c r="J90" s="46">
        <v>14800</v>
      </c>
      <c r="K90" s="45">
        <v>171691</v>
      </c>
      <c r="L90" s="10" t="s">
        <v>21</v>
      </c>
      <c r="M90" s="56">
        <f t="shared" si="2"/>
        <v>7.1873307278774071E-2</v>
      </c>
      <c r="N90" s="61">
        <f t="shared" si="3"/>
        <v>12340</v>
      </c>
    </row>
    <row r="91" spans="1:14" ht="15.75" thickBot="1">
      <c r="A91" s="10" t="s">
        <v>187</v>
      </c>
      <c r="B91" s="10" t="s">
        <v>46</v>
      </c>
      <c r="C91" s="44">
        <v>45446</v>
      </c>
      <c r="D91" s="10" t="s">
        <v>15</v>
      </c>
      <c r="E91" s="10" t="s">
        <v>62</v>
      </c>
      <c r="F91" s="45">
        <v>8941</v>
      </c>
      <c r="G91" s="10">
        <v>911</v>
      </c>
      <c r="H91" s="10">
        <v>166</v>
      </c>
      <c r="I91" s="10">
        <v>1217</v>
      </c>
      <c r="J91" s="46">
        <v>68817</v>
      </c>
      <c r="K91" s="45">
        <v>221180</v>
      </c>
      <c r="L91" s="10" t="s">
        <v>55</v>
      </c>
      <c r="M91" s="56">
        <f t="shared" si="2"/>
        <v>4.5293426168731353E-2</v>
      </c>
      <c r="N91" s="61">
        <f t="shared" si="3"/>
        <v>10018</v>
      </c>
    </row>
    <row r="92" spans="1:14" ht="15.75" thickBot="1">
      <c r="A92" s="10" t="s">
        <v>189</v>
      </c>
      <c r="B92" s="10" t="s">
        <v>19</v>
      </c>
      <c r="C92" s="44">
        <v>45924</v>
      </c>
      <c r="D92" s="10" t="s">
        <v>25</v>
      </c>
      <c r="E92" s="10" t="s">
        <v>39</v>
      </c>
      <c r="F92" s="45">
        <v>12209</v>
      </c>
      <c r="G92" s="10">
        <v>222</v>
      </c>
      <c r="H92" s="10">
        <v>479</v>
      </c>
      <c r="I92" s="10">
        <v>2748</v>
      </c>
      <c r="J92" s="46">
        <v>24615</v>
      </c>
      <c r="K92" s="45">
        <v>74707</v>
      </c>
      <c r="L92" s="10" t="s">
        <v>21</v>
      </c>
      <c r="M92" s="56">
        <f t="shared" si="2"/>
        <v>0.17280843829895459</v>
      </c>
      <c r="N92" s="61">
        <f t="shared" si="3"/>
        <v>12910</v>
      </c>
    </row>
    <row r="93" spans="1:14" ht="15.75" thickBot="1">
      <c r="A93" s="10" t="s">
        <v>190</v>
      </c>
      <c r="B93" s="10" t="s">
        <v>19</v>
      </c>
      <c r="C93" s="44">
        <v>45586</v>
      </c>
      <c r="D93" s="10" t="s">
        <v>25</v>
      </c>
      <c r="E93" s="10" t="s">
        <v>20</v>
      </c>
      <c r="F93" s="45">
        <v>19715</v>
      </c>
      <c r="G93" s="10">
        <v>1014</v>
      </c>
      <c r="H93" s="10">
        <v>718</v>
      </c>
      <c r="I93" s="10">
        <v>1185</v>
      </c>
      <c r="J93" s="46">
        <v>37625</v>
      </c>
      <c r="K93" s="45">
        <v>191409</v>
      </c>
      <c r="L93" s="10" t="s">
        <v>17</v>
      </c>
      <c r="M93" s="56">
        <f t="shared" si="2"/>
        <v>0.11204802282024356</v>
      </c>
      <c r="N93" s="61">
        <f t="shared" si="3"/>
        <v>21447</v>
      </c>
    </row>
    <row r="94" spans="1:14" ht="15.75" thickBot="1">
      <c r="A94" s="10" t="s">
        <v>191</v>
      </c>
      <c r="B94" s="10" t="s">
        <v>46</v>
      </c>
      <c r="C94" s="44">
        <v>45637</v>
      </c>
      <c r="D94" s="10" t="s">
        <v>38</v>
      </c>
      <c r="E94" s="10" t="s">
        <v>48</v>
      </c>
      <c r="F94" s="45">
        <v>22645</v>
      </c>
      <c r="G94" s="10">
        <v>545</v>
      </c>
      <c r="H94" s="10">
        <v>972</v>
      </c>
      <c r="I94" s="10">
        <v>321</v>
      </c>
      <c r="J94" s="46">
        <v>8396</v>
      </c>
      <c r="K94" s="45">
        <v>121537</v>
      </c>
      <c r="L94" s="10" t="s">
        <v>55</v>
      </c>
      <c r="M94" s="56">
        <f t="shared" si="2"/>
        <v>0.19880365649966678</v>
      </c>
      <c r="N94" s="61">
        <f t="shared" si="3"/>
        <v>24162</v>
      </c>
    </row>
    <row r="95" spans="1:14" ht="15.75" thickBot="1">
      <c r="A95" s="10" t="s">
        <v>193</v>
      </c>
      <c r="B95" s="10" t="s">
        <v>46</v>
      </c>
      <c r="C95" s="44">
        <v>45603</v>
      </c>
      <c r="D95" s="10" t="s">
        <v>38</v>
      </c>
      <c r="E95" s="10" t="s">
        <v>48</v>
      </c>
      <c r="F95" s="45">
        <v>11550</v>
      </c>
      <c r="G95" s="10">
        <v>501</v>
      </c>
      <c r="H95" s="10">
        <v>646</v>
      </c>
      <c r="I95" s="10">
        <v>773</v>
      </c>
      <c r="J95" s="46">
        <v>17841</v>
      </c>
      <c r="K95" s="45">
        <v>237576</v>
      </c>
      <c r="L95" s="10" t="s">
        <v>32</v>
      </c>
      <c r="M95" s="56">
        <f t="shared" si="2"/>
        <v>5.3443950567397383E-2</v>
      </c>
      <c r="N95" s="61">
        <f t="shared" si="3"/>
        <v>12697</v>
      </c>
    </row>
    <row r="96" spans="1:14" ht="15.75" thickBot="1">
      <c r="A96" s="10" t="s">
        <v>194</v>
      </c>
      <c r="B96" s="10" t="s">
        <v>46</v>
      </c>
      <c r="C96" s="44">
        <v>45604</v>
      </c>
      <c r="D96" s="10" t="s">
        <v>25</v>
      </c>
      <c r="E96" s="10" t="s">
        <v>31</v>
      </c>
      <c r="F96" s="45">
        <v>23499</v>
      </c>
      <c r="G96" s="10">
        <v>562</v>
      </c>
      <c r="H96" s="10">
        <v>964</v>
      </c>
      <c r="I96" s="10">
        <v>2557</v>
      </c>
      <c r="J96" s="46">
        <v>56890</v>
      </c>
      <c r="K96" s="45">
        <v>218686</v>
      </c>
      <c r="L96" s="10" t="s">
        <v>32</v>
      </c>
      <c r="M96" s="56">
        <f t="shared" si="2"/>
        <v>0.11443347996671026</v>
      </c>
      <c r="N96" s="61">
        <f t="shared" si="3"/>
        <v>25025</v>
      </c>
    </row>
    <row r="97" spans="1:14" ht="15.75" thickBot="1">
      <c r="A97" s="10" t="s">
        <v>196</v>
      </c>
      <c r="B97" s="10" t="s">
        <v>46</v>
      </c>
      <c r="C97" s="44">
        <v>45545</v>
      </c>
      <c r="D97" s="10" t="s">
        <v>38</v>
      </c>
      <c r="E97" s="10" t="s">
        <v>42</v>
      </c>
      <c r="F97" s="45">
        <v>6637</v>
      </c>
      <c r="G97" s="10">
        <v>595</v>
      </c>
      <c r="H97" s="10">
        <v>161</v>
      </c>
      <c r="I97" s="10">
        <v>2653</v>
      </c>
      <c r="J97" s="46">
        <v>19334</v>
      </c>
      <c r="K97" s="45">
        <v>131155</v>
      </c>
      <c r="L97" s="10" t="s">
        <v>27</v>
      </c>
      <c r="M97" s="56">
        <f t="shared" si="2"/>
        <v>5.6368419046166747E-2</v>
      </c>
      <c r="N97" s="61">
        <f t="shared" si="3"/>
        <v>7393</v>
      </c>
    </row>
    <row r="98" spans="1:14" ht="15.75" thickBot="1">
      <c r="A98" s="10" t="s">
        <v>198</v>
      </c>
      <c r="B98" s="10" t="s">
        <v>46</v>
      </c>
      <c r="C98" s="44">
        <v>45517</v>
      </c>
      <c r="D98" s="10" t="s">
        <v>38</v>
      </c>
      <c r="E98" s="10" t="s">
        <v>169</v>
      </c>
      <c r="F98" s="45">
        <v>6854</v>
      </c>
      <c r="G98" s="10">
        <v>417</v>
      </c>
      <c r="H98" s="10">
        <v>467</v>
      </c>
      <c r="I98" s="10">
        <v>1003</v>
      </c>
      <c r="J98" s="46">
        <v>61333</v>
      </c>
      <c r="K98" s="45">
        <v>40281</v>
      </c>
      <c r="L98" s="10" t="s">
        <v>17</v>
      </c>
      <c r="M98" s="56">
        <f t="shared" si="2"/>
        <v>0.19210049402944315</v>
      </c>
      <c r="N98" s="61">
        <f t="shared" si="3"/>
        <v>7738</v>
      </c>
    </row>
    <row r="99" spans="1:14" ht="15.75" thickBot="1">
      <c r="A99" s="10" t="s">
        <v>200</v>
      </c>
      <c r="B99" s="10" t="s">
        <v>19</v>
      </c>
      <c r="C99" s="44">
        <v>45453</v>
      </c>
      <c r="D99" s="10" t="s">
        <v>30</v>
      </c>
      <c r="E99" s="10" t="s">
        <v>39</v>
      </c>
      <c r="F99" s="45">
        <v>21561</v>
      </c>
      <c r="G99" s="10">
        <v>340</v>
      </c>
      <c r="H99" s="10">
        <v>741</v>
      </c>
      <c r="I99" s="10">
        <v>986</v>
      </c>
      <c r="J99" s="46">
        <v>24826</v>
      </c>
      <c r="K99" s="45">
        <v>198492</v>
      </c>
      <c r="L99" s="10" t="s">
        <v>17</v>
      </c>
      <c r="M99" s="56">
        <f t="shared" si="2"/>
        <v>0.11407008846704149</v>
      </c>
      <c r="N99" s="61">
        <f t="shared" si="3"/>
        <v>22642</v>
      </c>
    </row>
    <row r="100" spans="1:14" ht="15.75" thickBot="1">
      <c r="A100" s="10" t="s">
        <v>202</v>
      </c>
      <c r="B100" s="10" t="s">
        <v>46</v>
      </c>
      <c r="C100" s="44">
        <v>45475</v>
      </c>
      <c r="D100" s="10" t="s">
        <v>38</v>
      </c>
      <c r="E100" s="10" t="s">
        <v>39</v>
      </c>
      <c r="F100" s="45">
        <v>12320</v>
      </c>
      <c r="G100" s="10">
        <v>1157</v>
      </c>
      <c r="H100" s="10">
        <v>365</v>
      </c>
      <c r="I100" s="10">
        <v>584</v>
      </c>
      <c r="J100" s="46">
        <v>66634</v>
      </c>
      <c r="K100" s="45">
        <v>210102</v>
      </c>
      <c r="L100" s="10" t="s">
        <v>32</v>
      </c>
      <c r="M100" s="56">
        <f t="shared" si="2"/>
        <v>6.5882285746922925E-2</v>
      </c>
      <c r="N100" s="61">
        <f t="shared" si="3"/>
        <v>13842</v>
      </c>
    </row>
    <row r="101" spans="1:14" ht="15.75" thickBot="1">
      <c r="A101" s="10" t="s">
        <v>204</v>
      </c>
      <c r="B101" s="10" t="s">
        <v>23</v>
      </c>
      <c r="C101" s="44">
        <v>45925</v>
      </c>
      <c r="D101" s="10" t="s">
        <v>15</v>
      </c>
      <c r="E101" s="10" t="s">
        <v>35</v>
      </c>
      <c r="F101" s="45">
        <v>20564</v>
      </c>
      <c r="G101" s="10">
        <v>1433</v>
      </c>
      <c r="H101" s="10">
        <v>488</v>
      </c>
      <c r="I101" s="10">
        <v>1015</v>
      </c>
      <c r="J101" s="46">
        <v>24333</v>
      </c>
      <c r="K101" s="45">
        <v>172130</v>
      </c>
      <c r="L101" s="10" t="s">
        <v>21</v>
      </c>
      <c r="M101" s="56">
        <f t="shared" si="2"/>
        <v>0.13062801371056759</v>
      </c>
      <c r="N101" s="61">
        <f t="shared" si="3"/>
        <v>22485</v>
      </c>
    </row>
    <row r="102" spans="1:14" ht="15.75" thickBot="1">
      <c r="A102" s="10" t="s">
        <v>205</v>
      </c>
      <c r="B102" s="10" t="s">
        <v>13</v>
      </c>
      <c r="C102" s="44">
        <v>45583</v>
      </c>
      <c r="D102" s="10" t="s">
        <v>38</v>
      </c>
      <c r="E102" s="10" t="s">
        <v>20</v>
      </c>
      <c r="F102" s="45">
        <v>6892</v>
      </c>
      <c r="G102" s="10">
        <v>1184</v>
      </c>
      <c r="H102" s="10">
        <v>925</v>
      </c>
      <c r="I102" s="10">
        <v>1062</v>
      </c>
      <c r="J102" s="46">
        <v>75008</v>
      </c>
      <c r="K102" s="45">
        <v>116260</v>
      </c>
      <c r="L102" s="10" t="s">
        <v>55</v>
      </c>
      <c r="M102" s="56">
        <f t="shared" si="2"/>
        <v>7.7421297092723204E-2</v>
      </c>
      <c r="N102" s="61">
        <f t="shared" si="3"/>
        <v>9001</v>
      </c>
    </row>
    <row r="103" spans="1:14" ht="15.75" thickBot="1">
      <c r="A103" s="10" t="s">
        <v>207</v>
      </c>
      <c r="B103" s="10" t="s">
        <v>46</v>
      </c>
      <c r="C103" s="44">
        <v>45926</v>
      </c>
      <c r="D103" s="10" t="s">
        <v>38</v>
      </c>
      <c r="E103" s="10" t="s">
        <v>35</v>
      </c>
      <c r="F103" s="45">
        <v>9043</v>
      </c>
      <c r="G103" s="10">
        <v>1192</v>
      </c>
      <c r="H103" s="10">
        <v>810</v>
      </c>
      <c r="I103" s="10">
        <v>1550</v>
      </c>
      <c r="J103" s="46">
        <v>5221</v>
      </c>
      <c r="K103" s="45">
        <v>199476</v>
      </c>
      <c r="L103" s="10" t="s">
        <v>21</v>
      </c>
      <c r="M103" s="56">
        <f t="shared" si="2"/>
        <v>5.5370069582305642E-2</v>
      </c>
      <c r="N103" s="61">
        <f t="shared" si="3"/>
        <v>11045</v>
      </c>
    </row>
    <row r="104" spans="1:14" ht="15.75" thickBot="1">
      <c r="A104" s="10" t="s">
        <v>208</v>
      </c>
      <c r="B104" s="10" t="s">
        <v>46</v>
      </c>
      <c r="C104" s="44">
        <v>45927</v>
      </c>
      <c r="D104" s="10" t="s">
        <v>25</v>
      </c>
      <c r="E104" s="10" t="s">
        <v>20</v>
      </c>
      <c r="F104" s="45">
        <v>18521</v>
      </c>
      <c r="G104" s="10">
        <v>1027</v>
      </c>
      <c r="H104" s="10">
        <v>230</v>
      </c>
      <c r="I104" s="10">
        <v>1247</v>
      </c>
      <c r="J104" s="46">
        <v>39588</v>
      </c>
      <c r="K104" s="45">
        <v>200928</v>
      </c>
      <c r="L104" s="10" t="s">
        <v>21</v>
      </c>
      <c r="M104" s="56">
        <f t="shared" si="2"/>
        <v>9.8433269628921807E-2</v>
      </c>
      <c r="N104" s="61">
        <f t="shared" si="3"/>
        <v>19778</v>
      </c>
    </row>
    <row r="105" spans="1:14" ht="15.75" thickBot="1">
      <c r="A105" s="10" t="s">
        <v>209</v>
      </c>
      <c r="B105" s="10" t="s">
        <v>19</v>
      </c>
      <c r="C105" s="44">
        <v>45739</v>
      </c>
      <c r="D105" s="10" t="s">
        <v>15</v>
      </c>
      <c r="E105" s="10" t="s">
        <v>26</v>
      </c>
      <c r="F105" s="45">
        <v>24711</v>
      </c>
      <c r="G105" s="10">
        <v>882</v>
      </c>
      <c r="H105" s="10">
        <v>876</v>
      </c>
      <c r="I105" s="10">
        <v>2728</v>
      </c>
      <c r="J105" s="46">
        <v>32015</v>
      </c>
      <c r="K105" s="45">
        <v>180272</v>
      </c>
      <c r="L105" s="10" t="s">
        <v>32</v>
      </c>
      <c r="M105" s="56">
        <f t="shared" si="2"/>
        <v>0.1468281263867933</v>
      </c>
      <c r="N105" s="61">
        <f t="shared" si="3"/>
        <v>26469</v>
      </c>
    </row>
    <row r="106" spans="1:14" ht="15.75" thickBot="1">
      <c r="A106" s="10" t="s">
        <v>211</v>
      </c>
      <c r="B106" s="10" t="s">
        <v>46</v>
      </c>
      <c r="C106" s="44">
        <v>45457</v>
      </c>
      <c r="D106" s="10" t="s">
        <v>38</v>
      </c>
      <c r="E106" s="10" t="s">
        <v>48</v>
      </c>
      <c r="F106" s="45">
        <v>21856</v>
      </c>
      <c r="G106" s="10">
        <v>1203</v>
      </c>
      <c r="H106" s="10">
        <v>634</v>
      </c>
      <c r="I106" s="10">
        <v>2807</v>
      </c>
      <c r="J106" s="46">
        <v>3647</v>
      </c>
      <c r="K106" s="45">
        <v>104178</v>
      </c>
      <c r="L106" s="10" t="s">
        <v>32</v>
      </c>
      <c r="M106" s="56">
        <f t="shared" si="2"/>
        <v>0.22742805582752595</v>
      </c>
      <c r="N106" s="61">
        <f t="shared" si="3"/>
        <v>23693</v>
      </c>
    </row>
    <row r="107" spans="1:14" ht="15.75" thickBot="1">
      <c r="A107" s="10" t="s">
        <v>213</v>
      </c>
      <c r="B107" s="10" t="s">
        <v>46</v>
      </c>
      <c r="C107" s="44">
        <v>45692</v>
      </c>
      <c r="D107" s="10" t="s">
        <v>38</v>
      </c>
      <c r="E107" s="10" t="s">
        <v>42</v>
      </c>
      <c r="F107" s="45">
        <v>23833</v>
      </c>
      <c r="G107" s="10">
        <v>555</v>
      </c>
      <c r="H107" s="10">
        <v>523</v>
      </c>
      <c r="I107" s="10">
        <v>1330</v>
      </c>
      <c r="J107" s="46">
        <v>69141</v>
      </c>
      <c r="K107" s="45">
        <v>73997</v>
      </c>
      <c r="L107" s="10" t="s">
        <v>32</v>
      </c>
      <c r="M107" s="56">
        <f t="shared" si="2"/>
        <v>0.33664878305877266</v>
      </c>
      <c r="N107" s="61">
        <f t="shared" si="3"/>
        <v>24911</v>
      </c>
    </row>
    <row r="108" spans="1:14" ht="15.75" thickBot="1">
      <c r="A108" s="10" t="s">
        <v>215</v>
      </c>
      <c r="B108" s="10" t="s">
        <v>46</v>
      </c>
      <c r="C108" s="44">
        <v>45464</v>
      </c>
      <c r="D108" s="10" t="s">
        <v>30</v>
      </c>
      <c r="E108" s="10" t="s">
        <v>31</v>
      </c>
      <c r="F108" s="45">
        <v>21216</v>
      </c>
      <c r="G108" s="10">
        <v>1207</v>
      </c>
      <c r="H108" s="10">
        <v>859</v>
      </c>
      <c r="I108" s="10">
        <v>328</v>
      </c>
      <c r="J108" s="46">
        <v>91296</v>
      </c>
      <c r="K108" s="45">
        <v>196683</v>
      </c>
      <c r="L108" s="10" t="s">
        <v>27</v>
      </c>
      <c r="M108" s="56">
        <f t="shared" si="2"/>
        <v>0.1183732198512327</v>
      </c>
      <c r="N108" s="61">
        <f t="shared" si="3"/>
        <v>23282</v>
      </c>
    </row>
    <row r="109" spans="1:14" ht="15.75" thickBot="1">
      <c r="A109" s="10" t="s">
        <v>217</v>
      </c>
      <c r="B109" s="10" t="s">
        <v>19</v>
      </c>
      <c r="C109" s="44">
        <v>45928</v>
      </c>
      <c r="D109" s="10" t="s">
        <v>38</v>
      </c>
      <c r="E109" s="10" t="s">
        <v>42</v>
      </c>
      <c r="F109" s="45">
        <v>21963</v>
      </c>
      <c r="G109" s="10">
        <v>1356</v>
      </c>
      <c r="H109" s="10">
        <v>349</v>
      </c>
      <c r="I109" s="10">
        <v>1206</v>
      </c>
      <c r="J109" s="46">
        <v>51755</v>
      </c>
      <c r="K109" s="45">
        <v>159273</v>
      </c>
      <c r="L109" s="10" t="s">
        <v>21</v>
      </c>
      <c r="M109" s="56">
        <f t="shared" si="2"/>
        <v>0.14860020216860359</v>
      </c>
      <c r="N109" s="61">
        <f t="shared" si="3"/>
        <v>23668</v>
      </c>
    </row>
    <row r="110" spans="1:14" ht="15.75" thickBot="1">
      <c r="A110" s="10" t="s">
        <v>218</v>
      </c>
      <c r="B110" s="10" t="s">
        <v>46</v>
      </c>
      <c r="C110" s="44">
        <v>45512</v>
      </c>
      <c r="D110" s="10" t="s">
        <v>38</v>
      </c>
      <c r="E110" s="10" t="s">
        <v>42</v>
      </c>
      <c r="F110" s="45">
        <v>24355</v>
      </c>
      <c r="G110" s="10">
        <v>1087</v>
      </c>
      <c r="H110" s="10">
        <v>686</v>
      </c>
      <c r="I110" s="10">
        <v>2426</v>
      </c>
      <c r="J110" s="46">
        <v>24963</v>
      </c>
      <c r="K110" s="45">
        <v>212307</v>
      </c>
      <c r="L110" s="10" t="s">
        <v>17</v>
      </c>
      <c r="M110" s="56">
        <f t="shared" si="2"/>
        <v>0.1230670679723231</v>
      </c>
      <c r="N110" s="61">
        <f t="shared" si="3"/>
        <v>26128</v>
      </c>
    </row>
    <row r="111" spans="1:14" ht="15.75" thickBot="1">
      <c r="A111" s="10" t="s">
        <v>220</v>
      </c>
      <c r="B111" s="10" t="s">
        <v>13</v>
      </c>
      <c r="C111" s="44">
        <v>45502</v>
      </c>
      <c r="D111" s="10" t="s">
        <v>30</v>
      </c>
      <c r="E111" s="10" t="s">
        <v>42</v>
      </c>
      <c r="F111" s="45">
        <v>6164</v>
      </c>
      <c r="G111" s="10">
        <v>326</v>
      </c>
      <c r="H111" s="10">
        <v>615</v>
      </c>
      <c r="I111" s="10">
        <v>2806</v>
      </c>
      <c r="J111" s="46">
        <v>38579</v>
      </c>
      <c r="K111" s="45">
        <v>206129</v>
      </c>
      <c r="L111" s="10" t="s">
        <v>55</v>
      </c>
      <c r="M111" s="56">
        <f t="shared" si="2"/>
        <v>3.4468706489625425E-2</v>
      </c>
      <c r="N111" s="61">
        <f t="shared" si="3"/>
        <v>7105</v>
      </c>
    </row>
    <row r="112" spans="1:14" ht="15.75" thickBot="1">
      <c r="A112" s="10" t="s">
        <v>222</v>
      </c>
      <c r="B112" s="10" t="s">
        <v>19</v>
      </c>
      <c r="C112" s="44">
        <v>45619</v>
      </c>
      <c r="D112" s="10" t="s">
        <v>25</v>
      </c>
      <c r="E112" s="10" t="s">
        <v>35</v>
      </c>
      <c r="F112" s="45">
        <v>9941</v>
      </c>
      <c r="G112" s="10">
        <v>1329</v>
      </c>
      <c r="H112" s="10">
        <v>238</v>
      </c>
      <c r="I112" s="10">
        <v>869</v>
      </c>
      <c r="J112" s="46">
        <v>40281</v>
      </c>
      <c r="K112" s="45">
        <v>172311</v>
      </c>
      <c r="L112" s="10" t="s">
        <v>27</v>
      </c>
      <c r="M112" s="56">
        <f t="shared" si="2"/>
        <v>6.6786217943137702E-2</v>
      </c>
      <c r="N112" s="61">
        <f t="shared" si="3"/>
        <v>11508</v>
      </c>
    </row>
    <row r="113" spans="1:14" ht="15.75" thickBot="1">
      <c r="A113" s="10" t="s">
        <v>224</v>
      </c>
      <c r="B113" s="10" t="s">
        <v>13</v>
      </c>
      <c r="C113" s="44">
        <v>45570</v>
      </c>
      <c r="D113" s="10" t="s">
        <v>38</v>
      </c>
      <c r="E113" s="10" t="s">
        <v>20</v>
      </c>
      <c r="F113" s="45">
        <v>16388</v>
      </c>
      <c r="G113" s="10">
        <v>1208</v>
      </c>
      <c r="H113" s="10">
        <v>417</v>
      </c>
      <c r="I113" s="10">
        <v>2306</v>
      </c>
      <c r="J113" s="46">
        <v>16865</v>
      </c>
      <c r="K113" s="45">
        <v>236733</v>
      </c>
      <c r="L113" s="10" t="s">
        <v>17</v>
      </c>
      <c r="M113" s="56">
        <f t="shared" si="2"/>
        <v>7.6089940988370866E-2</v>
      </c>
      <c r="N113" s="61">
        <f t="shared" si="3"/>
        <v>18013</v>
      </c>
    </row>
    <row r="114" spans="1:14" ht="15.75" thickBot="1">
      <c r="A114" s="10" t="s">
        <v>226</v>
      </c>
      <c r="B114" s="10" t="s">
        <v>19</v>
      </c>
      <c r="C114" s="44">
        <v>45929</v>
      </c>
      <c r="D114" s="10" t="s">
        <v>30</v>
      </c>
      <c r="E114" s="10" t="s">
        <v>70</v>
      </c>
      <c r="F114" s="45">
        <v>7569</v>
      </c>
      <c r="G114" s="10">
        <v>803</v>
      </c>
      <c r="H114" s="10">
        <v>804</v>
      </c>
      <c r="I114" s="10">
        <v>1753</v>
      </c>
      <c r="J114" s="46">
        <v>43582</v>
      </c>
      <c r="K114" s="45">
        <v>166945</v>
      </c>
      <c r="L114" s="10" t="s">
        <v>21</v>
      </c>
      <c r="M114" s="56">
        <f t="shared" si="2"/>
        <v>5.4964209769684629E-2</v>
      </c>
      <c r="N114" s="61">
        <f t="shared" si="3"/>
        <v>9176</v>
      </c>
    </row>
    <row r="115" spans="1:14" ht="15.75" thickBot="1">
      <c r="A115" s="10" t="s">
        <v>227</v>
      </c>
      <c r="B115" s="10" t="s">
        <v>46</v>
      </c>
      <c r="C115" s="44">
        <v>45610</v>
      </c>
      <c r="D115" s="10" t="s">
        <v>15</v>
      </c>
      <c r="E115" s="10" t="s">
        <v>26</v>
      </c>
      <c r="F115" s="45">
        <v>6300</v>
      </c>
      <c r="G115" s="10">
        <v>1213</v>
      </c>
      <c r="H115" s="10">
        <v>720</v>
      </c>
      <c r="I115" s="10">
        <v>1037</v>
      </c>
      <c r="J115" s="46">
        <v>39569</v>
      </c>
      <c r="K115" s="45">
        <v>85272</v>
      </c>
      <c r="L115" s="10" t="s">
        <v>32</v>
      </c>
      <c r="M115" s="56">
        <f t="shared" si="2"/>
        <v>9.6549863964724647E-2</v>
      </c>
      <c r="N115" s="61">
        <f t="shared" si="3"/>
        <v>8233</v>
      </c>
    </row>
    <row r="116" spans="1:14" ht="15.75" thickBot="1">
      <c r="A116" s="10" t="s">
        <v>229</v>
      </c>
      <c r="B116" s="10" t="s">
        <v>13</v>
      </c>
      <c r="C116" s="44">
        <v>45930</v>
      </c>
      <c r="D116" s="10" t="s">
        <v>25</v>
      </c>
      <c r="E116" s="10" t="s">
        <v>16</v>
      </c>
      <c r="F116" s="45">
        <v>8269</v>
      </c>
      <c r="G116" s="10">
        <v>250</v>
      </c>
      <c r="H116" s="10">
        <v>638</v>
      </c>
      <c r="I116" s="10">
        <v>815</v>
      </c>
      <c r="J116" s="46">
        <v>41991</v>
      </c>
      <c r="K116" s="45">
        <v>129393</v>
      </c>
      <c r="L116" s="10" t="s">
        <v>21</v>
      </c>
      <c r="M116" s="56">
        <f t="shared" si="2"/>
        <v>7.0768897853825175E-2</v>
      </c>
      <c r="N116" s="61">
        <f t="shared" si="3"/>
        <v>9157</v>
      </c>
    </row>
    <row r="117" spans="1:14" ht="15.75" thickBot="1">
      <c r="A117" s="10" t="s">
        <v>230</v>
      </c>
      <c r="B117" s="10" t="s">
        <v>19</v>
      </c>
      <c r="C117" s="44">
        <v>45734</v>
      </c>
      <c r="D117" s="10" t="s">
        <v>15</v>
      </c>
      <c r="E117" s="10" t="s">
        <v>42</v>
      </c>
      <c r="F117" s="45">
        <v>5818</v>
      </c>
      <c r="G117" s="10">
        <v>1252</v>
      </c>
      <c r="H117" s="10">
        <v>687</v>
      </c>
      <c r="I117" s="10">
        <v>2300</v>
      </c>
      <c r="J117" s="46">
        <v>25081</v>
      </c>
      <c r="K117" s="45">
        <v>101212</v>
      </c>
      <c r="L117" s="10" t="s">
        <v>55</v>
      </c>
      <c r="M117" s="56">
        <f t="shared" si="2"/>
        <v>7.6641109749832043E-2</v>
      </c>
      <c r="N117" s="61">
        <f t="shared" si="3"/>
        <v>7757</v>
      </c>
    </row>
    <row r="118" spans="1:14" ht="15.75" thickBot="1">
      <c r="A118" s="10" t="s">
        <v>232</v>
      </c>
      <c r="B118" s="10" t="s">
        <v>23</v>
      </c>
      <c r="C118" s="44">
        <v>45600</v>
      </c>
      <c r="D118" s="10" t="s">
        <v>15</v>
      </c>
      <c r="E118" s="10" t="s">
        <v>62</v>
      </c>
      <c r="F118" s="45">
        <v>14015</v>
      </c>
      <c r="G118" s="10">
        <v>978</v>
      </c>
      <c r="H118" s="10">
        <v>196</v>
      </c>
      <c r="I118" s="10">
        <v>2744</v>
      </c>
      <c r="J118" s="46">
        <v>20190</v>
      </c>
      <c r="K118" s="45">
        <v>186470</v>
      </c>
      <c r="L118" s="10" t="s">
        <v>27</v>
      </c>
      <c r="M118" s="56">
        <f t="shared" si="2"/>
        <v>8.1455462004611998E-2</v>
      </c>
      <c r="N118" s="61">
        <f t="shared" si="3"/>
        <v>15189</v>
      </c>
    </row>
    <row r="119" spans="1:14" ht="15.75" thickBot="1">
      <c r="A119" s="10" t="s">
        <v>234</v>
      </c>
      <c r="B119" s="10" t="s">
        <v>46</v>
      </c>
      <c r="C119" s="44">
        <v>45600</v>
      </c>
      <c r="D119" s="10" t="s">
        <v>30</v>
      </c>
      <c r="E119" s="10" t="s">
        <v>35</v>
      </c>
      <c r="F119" s="45">
        <v>14234</v>
      </c>
      <c r="G119" s="10">
        <v>1013</v>
      </c>
      <c r="H119" s="10">
        <v>437</v>
      </c>
      <c r="I119" s="10">
        <v>338</v>
      </c>
      <c r="J119" s="46">
        <v>67754</v>
      </c>
      <c r="K119" s="45">
        <v>160030</v>
      </c>
      <c r="L119" s="10" t="s">
        <v>27</v>
      </c>
      <c r="M119" s="56">
        <f t="shared" si="2"/>
        <v>9.8006623758045364E-2</v>
      </c>
      <c r="N119" s="61">
        <f t="shared" si="3"/>
        <v>15684</v>
      </c>
    </row>
    <row r="120" spans="1:14" ht="15.75" thickBot="1">
      <c r="A120" s="10" t="s">
        <v>235</v>
      </c>
      <c r="B120" s="10" t="s">
        <v>19</v>
      </c>
      <c r="C120" s="44">
        <v>45695</v>
      </c>
      <c r="D120" s="10" t="s">
        <v>38</v>
      </c>
      <c r="E120" s="10" t="s">
        <v>169</v>
      </c>
      <c r="F120" s="45">
        <v>20290</v>
      </c>
      <c r="G120" s="10">
        <v>619</v>
      </c>
      <c r="H120" s="10">
        <v>927</v>
      </c>
      <c r="I120" s="10">
        <v>1186</v>
      </c>
      <c r="J120" s="46">
        <v>8924</v>
      </c>
      <c r="K120" s="45">
        <v>96503</v>
      </c>
      <c r="L120" s="10" t="s">
        <v>55</v>
      </c>
      <c r="M120" s="56">
        <f t="shared" si="2"/>
        <v>0.22627275835984373</v>
      </c>
      <c r="N120" s="61">
        <f t="shared" si="3"/>
        <v>21836</v>
      </c>
    </row>
    <row r="121" spans="1:14" ht="15.75" thickBot="1">
      <c r="A121" s="10" t="s">
        <v>237</v>
      </c>
      <c r="B121" s="10" t="s">
        <v>23</v>
      </c>
      <c r="C121" s="44">
        <v>45586</v>
      </c>
      <c r="D121" s="10" t="s">
        <v>30</v>
      </c>
      <c r="E121" s="10" t="s">
        <v>31</v>
      </c>
      <c r="F121" s="45">
        <v>8254</v>
      </c>
      <c r="G121" s="10">
        <v>1405</v>
      </c>
      <c r="H121" s="10">
        <v>165</v>
      </c>
      <c r="I121" s="10">
        <v>2504</v>
      </c>
      <c r="J121" s="46">
        <v>8081</v>
      </c>
      <c r="K121" s="45">
        <v>177710</v>
      </c>
      <c r="L121" s="10" t="s">
        <v>17</v>
      </c>
      <c r="M121" s="56">
        <f t="shared" si="2"/>
        <v>5.5281075910190762E-2</v>
      </c>
      <c r="N121" s="61">
        <f t="shared" si="3"/>
        <v>9824</v>
      </c>
    </row>
    <row r="122" spans="1:14" ht="15.75" thickBot="1">
      <c r="A122" s="10" t="s">
        <v>238</v>
      </c>
      <c r="B122" s="10" t="s">
        <v>19</v>
      </c>
      <c r="C122" s="44">
        <v>45502</v>
      </c>
      <c r="D122" s="10" t="s">
        <v>30</v>
      </c>
      <c r="E122" s="10" t="s">
        <v>16</v>
      </c>
      <c r="F122" s="45">
        <v>19144</v>
      </c>
      <c r="G122" s="10">
        <v>1182</v>
      </c>
      <c r="H122" s="10">
        <v>860</v>
      </c>
      <c r="I122" s="10">
        <v>1398</v>
      </c>
      <c r="J122" s="46">
        <v>4185</v>
      </c>
      <c r="K122" s="45">
        <v>46570</v>
      </c>
      <c r="L122" s="10" t="s">
        <v>17</v>
      </c>
      <c r="M122" s="56">
        <f t="shared" si="2"/>
        <v>0.454928065278076</v>
      </c>
      <c r="N122" s="61">
        <f t="shared" si="3"/>
        <v>21186</v>
      </c>
    </row>
    <row r="123" spans="1:14" ht="15.75" thickBot="1">
      <c r="A123" s="10" t="s">
        <v>239</v>
      </c>
      <c r="B123" s="10" t="s">
        <v>23</v>
      </c>
      <c r="C123" s="44">
        <v>45567</v>
      </c>
      <c r="D123" s="10" t="s">
        <v>30</v>
      </c>
      <c r="E123" s="10" t="s">
        <v>70</v>
      </c>
      <c r="F123" s="45">
        <v>9350</v>
      </c>
      <c r="G123" s="10">
        <v>1024</v>
      </c>
      <c r="H123" s="10">
        <v>550</v>
      </c>
      <c r="I123" s="10">
        <v>2123</v>
      </c>
      <c r="J123" s="46">
        <v>53916</v>
      </c>
      <c r="K123" s="45">
        <v>108785</v>
      </c>
      <c r="L123" s="10" t="s">
        <v>27</v>
      </c>
      <c r="M123" s="56">
        <f t="shared" si="2"/>
        <v>0.10041825619340902</v>
      </c>
      <c r="N123" s="61">
        <f t="shared" si="3"/>
        <v>10924</v>
      </c>
    </row>
    <row r="124" spans="1:14" ht="15.75" thickBot="1">
      <c r="A124" s="10" t="s">
        <v>241</v>
      </c>
      <c r="B124" s="10" t="s">
        <v>46</v>
      </c>
      <c r="C124" s="44">
        <v>45457</v>
      </c>
      <c r="D124" s="10" t="s">
        <v>30</v>
      </c>
      <c r="E124" s="10" t="s">
        <v>62</v>
      </c>
      <c r="F124" s="45">
        <v>17183</v>
      </c>
      <c r="G124" s="10">
        <v>1224</v>
      </c>
      <c r="H124" s="10">
        <v>943</v>
      </c>
      <c r="I124" s="10">
        <v>2010</v>
      </c>
      <c r="J124" s="46">
        <v>21481</v>
      </c>
      <c r="K124" s="45">
        <v>49110</v>
      </c>
      <c r="L124" s="10" t="s">
        <v>27</v>
      </c>
      <c r="M124" s="56">
        <f t="shared" si="2"/>
        <v>0.39401343921808185</v>
      </c>
      <c r="N124" s="61">
        <f t="shared" si="3"/>
        <v>19350</v>
      </c>
    </row>
    <row r="125" spans="1:14" ht="15.75" thickBot="1">
      <c r="A125" s="10" t="s">
        <v>242</v>
      </c>
      <c r="B125" s="10" t="s">
        <v>13</v>
      </c>
      <c r="C125" s="44">
        <v>45753</v>
      </c>
      <c r="D125" s="10" t="s">
        <v>25</v>
      </c>
      <c r="E125" s="10" t="s">
        <v>70</v>
      </c>
      <c r="F125" s="45">
        <v>8238</v>
      </c>
      <c r="G125" s="10">
        <v>766</v>
      </c>
      <c r="H125" s="10">
        <v>235</v>
      </c>
      <c r="I125" s="10">
        <v>1273</v>
      </c>
      <c r="J125" s="46">
        <v>4706</v>
      </c>
      <c r="K125" s="45">
        <v>119141</v>
      </c>
      <c r="L125" s="10" t="s">
        <v>32</v>
      </c>
      <c r="M125" s="56">
        <f t="shared" si="2"/>
        <v>7.7546772311798629E-2</v>
      </c>
      <c r="N125" s="61">
        <f t="shared" si="3"/>
        <v>9239</v>
      </c>
    </row>
    <row r="126" spans="1:14" ht="15.75" thickBot="1">
      <c r="A126" s="10" t="s">
        <v>244</v>
      </c>
      <c r="B126" s="10" t="s">
        <v>23</v>
      </c>
      <c r="C126" s="44">
        <v>45543</v>
      </c>
      <c r="D126" s="10" t="s">
        <v>38</v>
      </c>
      <c r="E126" s="10" t="s">
        <v>16</v>
      </c>
      <c r="F126" s="45">
        <v>8090</v>
      </c>
      <c r="G126" s="10">
        <v>570</v>
      </c>
      <c r="H126" s="10">
        <v>399</v>
      </c>
      <c r="I126" s="10">
        <v>1862</v>
      </c>
      <c r="J126" s="46">
        <v>34088</v>
      </c>
      <c r="K126" s="45">
        <v>52115</v>
      </c>
      <c r="L126" s="10" t="s">
        <v>17</v>
      </c>
      <c r="M126" s="56">
        <f t="shared" si="2"/>
        <v>0.17382711311522595</v>
      </c>
      <c r="N126" s="61">
        <f t="shared" si="3"/>
        <v>9059</v>
      </c>
    </row>
    <row r="127" spans="1:14" ht="15.75" thickBot="1">
      <c r="A127" s="10" t="s">
        <v>246</v>
      </c>
      <c r="B127" s="10" t="s">
        <v>19</v>
      </c>
      <c r="C127" s="44">
        <v>45744</v>
      </c>
      <c r="D127" s="10" t="s">
        <v>15</v>
      </c>
      <c r="E127" s="10" t="s">
        <v>42</v>
      </c>
      <c r="F127" s="45">
        <v>13637</v>
      </c>
      <c r="G127" s="10">
        <v>1135</v>
      </c>
      <c r="H127" s="10">
        <v>540</v>
      </c>
      <c r="I127" s="10">
        <v>1288</v>
      </c>
      <c r="J127" s="46">
        <v>45183</v>
      </c>
      <c r="K127" s="45">
        <v>79062</v>
      </c>
      <c r="L127" s="10" t="s">
        <v>55</v>
      </c>
      <c r="M127" s="56">
        <f t="shared" si="2"/>
        <v>0.19367079001290127</v>
      </c>
      <c r="N127" s="61">
        <f t="shared" si="3"/>
        <v>15312</v>
      </c>
    </row>
    <row r="128" spans="1:14" ht="15.75" thickBot="1">
      <c r="A128" s="10" t="s">
        <v>247</v>
      </c>
      <c r="B128" s="10" t="s">
        <v>46</v>
      </c>
      <c r="C128" s="44">
        <v>45684</v>
      </c>
      <c r="D128" s="10" t="s">
        <v>15</v>
      </c>
      <c r="E128" s="10" t="s">
        <v>62</v>
      </c>
      <c r="F128" s="45">
        <v>24415</v>
      </c>
      <c r="G128" s="10">
        <v>860</v>
      </c>
      <c r="H128" s="10">
        <v>931</v>
      </c>
      <c r="I128" s="10">
        <v>320</v>
      </c>
      <c r="J128" s="46">
        <v>65049</v>
      </c>
      <c r="K128" s="45">
        <v>62911</v>
      </c>
      <c r="L128" s="10" t="s">
        <v>17</v>
      </c>
      <c r="M128" s="56">
        <f t="shared" si="2"/>
        <v>0.41655672298962027</v>
      </c>
      <c r="N128" s="61">
        <f t="shared" si="3"/>
        <v>26206</v>
      </c>
    </row>
    <row r="129" spans="1:14" ht="15.75" thickBot="1">
      <c r="A129" s="10" t="s">
        <v>248</v>
      </c>
      <c r="B129" s="10" t="s">
        <v>23</v>
      </c>
      <c r="C129" s="44">
        <v>45667</v>
      </c>
      <c r="D129" s="10" t="s">
        <v>38</v>
      </c>
      <c r="E129" s="10" t="s">
        <v>70</v>
      </c>
      <c r="F129" s="45">
        <v>14647</v>
      </c>
      <c r="G129" s="10">
        <v>1168</v>
      </c>
      <c r="H129" s="10">
        <v>484</v>
      </c>
      <c r="I129" s="10">
        <v>2650</v>
      </c>
      <c r="J129" s="46">
        <v>27217</v>
      </c>
      <c r="K129" s="45">
        <v>144061</v>
      </c>
      <c r="L129" s="10" t="s">
        <v>32</v>
      </c>
      <c r="M129" s="56">
        <f t="shared" si="2"/>
        <v>0.11313957281984714</v>
      </c>
      <c r="N129" s="61">
        <f t="shared" si="3"/>
        <v>16299</v>
      </c>
    </row>
    <row r="130" spans="1:14" ht="15.75" thickBot="1">
      <c r="A130" s="10" t="s">
        <v>250</v>
      </c>
      <c r="B130" s="10" t="s">
        <v>19</v>
      </c>
      <c r="C130" s="44">
        <v>45494</v>
      </c>
      <c r="D130" s="10" t="s">
        <v>15</v>
      </c>
      <c r="E130" s="10" t="s">
        <v>31</v>
      </c>
      <c r="F130" s="45">
        <v>11911</v>
      </c>
      <c r="G130" s="10">
        <v>1360</v>
      </c>
      <c r="H130" s="10">
        <v>778</v>
      </c>
      <c r="I130" s="10">
        <v>1168</v>
      </c>
      <c r="J130" s="46">
        <v>16483</v>
      </c>
      <c r="K130" s="45">
        <v>72556</v>
      </c>
      <c r="L130" s="10" t="s">
        <v>27</v>
      </c>
      <c r="M130" s="56">
        <f t="shared" si="2"/>
        <v>0.19362974805667346</v>
      </c>
      <c r="N130" s="61">
        <f t="shared" si="3"/>
        <v>14049</v>
      </c>
    </row>
    <row r="131" spans="1:14" ht="15.75" thickBot="1">
      <c r="A131" s="10" t="s">
        <v>251</v>
      </c>
      <c r="B131" s="10" t="s">
        <v>19</v>
      </c>
      <c r="C131" s="44">
        <v>45564</v>
      </c>
      <c r="D131" s="10" t="s">
        <v>38</v>
      </c>
      <c r="E131" s="10" t="s">
        <v>20</v>
      </c>
      <c r="F131" s="45">
        <v>10472</v>
      </c>
      <c r="G131" s="10">
        <v>401</v>
      </c>
      <c r="H131" s="10">
        <v>668</v>
      </c>
      <c r="I131" s="10">
        <v>383</v>
      </c>
      <c r="J131" s="46">
        <v>37571</v>
      </c>
      <c r="K131" s="45">
        <v>249203</v>
      </c>
      <c r="L131" s="10" t="s">
        <v>27</v>
      </c>
      <c r="M131" s="56">
        <f t="shared" ref="M131:M194" si="4">SUM(F131,G131,H131)/K131</f>
        <v>4.6311641513143903E-2</v>
      </c>
      <c r="N131" s="61">
        <f t="shared" ref="N131:N194" si="5">SUM(F131,G131,H131)</f>
        <v>11541</v>
      </c>
    </row>
    <row r="132" spans="1:14" ht="15.75" thickBot="1">
      <c r="A132" s="10" t="s">
        <v>253</v>
      </c>
      <c r="B132" s="10" t="s">
        <v>19</v>
      </c>
      <c r="C132" s="44">
        <v>45586</v>
      </c>
      <c r="D132" s="10" t="s">
        <v>15</v>
      </c>
      <c r="E132" s="10" t="s">
        <v>48</v>
      </c>
      <c r="F132" s="45">
        <v>20271</v>
      </c>
      <c r="G132" s="10">
        <v>512</v>
      </c>
      <c r="H132" s="10">
        <v>286</v>
      </c>
      <c r="I132" s="10">
        <v>1982</v>
      </c>
      <c r="J132" s="46">
        <v>43225</v>
      </c>
      <c r="K132" s="45">
        <v>168335</v>
      </c>
      <c r="L132" s="10" t="s">
        <v>32</v>
      </c>
      <c r="M132" s="56">
        <f t="shared" si="4"/>
        <v>0.12516113701844536</v>
      </c>
      <c r="N132" s="61">
        <f t="shared" si="5"/>
        <v>21069</v>
      </c>
    </row>
    <row r="133" spans="1:14" ht="15.75" thickBot="1">
      <c r="A133" s="10" t="s">
        <v>254</v>
      </c>
      <c r="B133" s="10" t="s">
        <v>23</v>
      </c>
      <c r="C133" s="44">
        <v>45720</v>
      </c>
      <c r="D133" s="10" t="s">
        <v>30</v>
      </c>
      <c r="E133" s="10" t="s">
        <v>20</v>
      </c>
      <c r="F133" s="45">
        <v>5266</v>
      </c>
      <c r="G133" s="10">
        <v>316</v>
      </c>
      <c r="H133" s="10">
        <v>837</v>
      </c>
      <c r="I133" s="10">
        <v>2276</v>
      </c>
      <c r="J133" s="46">
        <v>20967</v>
      </c>
      <c r="K133" s="45">
        <v>41969</v>
      </c>
      <c r="L133" s="10" t="s">
        <v>55</v>
      </c>
      <c r="M133" s="56">
        <f t="shared" si="4"/>
        <v>0.1529462222116324</v>
      </c>
      <c r="N133" s="61">
        <f t="shared" si="5"/>
        <v>6419</v>
      </c>
    </row>
    <row r="134" spans="1:14" ht="15.75" thickBot="1">
      <c r="A134" s="10" t="s">
        <v>255</v>
      </c>
      <c r="B134" s="10" t="s">
        <v>23</v>
      </c>
      <c r="C134" s="44">
        <v>45694</v>
      </c>
      <c r="D134" s="10" t="s">
        <v>15</v>
      </c>
      <c r="E134" s="10" t="s">
        <v>16</v>
      </c>
      <c r="F134" s="45">
        <v>2666</v>
      </c>
      <c r="G134" s="10">
        <v>1136</v>
      </c>
      <c r="H134" s="10">
        <v>989</v>
      </c>
      <c r="I134" s="10">
        <v>1710</v>
      </c>
      <c r="J134" s="46">
        <v>36467</v>
      </c>
      <c r="K134" s="45">
        <v>83753</v>
      </c>
      <c r="L134" s="10" t="s">
        <v>27</v>
      </c>
      <c r="M134" s="56">
        <f t="shared" si="4"/>
        <v>5.7203921053574198E-2</v>
      </c>
      <c r="N134" s="61">
        <f t="shared" si="5"/>
        <v>4791</v>
      </c>
    </row>
    <row r="135" spans="1:14" ht="15.75" thickBot="1">
      <c r="A135" s="10" t="s">
        <v>257</v>
      </c>
      <c r="B135" s="10" t="s">
        <v>23</v>
      </c>
      <c r="C135" s="44">
        <v>45931</v>
      </c>
      <c r="D135" s="10" t="s">
        <v>38</v>
      </c>
      <c r="E135" s="10" t="s">
        <v>35</v>
      </c>
      <c r="F135" s="45">
        <v>6188</v>
      </c>
      <c r="G135" s="10">
        <v>774</v>
      </c>
      <c r="H135" s="10">
        <v>647</v>
      </c>
      <c r="I135" s="10">
        <v>1830</v>
      </c>
      <c r="J135" s="46">
        <v>55436</v>
      </c>
      <c r="K135" s="45">
        <v>175542</v>
      </c>
      <c r="L135" s="10" t="s">
        <v>21</v>
      </c>
      <c r="M135" s="56">
        <f t="shared" si="4"/>
        <v>4.3345752013763089E-2</v>
      </c>
      <c r="N135" s="61">
        <f t="shared" si="5"/>
        <v>7609</v>
      </c>
    </row>
    <row r="136" spans="1:14" ht="15.75" thickBot="1">
      <c r="A136" s="10" t="s">
        <v>258</v>
      </c>
      <c r="B136" s="10" t="s">
        <v>13</v>
      </c>
      <c r="C136" s="44">
        <v>45624</v>
      </c>
      <c r="D136" s="10" t="s">
        <v>38</v>
      </c>
      <c r="E136" s="10" t="s">
        <v>48</v>
      </c>
      <c r="F136" s="45">
        <v>19055</v>
      </c>
      <c r="G136" s="10">
        <v>443</v>
      </c>
      <c r="H136" s="10">
        <v>976</v>
      </c>
      <c r="I136" s="10">
        <v>869</v>
      </c>
      <c r="J136" s="46">
        <v>75437</v>
      </c>
      <c r="K136" s="45">
        <v>161863</v>
      </c>
      <c r="L136" s="10" t="s">
        <v>27</v>
      </c>
      <c r="M136" s="56">
        <f t="shared" si="4"/>
        <v>0.12648968572187591</v>
      </c>
      <c r="N136" s="61">
        <f t="shared" si="5"/>
        <v>20474</v>
      </c>
    </row>
    <row r="137" spans="1:14" ht="15.75" thickBot="1">
      <c r="A137" s="10" t="s">
        <v>260</v>
      </c>
      <c r="B137" s="10" t="s">
        <v>23</v>
      </c>
      <c r="C137" s="44">
        <v>45932</v>
      </c>
      <c r="D137" s="10" t="s">
        <v>38</v>
      </c>
      <c r="E137" s="10" t="s">
        <v>26</v>
      </c>
      <c r="F137" s="45">
        <v>12161</v>
      </c>
      <c r="G137" s="10">
        <v>736</v>
      </c>
      <c r="H137" s="10">
        <v>876</v>
      </c>
      <c r="I137" s="10">
        <v>1233</v>
      </c>
      <c r="J137" s="46">
        <v>21337</v>
      </c>
      <c r="K137" s="45">
        <v>50225</v>
      </c>
      <c r="L137" s="10" t="s">
        <v>21</v>
      </c>
      <c r="M137" s="56">
        <f t="shared" si="4"/>
        <v>0.27422598307615731</v>
      </c>
      <c r="N137" s="61">
        <f t="shared" si="5"/>
        <v>13773</v>
      </c>
    </row>
    <row r="138" spans="1:14" ht="15.75" thickBot="1">
      <c r="A138" s="10" t="s">
        <v>261</v>
      </c>
      <c r="B138" s="10" t="s">
        <v>23</v>
      </c>
      <c r="C138" s="44">
        <v>45504</v>
      </c>
      <c r="D138" s="10" t="s">
        <v>38</v>
      </c>
      <c r="E138" s="10" t="s">
        <v>31</v>
      </c>
      <c r="F138" s="45">
        <v>13314</v>
      </c>
      <c r="G138" s="10">
        <v>274</v>
      </c>
      <c r="H138" s="10">
        <v>626</v>
      </c>
      <c r="I138" s="10">
        <v>2280</v>
      </c>
      <c r="J138" s="46">
        <v>14639</v>
      </c>
      <c r="K138" s="45">
        <v>163008</v>
      </c>
      <c r="L138" s="10" t="s">
        <v>32</v>
      </c>
      <c r="M138" s="56">
        <f t="shared" si="4"/>
        <v>8.7198174322732622E-2</v>
      </c>
      <c r="N138" s="61">
        <f t="shared" si="5"/>
        <v>14214</v>
      </c>
    </row>
    <row r="139" spans="1:14" ht="15.75" thickBot="1">
      <c r="A139" s="10" t="s">
        <v>262</v>
      </c>
      <c r="B139" s="10" t="s">
        <v>23</v>
      </c>
      <c r="C139" s="44">
        <v>45745</v>
      </c>
      <c r="D139" s="10" t="s">
        <v>38</v>
      </c>
      <c r="E139" s="10" t="s">
        <v>26</v>
      </c>
      <c r="F139" s="45">
        <v>23508</v>
      </c>
      <c r="G139" s="10">
        <v>585</v>
      </c>
      <c r="H139" s="10">
        <v>743</v>
      </c>
      <c r="I139" s="10">
        <v>2155</v>
      </c>
      <c r="J139" s="46">
        <v>3704</v>
      </c>
      <c r="K139" s="45">
        <v>194268</v>
      </c>
      <c r="L139" s="10" t="s">
        <v>32</v>
      </c>
      <c r="M139" s="56">
        <f t="shared" si="4"/>
        <v>0.1278440093067309</v>
      </c>
      <c r="N139" s="61">
        <f t="shared" si="5"/>
        <v>24836</v>
      </c>
    </row>
    <row r="140" spans="1:14" ht="15.75" thickBot="1">
      <c r="A140" s="10" t="s">
        <v>263</v>
      </c>
      <c r="B140" s="10" t="s">
        <v>13</v>
      </c>
      <c r="C140" s="44">
        <v>45594</v>
      </c>
      <c r="D140" s="10" t="s">
        <v>25</v>
      </c>
      <c r="E140" s="10" t="s">
        <v>62</v>
      </c>
      <c r="F140" s="45">
        <v>23969</v>
      </c>
      <c r="G140" s="10">
        <v>1433</v>
      </c>
      <c r="H140" s="10">
        <v>372</v>
      </c>
      <c r="I140" s="10">
        <v>1092</v>
      </c>
      <c r="J140" s="46">
        <v>32147</v>
      </c>
      <c r="K140" s="45">
        <v>145823</v>
      </c>
      <c r="L140" s="10" t="s">
        <v>27</v>
      </c>
      <c r="M140" s="56">
        <f t="shared" si="4"/>
        <v>0.17674852389540743</v>
      </c>
      <c r="N140" s="61">
        <f t="shared" si="5"/>
        <v>25774</v>
      </c>
    </row>
    <row r="141" spans="1:14" ht="15.75" thickBot="1">
      <c r="A141" s="10" t="s">
        <v>265</v>
      </c>
      <c r="B141" s="10" t="s">
        <v>23</v>
      </c>
      <c r="C141" s="44">
        <v>45488</v>
      </c>
      <c r="D141" s="10" t="s">
        <v>25</v>
      </c>
      <c r="E141" s="10" t="s">
        <v>39</v>
      </c>
      <c r="F141" s="45">
        <v>14891</v>
      </c>
      <c r="G141" s="10">
        <v>674</v>
      </c>
      <c r="H141" s="10">
        <v>521</v>
      </c>
      <c r="I141" s="10">
        <v>1091</v>
      </c>
      <c r="J141" s="46">
        <v>18101</v>
      </c>
      <c r="K141" s="45">
        <v>53669</v>
      </c>
      <c r="L141" s="10" t="s">
        <v>17</v>
      </c>
      <c r="M141" s="56">
        <f t="shared" si="4"/>
        <v>0.29972609886526674</v>
      </c>
      <c r="N141" s="61">
        <f t="shared" si="5"/>
        <v>16086</v>
      </c>
    </row>
    <row r="142" spans="1:14" ht="15.75" thickBot="1">
      <c r="A142" s="10" t="s">
        <v>267</v>
      </c>
      <c r="B142" s="10" t="s">
        <v>19</v>
      </c>
      <c r="C142" s="44">
        <v>45933</v>
      </c>
      <c r="D142" s="10" t="s">
        <v>15</v>
      </c>
      <c r="E142" s="10" t="s">
        <v>48</v>
      </c>
      <c r="F142" s="45">
        <v>6777</v>
      </c>
      <c r="G142" s="10">
        <v>617</v>
      </c>
      <c r="H142" s="10">
        <v>551</v>
      </c>
      <c r="I142" s="10">
        <v>2109</v>
      </c>
      <c r="J142" s="46">
        <v>18559</v>
      </c>
      <c r="K142" s="45">
        <v>208452</v>
      </c>
      <c r="L142" s="10" t="s">
        <v>21</v>
      </c>
      <c r="M142" s="56">
        <f t="shared" si="4"/>
        <v>3.8114290100358834E-2</v>
      </c>
      <c r="N142" s="61">
        <f t="shared" si="5"/>
        <v>7945</v>
      </c>
    </row>
    <row r="143" spans="1:14" ht="15.75" thickBot="1">
      <c r="A143" s="10" t="s">
        <v>268</v>
      </c>
      <c r="B143" s="10" t="s">
        <v>23</v>
      </c>
      <c r="C143" s="44">
        <v>45741</v>
      </c>
      <c r="D143" s="10" t="s">
        <v>38</v>
      </c>
      <c r="E143" s="10" t="s">
        <v>26</v>
      </c>
      <c r="F143" s="45">
        <v>5900</v>
      </c>
      <c r="G143" s="10">
        <v>546</v>
      </c>
      <c r="H143" s="10">
        <v>592</v>
      </c>
      <c r="I143" s="10">
        <v>1594</v>
      </c>
      <c r="J143" s="46">
        <v>38627</v>
      </c>
      <c r="K143" s="45">
        <v>164398</v>
      </c>
      <c r="L143" s="10" t="s">
        <v>55</v>
      </c>
      <c r="M143" s="56">
        <f t="shared" si="4"/>
        <v>4.2810739790021778E-2</v>
      </c>
      <c r="N143" s="61">
        <f t="shared" si="5"/>
        <v>7038</v>
      </c>
    </row>
    <row r="144" spans="1:14" ht="15.75" thickBot="1">
      <c r="A144" s="10" t="s">
        <v>270</v>
      </c>
      <c r="B144" s="10" t="s">
        <v>19</v>
      </c>
      <c r="C144" s="44">
        <v>45567</v>
      </c>
      <c r="D144" s="10" t="s">
        <v>15</v>
      </c>
      <c r="E144" s="10" t="s">
        <v>26</v>
      </c>
      <c r="F144" s="45">
        <v>15716</v>
      </c>
      <c r="G144" s="10">
        <v>839</v>
      </c>
      <c r="H144" s="10">
        <v>639</v>
      </c>
      <c r="I144" s="10">
        <v>2839</v>
      </c>
      <c r="J144" s="46">
        <v>349</v>
      </c>
      <c r="K144" s="45">
        <v>150677</v>
      </c>
      <c r="L144" s="10" t="s">
        <v>27</v>
      </c>
      <c r="M144" s="56">
        <f t="shared" si="4"/>
        <v>0.11411164278556117</v>
      </c>
      <c r="N144" s="61">
        <f t="shared" si="5"/>
        <v>17194</v>
      </c>
    </row>
    <row r="145" spans="1:14" ht="15.75" thickBot="1">
      <c r="A145" s="10" t="s">
        <v>271</v>
      </c>
      <c r="B145" s="10" t="s">
        <v>19</v>
      </c>
      <c r="C145" s="44">
        <v>45593</v>
      </c>
      <c r="D145" s="10" t="s">
        <v>38</v>
      </c>
      <c r="E145" s="10" t="s">
        <v>70</v>
      </c>
      <c r="F145" s="45">
        <v>8981</v>
      </c>
      <c r="G145" s="10">
        <v>1138</v>
      </c>
      <c r="H145" s="10">
        <v>764</v>
      </c>
      <c r="I145" s="10">
        <v>2555</v>
      </c>
      <c r="J145" s="46">
        <v>92810</v>
      </c>
      <c r="K145" s="45">
        <v>88320</v>
      </c>
      <c r="L145" s="10" t="s">
        <v>55</v>
      </c>
      <c r="M145" s="56">
        <f t="shared" si="4"/>
        <v>0.1232223731884058</v>
      </c>
      <c r="N145" s="61">
        <f t="shared" si="5"/>
        <v>10883</v>
      </c>
    </row>
    <row r="146" spans="1:14" ht="15.75" thickBot="1">
      <c r="A146" s="10" t="s">
        <v>272</v>
      </c>
      <c r="B146" s="10" t="s">
        <v>19</v>
      </c>
      <c r="C146" s="44">
        <v>45516</v>
      </c>
      <c r="D146" s="10" t="s">
        <v>38</v>
      </c>
      <c r="E146" s="10" t="s">
        <v>20</v>
      </c>
      <c r="F146" s="45">
        <v>8376</v>
      </c>
      <c r="G146" s="10">
        <v>1154</v>
      </c>
      <c r="H146" s="10">
        <v>422</v>
      </c>
      <c r="I146" s="10">
        <v>1907</v>
      </c>
      <c r="J146" s="46">
        <v>36874</v>
      </c>
      <c r="K146" s="45">
        <v>218486</v>
      </c>
      <c r="L146" s="10" t="s">
        <v>27</v>
      </c>
      <c r="M146" s="56">
        <f t="shared" si="4"/>
        <v>4.5549829279679245E-2</v>
      </c>
      <c r="N146" s="61">
        <f t="shared" si="5"/>
        <v>9952</v>
      </c>
    </row>
    <row r="147" spans="1:14" ht="15.75" thickBot="1">
      <c r="A147" s="10" t="s">
        <v>273</v>
      </c>
      <c r="B147" s="10" t="s">
        <v>13</v>
      </c>
      <c r="C147" s="44">
        <v>45448</v>
      </c>
      <c r="D147" s="10" t="s">
        <v>25</v>
      </c>
      <c r="E147" s="10" t="s">
        <v>70</v>
      </c>
      <c r="F147" s="45">
        <v>18907</v>
      </c>
      <c r="G147" s="10">
        <v>1075</v>
      </c>
      <c r="H147" s="10">
        <v>675</v>
      </c>
      <c r="I147" s="10">
        <v>1383</v>
      </c>
      <c r="J147" s="46">
        <v>17875</v>
      </c>
      <c r="K147" s="45">
        <v>186649</v>
      </c>
      <c r="L147" s="10" t="s">
        <v>17</v>
      </c>
      <c r="M147" s="56">
        <f t="shared" si="4"/>
        <v>0.11067297440650634</v>
      </c>
      <c r="N147" s="61">
        <f t="shared" si="5"/>
        <v>20657</v>
      </c>
    </row>
    <row r="148" spans="1:14" ht="15.75" thickBot="1">
      <c r="A148" s="10" t="s">
        <v>275</v>
      </c>
      <c r="B148" s="10" t="s">
        <v>13</v>
      </c>
      <c r="C148" s="44">
        <v>45586</v>
      </c>
      <c r="D148" s="10" t="s">
        <v>25</v>
      </c>
      <c r="E148" s="10" t="s">
        <v>48</v>
      </c>
      <c r="F148" s="45">
        <v>20777</v>
      </c>
      <c r="G148" s="10">
        <v>962</v>
      </c>
      <c r="H148" s="10">
        <v>308</v>
      </c>
      <c r="I148" s="10">
        <v>2777</v>
      </c>
      <c r="J148" s="46">
        <v>25529</v>
      </c>
      <c r="K148" s="45">
        <v>165354</v>
      </c>
      <c r="L148" s="10" t="s">
        <v>17</v>
      </c>
      <c r="M148" s="56">
        <f t="shared" si="4"/>
        <v>0.13333212380710477</v>
      </c>
      <c r="N148" s="61">
        <f t="shared" si="5"/>
        <v>22047</v>
      </c>
    </row>
    <row r="149" spans="1:14" ht="15.75" thickBot="1">
      <c r="A149" s="10" t="s">
        <v>276</v>
      </c>
      <c r="B149" s="10" t="s">
        <v>13</v>
      </c>
      <c r="C149" s="44">
        <v>45762</v>
      </c>
      <c r="D149" s="10" t="s">
        <v>30</v>
      </c>
      <c r="E149" s="10" t="s">
        <v>48</v>
      </c>
      <c r="F149" s="45">
        <v>20977</v>
      </c>
      <c r="G149" s="10">
        <v>1402</v>
      </c>
      <c r="H149" s="10">
        <v>301</v>
      </c>
      <c r="I149" s="10">
        <v>1284</v>
      </c>
      <c r="J149" s="46">
        <v>24620</v>
      </c>
      <c r="K149" s="45">
        <v>128009</v>
      </c>
      <c r="L149" s="10" t="s">
        <v>17</v>
      </c>
      <c r="M149" s="56">
        <f t="shared" si="4"/>
        <v>0.17717504237983267</v>
      </c>
      <c r="N149" s="61">
        <f t="shared" si="5"/>
        <v>22680</v>
      </c>
    </row>
    <row r="150" spans="1:14" ht="15.75" thickBot="1">
      <c r="A150" s="10" t="s">
        <v>277</v>
      </c>
      <c r="B150" s="10" t="s">
        <v>23</v>
      </c>
      <c r="C150" s="44">
        <v>45459</v>
      </c>
      <c r="D150" s="10" t="s">
        <v>25</v>
      </c>
      <c r="E150" s="10" t="s">
        <v>16</v>
      </c>
      <c r="F150" s="45">
        <v>12160</v>
      </c>
      <c r="G150" s="10">
        <v>1405</v>
      </c>
      <c r="H150" s="10">
        <v>769</v>
      </c>
      <c r="I150" s="10">
        <v>1980</v>
      </c>
      <c r="J150" s="46">
        <v>33174</v>
      </c>
      <c r="K150" s="45">
        <v>226481</v>
      </c>
      <c r="L150" s="10" t="s">
        <v>17</v>
      </c>
      <c r="M150" s="56">
        <f t="shared" si="4"/>
        <v>6.329007731332871E-2</v>
      </c>
      <c r="N150" s="61">
        <f t="shared" si="5"/>
        <v>14334</v>
      </c>
    </row>
    <row r="151" spans="1:14" ht="15.75" thickBot="1">
      <c r="A151" s="10" t="s">
        <v>279</v>
      </c>
      <c r="B151" s="10" t="s">
        <v>19</v>
      </c>
      <c r="C151" s="44">
        <v>45526</v>
      </c>
      <c r="D151" s="10" t="s">
        <v>30</v>
      </c>
      <c r="E151" s="10" t="s">
        <v>70</v>
      </c>
      <c r="F151" s="45">
        <v>16124</v>
      </c>
      <c r="G151" s="10">
        <v>863</v>
      </c>
      <c r="H151" s="10">
        <v>337</v>
      </c>
      <c r="I151" s="10">
        <v>819</v>
      </c>
      <c r="J151" s="46">
        <v>85788</v>
      </c>
      <c r="K151" s="45">
        <v>68625</v>
      </c>
      <c r="L151" s="10" t="s">
        <v>32</v>
      </c>
      <c r="M151" s="56">
        <f t="shared" si="4"/>
        <v>0.25244444444444447</v>
      </c>
      <c r="N151" s="61">
        <f t="shared" si="5"/>
        <v>17324</v>
      </c>
    </row>
    <row r="152" spans="1:14" ht="15.75" thickBot="1">
      <c r="A152" s="10" t="s">
        <v>281</v>
      </c>
      <c r="B152" s="10" t="s">
        <v>13</v>
      </c>
      <c r="C152" s="44">
        <v>45499</v>
      </c>
      <c r="D152" s="10" t="s">
        <v>30</v>
      </c>
      <c r="E152" s="10" t="s">
        <v>85</v>
      </c>
      <c r="F152" s="45">
        <v>18282</v>
      </c>
      <c r="G152" s="10">
        <v>224</v>
      </c>
      <c r="H152" s="10">
        <v>962</v>
      </c>
      <c r="I152" s="10">
        <v>890</v>
      </c>
      <c r="J152" s="46">
        <v>35105</v>
      </c>
      <c r="K152" s="45">
        <v>64089</v>
      </c>
      <c r="L152" s="10" t="s">
        <v>32</v>
      </c>
      <c r="M152" s="56">
        <f t="shared" si="4"/>
        <v>0.30376507669022768</v>
      </c>
      <c r="N152" s="61">
        <f t="shared" si="5"/>
        <v>19468</v>
      </c>
    </row>
    <row r="153" spans="1:14" ht="15.75" thickBot="1">
      <c r="A153" s="10" t="s">
        <v>282</v>
      </c>
      <c r="B153" s="10" t="s">
        <v>13</v>
      </c>
      <c r="C153" s="44">
        <v>45934</v>
      </c>
      <c r="D153" s="10" t="s">
        <v>30</v>
      </c>
      <c r="E153" s="10" t="s">
        <v>169</v>
      </c>
      <c r="F153" s="45">
        <v>12488</v>
      </c>
      <c r="G153" s="10">
        <v>1403</v>
      </c>
      <c r="H153" s="10">
        <v>247</v>
      </c>
      <c r="I153" s="10">
        <v>1350</v>
      </c>
      <c r="J153" s="46">
        <v>28370</v>
      </c>
      <c r="K153" s="45">
        <v>76487</v>
      </c>
      <c r="L153" s="10" t="s">
        <v>21</v>
      </c>
      <c r="M153" s="56">
        <f t="shared" si="4"/>
        <v>0.18484186855282597</v>
      </c>
      <c r="N153" s="61">
        <f t="shared" si="5"/>
        <v>14138</v>
      </c>
    </row>
    <row r="154" spans="1:14" ht="15.75" thickBot="1">
      <c r="A154" s="10" t="s">
        <v>283</v>
      </c>
      <c r="B154" s="10" t="s">
        <v>23</v>
      </c>
      <c r="C154" s="44">
        <v>45658</v>
      </c>
      <c r="D154" s="10" t="s">
        <v>30</v>
      </c>
      <c r="E154" s="10" t="s">
        <v>20</v>
      </c>
      <c r="F154" s="45">
        <v>24574</v>
      </c>
      <c r="G154" s="10">
        <v>909</v>
      </c>
      <c r="H154" s="10">
        <v>280</v>
      </c>
      <c r="I154" s="10">
        <v>2009</v>
      </c>
      <c r="J154" s="46">
        <v>6221</v>
      </c>
      <c r="K154" s="45">
        <v>236910</v>
      </c>
      <c r="L154" s="10" t="s">
        <v>55</v>
      </c>
      <c r="M154" s="56">
        <f t="shared" si="4"/>
        <v>0.10874593727575872</v>
      </c>
      <c r="N154" s="61">
        <f t="shared" si="5"/>
        <v>25763</v>
      </c>
    </row>
    <row r="155" spans="1:14" ht="15.75" thickBot="1">
      <c r="A155" s="10" t="s">
        <v>285</v>
      </c>
      <c r="B155" s="10" t="s">
        <v>13</v>
      </c>
      <c r="C155" s="44">
        <v>45574</v>
      </c>
      <c r="D155" s="10" t="s">
        <v>30</v>
      </c>
      <c r="E155" s="10" t="s">
        <v>48</v>
      </c>
      <c r="F155" s="45">
        <v>7240</v>
      </c>
      <c r="G155" s="10">
        <v>1384</v>
      </c>
      <c r="H155" s="10">
        <v>954</v>
      </c>
      <c r="I155" s="10">
        <v>2335</v>
      </c>
      <c r="J155" s="46">
        <v>6757</v>
      </c>
      <c r="K155" s="45">
        <v>150448</v>
      </c>
      <c r="L155" s="10" t="s">
        <v>27</v>
      </c>
      <c r="M155" s="56">
        <f t="shared" si="4"/>
        <v>6.3663192598106988E-2</v>
      </c>
      <c r="N155" s="61">
        <f t="shared" si="5"/>
        <v>9578</v>
      </c>
    </row>
    <row r="156" spans="1:14" ht="15.75" thickBot="1">
      <c r="A156" s="10" t="s">
        <v>287</v>
      </c>
      <c r="B156" s="10" t="s">
        <v>23</v>
      </c>
      <c r="C156" s="44">
        <v>45647</v>
      </c>
      <c r="D156" s="10" t="s">
        <v>15</v>
      </c>
      <c r="E156" s="10" t="s">
        <v>16</v>
      </c>
      <c r="F156" s="45">
        <v>12453</v>
      </c>
      <c r="G156" s="10">
        <v>376</v>
      </c>
      <c r="H156" s="10">
        <v>320</v>
      </c>
      <c r="I156" s="10">
        <v>2546</v>
      </c>
      <c r="J156" s="46">
        <v>22617</v>
      </c>
      <c r="K156" s="45">
        <v>90138</v>
      </c>
      <c r="L156" s="10" t="s">
        <v>27</v>
      </c>
      <c r="M156" s="56">
        <f t="shared" si="4"/>
        <v>0.14587632297144379</v>
      </c>
      <c r="N156" s="61">
        <f t="shared" si="5"/>
        <v>13149</v>
      </c>
    </row>
    <row r="157" spans="1:14" ht="15.75" thickBot="1">
      <c r="A157" s="10" t="s">
        <v>289</v>
      </c>
      <c r="B157" s="10" t="s">
        <v>46</v>
      </c>
      <c r="C157" s="44">
        <v>45587</v>
      </c>
      <c r="D157" s="10" t="s">
        <v>25</v>
      </c>
      <c r="E157" s="10" t="s">
        <v>39</v>
      </c>
      <c r="F157" s="45">
        <v>12478</v>
      </c>
      <c r="G157" s="10">
        <v>484</v>
      </c>
      <c r="H157" s="10">
        <v>332</v>
      </c>
      <c r="I157" s="10">
        <v>2734</v>
      </c>
      <c r="J157" s="46">
        <v>43338</v>
      </c>
      <c r="K157" s="45">
        <v>213895</v>
      </c>
      <c r="L157" s="10" t="s">
        <v>32</v>
      </c>
      <c r="M157" s="56">
        <f t="shared" si="4"/>
        <v>6.2151990462610156E-2</v>
      </c>
      <c r="N157" s="61">
        <f t="shared" si="5"/>
        <v>13294</v>
      </c>
    </row>
    <row r="158" spans="1:14" ht="15.75" thickBot="1">
      <c r="A158" s="10" t="s">
        <v>291</v>
      </c>
      <c r="B158" s="10" t="s">
        <v>13</v>
      </c>
      <c r="C158" s="44">
        <v>45496</v>
      </c>
      <c r="D158" s="10" t="s">
        <v>30</v>
      </c>
      <c r="E158" s="10" t="s">
        <v>70</v>
      </c>
      <c r="F158" s="45">
        <v>24877</v>
      </c>
      <c r="G158" s="10">
        <v>262</v>
      </c>
      <c r="H158" s="10">
        <v>513</v>
      </c>
      <c r="I158" s="10">
        <v>648</v>
      </c>
      <c r="J158" s="46">
        <v>47544</v>
      </c>
      <c r="K158" s="45">
        <v>208280</v>
      </c>
      <c r="L158" s="10" t="s">
        <v>27</v>
      </c>
      <c r="M158" s="56">
        <f t="shared" si="4"/>
        <v>0.12316112924908777</v>
      </c>
      <c r="N158" s="61">
        <f t="shared" si="5"/>
        <v>25652</v>
      </c>
    </row>
    <row r="159" spans="1:14" ht="15.75" thickBot="1">
      <c r="A159" s="10" t="s">
        <v>293</v>
      </c>
      <c r="B159" s="10" t="s">
        <v>46</v>
      </c>
      <c r="C159" s="44">
        <v>45515</v>
      </c>
      <c r="D159" s="10" t="s">
        <v>38</v>
      </c>
      <c r="E159" s="10" t="s">
        <v>20</v>
      </c>
      <c r="F159" s="45">
        <v>14394</v>
      </c>
      <c r="G159" s="10">
        <v>1202</v>
      </c>
      <c r="H159" s="10">
        <v>188</v>
      </c>
      <c r="I159" s="10">
        <v>1259</v>
      </c>
      <c r="J159" s="46">
        <v>21925</v>
      </c>
      <c r="K159" s="45">
        <v>94061</v>
      </c>
      <c r="L159" s="10" t="s">
        <v>32</v>
      </c>
      <c r="M159" s="56">
        <f t="shared" si="4"/>
        <v>0.1678059982351878</v>
      </c>
      <c r="N159" s="61">
        <f t="shared" si="5"/>
        <v>15784</v>
      </c>
    </row>
    <row r="160" spans="1:14" ht="15.75" thickBot="1">
      <c r="A160" s="10" t="s">
        <v>295</v>
      </c>
      <c r="B160" s="10" t="s">
        <v>23</v>
      </c>
      <c r="C160" s="44">
        <v>45935</v>
      </c>
      <c r="D160" s="10" t="s">
        <v>25</v>
      </c>
      <c r="E160" s="10" t="s">
        <v>39</v>
      </c>
      <c r="F160" s="45">
        <v>21262</v>
      </c>
      <c r="G160" s="10">
        <v>861</v>
      </c>
      <c r="H160" s="10">
        <v>676</v>
      </c>
      <c r="I160" s="10">
        <v>2263</v>
      </c>
      <c r="J160" s="46">
        <v>12085</v>
      </c>
      <c r="K160" s="45">
        <v>201731</v>
      </c>
      <c r="L160" s="10" t="s">
        <v>21</v>
      </c>
      <c r="M160" s="56">
        <f t="shared" si="4"/>
        <v>0.11301683925623726</v>
      </c>
      <c r="N160" s="61">
        <f t="shared" si="5"/>
        <v>22799</v>
      </c>
    </row>
    <row r="161" spans="1:14" ht="15.75" thickBot="1">
      <c r="A161" s="10" t="s">
        <v>296</v>
      </c>
      <c r="B161" s="10" t="s">
        <v>19</v>
      </c>
      <c r="C161" s="44">
        <v>45528</v>
      </c>
      <c r="D161" s="10" t="s">
        <v>25</v>
      </c>
      <c r="E161" s="10" t="s">
        <v>70</v>
      </c>
      <c r="F161" s="45">
        <v>22527</v>
      </c>
      <c r="G161" s="10">
        <v>865</v>
      </c>
      <c r="H161" s="10">
        <v>646</v>
      </c>
      <c r="I161" s="10">
        <v>992</v>
      </c>
      <c r="J161" s="46">
        <v>18654</v>
      </c>
      <c r="K161" s="45">
        <v>141376</v>
      </c>
      <c r="L161" s="10" t="s">
        <v>55</v>
      </c>
      <c r="M161" s="56">
        <f t="shared" si="4"/>
        <v>0.17002885921231325</v>
      </c>
      <c r="N161" s="61">
        <f t="shared" si="5"/>
        <v>24038</v>
      </c>
    </row>
    <row r="162" spans="1:14" ht="15.75" thickBot="1">
      <c r="A162" s="10" t="s">
        <v>298</v>
      </c>
      <c r="B162" s="10" t="s">
        <v>13</v>
      </c>
      <c r="C162" s="44">
        <v>45936</v>
      </c>
      <c r="D162" s="10" t="s">
        <v>30</v>
      </c>
      <c r="E162" s="10" t="s">
        <v>26</v>
      </c>
      <c r="F162" s="45">
        <v>22028</v>
      </c>
      <c r="G162" s="10">
        <v>355</v>
      </c>
      <c r="H162" s="10">
        <v>665</v>
      </c>
      <c r="I162" s="10">
        <v>1859</v>
      </c>
      <c r="J162" s="46">
        <v>50565</v>
      </c>
      <c r="K162" s="45">
        <v>202962</v>
      </c>
      <c r="L162" s="10" t="s">
        <v>21</v>
      </c>
      <c r="M162" s="56">
        <f t="shared" si="4"/>
        <v>0.11355820301337197</v>
      </c>
      <c r="N162" s="61">
        <f t="shared" si="5"/>
        <v>23048</v>
      </c>
    </row>
    <row r="163" spans="1:14" ht="15.75" thickBot="1">
      <c r="A163" s="10" t="s">
        <v>299</v>
      </c>
      <c r="B163" s="10" t="s">
        <v>23</v>
      </c>
      <c r="C163" s="44">
        <v>45748</v>
      </c>
      <c r="D163" s="10" t="s">
        <v>15</v>
      </c>
      <c r="E163" s="10" t="s">
        <v>39</v>
      </c>
      <c r="F163" s="45">
        <v>6432</v>
      </c>
      <c r="G163" s="10">
        <v>1272</v>
      </c>
      <c r="H163" s="10">
        <v>498</v>
      </c>
      <c r="I163" s="10">
        <v>677</v>
      </c>
      <c r="J163" s="46">
        <v>47305</v>
      </c>
      <c r="K163" s="45">
        <v>119134</v>
      </c>
      <c r="L163" s="10" t="s">
        <v>17</v>
      </c>
      <c r="M163" s="56">
        <f t="shared" si="4"/>
        <v>6.8846844729464299E-2</v>
      </c>
      <c r="N163" s="61">
        <f t="shared" si="5"/>
        <v>8202</v>
      </c>
    </row>
    <row r="164" spans="1:14" ht="15.75" thickBot="1">
      <c r="A164" s="10" t="s">
        <v>301</v>
      </c>
      <c r="B164" s="10" t="s">
        <v>19</v>
      </c>
      <c r="C164" s="44">
        <v>45755</v>
      </c>
      <c r="D164" s="10" t="s">
        <v>30</v>
      </c>
      <c r="E164" s="10" t="s">
        <v>16</v>
      </c>
      <c r="F164" s="45">
        <v>15568</v>
      </c>
      <c r="G164" s="10">
        <v>1166</v>
      </c>
      <c r="H164" s="10">
        <v>546</v>
      </c>
      <c r="I164" s="10">
        <v>826</v>
      </c>
      <c r="J164" s="46">
        <v>21836</v>
      </c>
      <c r="K164" s="45">
        <v>87055</v>
      </c>
      <c r="L164" s="10" t="s">
        <v>17</v>
      </c>
      <c r="M164" s="56">
        <f t="shared" si="4"/>
        <v>0.19849520418126471</v>
      </c>
      <c r="N164" s="61">
        <f t="shared" si="5"/>
        <v>17280</v>
      </c>
    </row>
    <row r="165" spans="1:14" ht="15.75" thickBot="1">
      <c r="A165" s="10" t="s">
        <v>303</v>
      </c>
      <c r="B165" s="10" t="s">
        <v>19</v>
      </c>
      <c r="C165" s="44">
        <v>45715</v>
      </c>
      <c r="D165" s="10" t="s">
        <v>15</v>
      </c>
      <c r="E165" s="10" t="s">
        <v>20</v>
      </c>
      <c r="F165" s="45">
        <v>16178</v>
      </c>
      <c r="G165" s="10">
        <v>1048</v>
      </c>
      <c r="H165" s="10">
        <v>871</v>
      </c>
      <c r="I165" s="10">
        <v>2553</v>
      </c>
      <c r="J165" s="46">
        <v>39025</v>
      </c>
      <c r="K165" s="45">
        <v>59508</v>
      </c>
      <c r="L165" s="10" t="s">
        <v>17</v>
      </c>
      <c r="M165" s="56">
        <f t="shared" si="4"/>
        <v>0.30411037171472743</v>
      </c>
      <c r="N165" s="61">
        <f t="shared" si="5"/>
        <v>18097</v>
      </c>
    </row>
    <row r="166" spans="1:14" ht="15.75" thickBot="1">
      <c r="A166" s="10" t="s">
        <v>304</v>
      </c>
      <c r="B166" s="10" t="s">
        <v>46</v>
      </c>
      <c r="C166" s="44">
        <v>45937</v>
      </c>
      <c r="D166" s="10" t="s">
        <v>38</v>
      </c>
      <c r="E166" s="10" t="s">
        <v>42</v>
      </c>
      <c r="F166" s="45">
        <v>19660</v>
      </c>
      <c r="G166" s="10">
        <v>1307</v>
      </c>
      <c r="H166" s="10">
        <v>310</v>
      </c>
      <c r="I166" s="10">
        <v>2802</v>
      </c>
      <c r="J166" s="46">
        <v>22171</v>
      </c>
      <c r="K166" s="45">
        <v>213359</v>
      </c>
      <c r="L166" s="10" t="s">
        <v>21</v>
      </c>
      <c r="M166" s="56">
        <f t="shared" si="4"/>
        <v>9.9723939463533293E-2</v>
      </c>
      <c r="N166" s="61">
        <f t="shared" si="5"/>
        <v>21277</v>
      </c>
    </row>
    <row r="167" spans="1:14" ht="15.75" thickBot="1">
      <c r="A167" s="10" t="s">
        <v>305</v>
      </c>
      <c r="B167" s="10" t="s">
        <v>23</v>
      </c>
      <c r="C167" s="44">
        <v>45704</v>
      </c>
      <c r="D167" s="10" t="s">
        <v>25</v>
      </c>
      <c r="E167" s="10" t="s">
        <v>62</v>
      </c>
      <c r="F167" s="45">
        <v>24195</v>
      </c>
      <c r="G167" s="10">
        <v>888</v>
      </c>
      <c r="H167" s="10">
        <v>165</v>
      </c>
      <c r="I167" s="10">
        <v>1559</v>
      </c>
      <c r="J167" s="46">
        <v>11596</v>
      </c>
      <c r="K167" s="45">
        <v>249988</v>
      </c>
      <c r="L167" s="10" t="s">
        <v>27</v>
      </c>
      <c r="M167" s="56">
        <f t="shared" si="4"/>
        <v>0.10099684784869674</v>
      </c>
      <c r="N167" s="61">
        <f t="shared" si="5"/>
        <v>25248</v>
      </c>
    </row>
    <row r="168" spans="1:14" ht="15.75" thickBot="1">
      <c r="A168" s="10" t="s">
        <v>307</v>
      </c>
      <c r="B168" s="10" t="s">
        <v>19</v>
      </c>
      <c r="C168" s="44">
        <v>45624</v>
      </c>
      <c r="D168" s="10" t="s">
        <v>38</v>
      </c>
      <c r="E168" s="10" t="s">
        <v>62</v>
      </c>
      <c r="F168" s="45">
        <v>2302</v>
      </c>
      <c r="G168" s="10">
        <v>347</v>
      </c>
      <c r="H168" s="10">
        <v>642</v>
      </c>
      <c r="I168" s="10">
        <v>2175</v>
      </c>
      <c r="J168" s="46">
        <v>56378</v>
      </c>
      <c r="K168" s="45">
        <v>198056</v>
      </c>
      <c r="L168" s="10" t="s">
        <v>55</v>
      </c>
      <c r="M168" s="56">
        <f t="shared" si="4"/>
        <v>1.6616512501514722E-2</v>
      </c>
      <c r="N168" s="61">
        <f t="shared" si="5"/>
        <v>3291</v>
      </c>
    </row>
    <row r="169" spans="1:14" ht="15.75" thickBot="1">
      <c r="A169" s="10" t="s">
        <v>308</v>
      </c>
      <c r="B169" s="10" t="s">
        <v>13</v>
      </c>
      <c r="C169" s="44">
        <v>45608</v>
      </c>
      <c r="D169" s="10" t="s">
        <v>15</v>
      </c>
      <c r="E169" s="10" t="s">
        <v>20</v>
      </c>
      <c r="F169" s="45">
        <v>19022</v>
      </c>
      <c r="G169" s="10">
        <v>541</v>
      </c>
      <c r="H169" s="10">
        <v>575</v>
      </c>
      <c r="I169" s="10">
        <v>2063</v>
      </c>
      <c r="J169" s="46">
        <v>42743</v>
      </c>
      <c r="K169" s="45">
        <v>150169</v>
      </c>
      <c r="L169" s="10" t="s">
        <v>17</v>
      </c>
      <c r="M169" s="56">
        <f t="shared" si="4"/>
        <v>0.13410224480418728</v>
      </c>
      <c r="N169" s="61">
        <f t="shared" si="5"/>
        <v>20138</v>
      </c>
    </row>
    <row r="170" spans="1:14" ht="15.75" thickBot="1">
      <c r="A170" s="10" t="s">
        <v>310</v>
      </c>
      <c r="B170" s="10" t="s">
        <v>13</v>
      </c>
      <c r="C170" s="44">
        <v>45629</v>
      </c>
      <c r="D170" s="10" t="s">
        <v>15</v>
      </c>
      <c r="E170" s="10" t="s">
        <v>39</v>
      </c>
      <c r="F170" s="45">
        <v>2055</v>
      </c>
      <c r="G170" s="10">
        <v>675</v>
      </c>
      <c r="H170" s="10">
        <v>257</v>
      </c>
      <c r="I170" s="10">
        <v>820</v>
      </c>
      <c r="J170" s="46">
        <v>33534</v>
      </c>
      <c r="K170" s="45">
        <v>48125</v>
      </c>
      <c r="L170" s="10" t="s">
        <v>17</v>
      </c>
      <c r="M170" s="56">
        <f t="shared" si="4"/>
        <v>6.2067532467532466E-2</v>
      </c>
      <c r="N170" s="61">
        <f t="shared" si="5"/>
        <v>2987</v>
      </c>
    </row>
    <row r="171" spans="1:14" ht="15.75" thickBot="1">
      <c r="A171" s="10" t="s">
        <v>312</v>
      </c>
      <c r="B171" s="10" t="s">
        <v>46</v>
      </c>
      <c r="C171" s="44">
        <v>45775</v>
      </c>
      <c r="D171" s="10" t="s">
        <v>38</v>
      </c>
      <c r="E171" s="10" t="s">
        <v>70</v>
      </c>
      <c r="F171" s="45">
        <v>15013</v>
      </c>
      <c r="G171" s="10">
        <v>1286</v>
      </c>
      <c r="H171" s="10">
        <v>599</v>
      </c>
      <c r="I171" s="10">
        <v>2001</v>
      </c>
      <c r="J171" s="46">
        <v>67839</v>
      </c>
      <c r="K171" s="45">
        <v>76059</v>
      </c>
      <c r="L171" s="10" t="s">
        <v>17</v>
      </c>
      <c r="M171" s="56">
        <f t="shared" si="4"/>
        <v>0.22216963147030594</v>
      </c>
      <c r="N171" s="61">
        <f t="shared" si="5"/>
        <v>16898</v>
      </c>
    </row>
    <row r="172" spans="1:14" ht="15.75" thickBot="1">
      <c r="A172" s="10" t="s">
        <v>314</v>
      </c>
      <c r="B172" s="10" t="s">
        <v>19</v>
      </c>
      <c r="C172" s="44">
        <v>45657</v>
      </c>
      <c r="D172" s="10" t="s">
        <v>15</v>
      </c>
      <c r="E172" s="10" t="s">
        <v>16</v>
      </c>
      <c r="F172" s="45">
        <v>10717</v>
      </c>
      <c r="G172" s="10">
        <v>760</v>
      </c>
      <c r="H172" s="10">
        <v>460</v>
      </c>
      <c r="I172" s="10">
        <v>1316</v>
      </c>
      <c r="J172" s="46">
        <v>18164</v>
      </c>
      <c r="K172" s="45">
        <v>240641</v>
      </c>
      <c r="L172" s="10" t="s">
        <v>55</v>
      </c>
      <c r="M172" s="56">
        <f t="shared" si="4"/>
        <v>4.9605013277039242E-2</v>
      </c>
      <c r="N172" s="61">
        <f t="shared" si="5"/>
        <v>11937</v>
      </c>
    </row>
    <row r="173" spans="1:14" ht="15.75" thickBot="1">
      <c r="A173" s="10" t="s">
        <v>316</v>
      </c>
      <c r="B173" s="10" t="s">
        <v>23</v>
      </c>
      <c r="C173" s="44">
        <v>45518</v>
      </c>
      <c r="D173" s="10" t="s">
        <v>38</v>
      </c>
      <c r="E173" s="10" t="s">
        <v>169</v>
      </c>
      <c r="F173" s="45">
        <v>10150</v>
      </c>
      <c r="G173" s="10">
        <v>526</v>
      </c>
      <c r="H173" s="10">
        <v>888</v>
      </c>
      <c r="I173" s="10">
        <v>1313</v>
      </c>
      <c r="J173" s="46">
        <v>51605</v>
      </c>
      <c r="K173" s="45">
        <v>143409</v>
      </c>
      <c r="L173" s="10" t="s">
        <v>17</v>
      </c>
      <c r="M173" s="56">
        <f t="shared" si="4"/>
        <v>8.0636501195880311E-2</v>
      </c>
      <c r="N173" s="61">
        <f t="shared" si="5"/>
        <v>11564</v>
      </c>
    </row>
    <row r="174" spans="1:14" ht="15.75" thickBot="1">
      <c r="A174" s="10" t="s">
        <v>318</v>
      </c>
      <c r="B174" s="10" t="s">
        <v>13</v>
      </c>
      <c r="C174" s="44">
        <v>45631</v>
      </c>
      <c r="D174" s="10" t="s">
        <v>25</v>
      </c>
      <c r="E174" s="10" t="s">
        <v>62</v>
      </c>
      <c r="F174" s="45">
        <v>4125</v>
      </c>
      <c r="G174" s="10">
        <v>1364</v>
      </c>
      <c r="H174" s="10">
        <v>319</v>
      </c>
      <c r="I174" s="10">
        <v>2848</v>
      </c>
      <c r="J174" s="46">
        <v>15379</v>
      </c>
      <c r="K174" s="45">
        <v>188159</v>
      </c>
      <c r="L174" s="10" t="s">
        <v>55</v>
      </c>
      <c r="M174" s="56">
        <f t="shared" si="4"/>
        <v>3.0867510988047343E-2</v>
      </c>
      <c r="N174" s="61">
        <f t="shared" si="5"/>
        <v>5808</v>
      </c>
    </row>
    <row r="175" spans="1:14" ht="15.75" thickBot="1">
      <c r="A175" s="10" t="s">
        <v>320</v>
      </c>
      <c r="B175" s="10" t="s">
        <v>19</v>
      </c>
      <c r="C175" s="44">
        <v>45465</v>
      </c>
      <c r="D175" s="10" t="s">
        <v>38</v>
      </c>
      <c r="E175" s="10" t="s">
        <v>16</v>
      </c>
      <c r="F175" s="45">
        <v>13479</v>
      </c>
      <c r="G175" s="10">
        <v>1189</v>
      </c>
      <c r="H175" s="10">
        <v>695</v>
      </c>
      <c r="I175" s="10">
        <v>416</v>
      </c>
      <c r="J175" s="46">
        <v>30229</v>
      </c>
      <c r="K175" s="45">
        <v>45704</v>
      </c>
      <c r="L175" s="10" t="s">
        <v>17</v>
      </c>
      <c r="M175" s="56">
        <f t="shared" si="4"/>
        <v>0.33614125678277612</v>
      </c>
      <c r="N175" s="61">
        <f t="shared" si="5"/>
        <v>15363</v>
      </c>
    </row>
    <row r="176" spans="1:14" ht="15.75" thickBot="1">
      <c r="A176" s="10" t="s">
        <v>321</v>
      </c>
      <c r="B176" s="10" t="s">
        <v>19</v>
      </c>
      <c r="C176" s="44">
        <v>45938</v>
      </c>
      <c r="D176" s="10" t="s">
        <v>25</v>
      </c>
      <c r="E176" s="10" t="s">
        <v>62</v>
      </c>
      <c r="F176" s="45">
        <v>17745</v>
      </c>
      <c r="G176" s="10">
        <v>414</v>
      </c>
      <c r="H176" s="10">
        <v>563</v>
      </c>
      <c r="I176" s="10">
        <v>2733</v>
      </c>
      <c r="J176" s="46">
        <v>995</v>
      </c>
      <c r="K176" s="45">
        <v>231648</v>
      </c>
      <c r="L176" s="10" t="s">
        <v>21</v>
      </c>
      <c r="M176" s="56">
        <f t="shared" si="4"/>
        <v>8.0820900676889074E-2</v>
      </c>
      <c r="N176" s="61">
        <f t="shared" si="5"/>
        <v>18722</v>
      </c>
    </row>
    <row r="177" spans="1:14" ht="15.75" thickBot="1">
      <c r="A177" s="10" t="s">
        <v>322</v>
      </c>
      <c r="B177" s="10" t="s">
        <v>46</v>
      </c>
      <c r="C177" s="44">
        <v>45939</v>
      </c>
      <c r="D177" s="10" t="s">
        <v>38</v>
      </c>
      <c r="E177" s="10" t="s">
        <v>26</v>
      </c>
      <c r="F177" s="45">
        <v>18748</v>
      </c>
      <c r="G177" s="10">
        <v>634</v>
      </c>
      <c r="H177" s="10">
        <v>400</v>
      </c>
      <c r="I177" s="10">
        <v>1667</v>
      </c>
      <c r="J177" s="46">
        <v>75813</v>
      </c>
      <c r="K177" s="45">
        <v>244456</v>
      </c>
      <c r="L177" s="10" t="s">
        <v>21</v>
      </c>
      <c r="M177" s="56">
        <f t="shared" si="4"/>
        <v>8.0922538207284747E-2</v>
      </c>
      <c r="N177" s="61">
        <f t="shared" si="5"/>
        <v>19782</v>
      </c>
    </row>
    <row r="178" spans="1:14" ht="15.75" thickBot="1">
      <c r="A178" s="10" t="s">
        <v>323</v>
      </c>
      <c r="B178" s="10" t="s">
        <v>13</v>
      </c>
      <c r="C178" s="44">
        <v>45483</v>
      </c>
      <c r="D178" s="10" t="s">
        <v>15</v>
      </c>
      <c r="E178" s="10" t="s">
        <v>70</v>
      </c>
      <c r="F178" s="45">
        <v>8809</v>
      </c>
      <c r="G178" s="10">
        <v>1151</v>
      </c>
      <c r="H178" s="10">
        <v>908</v>
      </c>
      <c r="I178" s="10">
        <v>883</v>
      </c>
      <c r="J178" s="46">
        <v>42921</v>
      </c>
      <c r="K178" s="45">
        <v>151279</v>
      </c>
      <c r="L178" s="10" t="s">
        <v>55</v>
      </c>
      <c r="M178" s="56">
        <f t="shared" si="4"/>
        <v>7.1840771025720687E-2</v>
      </c>
      <c r="N178" s="61">
        <f t="shared" si="5"/>
        <v>10868</v>
      </c>
    </row>
    <row r="179" spans="1:14" ht="15.75" thickBot="1">
      <c r="A179" s="10" t="s">
        <v>325</v>
      </c>
      <c r="B179" s="10" t="s">
        <v>13</v>
      </c>
      <c r="C179" s="44">
        <v>45940</v>
      </c>
      <c r="D179" s="10" t="s">
        <v>38</v>
      </c>
      <c r="E179" s="10" t="s">
        <v>26</v>
      </c>
      <c r="F179" s="45">
        <v>6621</v>
      </c>
      <c r="G179" s="10">
        <v>922</v>
      </c>
      <c r="H179" s="10">
        <v>930</v>
      </c>
      <c r="I179" s="10">
        <v>694</v>
      </c>
      <c r="J179" s="46">
        <v>839</v>
      </c>
      <c r="K179" s="45">
        <v>243532</v>
      </c>
      <c r="L179" s="10" t="s">
        <v>21</v>
      </c>
      <c r="M179" s="56">
        <f t="shared" si="4"/>
        <v>3.479214230573395E-2</v>
      </c>
      <c r="N179" s="61">
        <f t="shared" si="5"/>
        <v>8473</v>
      </c>
    </row>
    <row r="180" spans="1:14" ht="15.75" thickBot="1">
      <c r="A180" s="10" t="s">
        <v>326</v>
      </c>
      <c r="B180" s="10" t="s">
        <v>23</v>
      </c>
      <c r="C180" s="44">
        <v>45488</v>
      </c>
      <c r="D180" s="10" t="s">
        <v>15</v>
      </c>
      <c r="E180" s="10" t="s">
        <v>62</v>
      </c>
      <c r="F180" s="45">
        <v>17034</v>
      </c>
      <c r="G180" s="10">
        <v>231</v>
      </c>
      <c r="H180" s="10">
        <v>290</v>
      </c>
      <c r="I180" s="10">
        <v>1387</v>
      </c>
      <c r="J180" s="46">
        <v>63550</v>
      </c>
      <c r="K180" s="45">
        <v>198280</v>
      </c>
      <c r="L180" s="10" t="s">
        <v>55</v>
      </c>
      <c r="M180" s="56">
        <f t="shared" si="4"/>
        <v>8.8536413153116805E-2</v>
      </c>
      <c r="N180" s="61">
        <f t="shared" si="5"/>
        <v>17555</v>
      </c>
    </row>
    <row r="181" spans="1:14" ht="15.75" thickBot="1">
      <c r="A181" s="10" t="s">
        <v>327</v>
      </c>
      <c r="B181" s="10" t="s">
        <v>13</v>
      </c>
      <c r="C181" s="44">
        <v>45941</v>
      </c>
      <c r="D181" s="10" t="s">
        <v>38</v>
      </c>
      <c r="E181" s="10" t="s">
        <v>42</v>
      </c>
      <c r="F181" s="45">
        <v>15623</v>
      </c>
      <c r="G181" s="10">
        <v>869</v>
      </c>
      <c r="H181" s="10">
        <v>423</v>
      </c>
      <c r="I181" s="10">
        <v>371</v>
      </c>
      <c r="J181" s="46">
        <v>47579</v>
      </c>
      <c r="K181" s="45">
        <v>158516</v>
      </c>
      <c r="L181" s="10" t="s">
        <v>21</v>
      </c>
      <c r="M181" s="56">
        <f t="shared" si="4"/>
        <v>0.10670847106916652</v>
      </c>
      <c r="N181" s="61">
        <f t="shared" si="5"/>
        <v>16915</v>
      </c>
    </row>
    <row r="182" spans="1:14" ht="15.75" thickBot="1">
      <c r="A182" s="10" t="s">
        <v>328</v>
      </c>
      <c r="B182" s="10" t="s">
        <v>23</v>
      </c>
      <c r="C182" s="44">
        <v>45942</v>
      </c>
      <c r="D182" s="10" t="s">
        <v>38</v>
      </c>
      <c r="E182" s="10" t="s">
        <v>42</v>
      </c>
      <c r="F182" s="45">
        <v>7126</v>
      </c>
      <c r="G182" s="10">
        <v>484</v>
      </c>
      <c r="H182" s="10">
        <v>565</v>
      </c>
      <c r="I182" s="10">
        <v>573</v>
      </c>
      <c r="J182" s="46">
        <v>7389</v>
      </c>
      <c r="K182" s="45">
        <v>237096</v>
      </c>
      <c r="L182" s="10" t="s">
        <v>21</v>
      </c>
      <c r="M182" s="56">
        <f t="shared" si="4"/>
        <v>3.4479704423524646E-2</v>
      </c>
      <c r="N182" s="61">
        <f t="shared" si="5"/>
        <v>8175</v>
      </c>
    </row>
    <row r="183" spans="1:14" ht="15.75" thickBot="1">
      <c r="A183" s="10" t="s">
        <v>329</v>
      </c>
      <c r="B183" s="10" t="s">
        <v>13</v>
      </c>
      <c r="C183" s="44">
        <v>45504</v>
      </c>
      <c r="D183" s="10" t="s">
        <v>30</v>
      </c>
      <c r="E183" s="10" t="s">
        <v>26</v>
      </c>
      <c r="F183" s="45">
        <v>7122</v>
      </c>
      <c r="G183" s="10">
        <v>628</v>
      </c>
      <c r="H183" s="10">
        <v>757</v>
      </c>
      <c r="I183" s="10">
        <v>2313</v>
      </c>
      <c r="J183" s="46">
        <v>50924</v>
      </c>
      <c r="K183" s="45">
        <v>210954</v>
      </c>
      <c r="L183" s="10" t="s">
        <v>55</v>
      </c>
      <c r="M183" s="56">
        <f t="shared" si="4"/>
        <v>4.0326327066564277E-2</v>
      </c>
      <c r="N183" s="61">
        <f t="shared" si="5"/>
        <v>8507</v>
      </c>
    </row>
    <row r="184" spans="1:14" ht="15.75" thickBot="1">
      <c r="A184" s="10" t="s">
        <v>330</v>
      </c>
      <c r="B184" s="10" t="s">
        <v>46</v>
      </c>
      <c r="C184" s="44">
        <v>45643</v>
      </c>
      <c r="D184" s="10" t="s">
        <v>15</v>
      </c>
      <c r="E184" s="10" t="s">
        <v>42</v>
      </c>
      <c r="F184" s="45">
        <v>20030</v>
      </c>
      <c r="G184" s="10">
        <v>485</v>
      </c>
      <c r="H184" s="10">
        <v>888</v>
      </c>
      <c r="I184" s="10">
        <v>1643</v>
      </c>
      <c r="J184" s="46">
        <v>4322</v>
      </c>
      <c r="K184" s="45">
        <v>196995</v>
      </c>
      <c r="L184" s="10" t="s">
        <v>27</v>
      </c>
      <c r="M184" s="56">
        <f t="shared" si="4"/>
        <v>0.10864742759968526</v>
      </c>
      <c r="N184" s="61">
        <f t="shared" si="5"/>
        <v>21403</v>
      </c>
    </row>
    <row r="185" spans="1:14" ht="15.75" thickBot="1">
      <c r="A185" s="10" t="s">
        <v>332</v>
      </c>
      <c r="B185" s="10" t="s">
        <v>13</v>
      </c>
      <c r="C185" s="44">
        <v>45943</v>
      </c>
      <c r="D185" s="10" t="s">
        <v>30</v>
      </c>
      <c r="E185" s="10" t="s">
        <v>62</v>
      </c>
      <c r="F185" s="45">
        <v>19302</v>
      </c>
      <c r="G185" s="10">
        <v>1367</v>
      </c>
      <c r="H185" s="10">
        <v>188</v>
      </c>
      <c r="I185" s="10">
        <v>637</v>
      </c>
      <c r="J185" s="46">
        <v>31404</v>
      </c>
      <c r="K185" s="45">
        <v>154044</v>
      </c>
      <c r="L185" s="10" t="s">
        <v>21</v>
      </c>
      <c r="M185" s="56">
        <f t="shared" si="4"/>
        <v>0.13539638025499209</v>
      </c>
      <c r="N185" s="61">
        <f t="shared" si="5"/>
        <v>20857</v>
      </c>
    </row>
    <row r="186" spans="1:14" ht="15.75" thickBot="1">
      <c r="A186" s="10" t="s">
        <v>333</v>
      </c>
      <c r="B186" s="10" t="s">
        <v>23</v>
      </c>
      <c r="C186" s="44">
        <v>45668</v>
      </c>
      <c r="D186" s="10" t="s">
        <v>15</v>
      </c>
      <c r="E186" s="10" t="s">
        <v>20</v>
      </c>
      <c r="F186" s="45">
        <v>21181</v>
      </c>
      <c r="G186" s="10">
        <v>1242</v>
      </c>
      <c r="H186" s="10">
        <v>963</v>
      </c>
      <c r="I186" s="10">
        <v>1689</v>
      </c>
      <c r="J186" s="46">
        <v>49329</v>
      </c>
      <c r="K186" s="45">
        <v>69165</v>
      </c>
      <c r="L186" s="10" t="s">
        <v>17</v>
      </c>
      <c r="M186" s="56">
        <f t="shared" si="4"/>
        <v>0.33811899081905589</v>
      </c>
      <c r="N186" s="61">
        <f t="shared" si="5"/>
        <v>23386</v>
      </c>
    </row>
    <row r="187" spans="1:14" ht="15.75" thickBot="1">
      <c r="A187" s="10" t="s">
        <v>335</v>
      </c>
      <c r="B187" s="10" t="s">
        <v>23</v>
      </c>
      <c r="C187" s="44">
        <v>45528</v>
      </c>
      <c r="D187" s="10" t="s">
        <v>30</v>
      </c>
      <c r="E187" s="10" t="s">
        <v>26</v>
      </c>
      <c r="F187" s="45">
        <v>24890</v>
      </c>
      <c r="G187" s="10">
        <v>217</v>
      </c>
      <c r="H187" s="10">
        <v>178</v>
      </c>
      <c r="I187" s="10">
        <v>906</v>
      </c>
      <c r="J187" s="46">
        <v>54826</v>
      </c>
      <c r="K187" s="45">
        <v>107203</v>
      </c>
      <c r="L187" s="10" t="s">
        <v>27</v>
      </c>
      <c r="M187" s="56">
        <f t="shared" si="4"/>
        <v>0.23586093672751696</v>
      </c>
      <c r="N187" s="61">
        <f t="shared" si="5"/>
        <v>25285</v>
      </c>
    </row>
    <row r="188" spans="1:14" ht="15.75" thickBot="1">
      <c r="A188" s="10" t="s">
        <v>336</v>
      </c>
      <c r="B188" s="10" t="s">
        <v>46</v>
      </c>
      <c r="C188" s="44">
        <v>45648</v>
      </c>
      <c r="D188" s="10" t="s">
        <v>25</v>
      </c>
      <c r="E188" s="10" t="s">
        <v>169</v>
      </c>
      <c r="F188" s="45">
        <v>7870</v>
      </c>
      <c r="G188" s="10">
        <v>968</v>
      </c>
      <c r="H188" s="10">
        <v>626</v>
      </c>
      <c r="I188" s="10">
        <v>465</v>
      </c>
      <c r="J188" s="46">
        <v>27184</v>
      </c>
      <c r="K188" s="45">
        <v>44114</v>
      </c>
      <c r="L188" s="10" t="s">
        <v>55</v>
      </c>
      <c r="M188" s="56">
        <f t="shared" si="4"/>
        <v>0.2145350682323072</v>
      </c>
      <c r="N188" s="61">
        <f t="shared" si="5"/>
        <v>9464</v>
      </c>
    </row>
    <row r="189" spans="1:14" ht="15.75" thickBot="1">
      <c r="A189" s="10" t="s">
        <v>338</v>
      </c>
      <c r="B189" s="10" t="s">
        <v>13</v>
      </c>
      <c r="C189" s="44">
        <v>45449</v>
      </c>
      <c r="D189" s="10" t="s">
        <v>38</v>
      </c>
      <c r="E189" s="10" t="s">
        <v>169</v>
      </c>
      <c r="F189" s="45">
        <v>3531</v>
      </c>
      <c r="G189" s="10">
        <v>789</v>
      </c>
      <c r="H189" s="10">
        <v>467</v>
      </c>
      <c r="I189" s="10">
        <v>1867</v>
      </c>
      <c r="J189" s="46">
        <v>40816</v>
      </c>
      <c r="K189" s="45">
        <v>236037</v>
      </c>
      <c r="L189" s="10" t="s">
        <v>27</v>
      </c>
      <c r="M189" s="56">
        <f t="shared" si="4"/>
        <v>2.0280718700881641E-2</v>
      </c>
      <c r="N189" s="61">
        <f t="shared" si="5"/>
        <v>4787</v>
      </c>
    </row>
    <row r="190" spans="1:14" ht="15.75" thickBot="1">
      <c r="A190" s="10" t="s">
        <v>339</v>
      </c>
      <c r="B190" s="10" t="s">
        <v>13</v>
      </c>
      <c r="C190" s="44">
        <v>45740</v>
      </c>
      <c r="D190" s="10" t="s">
        <v>15</v>
      </c>
      <c r="E190" s="10" t="s">
        <v>35</v>
      </c>
      <c r="F190" s="45">
        <v>10172</v>
      </c>
      <c r="G190" s="10">
        <v>1398</v>
      </c>
      <c r="H190" s="10">
        <v>394</v>
      </c>
      <c r="I190" s="10">
        <v>2358</v>
      </c>
      <c r="J190" s="46">
        <v>59610</v>
      </c>
      <c r="K190" s="45">
        <v>76321</v>
      </c>
      <c r="L190" s="10" t="s">
        <v>32</v>
      </c>
      <c r="M190" s="56">
        <f t="shared" si="4"/>
        <v>0.15675895231980713</v>
      </c>
      <c r="N190" s="61">
        <f t="shared" si="5"/>
        <v>11964</v>
      </c>
    </row>
    <row r="191" spans="1:14" ht="15.75" thickBot="1">
      <c r="A191" s="10" t="s">
        <v>341</v>
      </c>
      <c r="B191" s="10" t="s">
        <v>46</v>
      </c>
      <c r="C191" s="44">
        <v>45569</v>
      </c>
      <c r="D191" s="10" t="s">
        <v>15</v>
      </c>
      <c r="E191" s="10" t="s">
        <v>39</v>
      </c>
      <c r="F191" s="45">
        <v>21729</v>
      </c>
      <c r="G191" s="10">
        <v>1209</v>
      </c>
      <c r="H191" s="10">
        <v>897</v>
      </c>
      <c r="I191" s="10">
        <v>1624</v>
      </c>
      <c r="J191" s="46">
        <v>38771</v>
      </c>
      <c r="K191" s="45">
        <v>113297</v>
      </c>
      <c r="L191" s="10" t="s">
        <v>32</v>
      </c>
      <c r="M191" s="56">
        <f t="shared" si="4"/>
        <v>0.21037626768581694</v>
      </c>
      <c r="N191" s="61">
        <f t="shared" si="5"/>
        <v>23835</v>
      </c>
    </row>
    <row r="192" spans="1:14" ht="15.75" thickBot="1">
      <c r="A192" s="10" t="s">
        <v>343</v>
      </c>
      <c r="B192" s="10" t="s">
        <v>13</v>
      </c>
      <c r="C192" s="44">
        <v>45944</v>
      </c>
      <c r="D192" s="10" t="s">
        <v>38</v>
      </c>
      <c r="E192" s="10" t="s">
        <v>70</v>
      </c>
      <c r="F192" s="45">
        <v>9673</v>
      </c>
      <c r="G192" s="10">
        <v>393</v>
      </c>
      <c r="H192" s="10">
        <v>846</v>
      </c>
      <c r="I192" s="10">
        <v>1028</v>
      </c>
      <c r="J192" s="46">
        <v>55556</v>
      </c>
      <c r="K192" s="45">
        <v>136652</v>
      </c>
      <c r="L192" s="10" t="s">
        <v>21</v>
      </c>
      <c r="M192" s="56">
        <f t="shared" si="4"/>
        <v>7.9852471972601938E-2</v>
      </c>
      <c r="N192" s="61">
        <f t="shared" si="5"/>
        <v>10912</v>
      </c>
    </row>
    <row r="193" spans="1:14" ht="15.75" thickBot="1">
      <c r="A193" s="10" t="s">
        <v>344</v>
      </c>
      <c r="B193" s="10" t="s">
        <v>13</v>
      </c>
      <c r="C193" s="44">
        <v>45945</v>
      </c>
      <c r="D193" s="10" t="s">
        <v>15</v>
      </c>
      <c r="E193" s="10" t="s">
        <v>42</v>
      </c>
      <c r="F193" s="45">
        <v>8882</v>
      </c>
      <c r="G193" s="10">
        <v>701</v>
      </c>
      <c r="H193" s="10">
        <v>421</v>
      </c>
      <c r="I193" s="10">
        <v>2343</v>
      </c>
      <c r="J193" s="46">
        <v>13588</v>
      </c>
      <c r="K193" s="45">
        <v>139304</v>
      </c>
      <c r="L193" s="10" t="s">
        <v>21</v>
      </c>
      <c r="M193" s="56">
        <f t="shared" si="4"/>
        <v>7.1814161833113191E-2</v>
      </c>
      <c r="N193" s="61">
        <f t="shared" si="5"/>
        <v>10004</v>
      </c>
    </row>
    <row r="194" spans="1:14" ht="15.75" thickBot="1">
      <c r="A194" s="10" t="s">
        <v>345</v>
      </c>
      <c r="B194" s="10" t="s">
        <v>23</v>
      </c>
      <c r="C194" s="44">
        <v>45546</v>
      </c>
      <c r="D194" s="10" t="s">
        <v>15</v>
      </c>
      <c r="E194" s="10" t="s">
        <v>42</v>
      </c>
      <c r="F194" s="45">
        <v>3906</v>
      </c>
      <c r="G194" s="10">
        <v>1187</v>
      </c>
      <c r="H194" s="10">
        <v>589</v>
      </c>
      <c r="I194" s="10">
        <v>401</v>
      </c>
      <c r="J194" s="46">
        <v>52687</v>
      </c>
      <c r="K194" s="45">
        <v>196498</v>
      </c>
      <c r="L194" s="10" t="s">
        <v>17</v>
      </c>
      <c r="M194" s="56">
        <f t="shared" si="4"/>
        <v>2.8916324848090057E-2</v>
      </c>
      <c r="N194" s="61">
        <f t="shared" si="5"/>
        <v>5682</v>
      </c>
    </row>
    <row r="195" spans="1:14" ht="15.75" thickBot="1">
      <c r="A195" s="10" t="s">
        <v>347</v>
      </c>
      <c r="B195" s="10" t="s">
        <v>13</v>
      </c>
      <c r="C195" s="44">
        <v>45567</v>
      </c>
      <c r="D195" s="10" t="s">
        <v>30</v>
      </c>
      <c r="E195" s="10" t="s">
        <v>39</v>
      </c>
      <c r="F195" s="45">
        <v>5086</v>
      </c>
      <c r="G195" s="10">
        <v>1336</v>
      </c>
      <c r="H195" s="10">
        <v>897</v>
      </c>
      <c r="I195" s="10">
        <v>1715</v>
      </c>
      <c r="J195" s="46">
        <v>60592</v>
      </c>
      <c r="K195" s="45">
        <v>57772</v>
      </c>
      <c r="L195" s="10" t="s">
        <v>27</v>
      </c>
      <c r="M195" s="56">
        <f t="shared" ref="M195:M258" si="6">SUM(F195,G195,H195)/K195</f>
        <v>0.12668766876687668</v>
      </c>
      <c r="N195" s="61">
        <f t="shared" ref="N195:N258" si="7">SUM(F195,G195,H195)</f>
        <v>7319</v>
      </c>
    </row>
    <row r="196" spans="1:14" ht="15.75" thickBot="1">
      <c r="A196" s="10" t="s">
        <v>348</v>
      </c>
      <c r="B196" s="10" t="s">
        <v>13</v>
      </c>
      <c r="C196" s="44">
        <v>45519</v>
      </c>
      <c r="D196" s="10" t="s">
        <v>15</v>
      </c>
      <c r="E196" s="10" t="s">
        <v>48</v>
      </c>
      <c r="F196" s="45">
        <v>15503</v>
      </c>
      <c r="G196" s="10">
        <v>313</v>
      </c>
      <c r="H196" s="10">
        <v>388</v>
      </c>
      <c r="I196" s="10">
        <v>1078</v>
      </c>
      <c r="J196" s="46">
        <v>11500</v>
      </c>
      <c r="K196" s="45">
        <v>143754</v>
      </c>
      <c r="L196" s="10" t="s">
        <v>32</v>
      </c>
      <c r="M196" s="56">
        <f t="shared" si="6"/>
        <v>0.1127203416948398</v>
      </c>
      <c r="N196" s="61">
        <f t="shared" si="7"/>
        <v>16204</v>
      </c>
    </row>
    <row r="197" spans="1:14" ht="15.75" thickBot="1">
      <c r="A197" s="10" t="s">
        <v>350</v>
      </c>
      <c r="B197" s="10" t="s">
        <v>46</v>
      </c>
      <c r="C197" s="44">
        <v>45918</v>
      </c>
      <c r="D197" s="10" t="s">
        <v>25</v>
      </c>
      <c r="E197" s="10" t="s">
        <v>85</v>
      </c>
      <c r="F197" s="45">
        <v>10152</v>
      </c>
      <c r="G197" s="10">
        <v>1445</v>
      </c>
      <c r="H197" s="10">
        <v>526</v>
      </c>
      <c r="I197" s="10">
        <v>513</v>
      </c>
      <c r="J197" s="46">
        <v>18959</v>
      </c>
      <c r="K197" s="45">
        <v>43712</v>
      </c>
      <c r="L197" s="10" t="s">
        <v>21</v>
      </c>
      <c r="M197" s="56">
        <f t="shared" si="6"/>
        <v>0.27733803074670571</v>
      </c>
      <c r="N197" s="61">
        <f t="shared" si="7"/>
        <v>12123</v>
      </c>
    </row>
    <row r="198" spans="1:14" ht="15.75" thickBot="1">
      <c r="A198" s="10" t="s">
        <v>351</v>
      </c>
      <c r="B198" s="10" t="s">
        <v>46</v>
      </c>
      <c r="C198" s="44">
        <v>45587</v>
      </c>
      <c r="D198" s="10" t="s">
        <v>25</v>
      </c>
      <c r="E198" s="10" t="s">
        <v>26</v>
      </c>
      <c r="F198" s="45">
        <v>7750</v>
      </c>
      <c r="G198" s="10">
        <v>1146</v>
      </c>
      <c r="H198" s="10">
        <v>415</v>
      </c>
      <c r="I198" s="10">
        <v>1411</v>
      </c>
      <c r="J198" s="46">
        <v>85339</v>
      </c>
      <c r="K198" s="45">
        <v>172439</v>
      </c>
      <c r="L198" s="10" t="s">
        <v>27</v>
      </c>
      <c r="M198" s="56">
        <f t="shared" si="6"/>
        <v>5.3995905798572247E-2</v>
      </c>
      <c r="N198" s="61">
        <f t="shared" si="7"/>
        <v>9311</v>
      </c>
    </row>
    <row r="199" spans="1:14" ht="15.75" thickBot="1">
      <c r="A199" s="10" t="s">
        <v>352</v>
      </c>
      <c r="B199" s="10" t="s">
        <v>19</v>
      </c>
      <c r="C199" s="44">
        <v>45919</v>
      </c>
      <c r="D199" s="10" t="s">
        <v>38</v>
      </c>
      <c r="E199" s="10" t="s">
        <v>31</v>
      </c>
      <c r="F199" s="45">
        <v>14772</v>
      </c>
      <c r="G199" s="10">
        <v>1030</v>
      </c>
      <c r="H199" s="10">
        <v>508</v>
      </c>
      <c r="I199" s="10">
        <v>1876</v>
      </c>
      <c r="J199" s="46">
        <v>8882</v>
      </c>
      <c r="K199" s="45">
        <v>155142</v>
      </c>
      <c r="L199" s="10" t="s">
        <v>21</v>
      </c>
      <c r="M199" s="56">
        <f t="shared" si="6"/>
        <v>0.10512949426976577</v>
      </c>
      <c r="N199" s="61">
        <f t="shared" si="7"/>
        <v>16310</v>
      </c>
    </row>
    <row r="200" spans="1:14" ht="15.75" thickBot="1">
      <c r="A200" s="10" t="s">
        <v>353</v>
      </c>
      <c r="B200" s="10" t="s">
        <v>23</v>
      </c>
      <c r="C200" s="44">
        <v>45920</v>
      </c>
      <c r="D200" s="10" t="s">
        <v>15</v>
      </c>
      <c r="E200" s="10" t="s">
        <v>42</v>
      </c>
      <c r="F200" s="45">
        <v>12267</v>
      </c>
      <c r="G200" s="10">
        <v>1487</v>
      </c>
      <c r="H200" s="10">
        <v>489</v>
      </c>
      <c r="I200" s="10">
        <v>2748</v>
      </c>
      <c r="J200" s="46">
        <v>34685</v>
      </c>
      <c r="K200" s="45">
        <v>131736</v>
      </c>
      <c r="L200" s="10" t="s">
        <v>21</v>
      </c>
      <c r="M200" s="56">
        <f t="shared" si="6"/>
        <v>0.1081177506528208</v>
      </c>
      <c r="N200" s="61">
        <f t="shared" si="7"/>
        <v>14243</v>
      </c>
    </row>
    <row r="201" spans="1:14" ht="15.75" thickBot="1">
      <c r="A201" s="10" t="s">
        <v>354</v>
      </c>
      <c r="B201" s="10" t="s">
        <v>13</v>
      </c>
      <c r="C201" s="44">
        <v>45754</v>
      </c>
      <c r="D201" s="10" t="s">
        <v>38</v>
      </c>
      <c r="E201" s="10" t="s">
        <v>70</v>
      </c>
      <c r="F201" s="45">
        <v>3062</v>
      </c>
      <c r="G201" s="10">
        <v>1124</v>
      </c>
      <c r="H201" s="10">
        <v>538</v>
      </c>
      <c r="I201" s="10">
        <v>2935</v>
      </c>
      <c r="J201" s="46">
        <v>69749</v>
      </c>
      <c r="K201" s="45">
        <v>91924</v>
      </c>
      <c r="L201" s="10" t="s">
        <v>32</v>
      </c>
      <c r="M201" s="56">
        <f t="shared" si="6"/>
        <v>5.1390278926069365E-2</v>
      </c>
      <c r="N201" s="61">
        <f t="shared" si="7"/>
        <v>4724</v>
      </c>
    </row>
    <row r="202" spans="1:14" ht="15.75" thickBot="1">
      <c r="A202" s="10" t="s">
        <v>356</v>
      </c>
      <c r="B202" s="10" t="s">
        <v>13</v>
      </c>
      <c r="C202" s="44">
        <v>45672</v>
      </c>
      <c r="D202" s="10" t="s">
        <v>25</v>
      </c>
      <c r="E202" s="10" t="s">
        <v>35</v>
      </c>
      <c r="F202" s="45">
        <v>20360</v>
      </c>
      <c r="G202" s="10">
        <v>254</v>
      </c>
      <c r="H202" s="10">
        <v>726</v>
      </c>
      <c r="I202" s="10">
        <v>1995</v>
      </c>
      <c r="J202" s="46">
        <v>14280</v>
      </c>
      <c r="K202" s="45">
        <v>43726</v>
      </c>
      <c r="L202" s="10" t="s">
        <v>32</v>
      </c>
      <c r="M202" s="56">
        <f t="shared" si="6"/>
        <v>0.48803915290673738</v>
      </c>
      <c r="N202" s="61">
        <f t="shared" si="7"/>
        <v>21340</v>
      </c>
    </row>
    <row r="203" spans="1:14" ht="15.75" thickBot="1">
      <c r="A203" s="10" t="s">
        <v>358</v>
      </c>
      <c r="B203" s="10" t="s">
        <v>19</v>
      </c>
      <c r="C203" s="44">
        <v>45921</v>
      </c>
      <c r="D203" s="10" t="s">
        <v>15</v>
      </c>
      <c r="E203" s="10" t="s">
        <v>169</v>
      </c>
      <c r="F203" s="45">
        <v>19680</v>
      </c>
      <c r="G203" s="10">
        <v>999</v>
      </c>
      <c r="H203" s="10">
        <v>838</v>
      </c>
      <c r="I203" s="10">
        <v>891</v>
      </c>
      <c r="J203" s="46">
        <v>29576</v>
      </c>
      <c r="K203" s="45">
        <v>129152</v>
      </c>
      <c r="L203" s="10" t="s">
        <v>21</v>
      </c>
      <c r="M203" s="56">
        <f t="shared" si="6"/>
        <v>0.16660214321110009</v>
      </c>
      <c r="N203" s="61">
        <f t="shared" si="7"/>
        <v>21517</v>
      </c>
    </row>
    <row r="204" spans="1:14" ht="15.75" thickBot="1">
      <c r="A204" s="10" t="s">
        <v>359</v>
      </c>
      <c r="B204" s="10" t="s">
        <v>13</v>
      </c>
      <c r="C204" s="44">
        <v>45617</v>
      </c>
      <c r="D204" s="10" t="s">
        <v>15</v>
      </c>
      <c r="E204" s="10" t="s">
        <v>42</v>
      </c>
      <c r="F204" s="45">
        <v>8229</v>
      </c>
      <c r="G204" s="10">
        <v>977</v>
      </c>
      <c r="H204" s="10">
        <v>152</v>
      </c>
      <c r="I204" s="10">
        <v>1633</v>
      </c>
      <c r="J204" s="46">
        <v>71447</v>
      </c>
      <c r="K204" s="45">
        <v>67723</v>
      </c>
      <c r="L204" s="10" t="s">
        <v>55</v>
      </c>
      <c r="M204" s="56">
        <f t="shared" si="6"/>
        <v>0.13818052950991538</v>
      </c>
      <c r="N204" s="61">
        <f t="shared" si="7"/>
        <v>9358</v>
      </c>
    </row>
    <row r="205" spans="1:14" ht="15.75" thickBot="1">
      <c r="A205" s="10" t="s">
        <v>361</v>
      </c>
      <c r="B205" s="10" t="s">
        <v>23</v>
      </c>
      <c r="C205" s="44">
        <v>45922</v>
      </c>
      <c r="D205" s="10" t="s">
        <v>38</v>
      </c>
      <c r="E205" s="10" t="s">
        <v>35</v>
      </c>
      <c r="F205" s="45">
        <v>18509</v>
      </c>
      <c r="G205" s="10">
        <v>361</v>
      </c>
      <c r="H205" s="10">
        <v>578</v>
      </c>
      <c r="I205" s="10">
        <v>1409</v>
      </c>
      <c r="J205" s="46">
        <v>10569</v>
      </c>
      <c r="K205" s="45">
        <v>166969</v>
      </c>
      <c r="L205" s="10" t="s">
        <v>21</v>
      </c>
      <c r="M205" s="56">
        <f t="shared" si="6"/>
        <v>0.11647671124580011</v>
      </c>
      <c r="N205" s="61">
        <f t="shared" si="7"/>
        <v>19448</v>
      </c>
    </row>
    <row r="206" spans="1:14" ht="15.75" thickBot="1">
      <c r="A206" s="10" t="s">
        <v>362</v>
      </c>
      <c r="B206" s="10" t="s">
        <v>19</v>
      </c>
      <c r="C206" s="44">
        <v>45923</v>
      </c>
      <c r="D206" s="10" t="s">
        <v>25</v>
      </c>
      <c r="E206" s="10" t="s">
        <v>62</v>
      </c>
      <c r="F206" s="45">
        <v>17147</v>
      </c>
      <c r="G206" s="10">
        <v>286</v>
      </c>
      <c r="H206" s="10">
        <v>291</v>
      </c>
      <c r="I206" s="10">
        <v>2439</v>
      </c>
      <c r="J206" s="46">
        <v>45631</v>
      </c>
      <c r="K206" s="45">
        <v>140494</v>
      </c>
      <c r="L206" s="10" t="s">
        <v>21</v>
      </c>
      <c r="M206" s="56">
        <f t="shared" si="6"/>
        <v>0.12615485358805359</v>
      </c>
      <c r="N206" s="61">
        <f t="shared" si="7"/>
        <v>17724</v>
      </c>
    </row>
    <row r="207" spans="1:14" ht="15.75" thickBot="1">
      <c r="A207" s="10" t="s">
        <v>363</v>
      </c>
      <c r="B207" s="10" t="s">
        <v>23</v>
      </c>
      <c r="C207" s="44">
        <v>45467</v>
      </c>
      <c r="D207" s="10" t="s">
        <v>15</v>
      </c>
      <c r="E207" s="10" t="s">
        <v>62</v>
      </c>
      <c r="F207" s="45">
        <v>6632</v>
      </c>
      <c r="G207" s="10">
        <v>254</v>
      </c>
      <c r="H207" s="10">
        <v>525</v>
      </c>
      <c r="I207" s="10">
        <v>1013</v>
      </c>
      <c r="J207" s="46">
        <v>13838</v>
      </c>
      <c r="K207" s="45">
        <v>180180</v>
      </c>
      <c r="L207" s="10" t="s">
        <v>17</v>
      </c>
      <c r="M207" s="56">
        <f t="shared" si="6"/>
        <v>4.1131091131091133E-2</v>
      </c>
      <c r="N207" s="61">
        <f t="shared" si="7"/>
        <v>7411</v>
      </c>
    </row>
    <row r="208" spans="1:14" ht="15.75" thickBot="1">
      <c r="A208" s="10" t="s">
        <v>364</v>
      </c>
      <c r="B208" s="10" t="s">
        <v>19</v>
      </c>
      <c r="C208" s="44">
        <v>45655</v>
      </c>
      <c r="D208" s="10" t="s">
        <v>38</v>
      </c>
      <c r="E208" s="10" t="s">
        <v>85</v>
      </c>
      <c r="F208" s="45">
        <v>8288</v>
      </c>
      <c r="G208" s="10">
        <v>1401</v>
      </c>
      <c r="H208" s="10">
        <v>819</v>
      </c>
      <c r="I208" s="10">
        <v>1235</v>
      </c>
      <c r="J208" s="46">
        <v>33446</v>
      </c>
      <c r="K208" s="45">
        <v>248786</v>
      </c>
      <c r="L208" s="10" t="s">
        <v>17</v>
      </c>
      <c r="M208" s="56">
        <f t="shared" si="6"/>
        <v>4.2237103373984064E-2</v>
      </c>
      <c r="N208" s="61">
        <f t="shared" si="7"/>
        <v>10508</v>
      </c>
    </row>
    <row r="209" spans="1:14" ht="15.75" thickBot="1">
      <c r="A209" s="10" t="s">
        <v>366</v>
      </c>
      <c r="B209" s="10" t="s">
        <v>19</v>
      </c>
      <c r="C209" s="44">
        <v>45467</v>
      </c>
      <c r="D209" s="10" t="s">
        <v>25</v>
      </c>
      <c r="E209" s="10" t="s">
        <v>20</v>
      </c>
      <c r="F209" s="45">
        <v>5596</v>
      </c>
      <c r="G209" s="10">
        <v>1231</v>
      </c>
      <c r="H209" s="10">
        <v>473</v>
      </c>
      <c r="I209" s="10">
        <v>2251</v>
      </c>
      <c r="J209" s="46">
        <v>43705</v>
      </c>
      <c r="K209" s="45">
        <v>75643</v>
      </c>
      <c r="L209" s="10" t="s">
        <v>17</v>
      </c>
      <c r="M209" s="56">
        <f t="shared" si="6"/>
        <v>9.6505955607260427E-2</v>
      </c>
      <c r="N209" s="61">
        <f t="shared" si="7"/>
        <v>7300</v>
      </c>
    </row>
    <row r="210" spans="1:14" ht="15.75" thickBot="1">
      <c r="A210" s="10" t="s">
        <v>367</v>
      </c>
      <c r="B210" s="10" t="s">
        <v>46</v>
      </c>
      <c r="C210" s="44">
        <v>45735</v>
      </c>
      <c r="D210" s="10" t="s">
        <v>38</v>
      </c>
      <c r="E210" s="10" t="s">
        <v>31</v>
      </c>
      <c r="F210" s="45">
        <v>13475</v>
      </c>
      <c r="G210" s="10">
        <v>1032</v>
      </c>
      <c r="H210" s="10">
        <v>295</v>
      </c>
      <c r="I210" s="10">
        <v>541</v>
      </c>
      <c r="J210" s="46">
        <v>43666</v>
      </c>
      <c r="K210" s="45">
        <v>202396</v>
      </c>
      <c r="L210" s="10" t="s">
        <v>55</v>
      </c>
      <c r="M210" s="56">
        <f t="shared" si="6"/>
        <v>7.3133856400324118E-2</v>
      </c>
      <c r="N210" s="61">
        <f t="shared" si="7"/>
        <v>14802</v>
      </c>
    </row>
    <row r="211" spans="1:14" ht="15.75" thickBot="1">
      <c r="A211" s="10" t="s">
        <v>369</v>
      </c>
      <c r="B211" s="10" t="s">
        <v>23</v>
      </c>
      <c r="C211" s="44">
        <v>45707</v>
      </c>
      <c r="D211" s="10" t="s">
        <v>30</v>
      </c>
      <c r="E211" s="10" t="s">
        <v>48</v>
      </c>
      <c r="F211" s="45">
        <v>8168</v>
      </c>
      <c r="G211" s="10">
        <v>512</v>
      </c>
      <c r="H211" s="10">
        <v>442</v>
      </c>
      <c r="I211" s="10">
        <v>2343</v>
      </c>
      <c r="J211" s="46">
        <v>2753</v>
      </c>
      <c r="K211" s="45">
        <v>143896</v>
      </c>
      <c r="L211" s="10" t="s">
        <v>55</v>
      </c>
      <c r="M211" s="56">
        <f t="shared" si="6"/>
        <v>6.3393006059932172E-2</v>
      </c>
      <c r="N211" s="61">
        <f t="shared" si="7"/>
        <v>9122</v>
      </c>
    </row>
    <row r="212" spans="1:14" ht="15.75" thickBot="1">
      <c r="A212" s="10" t="s">
        <v>371</v>
      </c>
      <c r="B212" s="10" t="s">
        <v>13</v>
      </c>
      <c r="C212" s="44">
        <v>45924</v>
      </c>
      <c r="D212" s="10" t="s">
        <v>15</v>
      </c>
      <c r="E212" s="10" t="s">
        <v>85</v>
      </c>
      <c r="F212" s="45">
        <v>11795</v>
      </c>
      <c r="G212" s="10">
        <v>958</v>
      </c>
      <c r="H212" s="10">
        <v>814</v>
      </c>
      <c r="I212" s="10">
        <v>301</v>
      </c>
      <c r="J212" s="46">
        <v>12564</v>
      </c>
      <c r="K212" s="45">
        <v>179999</v>
      </c>
      <c r="L212" s="10" t="s">
        <v>21</v>
      </c>
      <c r="M212" s="56">
        <f t="shared" si="6"/>
        <v>7.5372640959116444E-2</v>
      </c>
      <c r="N212" s="61">
        <f t="shared" si="7"/>
        <v>13567</v>
      </c>
    </row>
    <row r="213" spans="1:14" ht="15.75" thickBot="1">
      <c r="A213" s="10" t="s">
        <v>372</v>
      </c>
      <c r="B213" s="10" t="s">
        <v>13</v>
      </c>
      <c r="C213" s="44">
        <v>45719</v>
      </c>
      <c r="D213" s="10" t="s">
        <v>30</v>
      </c>
      <c r="E213" s="10" t="s">
        <v>16</v>
      </c>
      <c r="F213" s="45">
        <v>9561</v>
      </c>
      <c r="G213" s="10">
        <v>642</v>
      </c>
      <c r="H213" s="10">
        <v>581</v>
      </c>
      <c r="I213" s="10">
        <v>2572</v>
      </c>
      <c r="J213" s="46">
        <v>38552</v>
      </c>
      <c r="K213" s="45">
        <v>133680</v>
      </c>
      <c r="L213" s="10" t="s">
        <v>17</v>
      </c>
      <c r="M213" s="56">
        <f t="shared" si="6"/>
        <v>8.0670257330939563E-2</v>
      </c>
      <c r="N213" s="61">
        <f t="shared" si="7"/>
        <v>10784</v>
      </c>
    </row>
    <row r="214" spans="1:14" ht="15.75" thickBot="1">
      <c r="A214" s="10" t="s">
        <v>373</v>
      </c>
      <c r="B214" s="10" t="s">
        <v>23</v>
      </c>
      <c r="C214" s="44">
        <v>45778</v>
      </c>
      <c r="D214" s="10" t="s">
        <v>25</v>
      </c>
      <c r="E214" s="10" t="s">
        <v>48</v>
      </c>
      <c r="F214" s="45">
        <v>10258</v>
      </c>
      <c r="G214" s="10">
        <v>527</v>
      </c>
      <c r="H214" s="10">
        <v>854</v>
      </c>
      <c r="I214" s="10">
        <v>2068</v>
      </c>
      <c r="J214" s="46">
        <v>45632</v>
      </c>
      <c r="K214" s="45">
        <v>136546</v>
      </c>
      <c r="L214" s="10" t="s">
        <v>55</v>
      </c>
      <c r="M214" s="56">
        <f t="shared" si="6"/>
        <v>8.5238674146441498E-2</v>
      </c>
      <c r="N214" s="61">
        <f t="shared" si="7"/>
        <v>11639</v>
      </c>
    </row>
    <row r="215" spans="1:14" ht="15.75" thickBot="1">
      <c r="A215" s="10" t="s">
        <v>375</v>
      </c>
      <c r="B215" s="10" t="s">
        <v>13</v>
      </c>
      <c r="C215" s="44">
        <v>45649</v>
      </c>
      <c r="D215" s="10" t="s">
        <v>30</v>
      </c>
      <c r="E215" s="10" t="s">
        <v>26</v>
      </c>
      <c r="F215" s="45">
        <v>18616</v>
      </c>
      <c r="G215" s="10">
        <v>1277</v>
      </c>
      <c r="H215" s="10">
        <v>734</v>
      </c>
      <c r="I215" s="10">
        <v>2249</v>
      </c>
      <c r="J215" s="46">
        <v>3399</v>
      </c>
      <c r="K215" s="45">
        <v>193515</v>
      </c>
      <c r="L215" s="10" t="s">
        <v>32</v>
      </c>
      <c r="M215" s="56">
        <f t="shared" si="6"/>
        <v>0.10659122031883833</v>
      </c>
      <c r="N215" s="61">
        <f t="shared" si="7"/>
        <v>20627</v>
      </c>
    </row>
    <row r="216" spans="1:14" ht="15.75" thickBot="1">
      <c r="A216" s="10" t="s">
        <v>376</v>
      </c>
      <c r="B216" s="10" t="s">
        <v>13</v>
      </c>
      <c r="C216" s="44">
        <v>45925</v>
      </c>
      <c r="D216" s="10" t="s">
        <v>30</v>
      </c>
      <c r="E216" s="10" t="s">
        <v>70</v>
      </c>
      <c r="F216" s="45">
        <v>8371</v>
      </c>
      <c r="G216" s="10">
        <v>960</v>
      </c>
      <c r="H216" s="10">
        <v>548</v>
      </c>
      <c r="I216" s="10">
        <v>2936</v>
      </c>
      <c r="J216" s="46">
        <v>82543</v>
      </c>
      <c r="K216" s="45">
        <v>119973</v>
      </c>
      <c r="L216" s="10" t="s">
        <v>21</v>
      </c>
      <c r="M216" s="56">
        <f t="shared" si="6"/>
        <v>8.2343527293641069E-2</v>
      </c>
      <c r="N216" s="61">
        <f t="shared" si="7"/>
        <v>9879</v>
      </c>
    </row>
    <row r="217" spans="1:14" ht="15.75" thickBot="1">
      <c r="A217" s="10" t="s">
        <v>377</v>
      </c>
      <c r="B217" s="10" t="s">
        <v>23</v>
      </c>
      <c r="C217" s="44">
        <v>45502</v>
      </c>
      <c r="D217" s="10" t="s">
        <v>25</v>
      </c>
      <c r="E217" s="10" t="s">
        <v>16</v>
      </c>
      <c r="F217" s="45">
        <v>22590</v>
      </c>
      <c r="G217" s="10">
        <v>1462</v>
      </c>
      <c r="H217" s="10">
        <v>966</v>
      </c>
      <c r="I217" s="10">
        <v>2463</v>
      </c>
      <c r="J217" s="46">
        <v>29689</v>
      </c>
      <c r="K217" s="45">
        <v>103449</v>
      </c>
      <c r="L217" s="10" t="s">
        <v>27</v>
      </c>
      <c r="M217" s="56">
        <f t="shared" si="6"/>
        <v>0.24183897379385011</v>
      </c>
      <c r="N217" s="61">
        <f t="shared" si="7"/>
        <v>25018</v>
      </c>
    </row>
    <row r="218" spans="1:14" ht="15.75" thickBot="1">
      <c r="A218" s="10" t="s">
        <v>378</v>
      </c>
      <c r="B218" s="10" t="s">
        <v>19</v>
      </c>
      <c r="C218" s="44">
        <v>45926</v>
      </c>
      <c r="D218" s="10" t="s">
        <v>38</v>
      </c>
      <c r="E218" s="10" t="s">
        <v>16</v>
      </c>
      <c r="F218" s="45">
        <v>16369</v>
      </c>
      <c r="G218" s="10">
        <v>1452</v>
      </c>
      <c r="H218" s="10">
        <v>493</v>
      </c>
      <c r="I218" s="10">
        <v>1217</v>
      </c>
      <c r="J218" s="46">
        <v>91440</v>
      </c>
      <c r="K218" s="45">
        <v>149834</v>
      </c>
      <c r="L218" s="10" t="s">
        <v>21</v>
      </c>
      <c r="M218" s="56">
        <f t="shared" si="6"/>
        <v>0.12222859965027964</v>
      </c>
      <c r="N218" s="61">
        <f t="shared" si="7"/>
        <v>18314</v>
      </c>
    </row>
    <row r="219" spans="1:14" ht="15.75" thickBot="1">
      <c r="A219" s="10" t="s">
        <v>379</v>
      </c>
      <c r="B219" s="10" t="s">
        <v>23</v>
      </c>
      <c r="C219" s="44">
        <v>45454</v>
      </c>
      <c r="D219" s="10" t="s">
        <v>30</v>
      </c>
      <c r="E219" s="10" t="s">
        <v>85</v>
      </c>
      <c r="F219" s="45">
        <v>14910</v>
      </c>
      <c r="G219" s="10">
        <v>778</v>
      </c>
      <c r="H219" s="10">
        <v>289</v>
      </c>
      <c r="I219" s="10">
        <v>2541</v>
      </c>
      <c r="J219" s="46">
        <v>14309</v>
      </c>
      <c r="K219" s="45">
        <v>247815</v>
      </c>
      <c r="L219" s="10" t="s">
        <v>27</v>
      </c>
      <c r="M219" s="56">
        <f t="shared" si="6"/>
        <v>6.4471480741682297E-2</v>
      </c>
      <c r="N219" s="61">
        <f t="shared" si="7"/>
        <v>15977</v>
      </c>
    </row>
    <row r="220" spans="1:14" ht="15.75" thickBot="1">
      <c r="A220" s="10" t="s">
        <v>381</v>
      </c>
      <c r="B220" s="10" t="s">
        <v>19</v>
      </c>
      <c r="C220" s="44">
        <v>45685</v>
      </c>
      <c r="D220" s="10" t="s">
        <v>38</v>
      </c>
      <c r="E220" s="10" t="s">
        <v>39</v>
      </c>
      <c r="F220" s="45">
        <v>9943</v>
      </c>
      <c r="G220" s="10">
        <v>1274</v>
      </c>
      <c r="H220" s="10">
        <v>336</v>
      </c>
      <c r="I220" s="10">
        <v>389</v>
      </c>
      <c r="J220" s="46">
        <v>6145</v>
      </c>
      <c r="K220" s="45">
        <v>231305</v>
      </c>
      <c r="L220" s="10" t="s">
        <v>17</v>
      </c>
      <c r="M220" s="56">
        <f t="shared" si="6"/>
        <v>4.9947039623008581E-2</v>
      </c>
      <c r="N220" s="61">
        <f t="shared" si="7"/>
        <v>11553</v>
      </c>
    </row>
    <row r="221" spans="1:14" ht="15.75" thickBot="1">
      <c r="A221" s="10" t="s">
        <v>382</v>
      </c>
      <c r="B221" s="10" t="s">
        <v>13</v>
      </c>
      <c r="C221" s="44">
        <v>45445</v>
      </c>
      <c r="D221" s="10" t="s">
        <v>30</v>
      </c>
      <c r="E221" s="10" t="s">
        <v>20</v>
      </c>
      <c r="F221" s="45">
        <v>14199</v>
      </c>
      <c r="G221" s="10">
        <v>1206</v>
      </c>
      <c r="H221" s="10">
        <v>954</v>
      </c>
      <c r="I221" s="10">
        <v>2009</v>
      </c>
      <c r="J221" s="46">
        <v>8</v>
      </c>
      <c r="K221" s="45">
        <v>65537</v>
      </c>
      <c r="L221" s="10" t="s">
        <v>27</v>
      </c>
      <c r="M221" s="56">
        <f t="shared" si="6"/>
        <v>0.24961472145505592</v>
      </c>
      <c r="N221" s="61">
        <f t="shared" si="7"/>
        <v>16359</v>
      </c>
    </row>
    <row r="222" spans="1:14" ht="15.75" thickBot="1">
      <c r="A222" s="10" t="s">
        <v>384</v>
      </c>
      <c r="B222" s="10" t="s">
        <v>13</v>
      </c>
      <c r="C222" s="44">
        <v>45739</v>
      </c>
      <c r="D222" s="10" t="s">
        <v>38</v>
      </c>
      <c r="E222" s="10" t="s">
        <v>39</v>
      </c>
      <c r="F222" s="45">
        <v>17728</v>
      </c>
      <c r="G222" s="10">
        <v>1487</v>
      </c>
      <c r="H222" s="10">
        <v>210</v>
      </c>
      <c r="I222" s="10">
        <v>2469</v>
      </c>
      <c r="J222" s="46">
        <v>30565</v>
      </c>
      <c r="K222" s="45">
        <v>117576</v>
      </c>
      <c r="L222" s="10" t="s">
        <v>17</v>
      </c>
      <c r="M222" s="56">
        <f t="shared" si="6"/>
        <v>0.16521228822208614</v>
      </c>
      <c r="N222" s="61">
        <f t="shared" si="7"/>
        <v>19425</v>
      </c>
    </row>
    <row r="223" spans="1:14" ht="15.75" thickBot="1">
      <c r="A223" s="10" t="s">
        <v>385</v>
      </c>
      <c r="B223" s="10" t="s">
        <v>13</v>
      </c>
      <c r="C223" s="44">
        <v>45573</v>
      </c>
      <c r="D223" s="10" t="s">
        <v>25</v>
      </c>
      <c r="E223" s="10" t="s">
        <v>85</v>
      </c>
      <c r="F223" s="45">
        <v>8738</v>
      </c>
      <c r="G223" s="10">
        <v>295</v>
      </c>
      <c r="H223" s="10">
        <v>529</v>
      </c>
      <c r="I223" s="10">
        <v>442</v>
      </c>
      <c r="J223" s="46">
        <v>25286</v>
      </c>
      <c r="K223" s="45">
        <v>147522</v>
      </c>
      <c r="L223" s="10" t="s">
        <v>32</v>
      </c>
      <c r="M223" s="56">
        <f t="shared" si="6"/>
        <v>6.4817450956467515E-2</v>
      </c>
      <c r="N223" s="61">
        <f t="shared" si="7"/>
        <v>9562</v>
      </c>
    </row>
    <row r="224" spans="1:14" ht="15.75" thickBot="1">
      <c r="A224" s="10" t="s">
        <v>387</v>
      </c>
      <c r="B224" s="10" t="s">
        <v>46</v>
      </c>
      <c r="C224" s="44">
        <v>45608</v>
      </c>
      <c r="D224" s="10" t="s">
        <v>30</v>
      </c>
      <c r="E224" s="10" t="s">
        <v>26</v>
      </c>
      <c r="F224" s="45">
        <v>17913</v>
      </c>
      <c r="G224" s="10">
        <v>1311</v>
      </c>
      <c r="H224" s="10">
        <v>859</v>
      </c>
      <c r="I224" s="10">
        <v>405</v>
      </c>
      <c r="J224" s="46">
        <v>59842</v>
      </c>
      <c r="K224" s="45">
        <v>62612</v>
      </c>
      <c r="L224" s="10" t="s">
        <v>27</v>
      </c>
      <c r="M224" s="56">
        <f t="shared" si="6"/>
        <v>0.32075321024723696</v>
      </c>
      <c r="N224" s="61">
        <f t="shared" si="7"/>
        <v>20083</v>
      </c>
    </row>
    <row r="225" spans="1:14" ht="15.75" thickBot="1">
      <c r="A225" s="10" t="s">
        <v>388</v>
      </c>
      <c r="B225" s="10" t="s">
        <v>19</v>
      </c>
      <c r="C225" s="44">
        <v>45907</v>
      </c>
      <c r="D225" s="10" t="s">
        <v>25</v>
      </c>
      <c r="E225" s="10" t="s">
        <v>169</v>
      </c>
      <c r="F225" s="45">
        <v>4472</v>
      </c>
      <c r="G225" s="10">
        <v>1301</v>
      </c>
      <c r="H225" s="10">
        <v>956</v>
      </c>
      <c r="I225" s="10">
        <v>1186</v>
      </c>
      <c r="J225" s="46">
        <v>3363</v>
      </c>
      <c r="K225" s="45">
        <v>46471</v>
      </c>
      <c r="L225" s="10" t="s">
        <v>21</v>
      </c>
      <c r="M225" s="56">
        <f t="shared" si="6"/>
        <v>0.14479998278496267</v>
      </c>
      <c r="N225" s="61">
        <f t="shared" si="7"/>
        <v>6729</v>
      </c>
    </row>
    <row r="226" spans="1:14" ht="15.75" thickBot="1">
      <c r="A226" s="10" t="s">
        <v>389</v>
      </c>
      <c r="B226" s="10" t="s">
        <v>46</v>
      </c>
      <c r="C226" s="44">
        <v>45463</v>
      </c>
      <c r="D226" s="10" t="s">
        <v>30</v>
      </c>
      <c r="E226" s="10" t="s">
        <v>42</v>
      </c>
      <c r="F226" s="45">
        <v>21123</v>
      </c>
      <c r="G226" s="10">
        <v>1343</v>
      </c>
      <c r="H226" s="10">
        <v>589</v>
      </c>
      <c r="I226" s="10">
        <v>727</v>
      </c>
      <c r="J226" s="46">
        <v>87833</v>
      </c>
      <c r="K226" s="45">
        <v>206703</v>
      </c>
      <c r="L226" s="10" t="s">
        <v>17</v>
      </c>
      <c r="M226" s="56">
        <f t="shared" si="6"/>
        <v>0.11153684271636116</v>
      </c>
      <c r="N226" s="61">
        <f t="shared" si="7"/>
        <v>23055</v>
      </c>
    </row>
    <row r="227" spans="1:14" ht="15.75" thickBot="1">
      <c r="A227" s="10" t="s">
        <v>391</v>
      </c>
      <c r="B227" s="10" t="s">
        <v>46</v>
      </c>
      <c r="C227" s="44">
        <v>45908</v>
      </c>
      <c r="D227" s="10" t="s">
        <v>25</v>
      </c>
      <c r="E227" s="10" t="s">
        <v>42</v>
      </c>
      <c r="F227" s="45">
        <v>23785</v>
      </c>
      <c r="G227" s="10">
        <v>1013</v>
      </c>
      <c r="H227" s="10">
        <v>468</v>
      </c>
      <c r="I227" s="10">
        <v>1628</v>
      </c>
      <c r="J227" s="46">
        <v>8272</v>
      </c>
      <c r="K227" s="45">
        <v>71348</v>
      </c>
      <c r="L227" s="10" t="s">
        <v>21</v>
      </c>
      <c r="M227" s="56">
        <f t="shared" si="6"/>
        <v>0.35412345125301342</v>
      </c>
      <c r="N227" s="61">
        <f t="shared" si="7"/>
        <v>25266</v>
      </c>
    </row>
    <row r="228" spans="1:14" ht="15.75" thickBot="1">
      <c r="A228" s="10" t="s">
        <v>392</v>
      </c>
      <c r="B228" s="10" t="s">
        <v>23</v>
      </c>
      <c r="C228" s="44">
        <v>45455</v>
      </c>
      <c r="D228" s="10" t="s">
        <v>25</v>
      </c>
      <c r="E228" s="10" t="s">
        <v>20</v>
      </c>
      <c r="F228" s="45">
        <v>17679</v>
      </c>
      <c r="G228" s="10">
        <v>690</v>
      </c>
      <c r="H228" s="10">
        <v>451</v>
      </c>
      <c r="I228" s="10">
        <v>2195</v>
      </c>
      <c r="J228" s="46">
        <v>4390</v>
      </c>
      <c r="K228" s="45">
        <v>235804</v>
      </c>
      <c r="L228" s="10" t="s">
        <v>55</v>
      </c>
      <c r="M228" s="56">
        <f t="shared" si="6"/>
        <v>7.9812047293514959E-2</v>
      </c>
      <c r="N228" s="61">
        <f t="shared" si="7"/>
        <v>18820</v>
      </c>
    </row>
    <row r="229" spans="1:14" ht="15.75" thickBot="1">
      <c r="A229" s="10" t="s">
        <v>394</v>
      </c>
      <c r="B229" s="10" t="s">
        <v>46</v>
      </c>
      <c r="C229" s="44">
        <v>45474</v>
      </c>
      <c r="D229" s="10" t="s">
        <v>30</v>
      </c>
      <c r="E229" s="10" t="s">
        <v>26</v>
      </c>
      <c r="F229" s="45">
        <v>3761</v>
      </c>
      <c r="G229" s="10">
        <v>651</v>
      </c>
      <c r="H229" s="10">
        <v>493</v>
      </c>
      <c r="I229" s="10">
        <v>2294</v>
      </c>
      <c r="J229" s="46">
        <v>71696</v>
      </c>
      <c r="K229" s="45">
        <v>41177</v>
      </c>
      <c r="L229" s="10" t="s">
        <v>17</v>
      </c>
      <c r="M229" s="56">
        <f t="shared" si="6"/>
        <v>0.11911989702989532</v>
      </c>
      <c r="N229" s="61">
        <f t="shared" si="7"/>
        <v>4905</v>
      </c>
    </row>
    <row r="230" spans="1:14" ht="15.75" thickBot="1">
      <c r="A230" s="10" t="s">
        <v>396</v>
      </c>
      <c r="B230" s="10" t="s">
        <v>23</v>
      </c>
      <c r="C230" s="44">
        <v>45476</v>
      </c>
      <c r="D230" s="10" t="s">
        <v>30</v>
      </c>
      <c r="E230" s="10" t="s">
        <v>20</v>
      </c>
      <c r="F230" s="45">
        <v>12167</v>
      </c>
      <c r="G230" s="10">
        <v>364</v>
      </c>
      <c r="H230" s="10">
        <v>160</v>
      </c>
      <c r="I230" s="10">
        <v>616</v>
      </c>
      <c r="J230" s="46">
        <v>42228</v>
      </c>
      <c r="K230" s="45">
        <v>175832</v>
      </c>
      <c r="L230" s="10" t="s">
        <v>27</v>
      </c>
      <c r="M230" s="56">
        <f t="shared" si="6"/>
        <v>7.2176850630146963E-2</v>
      </c>
      <c r="N230" s="61">
        <f t="shared" si="7"/>
        <v>12691</v>
      </c>
    </row>
    <row r="231" spans="1:14" ht="15.75" thickBot="1">
      <c r="A231" s="10" t="s">
        <v>397</v>
      </c>
      <c r="B231" s="10" t="s">
        <v>23</v>
      </c>
      <c r="C231" s="44">
        <v>45488</v>
      </c>
      <c r="D231" s="10" t="s">
        <v>30</v>
      </c>
      <c r="E231" s="10" t="s">
        <v>35</v>
      </c>
      <c r="F231" s="45">
        <v>12554</v>
      </c>
      <c r="G231" s="10">
        <v>381</v>
      </c>
      <c r="H231" s="10">
        <v>211</v>
      </c>
      <c r="I231" s="10">
        <v>2286</v>
      </c>
      <c r="J231" s="46">
        <v>50567</v>
      </c>
      <c r="K231" s="45">
        <v>72779</v>
      </c>
      <c r="L231" s="10" t="s">
        <v>17</v>
      </c>
      <c r="M231" s="56">
        <f t="shared" si="6"/>
        <v>0.18062902760411656</v>
      </c>
      <c r="N231" s="61">
        <f t="shared" si="7"/>
        <v>13146</v>
      </c>
    </row>
    <row r="232" spans="1:14" ht="15.75" thickBot="1">
      <c r="A232" s="10" t="s">
        <v>398</v>
      </c>
      <c r="B232" s="10" t="s">
        <v>46</v>
      </c>
      <c r="C232" s="44">
        <v>45909</v>
      </c>
      <c r="D232" s="10" t="s">
        <v>15</v>
      </c>
      <c r="E232" s="10" t="s">
        <v>39</v>
      </c>
      <c r="F232" s="45">
        <v>19260</v>
      </c>
      <c r="G232" s="10">
        <v>668</v>
      </c>
      <c r="H232" s="10">
        <v>994</v>
      </c>
      <c r="I232" s="10">
        <v>934</v>
      </c>
      <c r="J232" s="46">
        <v>20509</v>
      </c>
      <c r="K232" s="45">
        <v>61636</v>
      </c>
      <c r="L232" s="10" t="s">
        <v>21</v>
      </c>
      <c r="M232" s="56">
        <f t="shared" si="6"/>
        <v>0.33944448049841003</v>
      </c>
      <c r="N232" s="61">
        <f t="shared" si="7"/>
        <v>20922</v>
      </c>
    </row>
    <row r="233" spans="1:14" ht="15.75" thickBot="1">
      <c r="A233" s="10" t="s">
        <v>399</v>
      </c>
      <c r="B233" s="10" t="s">
        <v>19</v>
      </c>
      <c r="C233" s="44">
        <v>45776</v>
      </c>
      <c r="D233" s="10" t="s">
        <v>38</v>
      </c>
      <c r="E233" s="10" t="s">
        <v>42</v>
      </c>
      <c r="F233" s="45">
        <v>16277</v>
      </c>
      <c r="G233" s="10">
        <v>1109</v>
      </c>
      <c r="H233" s="10">
        <v>375</v>
      </c>
      <c r="I233" s="10">
        <v>2225</v>
      </c>
      <c r="J233" s="46">
        <v>1044</v>
      </c>
      <c r="K233" s="45">
        <v>121889</v>
      </c>
      <c r="L233" s="10" t="s">
        <v>32</v>
      </c>
      <c r="M233" s="56">
        <f t="shared" si="6"/>
        <v>0.14571454356012437</v>
      </c>
      <c r="N233" s="61">
        <f t="shared" si="7"/>
        <v>17761</v>
      </c>
    </row>
    <row r="234" spans="1:14" ht="15.75" thickBot="1">
      <c r="A234" s="10" t="s">
        <v>401</v>
      </c>
      <c r="B234" s="10" t="s">
        <v>19</v>
      </c>
      <c r="C234" s="44">
        <v>45724</v>
      </c>
      <c r="D234" s="10" t="s">
        <v>15</v>
      </c>
      <c r="E234" s="10" t="s">
        <v>16</v>
      </c>
      <c r="F234" s="45">
        <v>5812</v>
      </c>
      <c r="G234" s="10">
        <v>934</v>
      </c>
      <c r="H234" s="10">
        <v>302</v>
      </c>
      <c r="I234" s="10">
        <v>2356</v>
      </c>
      <c r="J234" s="46">
        <v>37437</v>
      </c>
      <c r="K234" s="45">
        <v>93551</v>
      </c>
      <c r="L234" s="10" t="s">
        <v>17</v>
      </c>
      <c r="M234" s="56">
        <f t="shared" si="6"/>
        <v>7.5338585370546551E-2</v>
      </c>
      <c r="N234" s="61">
        <f t="shared" si="7"/>
        <v>7048</v>
      </c>
    </row>
    <row r="235" spans="1:14" ht="15.75" thickBot="1">
      <c r="A235" s="10" t="s">
        <v>402</v>
      </c>
      <c r="B235" s="10" t="s">
        <v>19</v>
      </c>
      <c r="C235" s="44">
        <v>45444</v>
      </c>
      <c r="D235" s="10" t="s">
        <v>15</v>
      </c>
      <c r="E235" s="10" t="s">
        <v>39</v>
      </c>
      <c r="F235" s="45">
        <v>19844</v>
      </c>
      <c r="G235" s="10">
        <v>1022</v>
      </c>
      <c r="H235" s="10">
        <v>860</v>
      </c>
      <c r="I235" s="10">
        <v>2570</v>
      </c>
      <c r="J235" s="46">
        <v>23719</v>
      </c>
      <c r="K235" s="45">
        <v>182628</v>
      </c>
      <c r="L235" s="10" t="s">
        <v>27</v>
      </c>
      <c r="M235" s="56">
        <f t="shared" si="6"/>
        <v>0.11896313818253498</v>
      </c>
      <c r="N235" s="61">
        <f t="shared" si="7"/>
        <v>21726</v>
      </c>
    </row>
    <row r="236" spans="1:14" ht="15.75" thickBot="1">
      <c r="A236" s="10" t="s">
        <v>404</v>
      </c>
      <c r="B236" s="10" t="s">
        <v>19</v>
      </c>
      <c r="C236" s="44">
        <v>45648</v>
      </c>
      <c r="D236" s="10" t="s">
        <v>25</v>
      </c>
      <c r="E236" s="10" t="s">
        <v>31</v>
      </c>
      <c r="F236" s="45">
        <v>20117</v>
      </c>
      <c r="G236" s="10">
        <v>1143</v>
      </c>
      <c r="H236" s="10">
        <v>713</v>
      </c>
      <c r="I236" s="10">
        <v>1739</v>
      </c>
      <c r="J236" s="46">
        <v>34444</v>
      </c>
      <c r="K236" s="45">
        <v>198670</v>
      </c>
      <c r="L236" s="10" t="s">
        <v>55</v>
      </c>
      <c r="M236" s="56">
        <f t="shared" si="6"/>
        <v>0.11060049328031409</v>
      </c>
      <c r="N236" s="61">
        <f t="shared" si="7"/>
        <v>21973</v>
      </c>
    </row>
    <row r="237" spans="1:14" ht="15.75" thickBot="1">
      <c r="A237" s="10" t="s">
        <v>405</v>
      </c>
      <c r="B237" s="10" t="s">
        <v>19</v>
      </c>
      <c r="C237" s="44">
        <v>45523</v>
      </c>
      <c r="D237" s="10" t="s">
        <v>30</v>
      </c>
      <c r="E237" s="10" t="s">
        <v>70</v>
      </c>
      <c r="F237" s="45">
        <v>3605</v>
      </c>
      <c r="G237" s="10">
        <v>206</v>
      </c>
      <c r="H237" s="10">
        <v>921</v>
      </c>
      <c r="I237" s="10">
        <v>852</v>
      </c>
      <c r="J237" s="46">
        <v>11660</v>
      </c>
      <c r="K237" s="45">
        <v>182635</v>
      </c>
      <c r="L237" s="10" t="s">
        <v>32</v>
      </c>
      <c r="M237" s="56">
        <f t="shared" si="6"/>
        <v>2.590960111698196E-2</v>
      </c>
      <c r="N237" s="61">
        <f t="shared" si="7"/>
        <v>4732</v>
      </c>
    </row>
    <row r="238" spans="1:14" ht="15.75" thickBot="1">
      <c r="A238" s="10" t="s">
        <v>406</v>
      </c>
      <c r="B238" s="10" t="s">
        <v>46</v>
      </c>
      <c r="C238" s="44">
        <v>45587</v>
      </c>
      <c r="D238" s="10" t="s">
        <v>38</v>
      </c>
      <c r="E238" s="10" t="s">
        <v>26</v>
      </c>
      <c r="F238" s="45">
        <v>7622</v>
      </c>
      <c r="G238" s="10">
        <v>529</v>
      </c>
      <c r="H238" s="10">
        <v>720</v>
      </c>
      <c r="I238" s="10">
        <v>1015</v>
      </c>
      <c r="J238" s="46">
        <v>71322</v>
      </c>
      <c r="K238" s="45">
        <v>86819</v>
      </c>
      <c r="L238" s="10" t="s">
        <v>55</v>
      </c>
      <c r="M238" s="56">
        <f t="shared" si="6"/>
        <v>0.10217809465669957</v>
      </c>
      <c r="N238" s="61">
        <f t="shared" si="7"/>
        <v>8871</v>
      </c>
    </row>
    <row r="239" spans="1:14" ht="15.75" thickBot="1">
      <c r="A239" s="10" t="s">
        <v>407</v>
      </c>
      <c r="B239" s="10" t="s">
        <v>46</v>
      </c>
      <c r="C239" s="44">
        <v>45489</v>
      </c>
      <c r="D239" s="10" t="s">
        <v>25</v>
      </c>
      <c r="E239" s="10" t="s">
        <v>48</v>
      </c>
      <c r="F239" s="45">
        <v>8767</v>
      </c>
      <c r="G239" s="10">
        <v>974</v>
      </c>
      <c r="H239" s="10">
        <v>733</v>
      </c>
      <c r="I239" s="10">
        <v>1587</v>
      </c>
      <c r="J239" s="46">
        <v>74927</v>
      </c>
      <c r="K239" s="45">
        <v>113770</v>
      </c>
      <c r="L239" s="10" t="s">
        <v>17</v>
      </c>
      <c r="M239" s="56">
        <f t="shared" si="6"/>
        <v>9.2062933989628198E-2</v>
      </c>
      <c r="N239" s="61">
        <f t="shared" si="7"/>
        <v>10474</v>
      </c>
    </row>
    <row r="240" spans="1:14" ht="15.75" thickBot="1">
      <c r="A240" s="10" t="s">
        <v>409</v>
      </c>
      <c r="B240" s="10" t="s">
        <v>13</v>
      </c>
      <c r="C240" s="44">
        <v>45910</v>
      </c>
      <c r="D240" s="10" t="s">
        <v>15</v>
      </c>
      <c r="E240" s="10" t="s">
        <v>20</v>
      </c>
      <c r="F240" s="45">
        <v>13613</v>
      </c>
      <c r="G240" s="10">
        <v>350</v>
      </c>
      <c r="H240" s="10">
        <v>809</v>
      </c>
      <c r="I240" s="10">
        <v>2013</v>
      </c>
      <c r="J240" s="46">
        <v>20471</v>
      </c>
      <c r="K240" s="45">
        <v>198038</v>
      </c>
      <c r="L240" s="10" t="s">
        <v>21</v>
      </c>
      <c r="M240" s="56">
        <f t="shared" si="6"/>
        <v>7.4591745018632791E-2</v>
      </c>
      <c r="N240" s="61">
        <f t="shared" si="7"/>
        <v>14772</v>
      </c>
    </row>
    <row r="241" spans="1:14" ht="15.75" thickBot="1">
      <c r="A241" s="10" t="s">
        <v>410</v>
      </c>
      <c r="B241" s="10" t="s">
        <v>19</v>
      </c>
      <c r="C241" s="44">
        <v>45911</v>
      </c>
      <c r="D241" s="10" t="s">
        <v>30</v>
      </c>
      <c r="E241" s="10" t="s">
        <v>39</v>
      </c>
      <c r="F241" s="45">
        <v>21901</v>
      </c>
      <c r="G241" s="10">
        <v>1308</v>
      </c>
      <c r="H241" s="10">
        <v>724</v>
      </c>
      <c r="I241" s="10">
        <v>2183</v>
      </c>
      <c r="J241" s="46">
        <v>15996</v>
      </c>
      <c r="K241" s="45">
        <v>230961</v>
      </c>
      <c r="L241" s="10" t="s">
        <v>21</v>
      </c>
      <c r="M241" s="56">
        <f t="shared" si="6"/>
        <v>0.10362355549205277</v>
      </c>
      <c r="N241" s="61">
        <f t="shared" si="7"/>
        <v>23933</v>
      </c>
    </row>
    <row r="242" spans="1:14" ht="15.75" thickBot="1">
      <c r="A242" s="10" t="s">
        <v>411</v>
      </c>
      <c r="B242" s="10" t="s">
        <v>46</v>
      </c>
      <c r="C242" s="44">
        <v>45675</v>
      </c>
      <c r="D242" s="10" t="s">
        <v>25</v>
      </c>
      <c r="E242" s="10" t="s">
        <v>70</v>
      </c>
      <c r="F242" s="45">
        <v>12589</v>
      </c>
      <c r="G242" s="10">
        <v>346</v>
      </c>
      <c r="H242" s="10">
        <v>459</v>
      </c>
      <c r="I242" s="10">
        <v>1407</v>
      </c>
      <c r="J242" s="46">
        <v>29254</v>
      </c>
      <c r="K242" s="45">
        <v>198059</v>
      </c>
      <c r="L242" s="10" t="s">
        <v>27</v>
      </c>
      <c r="M242" s="56">
        <f t="shared" si="6"/>
        <v>6.7626313371268162E-2</v>
      </c>
      <c r="N242" s="61">
        <f t="shared" si="7"/>
        <v>13394</v>
      </c>
    </row>
    <row r="243" spans="1:14" ht="15.75" thickBot="1">
      <c r="A243" s="10" t="s">
        <v>413</v>
      </c>
      <c r="B243" s="10" t="s">
        <v>13</v>
      </c>
      <c r="C243" s="44">
        <v>45912</v>
      </c>
      <c r="D243" s="10" t="s">
        <v>30</v>
      </c>
      <c r="E243" s="10" t="s">
        <v>39</v>
      </c>
      <c r="F243" s="45">
        <v>15918</v>
      </c>
      <c r="G243" s="10">
        <v>1114</v>
      </c>
      <c r="H243" s="10">
        <v>392</v>
      </c>
      <c r="I243" s="10">
        <v>1641</v>
      </c>
      <c r="J243" s="46">
        <v>28044</v>
      </c>
      <c r="K243" s="45">
        <v>118714</v>
      </c>
      <c r="L243" s="10" t="s">
        <v>21</v>
      </c>
      <c r="M243" s="56">
        <f t="shared" si="6"/>
        <v>0.14677291642097814</v>
      </c>
      <c r="N243" s="61">
        <f t="shared" si="7"/>
        <v>17424</v>
      </c>
    </row>
    <row r="244" spans="1:14" ht="15.75" thickBot="1">
      <c r="A244" s="10" t="s">
        <v>414</v>
      </c>
      <c r="B244" s="10" t="s">
        <v>19</v>
      </c>
      <c r="C244" s="44">
        <v>45722</v>
      </c>
      <c r="D244" s="10" t="s">
        <v>25</v>
      </c>
      <c r="E244" s="10" t="s">
        <v>48</v>
      </c>
      <c r="F244" s="45">
        <v>22119</v>
      </c>
      <c r="G244" s="10">
        <v>899</v>
      </c>
      <c r="H244" s="10">
        <v>642</v>
      </c>
      <c r="I244" s="10">
        <v>410</v>
      </c>
      <c r="J244" s="46">
        <v>49490</v>
      </c>
      <c r="K244" s="45">
        <v>229420</v>
      </c>
      <c r="L244" s="10" t="s">
        <v>32</v>
      </c>
      <c r="M244" s="56">
        <f t="shared" si="6"/>
        <v>0.10312963124400662</v>
      </c>
      <c r="N244" s="61">
        <f t="shared" si="7"/>
        <v>23660</v>
      </c>
    </row>
    <row r="245" spans="1:14" ht="15.75" thickBot="1">
      <c r="A245" s="10" t="s">
        <v>416</v>
      </c>
      <c r="B245" s="10" t="s">
        <v>23</v>
      </c>
      <c r="C245" s="44">
        <v>45913</v>
      </c>
      <c r="D245" s="10" t="s">
        <v>30</v>
      </c>
      <c r="E245" s="10" t="s">
        <v>70</v>
      </c>
      <c r="F245" s="45">
        <v>15046</v>
      </c>
      <c r="G245" s="10">
        <v>281</v>
      </c>
      <c r="H245" s="10">
        <v>515</v>
      </c>
      <c r="I245" s="10">
        <v>550</v>
      </c>
      <c r="J245" s="46">
        <v>22583</v>
      </c>
      <c r="K245" s="45">
        <v>64596</v>
      </c>
      <c r="L245" s="10" t="s">
        <v>21</v>
      </c>
      <c r="M245" s="56">
        <f t="shared" si="6"/>
        <v>0.24524738373893121</v>
      </c>
      <c r="N245" s="61">
        <f t="shared" si="7"/>
        <v>15842</v>
      </c>
    </row>
    <row r="246" spans="1:14" ht="15.75" thickBot="1">
      <c r="A246" s="10" t="s">
        <v>417</v>
      </c>
      <c r="B246" s="10" t="s">
        <v>13</v>
      </c>
      <c r="C246" s="44">
        <v>45669</v>
      </c>
      <c r="D246" s="10" t="s">
        <v>15</v>
      </c>
      <c r="E246" s="10" t="s">
        <v>31</v>
      </c>
      <c r="F246" s="45">
        <v>4590</v>
      </c>
      <c r="G246" s="10">
        <v>713</v>
      </c>
      <c r="H246" s="10">
        <v>479</v>
      </c>
      <c r="I246" s="10">
        <v>2730</v>
      </c>
      <c r="J246" s="46">
        <v>41050</v>
      </c>
      <c r="K246" s="45">
        <v>204246</v>
      </c>
      <c r="L246" s="10" t="s">
        <v>27</v>
      </c>
      <c r="M246" s="56">
        <f t="shared" si="6"/>
        <v>2.8308999931455206E-2</v>
      </c>
      <c r="N246" s="61">
        <f t="shared" si="7"/>
        <v>5782</v>
      </c>
    </row>
    <row r="247" spans="1:14" ht="15.75" thickBot="1">
      <c r="A247" s="10" t="s">
        <v>419</v>
      </c>
      <c r="B247" s="10" t="s">
        <v>46</v>
      </c>
      <c r="C247" s="44">
        <v>45576</v>
      </c>
      <c r="D247" s="10" t="s">
        <v>38</v>
      </c>
      <c r="E247" s="10" t="s">
        <v>48</v>
      </c>
      <c r="F247" s="45">
        <v>19447</v>
      </c>
      <c r="G247" s="10">
        <v>1014</v>
      </c>
      <c r="H247" s="10">
        <v>256</v>
      </c>
      <c r="I247" s="10">
        <v>2354</v>
      </c>
      <c r="J247" s="46">
        <v>5472</v>
      </c>
      <c r="K247" s="45">
        <v>104106</v>
      </c>
      <c r="L247" s="10" t="s">
        <v>17</v>
      </c>
      <c r="M247" s="56">
        <f t="shared" si="6"/>
        <v>0.19899909707413599</v>
      </c>
      <c r="N247" s="61">
        <f t="shared" si="7"/>
        <v>20717</v>
      </c>
    </row>
    <row r="248" spans="1:14" ht="15.75" thickBot="1">
      <c r="A248" s="10" t="s">
        <v>421</v>
      </c>
      <c r="B248" s="10" t="s">
        <v>23</v>
      </c>
      <c r="C248" s="44">
        <v>45531</v>
      </c>
      <c r="D248" s="10" t="s">
        <v>15</v>
      </c>
      <c r="E248" s="10" t="s">
        <v>85</v>
      </c>
      <c r="F248" s="45">
        <v>6324</v>
      </c>
      <c r="G248" s="10">
        <v>908</v>
      </c>
      <c r="H248" s="10">
        <v>375</v>
      </c>
      <c r="I248" s="10">
        <v>758</v>
      </c>
      <c r="J248" s="46">
        <v>34850</v>
      </c>
      <c r="K248" s="45">
        <v>241039</v>
      </c>
      <c r="L248" s="10" t="s">
        <v>17</v>
      </c>
      <c r="M248" s="56">
        <f t="shared" si="6"/>
        <v>3.1559208260903839E-2</v>
      </c>
      <c r="N248" s="61">
        <f t="shared" si="7"/>
        <v>7607</v>
      </c>
    </row>
    <row r="249" spans="1:14" ht="15.75" thickBot="1">
      <c r="A249" s="10" t="s">
        <v>423</v>
      </c>
      <c r="B249" s="10" t="s">
        <v>23</v>
      </c>
      <c r="C249" s="44">
        <v>45914</v>
      </c>
      <c r="D249" s="10" t="s">
        <v>38</v>
      </c>
      <c r="E249" s="10" t="s">
        <v>62</v>
      </c>
      <c r="F249" s="45">
        <v>12787</v>
      </c>
      <c r="G249" s="10">
        <v>945</v>
      </c>
      <c r="H249" s="10">
        <v>974</v>
      </c>
      <c r="I249" s="10">
        <v>1407</v>
      </c>
      <c r="J249" s="46">
        <v>4037</v>
      </c>
      <c r="K249" s="45">
        <v>99182</v>
      </c>
      <c r="L249" s="10" t="s">
        <v>21</v>
      </c>
      <c r="M249" s="56">
        <f t="shared" si="6"/>
        <v>0.14827287209372669</v>
      </c>
      <c r="N249" s="61">
        <f t="shared" si="7"/>
        <v>14706</v>
      </c>
    </row>
    <row r="250" spans="1:14" ht="15.75" thickBot="1">
      <c r="A250" s="10" t="s">
        <v>424</v>
      </c>
      <c r="B250" s="10" t="s">
        <v>23</v>
      </c>
      <c r="C250" s="44">
        <v>45491</v>
      </c>
      <c r="D250" s="10" t="s">
        <v>30</v>
      </c>
      <c r="E250" s="10" t="s">
        <v>85</v>
      </c>
      <c r="F250" s="45">
        <v>11111</v>
      </c>
      <c r="G250" s="10">
        <v>1222</v>
      </c>
      <c r="H250" s="10">
        <v>367</v>
      </c>
      <c r="I250" s="10">
        <v>507</v>
      </c>
      <c r="J250" s="46">
        <v>14129</v>
      </c>
      <c r="K250" s="45">
        <v>127163</v>
      </c>
      <c r="L250" s="10" t="s">
        <v>55</v>
      </c>
      <c r="M250" s="56">
        <f t="shared" si="6"/>
        <v>9.9871818060284834E-2</v>
      </c>
      <c r="N250" s="61">
        <f t="shared" si="7"/>
        <v>12700</v>
      </c>
    </row>
    <row r="251" spans="1:14" ht="15.75" thickBot="1">
      <c r="A251" s="10" t="s">
        <v>426</v>
      </c>
      <c r="B251" s="10" t="s">
        <v>13</v>
      </c>
      <c r="C251" s="44">
        <v>45465</v>
      </c>
      <c r="D251" s="10" t="s">
        <v>25</v>
      </c>
      <c r="E251" s="10" t="s">
        <v>42</v>
      </c>
      <c r="F251" s="45">
        <v>7342</v>
      </c>
      <c r="G251" s="10">
        <v>906</v>
      </c>
      <c r="H251" s="10">
        <v>902</v>
      </c>
      <c r="I251" s="10">
        <v>1199</v>
      </c>
      <c r="J251" s="46">
        <v>68488</v>
      </c>
      <c r="K251" s="45">
        <v>79310</v>
      </c>
      <c r="L251" s="10" t="s">
        <v>17</v>
      </c>
      <c r="M251" s="56">
        <f t="shared" si="6"/>
        <v>0.1153700668263775</v>
      </c>
      <c r="N251" s="61">
        <f t="shared" si="7"/>
        <v>9150</v>
      </c>
    </row>
    <row r="252" spans="1:14" ht="15.75" thickBot="1">
      <c r="A252" s="10" t="s">
        <v>427</v>
      </c>
      <c r="B252" s="10" t="s">
        <v>46</v>
      </c>
      <c r="C252" s="44">
        <v>45915</v>
      </c>
      <c r="D252" s="10" t="s">
        <v>15</v>
      </c>
      <c r="E252" s="10" t="s">
        <v>39</v>
      </c>
      <c r="F252" s="45">
        <v>18389</v>
      </c>
      <c r="G252" s="10">
        <v>670</v>
      </c>
      <c r="H252" s="10">
        <v>655</v>
      </c>
      <c r="I252" s="10">
        <v>321</v>
      </c>
      <c r="J252" s="46">
        <v>21869</v>
      </c>
      <c r="K252" s="45">
        <v>96088</v>
      </c>
      <c r="L252" s="10" t="s">
        <v>21</v>
      </c>
      <c r="M252" s="56">
        <f t="shared" si="6"/>
        <v>0.2051660977437349</v>
      </c>
      <c r="N252" s="61">
        <f t="shared" si="7"/>
        <v>19714</v>
      </c>
    </row>
    <row r="253" spans="1:14" ht="15.75" thickBot="1">
      <c r="A253" s="10" t="s">
        <v>428</v>
      </c>
      <c r="B253" s="10" t="s">
        <v>23</v>
      </c>
      <c r="C253" s="44">
        <v>45775</v>
      </c>
      <c r="D253" s="10" t="s">
        <v>38</v>
      </c>
      <c r="E253" s="10" t="s">
        <v>62</v>
      </c>
      <c r="F253" s="45">
        <v>10659</v>
      </c>
      <c r="G253" s="10">
        <v>1342</v>
      </c>
      <c r="H253" s="10">
        <v>408</v>
      </c>
      <c r="I253" s="10">
        <v>709</v>
      </c>
      <c r="J253" s="46">
        <v>16309</v>
      </c>
      <c r="K253" s="45">
        <v>168803</v>
      </c>
      <c r="L253" s="10" t="s">
        <v>27</v>
      </c>
      <c r="M253" s="56">
        <f t="shared" si="6"/>
        <v>7.3511726687321907E-2</v>
      </c>
      <c r="N253" s="61">
        <f t="shared" si="7"/>
        <v>12409</v>
      </c>
    </row>
    <row r="254" spans="1:14" ht="15.75" thickBot="1">
      <c r="A254" s="10" t="s">
        <v>429</v>
      </c>
      <c r="B254" s="10" t="s">
        <v>19</v>
      </c>
      <c r="C254" s="44">
        <v>45916</v>
      </c>
      <c r="D254" s="10" t="s">
        <v>15</v>
      </c>
      <c r="E254" s="10" t="s">
        <v>85</v>
      </c>
      <c r="F254" s="45">
        <v>16043</v>
      </c>
      <c r="G254" s="10">
        <v>595</v>
      </c>
      <c r="H254" s="10">
        <v>923</v>
      </c>
      <c r="I254" s="10">
        <v>1194</v>
      </c>
      <c r="J254" s="46">
        <v>52613</v>
      </c>
      <c r="K254" s="45">
        <v>179978</v>
      </c>
      <c r="L254" s="10" t="s">
        <v>21</v>
      </c>
      <c r="M254" s="56">
        <f t="shared" si="6"/>
        <v>9.757303670448611E-2</v>
      </c>
      <c r="N254" s="61">
        <f t="shared" si="7"/>
        <v>17561</v>
      </c>
    </row>
    <row r="255" spans="1:14" ht="15.75" thickBot="1">
      <c r="A255" s="10" t="s">
        <v>430</v>
      </c>
      <c r="B255" s="10" t="s">
        <v>23</v>
      </c>
      <c r="C255" s="44">
        <v>45671</v>
      </c>
      <c r="D255" s="10" t="s">
        <v>38</v>
      </c>
      <c r="E255" s="10" t="s">
        <v>62</v>
      </c>
      <c r="F255" s="45">
        <v>24350</v>
      </c>
      <c r="G255" s="10">
        <v>460</v>
      </c>
      <c r="H255" s="10">
        <v>666</v>
      </c>
      <c r="I255" s="10">
        <v>814</v>
      </c>
      <c r="J255" s="46">
        <v>21120</v>
      </c>
      <c r="K255" s="45">
        <v>76914</v>
      </c>
      <c r="L255" s="10" t="s">
        <v>17</v>
      </c>
      <c r="M255" s="56">
        <f t="shared" si="6"/>
        <v>0.33122708479600593</v>
      </c>
      <c r="N255" s="61">
        <f t="shared" si="7"/>
        <v>25476</v>
      </c>
    </row>
    <row r="256" spans="1:14" ht="15.75" thickBot="1">
      <c r="A256" s="10" t="s">
        <v>432</v>
      </c>
      <c r="B256" s="10" t="s">
        <v>23</v>
      </c>
      <c r="C256" s="44">
        <v>45750</v>
      </c>
      <c r="D256" s="10" t="s">
        <v>15</v>
      </c>
      <c r="E256" s="10" t="s">
        <v>169</v>
      </c>
      <c r="F256" s="45">
        <v>10837</v>
      </c>
      <c r="G256" s="10">
        <v>1004</v>
      </c>
      <c r="H256" s="10">
        <v>922</v>
      </c>
      <c r="I256" s="10">
        <v>1108</v>
      </c>
      <c r="J256" s="46">
        <v>36807</v>
      </c>
      <c r="K256" s="45">
        <v>150350</v>
      </c>
      <c r="L256" s="10" t="s">
        <v>27</v>
      </c>
      <c r="M256" s="56">
        <f t="shared" si="6"/>
        <v>8.4888593282341204E-2</v>
      </c>
      <c r="N256" s="61">
        <f t="shared" si="7"/>
        <v>12763</v>
      </c>
    </row>
    <row r="257" spans="1:14" ht="15.75" thickBot="1">
      <c r="A257" s="10" t="s">
        <v>434</v>
      </c>
      <c r="B257" s="10" t="s">
        <v>13</v>
      </c>
      <c r="C257" s="44">
        <v>45917</v>
      </c>
      <c r="D257" s="10" t="s">
        <v>38</v>
      </c>
      <c r="E257" s="10" t="s">
        <v>39</v>
      </c>
      <c r="F257" s="45">
        <v>2117</v>
      </c>
      <c r="G257" s="10">
        <v>1133</v>
      </c>
      <c r="H257" s="10">
        <v>203</v>
      </c>
      <c r="I257" s="10">
        <v>1173</v>
      </c>
      <c r="J257" s="46">
        <v>40125</v>
      </c>
      <c r="K257" s="45">
        <v>85379</v>
      </c>
      <c r="L257" s="10" t="s">
        <v>21</v>
      </c>
      <c r="M257" s="56">
        <f t="shared" si="6"/>
        <v>4.0443200318579509E-2</v>
      </c>
      <c r="N257" s="61">
        <f t="shared" si="7"/>
        <v>3453</v>
      </c>
    </row>
    <row r="258" spans="1:14" ht="15.75" thickBot="1">
      <c r="A258" s="10" t="s">
        <v>435</v>
      </c>
      <c r="B258" s="10" t="s">
        <v>13</v>
      </c>
      <c r="C258" s="44">
        <v>45753</v>
      </c>
      <c r="D258" s="10" t="s">
        <v>38</v>
      </c>
      <c r="E258" s="10" t="s">
        <v>62</v>
      </c>
      <c r="F258" s="45">
        <v>15917</v>
      </c>
      <c r="G258" s="10">
        <v>1479</v>
      </c>
      <c r="H258" s="10">
        <v>196</v>
      </c>
      <c r="I258" s="10">
        <v>313</v>
      </c>
      <c r="J258" s="46">
        <v>48524</v>
      </c>
      <c r="K258" s="45">
        <v>249684</v>
      </c>
      <c r="L258" s="10" t="s">
        <v>32</v>
      </c>
      <c r="M258" s="56">
        <f t="shared" si="6"/>
        <v>7.0457057720959296E-2</v>
      </c>
      <c r="N258" s="61">
        <f t="shared" si="7"/>
        <v>17592</v>
      </c>
    </row>
    <row r="259" spans="1:14" ht="15.75" thickBot="1">
      <c r="A259" s="10" t="s">
        <v>436</v>
      </c>
      <c r="B259" s="10" t="s">
        <v>46</v>
      </c>
      <c r="C259" s="44">
        <v>45509</v>
      </c>
      <c r="D259" s="10" t="s">
        <v>30</v>
      </c>
      <c r="E259" s="10" t="s">
        <v>16</v>
      </c>
      <c r="F259" s="45">
        <v>20935</v>
      </c>
      <c r="G259" s="10">
        <v>1104</v>
      </c>
      <c r="H259" s="10">
        <v>876</v>
      </c>
      <c r="I259" s="10">
        <v>1270</v>
      </c>
      <c r="J259" s="46">
        <v>21454</v>
      </c>
      <c r="K259" s="45">
        <v>208722</v>
      </c>
      <c r="L259" s="10" t="s">
        <v>27</v>
      </c>
      <c r="M259" s="56">
        <f t="shared" ref="M259:M301" si="8">SUM(F259,G259,H259)/K259</f>
        <v>0.10978718103506099</v>
      </c>
      <c r="N259" s="61">
        <f t="shared" ref="N259:N301" si="9">SUM(F259,G259,H259)</f>
        <v>22915</v>
      </c>
    </row>
    <row r="260" spans="1:14" ht="15.75" thickBot="1">
      <c r="A260" s="10" t="s">
        <v>438</v>
      </c>
      <c r="B260" s="10" t="s">
        <v>19</v>
      </c>
      <c r="C260" s="44">
        <v>45698</v>
      </c>
      <c r="D260" s="10" t="s">
        <v>38</v>
      </c>
      <c r="E260" s="10" t="s">
        <v>20</v>
      </c>
      <c r="F260" s="45">
        <v>16309</v>
      </c>
      <c r="G260" s="10">
        <v>1449</v>
      </c>
      <c r="H260" s="10">
        <v>838</v>
      </c>
      <c r="I260" s="10">
        <v>2434</v>
      </c>
      <c r="J260" s="46">
        <v>2940</v>
      </c>
      <c r="K260" s="45">
        <v>217953</v>
      </c>
      <c r="L260" s="10" t="s">
        <v>32</v>
      </c>
      <c r="M260" s="56">
        <f t="shared" si="8"/>
        <v>8.5321147219813445E-2</v>
      </c>
      <c r="N260" s="61">
        <f t="shared" si="9"/>
        <v>18596</v>
      </c>
    </row>
    <row r="261" spans="1:14" ht="15.75" thickBot="1">
      <c r="A261" s="10" t="s">
        <v>440</v>
      </c>
      <c r="B261" s="10" t="s">
        <v>13</v>
      </c>
      <c r="C261" s="44">
        <v>45700</v>
      </c>
      <c r="D261" s="10" t="s">
        <v>30</v>
      </c>
      <c r="E261" s="10" t="s">
        <v>20</v>
      </c>
      <c r="F261" s="45">
        <v>15234</v>
      </c>
      <c r="G261" s="10">
        <v>1276</v>
      </c>
      <c r="H261" s="10">
        <v>670</v>
      </c>
      <c r="I261" s="10">
        <v>1860</v>
      </c>
      <c r="J261" s="46">
        <v>60397</v>
      </c>
      <c r="K261" s="45">
        <v>86413</v>
      </c>
      <c r="L261" s="10" t="s">
        <v>55</v>
      </c>
      <c r="M261" s="56">
        <f t="shared" si="8"/>
        <v>0.19881267864788862</v>
      </c>
      <c r="N261" s="61">
        <f t="shared" si="9"/>
        <v>17180</v>
      </c>
    </row>
    <row r="262" spans="1:14" ht="15.75" thickBot="1">
      <c r="A262" s="10" t="s">
        <v>442</v>
      </c>
      <c r="B262" s="10" t="s">
        <v>23</v>
      </c>
      <c r="C262" s="44">
        <v>45592</v>
      </c>
      <c r="D262" s="10" t="s">
        <v>38</v>
      </c>
      <c r="E262" s="10" t="s">
        <v>16</v>
      </c>
      <c r="F262" s="45">
        <v>7560</v>
      </c>
      <c r="G262" s="10">
        <v>1139</v>
      </c>
      <c r="H262" s="10">
        <v>248</v>
      </c>
      <c r="I262" s="10">
        <v>1624</v>
      </c>
      <c r="J262" s="46">
        <v>72237</v>
      </c>
      <c r="K262" s="45">
        <v>177084</v>
      </c>
      <c r="L262" s="10" t="s">
        <v>27</v>
      </c>
      <c r="M262" s="56">
        <f t="shared" si="8"/>
        <v>5.0524045085947912E-2</v>
      </c>
      <c r="N262" s="61">
        <f t="shared" si="9"/>
        <v>8947</v>
      </c>
    </row>
    <row r="263" spans="1:14" ht="15.75" thickBot="1">
      <c r="A263" s="10" t="s">
        <v>444</v>
      </c>
      <c r="B263" s="10" t="s">
        <v>46</v>
      </c>
      <c r="C263" s="44">
        <v>45675</v>
      </c>
      <c r="D263" s="10" t="s">
        <v>25</v>
      </c>
      <c r="E263" s="10" t="s">
        <v>70</v>
      </c>
      <c r="F263" s="45">
        <v>22673</v>
      </c>
      <c r="G263" s="10">
        <v>1053</v>
      </c>
      <c r="H263" s="10">
        <v>169</v>
      </c>
      <c r="I263" s="10">
        <v>1566</v>
      </c>
      <c r="J263" s="46">
        <v>9417</v>
      </c>
      <c r="K263" s="45">
        <v>221187</v>
      </c>
      <c r="L263" s="10" t="s">
        <v>32</v>
      </c>
      <c r="M263" s="56">
        <f t="shared" si="8"/>
        <v>0.10803076130152314</v>
      </c>
      <c r="N263" s="61">
        <f t="shared" si="9"/>
        <v>23895</v>
      </c>
    </row>
    <row r="264" spans="1:14" ht="15.75" thickBot="1">
      <c r="A264" s="10" t="s">
        <v>445</v>
      </c>
      <c r="B264" s="10" t="s">
        <v>23</v>
      </c>
      <c r="C264" s="44">
        <v>45524</v>
      </c>
      <c r="D264" s="10" t="s">
        <v>25</v>
      </c>
      <c r="E264" s="10" t="s">
        <v>35</v>
      </c>
      <c r="F264" s="45">
        <v>2846</v>
      </c>
      <c r="G264" s="10">
        <v>792</v>
      </c>
      <c r="H264" s="10">
        <v>902</v>
      </c>
      <c r="I264" s="10">
        <v>2469</v>
      </c>
      <c r="J264" s="46">
        <v>12130</v>
      </c>
      <c r="K264" s="45">
        <v>47151</v>
      </c>
      <c r="L264" s="10" t="s">
        <v>17</v>
      </c>
      <c r="M264" s="56">
        <f t="shared" si="8"/>
        <v>9.6286399015927546E-2</v>
      </c>
      <c r="N264" s="61">
        <f t="shared" si="9"/>
        <v>4540</v>
      </c>
    </row>
    <row r="265" spans="1:14" ht="15.75" thickBot="1">
      <c r="A265" s="10" t="s">
        <v>447</v>
      </c>
      <c r="B265" s="10" t="s">
        <v>23</v>
      </c>
      <c r="C265" s="44">
        <v>45687</v>
      </c>
      <c r="D265" s="10" t="s">
        <v>25</v>
      </c>
      <c r="E265" s="10" t="s">
        <v>70</v>
      </c>
      <c r="F265" s="45">
        <v>12954</v>
      </c>
      <c r="G265" s="10">
        <v>913</v>
      </c>
      <c r="H265" s="10">
        <v>722</v>
      </c>
      <c r="I265" s="10">
        <v>1049</v>
      </c>
      <c r="J265" s="46">
        <v>475</v>
      </c>
      <c r="K265" s="45">
        <v>97716</v>
      </c>
      <c r="L265" s="10" t="s">
        <v>17</v>
      </c>
      <c r="M265" s="56">
        <f t="shared" si="8"/>
        <v>0.14930001228048631</v>
      </c>
      <c r="N265" s="61">
        <f t="shared" si="9"/>
        <v>14589</v>
      </c>
    </row>
    <row r="266" spans="1:14" ht="15.75" thickBot="1">
      <c r="A266" s="10" t="s">
        <v>449</v>
      </c>
      <c r="B266" s="10" t="s">
        <v>13</v>
      </c>
      <c r="C266" s="44">
        <v>45708</v>
      </c>
      <c r="D266" s="10" t="s">
        <v>38</v>
      </c>
      <c r="E266" s="10" t="s">
        <v>48</v>
      </c>
      <c r="F266" s="45">
        <v>15703</v>
      </c>
      <c r="G266" s="10">
        <v>1381</v>
      </c>
      <c r="H266" s="10">
        <v>639</v>
      </c>
      <c r="I266" s="10">
        <v>984</v>
      </c>
      <c r="J266" s="46">
        <v>10967</v>
      </c>
      <c r="K266" s="45">
        <v>133747</v>
      </c>
      <c r="L266" s="10" t="s">
        <v>55</v>
      </c>
      <c r="M266" s="56">
        <f t="shared" si="8"/>
        <v>0.13251138343289942</v>
      </c>
      <c r="N266" s="61">
        <f t="shared" si="9"/>
        <v>17723</v>
      </c>
    </row>
    <row r="267" spans="1:14" ht="15.75" thickBot="1">
      <c r="A267" s="10" t="s">
        <v>451</v>
      </c>
      <c r="B267" s="10" t="s">
        <v>46</v>
      </c>
      <c r="C267" s="44">
        <v>45621</v>
      </c>
      <c r="D267" s="10" t="s">
        <v>30</v>
      </c>
      <c r="E267" s="10" t="s">
        <v>48</v>
      </c>
      <c r="F267" s="45">
        <v>17385</v>
      </c>
      <c r="G267" s="10">
        <v>831</v>
      </c>
      <c r="H267" s="10">
        <v>568</v>
      </c>
      <c r="I267" s="10">
        <v>2227</v>
      </c>
      <c r="J267" s="46">
        <v>49351</v>
      </c>
      <c r="K267" s="45">
        <v>207450</v>
      </c>
      <c r="L267" s="10" t="s">
        <v>27</v>
      </c>
      <c r="M267" s="56">
        <f t="shared" si="8"/>
        <v>9.0547119787900698E-2</v>
      </c>
      <c r="N267" s="61">
        <f t="shared" si="9"/>
        <v>18784</v>
      </c>
    </row>
    <row r="268" spans="1:14" ht="15.75" thickBot="1">
      <c r="A268" s="10" t="s">
        <v>453</v>
      </c>
      <c r="B268" s="10" t="s">
        <v>19</v>
      </c>
      <c r="C268" s="44">
        <v>45569</v>
      </c>
      <c r="D268" s="10" t="s">
        <v>30</v>
      </c>
      <c r="E268" s="10" t="s">
        <v>62</v>
      </c>
      <c r="F268" s="45">
        <v>15746</v>
      </c>
      <c r="G268" s="10">
        <v>258</v>
      </c>
      <c r="H268" s="10">
        <v>839</v>
      </c>
      <c r="I268" s="10">
        <v>2656</v>
      </c>
      <c r="J268" s="46">
        <v>66614</v>
      </c>
      <c r="K268" s="45">
        <v>213724</v>
      </c>
      <c r="L268" s="10" t="s">
        <v>27</v>
      </c>
      <c r="M268" s="56">
        <f t="shared" si="8"/>
        <v>7.8807246729426739E-2</v>
      </c>
      <c r="N268" s="61">
        <f t="shared" si="9"/>
        <v>16843</v>
      </c>
    </row>
    <row r="269" spans="1:14" ht="15.75" thickBot="1">
      <c r="A269" s="10" t="s">
        <v>454</v>
      </c>
      <c r="B269" s="10" t="s">
        <v>19</v>
      </c>
      <c r="C269" s="44">
        <v>45760</v>
      </c>
      <c r="D269" s="10" t="s">
        <v>38</v>
      </c>
      <c r="E269" s="10" t="s">
        <v>85</v>
      </c>
      <c r="F269" s="45">
        <v>24700</v>
      </c>
      <c r="G269" s="10">
        <v>327</v>
      </c>
      <c r="H269" s="10">
        <v>999</v>
      </c>
      <c r="I269" s="10">
        <v>994</v>
      </c>
      <c r="J269" s="46">
        <v>59400</v>
      </c>
      <c r="K269" s="45">
        <v>243502</v>
      </c>
      <c r="L269" s="10" t="s">
        <v>27</v>
      </c>
      <c r="M269" s="56">
        <f t="shared" si="8"/>
        <v>0.10688207899729776</v>
      </c>
      <c r="N269" s="61">
        <f t="shared" si="9"/>
        <v>26026</v>
      </c>
    </row>
    <row r="270" spans="1:14" ht="15.75" thickBot="1">
      <c r="A270" s="10" t="s">
        <v>456</v>
      </c>
      <c r="B270" s="10" t="s">
        <v>13</v>
      </c>
      <c r="C270" s="44">
        <v>45601</v>
      </c>
      <c r="D270" s="10" t="s">
        <v>25</v>
      </c>
      <c r="E270" s="10" t="s">
        <v>85</v>
      </c>
      <c r="F270" s="45">
        <v>8469</v>
      </c>
      <c r="G270" s="10">
        <v>935</v>
      </c>
      <c r="H270" s="10">
        <v>211</v>
      </c>
      <c r="I270" s="10">
        <v>2635</v>
      </c>
      <c r="J270" s="46">
        <v>21890</v>
      </c>
      <c r="K270" s="45">
        <v>184539</v>
      </c>
      <c r="L270" s="10" t="s">
        <v>55</v>
      </c>
      <c r="M270" s="56">
        <f t="shared" si="8"/>
        <v>5.2102807536618279E-2</v>
      </c>
      <c r="N270" s="61">
        <f t="shared" si="9"/>
        <v>9615</v>
      </c>
    </row>
    <row r="271" spans="1:14" ht="15.75" thickBot="1">
      <c r="A271" s="10" t="s">
        <v>458</v>
      </c>
      <c r="B271" s="10" t="s">
        <v>13</v>
      </c>
      <c r="C271" s="44">
        <v>45672</v>
      </c>
      <c r="D271" s="10" t="s">
        <v>25</v>
      </c>
      <c r="E271" s="10" t="s">
        <v>20</v>
      </c>
      <c r="F271" s="45">
        <v>11333</v>
      </c>
      <c r="G271" s="10">
        <v>920</v>
      </c>
      <c r="H271" s="10">
        <v>294</v>
      </c>
      <c r="I271" s="10">
        <v>606</v>
      </c>
      <c r="J271" s="46">
        <v>59490</v>
      </c>
      <c r="K271" s="45">
        <v>202082</v>
      </c>
      <c r="L271" s="10" t="s">
        <v>27</v>
      </c>
      <c r="M271" s="56">
        <f t="shared" si="8"/>
        <v>6.2088657079799291E-2</v>
      </c>
      <c r="N271" s="61">
        <f t="shared" si="9"/>
        <v>12547</v>
      </c>
    </row>
    <row r="272" spans="1:14" ht="15.75" thickBot="1">
      <c r="A272" s="10" t="s">
        <v>459</v>
      </c>
      <c r="B272" s="10" t="s">
        <v>46</v>
      </c>
      <c r="C272" s="44">
        <v>45582</v>
      </c>
      <c r="D272" s="10" t="s">
        <v>30</v>
      </c>
      <c r="E272" s="10" t="s">
        <v>26</v>
      </c>
      <c r="F272" s="45">
        <v>18608</v>
      </c>
      <c r="G272" s="10">
        <v>1338</v>
      </c>
      <c r="H272" s="10">
        <v>365</v>
      </c>
      <c r="I272" s="10">
        <v>2289</v>
      </c>
      <c r="J272" s="46">
        <v>20785</v>
      </c>
      <c r="K272" s="45">
        <v>161999</v>
      </c>
      <c r="L272" s="10" t="s">
        <v>17</v>
      </c>
      <c r="M272" s="56">
        <f t="shared" si="8"/>
        <v>0.12537731714393299</v>
      </c>
      <c r="N272" s="61">
        <f t="shared" si="9"/>
        <v>20311</v>
      </c>
    </row>
    <row r="273" spans="1:14" ht="15.75" thickBot="1">
      <c r="A273" s="10" t="s">
        <v>461</v>
      </c>
      <c r="B273" s="10" t="s">
        <v>19</v>
      </c>
      <c r="C273" s="44">
        <v>45743</v>
      </c>
      <c r="D273" s="10" t="s">
        <v>25</v>
      </c>
      <c r="E273" s="10" t="s">
        <v>70</v>
      </c>
      <c r="F273" s="45">
        <v>14819</v>
      </c>
      <c r="G273" s="10">
        <v>1432</v>
      </c>
      <c r="H273" s="10">
        <v>152</v>
      </c>
      <c r="I273" s="10">
        <v>961</v>
      </c>
      <c r="J273" s="46">
        <v>39154</v>
      </c>
      <c r="K273" s="45">
        <v>154793</v>
      </c>
      <c r="L273" s="10" t="s">
        <v>32</v>
      </c>
      <c r="M273" s="56">
        <f t="shared" si="8"/>
        <v>0.10596732410380315</v>
      </c>
      <c r="N273" s="61">
        <f t="shared" si="9"/>
        <v>16403</v>
      </c>
    </row>
    <row r="274" spans="1:14" ht="15.75" thickBot="1">
      <c r="A274" s="10" t="s">
        <v>463</v>
      </c>
      <c r="B274" s="10" t="s">
        <v>19</v>
      </c>
      <c r="C274" s="44">
        <v>45577</v>
      </c>
      <c r="D274" s="10" t="s">
        <v>15</v>
      </c>
      <c r="E274" s="10" t="s">
        <v>169</v>
      </c>
      <c r="F274" s="45">
        <v>6208</v>
      </c>
      <c r="G274" s="10">
        <v>725</v>
      </c>
      <c r="H274" s="10">
        <v>309</v>
      </c>
      <c r="I274" s="10">
        <v>848</v>
      </c>
      <c r="J274" s="46">
        <v>39319</v>
      </c>
      <c r="K274" s="45">
        <v>225763</v>
      </c>
      <c r="L274" s="10" t="s">
        <v>17</v>
      </c>
      <c r="M274" s="56">
        <f t="shared" si="8"/>
        <v>3.207788698768177E-2</v>
      </c>
      <c r="N274" s="61">
        <f t="shared" si="9"/>
        <v>7242</v>
      </c>
    </row>
    <row r="275" spans="1:14" ht="15.75" thickBot="1">
      <c r="A275" s="10" t="s">
        <v>465</v>
      </c>
      <c r="B275" s="10" t="s">
        <v>19</v>
      </c>
      <c r="C275" s="44">
        <v>45658</v>
      </c>
      <c r="D275" s="10" t="s">
        <v>30</v>
      </c>
      <c r="E275" s="10" t="s">
        <v>39</v>
      </c>
      <c r="F275" s="45">
        <v>8283</v>
      </c>
      <c r="G275" s="10">
        <v>720</v>
      </c>
      <c r="H275" s="10">
        <v>888</v>
      </c>
      <c r="I275" s="10">
        <v>611</v>
      </c>
      <c r="J275" s="46">
        <v>52791</v>
      </c>
      <c r="K275" s="45">
        <v>235229</v>
      </c>
      <c r="L275" s="10" t="s">
        <v>17</v>
      </c>
      <c r="M275" s="56">
        <f t="shared" si="8"/>
        <v>4.2048386891072105E-2</v>
      </c>
      <c r="N275" s="61">
        <f t="shared" si="9"/>
        <v>9891</v>
      </c>
    </row>
    <row r="276" spans="1:14" ht="15.75" thickBot="1">
      <c r="A276" s="10" t="s">
        <v>466</v>
      </c>
      <c r="B276" s="10" t="s">
        <v>23</v>
      </c>
      <c r="C276" s="44">
        <v>45509</v>
      </c>
      <c r="D276" s="10" t="s">
        <v>25</v>
      </c>
      <c r="E276" s="10" t="s">
        <v>42</v>
      </c>
      <c r="F276" s="45">
        <v>4048</v>
      </c>
      <c r="G276" s="10">
        <v>751</v>
      </c>
      <c r="H276" s="10">
        <v>930</v>
      </c>
      <c r="I276" s="10">
        <v>1382</v>
      </c>
      <c r="J276" s="46">
        <v>16844</v>
      </c>
      <c r="K276" s="45">
        <v>148177</v>
      </c>
      <c r="L276" s="10" t="s">
        <v>32</v>
      </c>
      <c r="M276" s="56">
        <f t="shared" si="8"/>
        <v>3.8663220337839206E-2</v>
      </c>
      <c r="N276" s="61">
        <f t="shared" si="9"/>
        <v>5729</v>
      </c>
    </row>
    <row r="277" spans="1:14" ht="15.75" thickBot="1">
      <c r="A277" s="10" t="s">
        <v>467</v>
      </c>
      <c r="B277" s="10" t="s">
        <v>19</v>
      </c>
      <c r="C277" s="44">
        <v>45450</v>
      </c>
      <c r="D277" s="10" t="s">
        <v>30</v>
      </c>
      <c r="E277" s="10" t="s">
        <v>31</v>
      </c>
      <c r="F277" s="45">
        <v>8233</v>
      </c>
      <c r="G277" s="10">
        <v>436</v>
      </c>
      <c r="H277" s="10">
        <v>269</v>
      </c>
      <c r="I277" s="10">
        <v>2037</v>
      </c>
      <c r="J277" s="46">
        <v>8875</v>
      </c>
      <c r="K277" s="45">
        <v>52289</v>
      </c>
      <c r="L277" s="10" t="s">
        <v>17</v>
      </c>
      <c r="M277" s="56">
        <f t="shared" si="8"/>
        <v>0.17093461339861157</v>
      </c>
      <c r="N277" s="61">
        <f t="shared" si="9"/>
        <v>8938</v>
      </c>
    </row>
    <row r="278" spans="1:14" ht="15.75" thickBot="1">
      <c r="A278" s="10" t="s">
        <v>469</v>
      </c>
      <c r="B278" s="10" t="s">
        <v>23</v>
      </c>
      <c r="C278" s="44">
        <v>45753</v>
      </c>
      <c r="D278" s="10" t="s">
        <v>15</v>
      </c>
      <c r="E278" s="10" t="s">
        <v>85</v>
      </c>
      <c r="F278" s="45">
        <v>14941</v>
      </c>
      <c r="G278" s="10">
        <v>1424</v>
      </c>
      <c r="H278" s="10">
        <v>238</v>
      </c>
      <c r="I278" s="10">
        <v>1054</v>
      </c>
      <c r="J278" s="46">
        <v>20516</v>
      </c>
      <c r="K278" s="45">
        <v>216048</v>
      </c>
      <c r="L278" s="10" t="s">
        <v>55</v>
      </c>
      <c r="M278" s="56">
        <f t="shared" si="8"/>
        <v>7.6848663260016298E-2</v>
      </c>
      <c r="N278" s="61">
        <f t="shared" si="9"/>
        <v>16603</v>
      </c>
    </row>
    <row r="279" spans="1:14" ht="15.75" thickBot="1">
      <c r="A279" s="10" t="s">
        <v>470</v>
      </c>
      <c r="B279" s="10" t="s">
        <v>46</v>
      </c>
      <c r="C279" s="44">
        <v>45622</v>
      </c>
      <c r="D279" s="10" t="s">
        <v>30</v>
      </c>
      <c r="E279" s="10" t="s">
        <v>39</v>
      </c>
      <c r="F279" s="45">
        <v>14607</v>
      </c>
      <c r="G279" s="10">
        <v>1458</v>
      </c>
      <c r="H279" s="10">
        <v>478</v>
      </c>
      <c r="I279" s="10">
        <v>334</v>
      </c>
      <c r="J279" s="46">
        <v>49257</v>
      </c>
      <c r="K279" s="45">
        <v>214668</v>
      </c>
      <c r="L279" s="10" t="s">
        <v>32</v>
      </c>
      <c r="M279" s="56">
        <f t="shared" si="8"/>
        <v>7.7063185942944451E-2</v>
      </c>
      <c r="N279" s="61">
        <f t="shared" si="9"/>
        <v>16543</v>
      </c>
    </row>
    <row r="280" spans="1:14" ht="15.75" thickBot="1">
      <c r="A280" s="10" t="s">
        <v>472</v>
      </c>
      <c r="B280" s="10" t="s">
        <v>23</v>
      </c>
      <c r="C280" s="44">
        <v>45537</v>
      </c>
      <c r="D280" s="10" t="s">
        <v>30</v>
      </c>
      <c r="E280" s="10" t="s">
        <v>31</v>
      </c>
      <c r="F280" s="45">
        <v>11765</v>
      </c>
      <c r="G280" s="10">
        <v>693</v>
      </c>
      <c r="H280" s="10">
        <v>729</v>
      </c>
      <c r="I280" s="10">
        <v>744</v>
      </c>
      <c r="J280" s="46">
        <v>97772</v>
      </c>
      <c r="K280" s="45">
        <v>194243</v>
      </c>
      <c r="L280" s="10" t="s">
        <v>17</v>
      </c>
      <c r="M280" s="56">
        <f t="shared" si="8"/>
        <v>6.7889190344053579E-2</v>
      </c>
      <c r="N280" s="61">
        <f t="shared" si="9"/>
        <v>13187</v>
      </c>
    </row>
    <row r="281" spans="1:14" ht="15.75" thickBot="1">
      <c r="A281" s="10" t="s">
        <v>473</v>
      </c>
      <c r="B281" s="10" t="s">
        <v>46</v>
      </c>
      <c r="C281" s="44">
        <v>45918</v>
      </c>
      <c r="D281" s="10" t="s">
        <v>30</v>
      </c>
      <c r="E281" s="10" t="s">
        <v>39</v>
      </c>
      <c r="F281" s="45">
        <v>3828</v>
      </c>
      <c r="G281" s="10">
        <v>203</v>
      </c>
      <c r="H281" s="10">
        <v>506</v>
      </c>
      <c r="I281" s="10">
        <v>2440</v>
      </c>
      <c r="J281" s="46">
        <v>63650</v>
      </c>
      <c r="K281" s="45">
        <v>126365</v>
      </c>
      <c r="L281" s="10" t="s">
        <v>21</v>
      </c>
      <c r="M281" s="56">
        <f t="shared" si="8"/>
        <v>3.5903929094290347E-2</v>
      </c>
      <c r="N281" s="61">
        <f t="shared" si="9"/>
        <v>4537</v>
      </c>
    </row>
    <row r="282" spans="1:14" ht="15.75" thickBot="1">
      <c r="A282" s="10" t="s">
        <v>474</v>
      </c>
      <c r="B282" s="10" t="s">
        <v>19</v>
      </c>
      <c r="C282" s="44">
        <v>45738</v>
      </c>
      <c r="D282" s="10" t="s">
        <v>30</v>
      </c>
      <c r="E282" s="10" t="s">
        <v>62</v>
      </c>
      <c r="F282" s="45">
        <v>3917</v>
      </c>
      <c r="G282" s="10">
        <v>865</v>
      </c>
      <c r="H282" s="10">
        <v>759</v>
      </c>
      <c r="I282" s="10">
        <v>2282</v>
      </c>
      <c r="J282" s="46">
        <v>56125</v>
      </c>
      <c r="K282" s="45">
        <v>154014</v>
      </c>
      <c r="L282" s="10" t="s">
        <v>17</v>
      </c>
      <c r="M282" s="56">
        <f t="shared" si="8"/>
        <v>3.5977248821535704E-2</v>
      </c>
      <c r="N282" s="61">
        <f t="shared" si="9"/>
        <v>5541</v>
      </c>
    </row>
    <row r="283" spans="1:14" ht="15.75" thickBot="1">
      <c r="A283" s="10" t="s">
        <v>476</v>
      </c>
      <c r="B283" s="10" t="s">
        <v>19</v>
      </c>
      <c r="C283" s="44">
        <v>45568</v>
      </c>
      <c r="D283" s="10" t="s">
        <v>15</v>
      </c>
      <c r="E283" s="10" t="s">
        <v>31</v>
      </c>
      <c r="F283" s="45">
        <v>22618</v>
      </c>
      <c r="G283" s="10">
        <v>641</v>
      </c>
      <c r="H283" s="10">
        <v>416</v>
      </c>
      <c r="I283" s="10">
        <v>1530</v>
      </c>
      <c r="J283" s="46">
        <v>18395</v>
      </c>
      <c r="K283" s="45">
        <v>215211</v>
      </c>
      <c r="L283" s="10" t="s">
        <v>55</v>
      </c>
      <c r="M283" s="56">
        <f t="shared" si="8"/>
        <v>0.1100083174187193</v>
      </c>
      <c r="N283" s="61">
        <f t="shared" si="9"/>
        <v>23675</v>
      </c>
    </row>
    <row r="284" spans="1:14" ht="15.75" thickBot="1">
      <c r="A284" s="10" t="s">
        <v>478</v>
      </c>
      <c r="B284" s="10" t="s">
        <v>46</v>
      </c>
      <c r="C284" s="44">
        <v>45786</v>
      </c>
      <c r="D284" s="10" t="s">
        <v>38</v>
      </c>
      <c r="E284" s="10" t="s">
        <v>42</v>
      </c>
      <c r="F284" s="45">
        <v>8988</v>
      </c>
      <c r="G284" s="10">
        <v>228</v>
      </c>
      <c r="H284" s="10">
        <v>766</v>
      </c>
      <c r="I284" s="10">
        <v>652</v>
      </c>
      <c r="J284" s="46">
        <v>63789</v>
      </c>
      <c r="K284" s="45">
        <v>219785</v>
      </c>
      <c r="L284" s="10" t="s">
        <v>27</v>
      </c>
      <c r="M284" s="56">
        <f t="shared" si="8"/>
        <v>4.541711217781013E-2</v>
      </c>
      <c r="N284" s="61">
        <f t="shared" si="9"/>
        <v>9982</v>
      </c>
    </row>
    <row r="285" spans="1:14" ht="15.75" thickBot="1">
      <c r="A285" s="10" t="s">
        <v>480</v>
      </c>
      <c r="B285" s="10" t="s">
        <v>13</v>
      </c>
      <c r="C285" s="44">
        <v>45552</v>
      </c>
      <c r="D285" s="10" t="s">
        <v>30</v>
      </c>
      <c r="E285" s="10" t="s">
        <v>39</v>
      </c>
      <c r="F285" s="45">
        <v>20410</v>
      </c>
      <c r="G285" s="10">
        <v>1332</v>
      </c>
      <c r="H285" s="10">
        <v>472</v>
      </c>
      <c r="I285" s="10">
        <v>1202</v>
      </c>
      <c r="J285" s="46">
        <v>9418</v>
      </c>
      <c r="K285" s="45">
        <v>200806</v>
      </c>
      <c r="L285" s="10" t="s">
        <v>17</v>
      </c>
      <c r="M285" s="56">
        <f t="shared" si="8"/>
        <v>0.11062418453631864</v>
      </c>
      <c r="N285" s="61">
        <f t="shared" si="9"/>
        <v>22214</v>
      </c>
    </row>
    <row r="286" spans="1:14" ht="15.75" thickBot="1">
      <c r="A286" s="10" t="s">
        <v>481</v>
      </c>
      <c r="B286" s="10" t="s">
        <v>46</v>
      </c>
      <c r="C286" s="44">
        <v>45491</v>
      </c>
      <c r="D286" s="10" t="s">
        <v>30</v>
      </c>
      <c r="E286" s="10" t="s">
        <v>16</v>
      </c>
      <c r="F286" s="45">
        <v>16594</v>
      </c>
      <c r="G286" s="10">
        <v>809</v>
      </c>
      <c r="H286" s="10">
        <v>784</v>
      </c>
      <c r="I286" s="10">
        <v>1655</v>
      </c>
      <c r="J286" s="46">
        <v>35505</v>
      </c>
      <c r="K286" s="45">
        <v>112588</v>
      </c>
      <c r="L286" s="10" t="s">
        <v>27</v>
      </c>
      <c r="M286" s="56">
        <f t="shared" si="8"/>
        <v>0.16153586527871533</v>
      </c>
      <c r="N286" s="61">
        <f t="shared" si="9"/>
        <v>18187</v>
      </c>
    </row>
    <row r="287" spans="1:14" ht="15.75" thickBot="1">
      <c r="A287" s="10" t="s">
        <v>482</v>
      </c>
      <c r="B287" s="10" t="s">
        <v>13</v>
      </c>
      <c r="C287" s="44">
        <v>45919</v>
      </c>
      <c r="D287" s="10" t="s">
        <v>25</v>
      </c>
      <c r="E287" s="10" t="s">
        <v>42</v>
      </c>
      <c r="F287" s="45">
        <v>22128</v>
      </c>
      <c r="G287" s="10">
        <v>1004</v>
      </c>
      <c r="H287" s="10">
        <v>690</v>
      </c>
      <c r="I287" s="10">
        <v>2048</v>
      </c>
      <c r="J287" s="46">
        <v>19443</v>
      </c>
      <c r="K287" s="45">
        <v>103646</v>
      </c>
      <c r="L287" s="10" t="s">
        <v>21</v>
      </c>
      <c r="M287" s="56">
        <f t="shared" si="8"/>
        <v>0.22984003241803833</v>
      </c>
      <c r="N287" s="61">
        <f t="shared" si="9"/>
        <v>23822</v>
      </c>
    </row>
    <row r="288" spans="1:14" ht="15.75" thickBot="1">
      <c r="A288" s="10" t="s">
        <v>483</v>
      </c>
      <c r="B288" s="10" t="s">
        <v>23</v>
      </c>
      <c r="C288" s="44">
        <v>45519</v>
      </c>
      <c r="D288" s="10" t="s">
        <v>30</v>
      </c>
      <c r="E288" s="10" t="s">
        <v>31</v>
      </c>
      <c r="F288" s="45">
        <v>14977</v>
      </c>
      <c r="G288" s="10">
        <v>274</v>
      </c>
      <c r="H288" s="10">
        <v>798</v>
      </c>
      <c r="I288" s="10">
        <v>458</v>
      </c>
      <c r="J288" s="46">
        <v>6636</v>
      </c>
      <c r="K288" s="45">
        <v>43654</v>
      </c>
      <c r="L288" s="10" t="s">
        <v>17</v>
      </c>
      <c r="M288" s="56">
        <f t="shared" si="8"/>
        <v>0.36764099509781462</v>
      </c>
      <c r="N288" s="61">
        <f t="shared" si="9"/>
        <v>16049</v>
      </c>
    </row>
    <row r="289" spans="1:14" ht="15.75" thickBot="1">
      <c r="A289" s="10" t="s">
        <v>484</v>
      </c>
      <c r="B289" s="10" t="s">
        <v>23</v>
      </c>
      <c r="C289" s="44">
        <v>45764</v>
      </c>
      <c r="D289" s="10" t="s">
        <v>25</v>
      </c>
      <c r="E289" s="10" t="s">
        <v>42</v>
      </c>
      <c r="F289" s="45">
        <v>2009</v>
      </c>
      <c r="G289" s="10">
        <v>1037</v>
      </c>
      <c r="H289" s="10">
        <v>344</v>
      </c>
      <c r="I289" s="10">
        <v>2277</v>
      </c>
      <c r="J289" s="46">
        <v>85743</v>
      </c>
      <c r="K289" s="45">
        <v>58743</v>
      </c>
      <c r="L289" s="10" t="s">
        <v>32</v>
      </c>
      <c r="M289" s="56">
        <f t="shared" si="8"/>
        <v>5.7709003625963942E-2</v>
      </c>
      <c r="N289" s="61">
        <f t="shared" si="9"/>
        <v>3390</v>
      </c>
    </row>
    <row r="290" spans="1:14" ht="15.75" thickBot="1">
      <c r="A290" s="10" t="s">
        <v>486</v>
      </c>
      <c r="B290" s="10" t="s">
        <v>23</v>
      </c>
      <c r="C290" s="44">
        <v>45624</v>
      </c>
      <c r="D290" s="10" t="s">
        <v>38</v>
      </c>
      <c r="E290" s="10" t="s">
        <v>39</v>
      </c>
      <c r="F290" s="45">
        <v>18644</v>
      </c>
      <c r="G290" s="10">
        <v>1369</v>
      </c>
      <c r="H290" s="10">
        <v>887</v>
      </c>
      <c r="I290" s="10">
        <v>1256</v>
      </c>
      <c r="J290" s="46">
        <v>43415</v>
      </c>
      <c r="K290" s="45">
        <v>88368</v>
      </c>
      <c r="L290" s="10" t="s">
        <v>27</v>
      </c>
      <c r="M290" s="56">
        <f t="shared" si="8"/>
        <v>0.23651095419156257</v>
      </c>
      <c r="N290" s="61">
        <f t="shared" si="9"/>
        <v>20900</v>
      </c>
    </row>
    <row r="291" spans="1:14" ht="15.75" thickBot="1">
      <c r="A291" s="10" t="s">
        <v>487</v>
      </c>
      <c r="B291" s="10" t="s">
        <v>19</v>
      </c>
      <c r="C291" s="44">
        <v>45920</v>
      </c>
      <c r="D291" s="10" t="s">
        <v>15</v>
      </c>
      <c r="E291" s="10" t="s">
        <v>35</v>
      </c>
      <c r="F291" s="45">
        <v>24422</v>
      </c>
      <c r="G291" s="10">
        <v>327</v>
      </c>
      <c r="H291" s="10">
        <v>481</v>
      </c>
      <c r="I291" s="10">
        <v>2371</v>
      </c>
      <c r="J291" s="46">
        <v>35340</v>
      </c>
      <c r="K291" s="45">
        <v>245244</v>
      </c>
      <c r="L291" s="10" t="s">
        <v>21</v>
      </c>
      <c r="M291" s="56">
        <f t="shared" si="8"/>
        <v>0.10287713460879777</v>
      </c>
      <c r="N291" s="61">
        <f t="shared" si="9"/>
        <v>25230</v>
      </c>
    </row>
    <row r="292" spans="1:14" ht="15.75" thickBot="1">
      <c r="A292" s="10" t="s">
        <v>488</v>
      </c>
      <c r="B292" s="10" t="s">
        <v>23</v>
      </c>
      <c r="C292" s="44">
        <v>45602</v>
      </c>
      <c r="D292" s="10" t="s">
        <v>15</v>
      </c>
      <c r="E292" s="10" t="s">
        <v>39</v>
      </c>
      <c r="F292" s="45">
        <v>11865</v>
      </c>
      <c r="G292" s="10">
        <v>241</v>
      </c>
      <c r="H292" s="10">
        <v>319</v>
      </c>
      <c r="I292" s="10">
        <v>703</v>
      </c>
      <c r="J292" s="46">
        <v>69596</v>
      </c>
      <c r="K292" s="45">
        <v>177513</v>
      </c>
      <c r="L292" s="10" t="s">
        <v>32</v>
      </c>
      <c r="M292" s="56">
        <f t="shared" si="8"/>
        <v>6.999487361489018E-2</v>
      </c>
      <c r="N292" s="61">
        <f t="shared" si="9"/>
        <v>12425</v>
      </c>
    </row>
    <row r="293" spans="1:14" ht="15.75" thickBot="1">
      <c r="A293" s="10" t="s">
        <v>489</v>
      </c>
      <c r="B293" s="10" t="s">
        <v>13</v>
      </c>
      <c r="C293" s="44">
        <v>45613</v>
      </c>
      <c r="D293" s="10" t="s">
        <v>38</v>
      </c>
      <c r="E293" s="10" t="s">
        <v>39</v>
      </c>
      <c r="F293" s="45">
        <v>4219</v>
      </c>
      <c r="G293" s="10">
        <v>240</v>
      </c>
      <c r="H293" s="10">
        <v>670</v>
      </c>
      <c r="I293" s="10">
        <v>815</v>
      </c>
      <c r="J293" s="46">
        <v>11978</v>
      </c>
      <c r="K293" s="45">
        <v>159735</v>
      </c>
      <c r="L293" s="10" t="s">
        <v>32</v>
      </c>
      <c r="M293" s="56">
        <f t="shared" si="8"/>
        <v>3.2109431245500357E-2</v>
      </c>
      <c r="N293" s="61">
        <f t="shared" si="9"/>
        <v>5129</v>
      </c>
    </row>
    <row r="294" spans="1:14" ht="15.75" thickBot="1">
      <c r="A294" s="10" t="s">
        <v>491</v>
      </c>
      <c r="B294" s="10" t="s">
        <v>23</v>
      </c>
      <c r="C294" s="44">
        <v>45791</v>
      </c>
      <c r="D294" s="10" t="s">
        <v>15</v>
      </c>
      <c r="E294" s="10" t="s">
        <v>62</v>
      </c>
      <c r="F294" s="45">
        <v>9041</v>
      </c>
      <c r="G294" s="10">
        <v>1133</v>
      </c>
      <c r="H294" s="10">
        <v>612</v>
      </c>
      <c r="I294" s="10">
        <v>1687</v>
      </c>
      <c r="J294" s="46">
        <v>28102</v>
      </c>
      <c r="K294" s="45">
        <v>195683</v>
      </c>
      <c r="L294" s="10" t="s">
        <v>32</v>
      </c>
      <c r="M294" s="56">
        <f t="shared" si="8"/>
        <v>5.5119760020032396E-2</v>
      </c>
      <c r="N294" s="61">
        <f t="shared" si="9"/>
        <v>10786</v>
      </c>
    </row>
    <row r="295" spans="1:14" ht="15.75" thickBot="1">
      <c r="A295" s="10" t="s">
        <v>493</v>
      </c>
      <c r="B295" s="10" t="s">
        <v>46</v>
      </c>
      <c r="C295" s="44">
        <v>45462</v>
      </c>
      <c r="D295" s="10" t="s">
        <v>38</v>
      </c>
      <c r="E295" s="10" t="s">
        <v>70</v>
      </c>
      <c r="F295" s="45">
        <v>20444</v>
      </c>
      <c r="G295" s="10">
        <v>233</v>
      </c>
      <c r="H295" s="10">
        <v>189</v>
      </c>
      <c r="I295" s="10">
        <v>2879</v>
      </c>
      <c r="J295" s="46">
        <v>28185</v>
      </c>
      <c r="K295" s="45">
        <v>159891</v>
      </c>
      <c r="L295" s="10" t="s">
        <v>32</v>
      </c>
      <c r="M295" s="56">
        <f t="shared" si="8"/>
        <v>0.13050140408153055</v>
      </c>
      <c r="N295" s="61">
        <f t="shared" si="9"/>
        <v>20866</v>
      </c>
    </row>
    <row r="296" spans="1:14" ht="15.75" thickBot="1">
      <c r="A296" s="10" t="s">
        <v>495</v>
      </c>
      <c r="B296" s="10" t="s">
        <v>46</v>
      </c>
      <c r="C296" s="44">
        <v>45783</v>
      </c>
      <c r="D296" s="10" t="s">
        <v>38</v>
      </c>
      <c r="E296" s="10" t="s">
        <v>16</v>
      </c>
      <c r="F296" s="45">
        <v>7287</v>
      </c>
      <c r="G296" s="10">
        <v>1240</v>
      </c>
      <c r="H296" s="10">
        <v>686</v>
      </c>
      <c r="I296" s="10">
        <v>1255</v>
      </c>
      <c r="J296" s="46">
        <v>15403</v>
      </c>
      <c r="K296" s="45">
        <v>147971</v>
      </c>
      <c r="L296" s="10" t="s">
        <v>17</v>
      </c>
      <c r="M296" s="56">
        <f t="shared" si="8"/>
        <v>6.2262200025680704E-2</v>
      </c>
      <c r="N296" s="61">
        <f t="shared" si="9"/>
        <v>9213</v>
      </c>
    </row>
    <row r="297" spans="1:14" ht="15.75" thickBot="1">
      <c r="A297" s="10" t="s">
        <v>497</v>
      </c>
      <c r="B297" s="10" t="s">
        <v>19</v>
      </c>
      <c r="C297" s="44">
        <v>45699</v>
      </c>
      <c r="D297" s="10" t="s">
        <v>38</v>
      </c>
      <c r="E297" s="10" t="s">
        <v>169</v>
      </c>
      <c r="F297" s="45">
        <v>3619</v>
      </c>
      <c r="G297" s="10">
        <v>1376</v>
      </c>
      <c r="H297" s="10">
        <v>410</v>
      </c>
      <c r="I297" s="10">
        <v>2499</v>
      </c>
      <c r="J297" s="46">
        <v>58146</v>
      </c>
      <c r="K297" s="45">
        <v>52149</v>
      </c>
      <c r="L297" s="10" t="s">
        <v>17</v>
      </c>
      <c r="M297" s="56">
        <f t="shared" si="8"/>
        <v>0.10364532397553165</v>
      </c>
      <c r="N297" s="61">
        <f t="shared" si="9"/>
        <v>5405</v>
      </c>
    </row>
    <row r="298" spans="1:14" ht="15.75" thickBot="1">
      <c r="A298" s="10" t="s">
        <v>499</v>
      </c>
      <c r="B298" s="10" t="s">
        <v>46</v>
      </c>
      <c r="C298" s="44">
        <v>45650</v>
      </c>
      <c r="D298" s="10" t="s">
        <v>15</v>
      </c>
      <c r="E298" s="10" t="s">
        <v>85</v>
      </c>
      <c r="F298" s="45">
        <v>10512</v>
      </c>
      <c r="G298" s="10">
        <v>1197</v>
      </c>
      <c r="H298" s="10">
        <v>544</v>
      </c>
      <c r="I298" s="10">
        <v>2012</v>
      </c>
      <c r="J298" s="46">
        <v>10245</v>
      </c>
      <c r="K298" s="45">
        <v>140102</v>
      </c>
      <c r="L298" s="10" t="s">
        <v>17</v>
      </c>
      <c r="M298" s="56">
        <f t="shared" si="8"/>
        <v>8.745770938316369E-2</v>
      </c>
      <c r="N298" s="61">
        <f t="shared" si="9"/>
        <v>12253</v>
      </c>
    </row>
    <row r="299" spans="1:14" ht="15.75" thickBot="1">
      <c r="A299" s="10" t="s">
        <v>501</v>
      </c>
      <c r="B299" s="10" t="s">
        <v>13</v>
      </c>
      <c r="C299" s="44">
        <v>45924</v>
      </c>
      <c r="D299" s="10" t="s">
        <v>25</v>
      </c>
      <c r="E299" s="10" t="s">
        <v>48</v>
      </c>
      <c r="F299" s="45">
        <v>3342</v>
      </c>
      <c r="G299" s="10">
        <v>787</v>
      </c>
      <c r="H299" s="10">
        <v>375</v>
      </c>
      <c r="I299" s="10">
        <v>907</v>
      </c>
      <c r="J299" s="46">
        <v>85823</v>
      </c>
      <c r="K299" s="45">
        <v>99189</v>
      </c>
      <c r="L299" s="10" t="s">
        <v>21</v>
      </c>
      <c r="M299" s="56">
        <f t="shared" si="8"/>
        <v>4.5408260996683103E-2</v>
      </c>
      <c r="N299" s="61">
        <f t="shared" si="9"/>
        <v>4504</v>
      </c>
    </row>
    <row r="300" spans="1:14" ht="15.75" thickBot="1">
      <c r="A300" s="10" t="s">
        <v>502</v>
      </c>
      <c r="B300" s="10" t="s">
        <v>23</v>
      </c>
      <c r="C300" s="44">
        <v>45925</v>
      </c>
      <c r="D300" s="10" t="s">
        <v>38</v>
      </c>
      <c r="E300" s="10" t="s">
        <v>70</v>
      </c>
      <c r="F300" s="45">
        <v>12568</v>
      </c>
      <c r="G300" s="10">
        <v>541</v>
      </c>
      <c r="H300" s="10">
        <v>273</v>
      </c>
      <c r="I300" s="10">
        <v>2767</v>
      </c>
      <c r="J300" s="46">
        <v>22331</v>
      </c>
      <c r="K300" s="45">
        <v>192747</v>
      </c>
      <c r="L300" s="10" t="s">
        <v>21</v>
      </c>
      <c r="M300" s="56">
        <f t="shared" si="8"/>
        <v>6.9427799135654514E-2</v>
      </c>
      <c r="N300" s="61">
        <f t="shared" si="9"/>
        <v>13382</v>
      </c>
    </row>
    <row r="301" spans="1:14" ht="15.75" thickBot="1">
      <c r="A301" s="10" t="s">
        <v>503</v>
      </c>
      <c r="B301" s="10" t="s">
        <v>19</v>
      </c>
      <c r="C301" s="44">
        <v>45926</v>
      </c>
      <c r="D301" s="10" t="s">
        <v>30</v>
      </c>
      <c r="E301" s="10" t="s">
        <v>48</v>
      </c>
      <c r="F301" s="45">
        <v>21216</v>
      </c>
      <c r="G301" s="10">
        <v>226</v>
      </c>
      <c r="H301" s="10">
        <v>187</v>
      </c>
      <c r="I301" s="10">
        <v>1573</v>
      </c>
      <c r="J301" s="46">
        <v>62688</v>
      </c>
      <c r="K301" s="45">
        <v>111031</v>
      </c>
      <c r="L301" s="10" t="s">
        <v>21</v>
      </c>
      <c r="M301" s="56">
        <f t="shared" si="8"/>
        <v>0.19480145184678152</v>
      </c>
      <c r="N301" s="61">
        <f t="shared" si="9"/>
        <v>21629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7A20-72A6-4D9A-9DD2-B024D906A73C}">
  <dimension ref="A1:M201"/>
  <sheetViews>
    <sheetView topLeftCell="D13" zoomScale="85" zoomScaleNormal="85" workbookViewId="0">
      <selection activeCell="K11" sqref="K11"/>
    </sheetView>
  </sheetViews>
  <sheetFormatPr defaultRowHeight="15"/>
  <cols>
    <col min="1" max="1" width="16.7109375" style="85" bestFit="1" customWidth="1"/>
    <col min="2" max="2" width="9.7109375" style="14" bestFit="1" customWidth="1"/>
    <col min="3" max="3" width="15" style="14" bestFit="1" customWidth="1"/>
    <col min="4" max="4" width="10.140625" style="14" bestFit="1" customWidth="1"/>
    <col min="5" max="5" width="15.28515625" style="14" bestFit="1" customWidth="1"/>
    <col min="6" max="6" width="17.28515625" style="14" bestFit="1" customWidth="1"/>
    <col min="7" max="7" width="10" style="14" bestFit="1" customWidth="1"/>
    <col min="8" max="8" width="15.140625" style="14" bestFit="1" customWidth="1"/>
    <col min="9" max="9" width="9.140625" style="14" customWidth="1"/>
    <col min="10" max="10" width="13.140625" style="14" bestFit="1" customWidth="1"/>
    <col min="11" max="11" width="22" style="14" bestFit="1" customWidth="1"/>
    <col min="12" max="12" width="34.5703125" style="14" customWidth="1"/>
    <col min="13" max="13" width="55" style="14" bestFit="1" customWidth="1"/>
    <col min="14" max="16384" width="9.140625" style="14"/>
  </cols>
  <sheetData>
    <row r="1" spans="1:13">
      <c r="A1" s="83" t="s">
        <v>504</v>
      </c>
      <c r="B1" s="12" t="s">
        <v>1</v>
      </c>
      <c r="C1" s="12" t="s">
        <v>505</v>
      </c>
      <c r="D1" s="12" t="s">
        <v>506</v>
      </c>
      <c r="E1" s="12" t="s">
        <v>507</v>
      </c>
      <c r="F1" s="12" t="s">
        <v>508</v>
      </c>
      <c r="G1" s="12" t="s">
        <v>509</v>
      </c>
      <c r="H1" s="20" t="s">
        <v>628</v>
      </c>
    </row>
    <row r="2" spans="1:13">
      <c r="A2" s="84" t="s">
        <v>24</v>
      </c>
      <c r="B2" s="15" t="s">
        <v>23</v>
      </c>
      <c r="C2" s="15">
        <v>3196</v>
      </c>
      <c r="D2" s="15">
        <v>391</v>
      </c>
      <c r="E2" s="15">
        <v>1170816</v>
      </c>
      <c r="F2" s="15">
        <v>7.2439221876024931</v>
      </c>
      <c r="G2" s="15">
        <v>28745</v>
      </c>
      <c r="H2" s="14">
        <f>C2-D2</f>
        <v>2805</v>
      </c>
    </row>
    <row r="3" spans="1:13">
      <c r="A3" s="84" t="s">
        <v>61</v>
      </c>
      <c r="B3" s="15" t="s">
        <v>23</v>
      </c>
      <c r="C3" s="15">
        <v>8697</v>
      </c>
      <c r="D3" s="15">
        <v>738</v>
      </c>
      <c r="E3" s="15">
        <v>1168011</v>
      </c>
      <c r="F3" s="15">
        <v>3.8777032065622672</v>
      </c>
      <c r="G3" s="15">
        <v>30644</v>
      </c>
      <c r="H3" s="14">
        <f t="shared" ref="H3:H66" si="0">C3-D3</f>
        <v>7959</v>
      </c>
    </row>
    <row r="4" spans="1:13">
      <c r="A4" s="84" t="s">
        <v>527</v>
      </c>
      <c r="B4" s="15" t="s">
        <v>23</v>
      </c>
      <c r="C4" s="15">
        <v>5941</v>
      </c>
      <c r="D4" s="15">
        <v>450</v>
      </c>
      <c r="E4" s="15">
        <v>1117854</v>
      </c>
      <c r="F4" s="15">
        <v>12.414411899944</v>
      </c>
      <c r="G4" s="15">
        <v>58330</v>
      </c>
      <c r="H4" s="14">
        <f t="shared" si="0"/>
        <v>5491</v>
      </c>
    </row>
    <row r="5" spans="1:13">
      <c r="A5" s="84" t="s">
        <v>527</v>
      </c>
      <c r="B5" s="15" t="s">
        <v>23</v>
      </c>
      <c r="C5" s="15">
        <v>7267</v>
      </c>
      <c r="D5" s="15">
        <v>842</v>
      </c>
      <c r="E5" s="15">
        <v>1124279</v>
      </c>
      <c r="F5" s="15">
        <v>2.2102165031989389</v>
      </c>
      <c r="G5" s="15">
        <v>11171</v>
      </c>
      <c r="H5" s="14">
        <f t="shared" si="0"/>
        <v>6425</v>
      </c>
    </row>
    <row r="6" spans="1:13">
      <c r="A6" s="84" t="s">
        <v>527</v>
      </c>
      <c r="B6" s="15" t="s">
        <v>23</v>
      </c>
      <c r="C6" s="15">
        <v>3461</v>
      </c>
      <c r="D6" s="15">
        <v>365</v>
      </c>
      <c r="E6" s="15">
        <v>1134433</v>
      </c>
      <c r="F6" s="15">
        <v>10.23489267325616</v>
      </c>
      <c r="G6" s="15">
        <v>51903</v>
      </c>
      <c r="H6" s="14">
        <f t="shared" si="0"/>
        <v>3096</v>
      </c>
      <c r="M6" s="57" t="s">
        <v>627</v>
      </c>
    </row>
    <row r="7" spans="1:13">
      <c r="A7" s="84" t="s">
        <v>355</v>
      </c>
      <c r="B7" s="15" t="s">
        <v>23</v>
      </c>
      <c r="C7" s="15">
        <v>1521</v>
      </c>
      <c r="D7" s="15">
        <v>96</v>
      </c>
      <c r="E7" s="15">
        <v>1087368</v>
      </c>
      <c r="F7" s="15">
        <v>12.709772588488899</v>
      </c>
      <c r="G7" s="15">
        <v>42262</v>
      </c>
      <c r="H7" s="14">
        <f t="shared" si="0"/>
        <v>1425</v>
      </c>
      <c r="M7" s="28" t="s">
        <v>630</v>
      </c>
    </row>
    <row r="8" spans="1:13">
      <c r="A8" s="84" t="s">
        <v>525</v>
      </c>
      <c r="B8" s="15" t="s">
        <v>23</v>
      </c>
      <c r="C8" s="15">
        <v>6607</v>
      </c>
      <c r="D8" s="15">
        <v>479</v>
      </c>
      <c r="E8" s="15">
        <v>1063421</v>
      </c>
      <c r="F8" s="15">
        <v>5.5892257158735816</v>
      </c>
      <c r="G8" s="15">
        <v>48328</v>
      </c>
      <c r="H8" s="14">
        <f t="shared" si="0"/>
        <v>6128</v>
      </c>
      <c r="K8"/>
      <c r="L8"/>
      <c r="M8" s="21" t="s">
        <v>631</v>
      </c>
    </row>
    <row r="9" spans="1:13">
      <c r="A9" s="84" t="s">
        <v>524</v>
      </c>
      <c r="B9" s="15" t="s">
        <v>23</v>
      </c>
      <c r="C9" s="15">
        <v>9569</v>
      </c>
      <c r="D9" s="15">
        <v>1277</v>
      </c>
      <c r="E9" s="15">
        <v>1013386</v>
      </c>
      <c r="F9" s="15">
        <v>12.45517502708741</v>
      </c>
      <c r="G9" s="15">
        <v>59733</v>
      </c>
      <c r="H9" s="14">
        <f t="shared" si="0"/>
        <v>8292</v>
      </c>
      <c r="J9" s="63" t="s">
        <v>584</v>
      </c>
      <c r="K9" s="64" t="s">
        <v>629</v>
      </c>
      <c r="L9"/>
      <c r="M9" s="28" t="s">
        <v>632</v>
      </c>
    </row>
    <row r="10" spans="1:13">
      <c r="A10" s="84" t="s">
        <v>523</v>
      </c>
      <c r="B10" s="15" t="s">
        <v>23</v>
      </c>
      <c r="C10" s="15">
        <v>3376</v>
      </c>
      <c r="D10" s="15">
        <v>382</v>
      </c>
      <c r="E10" s="15">
        <v>991495</v>
      </c>
      <c r="F10" s="15">
        <v>3.8694093263203548</v>
      </c>
      <c r="G10" s="15">
        <v>44782</v>
      </c>
      <c r="H10" s="14">
        <f t="shared" si="0"/>
        <v>2994</v>
      </c>
      <c r="J10" s="64" t="s">
        <v>46</v>
      </c>
      <c r="K10" s="64">
        <v>303407</v>
      </c>
      <c r="L10"/>
      <c r="M10"/>
    </row>
    <row r="11" spans="1:13">
      <c r="A11" s="84" t="s">
        <v>114</v>
      </c>
      <c r="B11" s="15" t="s">
        <v>23</v>
      </c>
      <c r="C11" s="15">
        <v>9754</v>
      </c>
      <c r="D11" s="15">
        <v>629</v>
      </c>
      <c r="E11" s="15">
        <v>938068</v>
      </c>
      <c r="F11" s="15">
        <v>3.4123325814333292</v>
      </c>
      <c r="G11" s="15">
        <v>19435</v>
      </c>
      <c r="H11" s="14">
        <f t="shared" si="0"/>
        <v>9125</v>
      </c>
      <c r="J11" s="64" t="s">
        <v>19</v>
      </c>
      <c r="K11" s="64">
        <v>290487</v>
      </c>
      <c r="L11"/>
      <c r="M11"/>
    </row>
    <row r="12" spans="1:13">
      <c r="A12" s="84" t="s">
        <v>114</v>
      </c>
      <c r="B12" s="15" t="s">
        <v>23</v>
      </c>
      <c r="C12" s="15">
        <v>6439</v>
      </c>
      <c r="D12" s="15">
        <v>477</v>
      </c>
      <c r="E12" s="15">
        <v>959389</v>
      </c>
      <c r="F12" s="15">
        <v>7.4744446725989153</v>
      </c>
      <c r="G12" s="15">
        <v>44742</v>
      </c>
      <c r="H12" s="14">
        <f t="shared" si="0"/>
        <v>5962</v>
      </c>
      <c r="J12" s="64" t="s">
        <v>23</v>
      </c>
      <c r="K12" s="64">
        <v>261862</v>
      </c>
      <c r="L12"/>
      <c r="M12"/>
    </row>
    <row r="13" spans="1:13">
      <c r="A13" s="84" t="s">
        <v>101</v>
      </c>
      <c r="B13" s="15" t="s">
        <v>23</v>
      </c>
      <c r="C13" s="15">
        <v>6330</v>
      </c>
      <c r="D13" s="15">
        <v>891</v>
      </c>
      <c r="E13" s="15">
        <v>922914</v>
      </c>
      <c r="F13" s="15">
        <v>14.789893749580139</v>
      </c>
      <c r="G13" s="15">
        <v>37037</v>
      </c>
      <c r="H13" s="14">
        <f t="shared" si="0"/>
        <v>5439</v>
      </c>
      <c r="J13" s="64" t="s">
        <v>13</v>
      </c>
      <c r="K13" s="64">
        <v>230642</v>
      </c>
      <c r="L13"/>
      <c r="M13"/>
    </row>
    <row r="14" spans="1:13">
      <c r="A14" s="84" t="s">
        <v>101</v>
      </c>
      <c r="B14" s="15" t="s">
        <v>23</v>
      </c>
      <c r="C14" s="15">
        <v>6510</v>
      </c>
      <c r="D14" s="15">
        <v>481</v>
      </c>
      <c r="E14" s="15">
        <v>928943</v>
      </c>
      <c r="F14" s="15">
        <v>2.3800168578696428</v>
      </c>
      <c r="G14" s="15">
        <v>19557</v>
      </c>
      <c r="H14" s="14">
        <f t="shared" si="0"/>
        <v>6029</v>
      </c>
      <c r="J14"/>
      <c r="K14"/>
      <c r="L14"/>
      <c r="M14"/>
    </row>
    <row r="15" spans="1:13">
      <c r="A15" s="84" t="s">
        <v>181</v>
      </c>
      <c r="B15" s="15" t="s">
        <v>23</v>
      </c>
      <c r="C15" s="15">
        <v>4271</v>
      </c>
      <c r="D15" s="15">
        <v>628</v>
      </c>
      <c r="E15" s="15">
        <v>868909</v>
      </c>
      <c r="F15" s="15">
        <v>11.124410036033691</v>
      </c>
      <c r="G15" s="15">
        <v>47051</v>
      </c>
      <c r="H15" s="14">
        <f t="shared" si="0"/>
        <v>3643</v>
      </c>
      <c r="J15"/>
      <c r="K15"/>
      <c r="L15"/>
      <c r="M15"/>
    </row>
    <row r="16" spans="1:13">
      <c r="A16" s="84" t="s">
        <v>520</v>
      </c>
      <c r="B16" s="15" t="s">
        <v>23</v>
      </c>
      <c r="C16" s="15">
        <v>3247</v>
      </c>
      <c r="D16" s="15">
        <v>328</v>
      </c>
      <c r="E16" s="15">
        <v>810061</v>
      </c>
      <c r="F16" s="15">
        <v>13.941172331466399</v>
      </c>
      <c r="G16" s="15">
        <v>15105</v>
      </c>
      <c r="H16" s="14">
        <f t="shared" si="0"/>
        <v>2919</v>
      </c>
      <c r="J16"/>
      <c r="K16"/>
      <c r="L16"/>
      <c r="M16"/>
    </row>
    <row r="17" spans="1:13">
      <c r="A17" s="84" t="s">
        <v>519</v>
      </c>
      <c r="B17" s="15" t="s">
        <v>23</v>
      </c>
      <c r="C17" s="15">
        <v>4897</v>
      </c>
      <c r="D17" s="15">
        <v>683</v>
      </c>
      <c r="E17" s="15">
        <v>761158</v>
      </c>
      <c r="F17" s="15">
        <v>15.06231294947961</v>
      </c>
      <c r="G17" s="15">
        <v>58201</v>
      </c>
      <c r="H17" s="14">
        <f t="shared" si="0"/>
        <v>4214</v>
      </c>
      <c r="J17"/>
      <c r="K17"/>
      <c r="L17"/>
      <c r="M17"/>
    </row>
    <row r="18" spans="1:13">
      <c r="A18" s="84" t="s">
        <v>14</v>
      </c>
      <c r="B18" s="15" t="s">
        <v>23</v>
      </c>
      <c r="C18" s="15">
        <v>4631</v>
      </c>
      <c r="D18" s="15">
        <v>317</v>
      </c>
      <c r="E18" s="15">
        <v>735242</v>
      </c>
      <c r="F18" s="15">
        <v>1.381177897889402</v>
      </c>
      <c r="G18" s="15">
        <v>17999</v>
      </c>
      <c r="H18" s="14">
        <f t="shared" si="0"/>
        <v>4314</v>
      </c>
      <c r="J18"/>
      <c r="K18"/>
      <c r="L18"/>
      <c r="M18"/>
    </row>
    <row r="19" spans="1:13">
      <c r="A19" s="84" t="s">
        <v>89</v>
      </c>
      <c r="B19" s="15" t="s">
        <v>23</v>
      </c>
      <c r="C19" s="15">
        <v>4191</v>
      </c>
      <c r="D19" s="15">
        <v>599</v>
      </c>
      <c r="E19" s="15">
        <v>713549</v>
      </c>
      <c r="F19" s="15">
        <v>11.56416728213479</v>
      </c>
      <c r="G19" s="15">
        <v>27833</v>
      </c>
      <c r="H19" s="14">
        <f t="shared" si="0"/>
        <v>3592</v>
      </c>
      <c r="J19"/>
      <c r="K19"/>
      <c r="L19"/>
      <c r="M19"/>
    </row>
    <row r="20" spans="1:13">
      <c r="A20" s="84" t="s">
        <v>89</v>
      </c>
      <c r="B20" s="15" t="s">
        <v>23</v>
      </c>
      <c r="C20" s="15">
        <v>1392</v>
      </c>
      <c r="D20" s="15">
        <v>182</v>
      </c>
      <c r="E20" s="15">
        <v>714759</v>
      </c>
      <c r="F20" s="15">
        <v>5.9603306848881932</v>
      </c>
      <c r="G20" s="15">
        <v>35122</v>
      </c>
      <c r="H20" s="14">
        <f t="shared" si="0"/>
        <v>1210</v>
      </c>
      <c r="J20"/>
      <c r="K20"/>
      <c r="L20"/>
      <c r="M20"/>
    </row>
    <row r="21" spans="1:13">
      <c r="A21" s="84" t="s">
        <v>178</v>
      </c>
      <c r="B21" s="15" t="s">
        <v>23</v>
      </c>
      <c r="C21" s="15">
        <v>3672</v>
      </c>
      <c r="D21" s="15">
        <v>211</v>
      </c>
      <c r="E21" s="15">
        <v>704218</v>
      </c>
      <c r="F21" s="15">
        <v>12.35057894004413</v>
      </c>
      <c r="G21" s="15">
        <v>28284</v>
      </c>
      <c r="H21" s="14">
        <f t="shared" si="0"/>
        <v>3461</v>
      </c>
      <c r="J21"/>
      <c r="K21"/>
      <c r="L21"/>
      <c r="M21"/>
    </row>
    <row r="22" spans="1:13">
      <c r="A22" s="84" t="s">
        <v>518</v>
      </c>
      <c r="B22" s="15" t="s">
        <v>23</v>
      </c>
      <c r="C22" s="15">
        <v>1593</v>
      </c>
      <c r="D22" s="15">
        <v>224</v>
      </c>
      <c r="E22" s="15">
        <v>677154</v>
      </c>
      <c r="F22" s="15">
        <v>4.1495730660972248</v>
      </c>
      <c r="G22" s="15">
        <v>52845</v>
      </c>
      <c r="H22" s="14">
        <f t="shared" si="0"/>
        <v>1369</v>
      </c>
      <c r="J22"/>
      <c r="K22"/>
      <c r="L22"/>
      <c r="M22"/>
    </row>
    <row r="23" spans="1:13">
      <c r="A23" s="84" t="s">
        <v>518</v>
      </c>
      <c r="B23" s="15" t="s">
        <v>23</v>
      </c>
      <c r="C23" s="15">
        <v>8394</v>
      </c>
      <c r="D23" s="15">
        <v>764</v>
      </c>
      <c r="E23" s="15">
        <v>690186</v>
      </c>
      <c r="F23" s="15">
        <v>6.3556780346167558</v>
      </c>
      <c r="G23" s="15">
        <v>42373</v>
      </c>
      <c r="H23" s="14">
        <f t="shared" si="0"/>
        <v>7630</v>
      </c>
      <c r="J23"/>
      <c r="K23"/>
      <c r="L23"/>
      <c r="M23"/>
    </row>
    <row r="24" spans="1:13">
      <c r="A24" s="84" t="s">
        <v>452</v>
      </c>
      <c r="B24" s="15" t="s">
        <v>23</v>
      </c>
      <c r="C24" s="15">
        <v>8961</v>
      </c>
      <c r="D24" s="15">
        <v>476</v>
      </c>
      <c r="E24" s="15">
        <v>655645</v>
      </c>
      <c r="F24" s="15">
        <v>15.458517947974901</v>
      </c>
      <c r="G24" s="15">
        <v>44865</v>
      </c>
      <c r="H24" s="14">
        <f t="shared" si="0"/>
        <v>8485</v>
      </c>
      <c r="J24"/>
      <c r="K24"/>
      <c r="L24"/>
      <c r="M24"/>
    </row>
    <row r="25" spans="1:13">
      <c r="A25" s="84" t="s">
        <v>452</v>
      </c>
      <c r="B25" s="15" t="s">
        <v>23</v>
      </c>
      <c r="C25" s="15">
        <v>6827</v>
      </c>
      <c r="D25" s="15">
        <v>775</v>
      </c>
      <c r="E25" s="15">
        <v>661697</v>
      </c>
      <c r="F25" s="15">
        <v>15.96622018839439</v>
      </c>
      <c r="G25" s="15">
        <v>56850</v>
      </c>
      <c r="H25" s="14">
        <f t="shared" si="0"/>
        <v>6052</v>
      </c>
      <c r="J25"/>
      <c r="K25"/>
      <c r="L25"/>
      <c r="M25"/>
    </row>
    <row r="26" spans="1:13">
      <c r="A26" s="84" t="s">
        <v>54</v>
      </c>
      <c r="B26" s="15" t="s">
        <v>23</v>
      </c>
      <c r="C26" s="15">
        <v>5798</v>
      </c>
      <c r="D26" s="15">
        <v>592</v>
      </c>
      <c r="E26" s="15">
        <v>631128</v>
      </c>
      <c r="F26" s="15">
        <v>1.6774727155188811</v>
      </c>
      <c r="G26" s="15">
        <v>13471</v>
      </c>
      <c r="H26" s="14">
        <f t="shared" si="0"/>
        <v>5206</v>
      </c>
      <c r="J26"/>
      <c r="K26"/>
      <c r="L26"/>
    </row>
    <row r="27" spans="1:13">
      <c r="A27" s="84" t="s">
        <v>130</v>
      </c>
      <c r="B27" s="15" t="s">
        <v>23</v>
      </c>
      <c r="C27" s="15">
        <v>8758</v>
      </c>
      <c r="D27" s="15">
        <v>1193</v>
      </c>
      <c r="E27" s="15">
        <v>538906</v>
      </c>
      <c r="F27" s="15">
        <v>3.4213758985797149</v>
      </c>
      <c r="G27" s="15">
        <v>26184</v>
      </c>
      <c r="H27" s="14">
        <f t="shared" si="0"/>
        <v>7565</v>
      </c>
    </row>
    <row r="28" spans="1:13">
      <c r="A28" s="84" t="s">
        <v>130</v>
      </c>
      <c r="B28" s="15" t="s">
        <v>23</v>
      </c>
      <c r="C28" s="15">
        <v>8638</v>
      </c>
      <c r="D28" s="15">
        <v>717</v>
      </c>
      <c r="E28" s="15">
        <v>553745</v>
      </c>
      <c r="F28" s="15">
        <v>26.921416897669499</v>
      </c>
      <c r="G28" s="15">
        <v>31621</v>
      </c>
      <c r="H28" s="14">
        <f t="shared" si="0"/>
        <v>7921</v>
      </c>
    </row>
    <row r="29" spans="1:13">
      <c r="A29" s="84" t="s">
        <v>130</v>
      </c>
      <c r="B29" s="15" t="s">
        <v>23</v>
      </c>
      <c r="C29" s="15">
        <v>8993</v>
      </c>
      <c r="D29" s="15">
        <v>506</v>
      </c>
      <c r="E29" s="15">
        <v>562232</v>
      </c>
      <c r="F29" s="15">
        <v>3.5131404829323132</v>
      </c>
      <c r="G29" s="15">
        <v>20028</v>
      </c>
      <c r="H29" s="14">
        <f t="shared" si="0"/>
        <v>8487</v>
      </c>
    </row>
    <row r="30" spans="1:13">
      <c r="A30" s="84" t="s">
        <v>515</v>
      </c>
      <c r="B30" s="15" t="s">
        <v>23</v>
      </c>
      <c r="C30" s="15">
        <v>5481</v>
      </c>
      <c r="D30" s="15">
        <v>673</v>
      </c>
      <c r="E30" s="15">
        <v>507970</v>
      </c>
      <c r="F30" s="15">
        <v>13.08758391243577</v>
      </c>
      <c r="G30" s="15">
        <v>29194</v>
      </c>
      <c r="H30" s="14">
        <f t="shared" si="0"/>
        <v>4808</v>
      </c>
    </row>
    <row r="31" spans="1:13">
      <c r="A31" s="84" t="s">
        <v>514</v>
      </c>
      <c r="B31" s="15" t="s">
        <v>23</v>
      </c>
      <c r="C31" s="15">
        <v>8870</v>
      </c>
      <c r="D31" s="15">
        <v>509</v>
      </c>
      <c r="E31" s="15">
        <v>480320</v>
      </c>
      <c r="F31" s="15">
        <v>25.077864756828781</v>
      </c>
      <c r="G31" s="15">
        <v>15469</v>
      </c>
      <c r="H31" s="14">
        <f t="shared" si="0"/>
        <v>8361</v>
      </c>
    </row>
    <row r="32" spans="1:13">
      <c r="A32" s="84" t="s">
        <v>514</v>
      </c>
      <c r="B32" s="15" t="s">
        <v>23</v>
      </c>
      <c r="C32" s="15">
        <v>1767</v>
      </c>
      <c r="D32" s="15">
        <v>224</v>
      </c>
      <c r="E32" s="15">
        <v>487561</v>
      </c>
      <c r="F32" s="15">
        <v>13.208603641390511</v>
      </c>
      <c r="G32" s="15">
        <v>16256</v>
      </c>
      <c r="H32" s="14">
        <f t="shared" si="0"/>
        <v>1543</v>
      </c>
    </row>
    <row r="33" spans="1:8">
      <c r="A33" s="84" t="s">
        <v>513</v>
      </c>
      <c r="B33" s="15" t="s">
        <v>23</v>
      </c>
      <c r="C33" s="15">
        <v>1419</v>
      </c>
      <c r="D33" s="15">
        <v>110</v>
      </c>
      <c r="E33" s="15">
        <v>455286</v>
      </c>
      <c r="F33" s="15">
        <v>31.554451487636339</v>
      </c>
      <c r="G33" s="15">
        <v>58831</v>
      </c>
      <c r="H33" s="14">
        <f t="shared" si="0"/>
        <v>1309</v>
      </c>
    </row>
    <row r="34" spans="1:8">
      <c r="A34" s="84" t="s">
        <v>513</v>
      </c>
      <c r="B34" s="15" t="s">
        <v>23</v>
      </c>
      <c r="C34" s="15">
        <v>4302</v>
      </c>
      <c r="D34" s="15">
        <v>275</v>
      </c>
      <c r="E34" s="15">
        <v>464255</v>
      </c>
      <c r="F34" s="15">
        <v>15.72131694865968</v>
      </c>
      <c r="G34" s="15">
        <v>26044</v>
      </c>
      <c r="H34" s="14">
        <f t="shared" si="0"/>
        <v>4027</v>
      </c>
    </row>
    <row r="35" spans="1:8">
      <c r="A35" s="84" t="s">
        <v>513</v>
      </c>
      <c r="B35" s="15" t="s">
        <v>23</v>
      </c>
      <c r="C35" s="15">
        <v>8857</v>
      </c>
      <c r="D35" s="15">
        <v>1153</v>
      </c>
      <c r="E35" s="15">
        <v>471959</v>
      </c>
      <c r="F35" s="15">
        <v>19.214592793018038</v>
      </c>
      <c r="G35" s="15">
        <v>39411</v>
      </c>
      <c r="H35" s="14">
        <f t="shared" si="0"/>
        <v>7704</v>
      </c>
    </row>
    <row r="36" spans="1:8">
      <c r="A36" s="84" t="s">
        <v>68</v>
      </c>
      <c r="B36" s="15" t="s">
        <v>23</v>
      </c>
      <c r="C36" s="15">
        <v>7907</v>
      </c>
      <c r="D36" s="15">
        <v>465</v>
      </c>
      <c r="E36" s="15">
        <v>420811</v>
      </c>
      <c r="F36" s="15">
        <v>33.257448118038738</v>
      </c>
      <c r="G36" s="15">
        <v>22693</v>
      </c>
      <c r="H36" s="14">
        <f t="shared" si="0"/>
        <v>7442</v>
      </c>
    </row>
    <row r="37" spans="1:8">
      <c r="A37" s="84" t="s">
        <v>156</v>
      </c>
      <c r="B37" s="15" t="s">
        <v>23</v>
      </c>
      <c r="C37" s="15">
        <v>6448</v>
      </c>
      <c r="D37" s="15">
        <v>928</v>
      </c>
      <c r="E37" s="15">
        <v>396672</v>
      </c>
      <c r="F37" s="15">
        <v>30.118586640851881</v>
      </c>
      <c r="G37" s="15">
        <v>53922</v>
      </c>
      <c r="H37" s="14">
        <f t="shared" si="0"/>
        <v>5520</v>
      </c>
    </row>
    <row r="38" spans="1:8">
      <c r="A38" s="84" t="s">
        <v>156</v>
      </c>
      <c r="B38" s="15" t="s">
        <v>23</v>
      </c>
      <c r="C38" s="15">
        <v>2179</v>
      </c>
      <c r="D38" s="15">
        <v>303</v>
      </c>
      <c r="E38" s="15">
        <v>398548</v>
      </c>
      <c r="F38" s="15">
        <v>33.909842729106657</v>
      </c>
      <c r="G38" s="15">
        <v>54848</v>
      </c>
      <c r="H38" s="14">
        <f t="shared" si="0"/>
        <v>1876</v>
      </c>
    </row>
    <row r="39" spans="1:8">
      <c r="A39" s="84" t="s">
        <v>59</v>
      </c>
      <c r="B39" s="15" t="s">
        <v>23</v>
      </c>
      <c r="C39" s="15">
        <v>9648</v>
      </c>
      <c r="D39" s="15">
        <v>1417</v>
      </c>
      <c r="E39" s="15">
        <v>385849</v>
      </c>
      <c r="F39" s="15">
        <v>3.6633501706626168</v>
      </c>
      <c r="G39" s="15">
        <v>24226</v>
      </c>
      <c r="H39" s="14">
        <f t="shared" si="0"/>
        <v>8231</v>
      </c>
    </row>
    <row r="40" spans="1:8">
      <c r="A40" s="84" t="s">
        <v>64</v>
      </c>
      <c r="B40" s="15" t="s">
        <v>23</v>
      </c>
      <c r="C40" s="15">
        <v>7488</v>
      </c>
      <c r="D40" s="15">
        <v>568</v>
      </c>
      <c r="E40" s="15">
        <v>354010</v>
      </c>
      <c r="F40" s="15">
        <v>13.47730290104799</v>
      </c>
      <c r="G40" s="15">
        <v>46727</v>
      </c>
      <c r="H40" s="14">
        <f t="shared" si="0"/>
        <v>6920</v>
      </c>
    </row>
    <row r="41" spans="1:8">
      <c r="A41" s="84" t="s">
        <v>64</v>
      </c>
      <c r="B41" s="15" t="s">
        <v>23</v>
      </c>
      <c r="C41" s="15">
        <v>7525</v>
      </c>
      <c r="D41" s="15">
        <v>610</v>
      </c>
      <c r="E41" s="15">
        <v>365996</v>
      </c>
      <c r="F41" s="15">
        <v>5.7694619613329108</v>
      </c>
      <c r="G41" s="15">
        <v>53543</v>
      </c>
      <c r="H41" s="14">
        <f t="shared" si="0"/>
        <v>6915</v>
      </c>
    </row>
    <row r="42" spans="1:8">
      <c r="A42" s="84" t="s">
        <v>29</v>
      </c>
      <c r="B42" s="15" t="s">
        <v>23</v>
      </c>
      <c r="C42" s="15">
        <v>7610</v>
      </c>
      <c r="D42" s="15">
        <v>757</v>
      </c>
      <c r="E42" s="15">
        <v>333052</v>
      </c>
      <c r="F42" s="15">
        <v>44.450416151231643</v>
      </c>
      <c r="G42" s="15">
        <v>39750</v>
      </c>
      <c r="H42" s="14">
        <f t="shared" si="0"/>
        <v>6853</v>
      </c>
    </row>
    <row r="43" spans="1:8">
      <c r="A43" s="84" t="s">
        <v>437</v>
      </c>
      <c r="B43" s="15" t="s">
        <v>23</v>
      </c>
      <c r="C43" s="15">
        <v>3494</v>
      </c>
      <c r="D43" s="15">
        <v>281</v>
      </c>
      <c r="E43" s="15">
        <v>309517</v>
      </c>
      <c r="F43" s="15">
        <v>27.765518533715429</v>
      </c>
      <c r="G43" s="15">
        <v>39197</v>
      </c>
      <c r="H43" s="14">
        <f t="shared" si="0"/>
        <v>3213</v>
      </c>
    </row>
    <row r="44" spans="1:8">
      <c r="A44" s="84" t="s">
        <v>266</v>
      </c>
      <c r="B44" s="15" t="s">
        <v>23</v>
      </c>
      <c r="C44" s="15">
        <v>3964</v>
      </c>
      <c r="D44" s="15">
        <v>378</v>
      </c>
      <c r="E44" s="15">
        <v>246766</v>
      </c>
      <c r="F44" s="15">
        <v>13.6355899921383</v>
      </c>
      <c r="G44" s="15">
        <v>23109</v>
      </c>
      <c r="H44" s="14">
        <f t="shared" si="0"/>
        <v>3586</v>
      </c>
    </row>
    <row r="45" spans="1:8">
      <c r="A45" s="84" t="s">
        <v>266</v>
      </c>
      <c r="B45" s="15" t="s">
        <v>23</v>
      </c>
      <c r="C45" s="15">
        <v>1536</v>
      </c>
      <c r="D45" s="15">
        <v>155</v>
      </c>
      <c r="E45" s="15">
        <v>257065</v>
      </c>
      <c r="F45" s="15">
        <v>12.15762550327738</v>
      </c>
      <c r="G45" s="15">
        <v>36661</v>
      </c>
      <c r="H45" s="14">
        <f t="shared" si="0"/>
        <v>1381</v>
      </c>
    </row>
    <row r="46" spans="1:8">
      <c r="A46" s="84" t="s">
        <v>395</v>
      </c>
      <c r="B46" s="15" t="s">
        <v>23</v>
      </c>
      <c r="C46" s="15">
        <v>3530</v>
      </c>
      <c r="D46" s="15">
        <v>328</v>
      </c>
      <c r="E46" s="15">
        <v>221925</v>
      </c>
      <c r="F46" s="15">
        <v>12.8372197814577</v>
      </c>
      <c r="G46" s="15">
        <v>11013</v>
      </c>
      <c r="H46" s="14">
        <f t="shared" si="0"/>
        <v>3202</v>
      </c>
    </row>
    <row r="47" spans="1:8">
      <c r="A47" s="84" t="s">
        <v>395</v>
      </c>
      <c r="B47" s="15" t="s">
        <v>23</v>
      </c>
      <c r="C47" s="15">
        <v>2960</v>
      </c>
      <c r="D47" s="15">
        <v>234</v>
      </c>
      <c r="E47" s="15">
        <v>224651</v>
      </c>
      <c r="F47" s="15">
        <v>17.41278694508371</v>
      </c>
      <c r="G47" s="15">
        <v>59378</v>
      </c>
      <c r="H47" s="14">
        <f t="shared" si="0"/>
        <v>2726</v>
      </c>
    </row>
    <row r="48" spans="1:8">
      <c r="A48" s="84" t="s">
        <v>37</v>
      </c>
      <c r="B48" s="15" t="s">
        <v>23</v>
      </c>
      <c r="C48" s="15">
        <v>5259</v>
      </c>
      <c r="D48" s="15">
        <v>374</v>
      </c>
      <c r="E48" s="15">
        <v>189735</v>
      </c>
      <c r="F48" s="15">
        <v>14.827522597306769</v>
      </c>
      <c r="G48" s="15">
        <v>19596</v>
      </c>
      <c r="H48" s="14">
        <f t="shared" si="0"/>
        <v>4885</v>
      </c>
    </row>
    <row r="49" spans="1:8">
      <c r="A49" s="84" t="s">
        <v>126</v>
      </c>
      <c r="B49" s="15" t="s">
        <v>23</v>
      </c>
      <c r="C49" s="15">
        <v>8373</v>
      </c>
      <c r="D49" s="15">
        <v>921</v>
      </c>
      <c r="E49" s="15">
        <v>157717</v>
      </c>
      <c r="F49" s="15">
        <v>12.2263294381709</v>
      </c>
      <c r="G49" s="15">
        <v>15110</v>
      </c>
      <c r="H49" s="14">
        <f t="shared" si="0"/>
        <v>7452</v>
      </c>
    </row>
    <row r="50" spans="1:8">
      <c r="A50" s="84" t="s">
        <v>126</v>
      </c>
      <c r="B50" s="15" t="s">
        <v>23</v>
      </c>
      <c r="C50" s="15">
        <v>6656</v>
      </c>
      <c r="D50" s="15">
        <v>978</v>
      </c>
      <c r="E50" s="15">
        <v>176196</v>
      </c>
      <c r="F50" s="15">
        <v>60.425889350496043</v>
      </c>
      <c r="G50" s="15">
        <v>27081</v>
      </c>
      <c r="H50" s="14">
        <f t="shared" si="0"/>
        <v>5678</v>
      </c>
    </row>
    <row r="51" spans="1:8">
      <c r="A51" s="84" t="s">
        <v>201</v>
      </c>
      <c r="B51" s="15" t="s">
        <v>23</v>
      </c>
      <c r="C51" s="15">
        <v>7721</v>
      </c>
      <c r="D51" s="15">
        <v>506</v>
      </c>
      <c r="E51" s="15">
        <v>134418</v>
      </c>
      <c r="F51" s="15">
        <v>35.577824398518047</v>
      </c>
      <c r="G51" s="15">
        <v>25379</v>
      </c>
      <c r="H51" s="14">
        <f t="shared" si="0"/>
        <v>7215</v>
      </c>
    </row>
    <row r="52" spans="1:8">
      <c r="A52" s="84" t="s">
        <v>188</v>
      </c>
      <c r="B52" s="15" t="s">
        <v>23</v>
      </c>
      <c r="C52" s="15">
        <v>4138</v>
      </c>
      <c r="D52" s="15">
        <v>361</v>
      </c>
      <c r="E52" s="15">
        <v>103777</v>
      </c>
      <c r="F52" s="15">
        <v>56.637790647253247</v>
      </c>
      <c r="G52" s="15">
        <v>23944</v>
      </c>
      <c r="H52" s="14">
        <f t="shared" si="0"/>
        <v>3777</v>
      </c>
    </row>
    <row r="53" spans="1:8">
      <c r="A53" s="84" t="s">
        <v>24</v>
      </c>
      <c r="B53" s="15" t="s">
        <v>19</v>
      </c>
      <c r="C53" s="15">
        <v>8165</v>
      </c>
      <c r="D53" s="15">
        <v>1140</v>
      </c>
      <c r="E53" s="15">
        <v>1177841</v>
      </c>
      <c r="F53" s="15">
        <v>9.095964565675672</v>
      </c>
      <c r="G53" s="15">
        <v>38228</v>
      </c>
      <c r="H53" s="14">
        <f t="shared" si="0"/>
        <v>7025</v>
      </c>
    </row>
    <row r="54" spans="1:8">
      <c r="A54" s="84" t="s">
        <v>24</v>
      </c>
      <c r="B54" s="15" t="s">
        <v>19</v>
      </c>
      <c r="C54" s="15">
        <v>1301</v>
      </c>
      <c r="D54" s="15">
        <v>180</v>
      </c>
      <c r="E54" s="15">
        <v>1178962</v>
      </c>
      <c r="F54" s="15">
        <v>5.2275645864752214</v>
      </c>
      <c r="G54" s="15">
        <v>44521</v>
      </c>
      <c r="H54" s="14">
        <f t="shared" si="0"/>
        <v>1121</v>
      </c>
    </row>
    <row r="55" spans="1:8">
      <c r="A55" s="84" t="s">
        <v>61</v>
      </c>
      <c r="B55" s="15" t="s">
        <v>19</v>
      </c>
      <c r="C55" s="15">
        <v>1038</v>
      </c>
      <c r="D55" s="15">
        <v>145</v>
      </c>
      <c r="E55" s="15">
        <v>1152775</v>
      </c>
      <c r="F55" s="15">
        <v>11.093752033137431</v>
      </c>
      <c r="G55" s="15">
        <v>55951</v>
      </c>
      <c r="H55" s="14">
        <f t="shared" si="0"/>
        <v>893</v>
      </c>
    </row>
    <row r="56" spans="1:8">
      <c r="A56" s="84" t="s">
        <v>61</v>
      </c>
      <c r="B56" s="15" t="s">
        <v>19</v>
      </c>
      <c r="C56" s="15">
        <v>2256</v>
      </c>
      <c r="D56" s="15">
        <v>189</v>
      </c>
      <c r="E56" s="15">
        <v>1160052</v>
      </c>
      <c r="F56" s="15">
        <v>2.8935771844710412</v>
      </c>
      <c r="G56" s="15">
        <v>15432</v>
      </c>
      <c r="H56" s="14">
        <f t="shared" si="0"/>
        <v>2067</v>
      </c>
    </row>
    <row r="57" spans="1:8">
      <c r="A57" s="84" t="s">
        <v>313</v>
      </c>
      <c r="B57" s="15" t="s">
        <v>19</v>
      </c>
      <c r="C57" s="15">
        <v>1685</v>
      </c>
      <c r="D57" s="15">
        <v>173</v>
      </c>
      <c r="E57" s="15">
        <v>1135945</v>
      </c>
      <c r="F57" s="15">
        <v>8.7776256772995165</v>
      </c>
      <c r="G57" s="15">
        <v>49110</v>
      </c>
      <c r="H57" s="14">
        <f t="shared" si="0"/>
        <v>1512</v>
      </c>
    </row>
    <row r="58" spans="1:8">
      <c r="A58" s="84" t="s">
        <v>526</v>
      </c>
      <c r="B58" s="15" t="s">
        <v>19</v>
      </c>
      <c r="C58" s="15">
        <v>8569</v>
      </c>
      <c r="D58" s="15">
        <v>720</v>
      </c>
      <c r="E58" s="15">
        <v>1095217</v>
      </c>
      <c r="F58" s="15">
        <v>9.589697749395782</v>
      </c>
      <c r="G58" s="15">
        <v>41358</v>
      </c>
      <c r="H58" s="14">
        <f t="shared" si="0"/>
        <v>7849</v>
      </c>
    </row>
    <row r="59" spans="1:8">
      <c r="A59" s="84" t="s">
        <v>526</v>
      </c>
      <c r="B59" s="15" t="s">
        <v>19</v>
      </c>
      <c r="C59" s="15">
        <v>6784</v>
      </c>
      <c r="D59" s="15">
        <v>416</v>
      </c>
      <c r="E59" s="15">
        <v>1101585</v>
      </c>
      <c r="F59" s="15">
        <v>9.3041390360253633</v>
      </c>
      <c r="G59" s="15">
        <v>24289</v>
      </c>
      <c r="H59" s="14">
        <f t="shared" si="0"/>
        <v>6368</v>
      </c>
    </row>
    <row r="60" spans="1:8">
      <c r="A60" s="84" t="s">
        <v>526</v>
      </c>
      <c r="B60" s="15" t="s">
        <v>19</v>
      </c>
      <c r="C60" s="15">
        <v>5583</v>
      </c>
      <c r="D60" s="15">
        <v>795</v>
      </c>
      <c r="E60" s="15">
        <v>1106373</v>
      </c>
      <c r="F60" s="15">
        <v>12.21550055903389</v>
      </c>
      <c r="G60" s="15">
        <v>59823</v>
      </c>
      <c r="H60" s="14">
        <f t="shared" si="0"/>
        <v>4788</v>
      </c>
    </row>
    <row r="61" spans="1:8">
      <c r="A61" s="84" t="s">
        <v>526</v>
      </c>
      <c r="B61" s="15" t="s">
        <v>19</v>
      </c>
      <c r="C61" s="15">
        <v>6946</v>
      </c>
      <c r="D61" s="15">
        <v>956</v>
      </c>
      <c r="E61" s="15">
        <v>1112363</v>
      </c>
      <c r="F61" s="15">
        <v>1.64146056637986</v>
      </c>
      <c r="G61" s="15">
        <v>17927</v>
      </c>
      <c r="H61" s="14">
        <f t="shared" si="0"/>
        <v>5990</v>
      </c>
    </row>
    <row r="62" spans="1:8">
      <c r="A62" s="84" t="s">
        <v>355</v>
      </c>
      <c r="B62" s="15" t="s">
        <v>19</v>
      </c>
      <c r="C62" s="15">
        <v>4983</v>
      </c>
      <c r="D62" s="15">
        <v>441</v>
      </c>
      <c r="E62" s="15">
        <v>1077624</v>
      </c>
      <c r="F62" s="15">
        <v>6.8954477628560609</v>
      </c>
      <c r="G62" s="15">
        <v>46768</v>
      </c>
      <c r="H62" s="14">
        <f t="shared" si="0"/>
        <v>4542</v>
      </c>
    </row>
    <row r="63" spans="1:8">
      <c r="A63" s="84" t="s">
        <v>525</v>
      </c>
      <c r="B63" s="15" t="s">
        <v>19</v>
      </c>
      <c r="C63" s="15">
        <v>1780</v>
      </c>
      <c r="D63" s="15">
        <v>120</v>
      </c>
      <c r="E63" s="15">
        <v>1066648</v>
      </c>
      <c r="F63" s="15">
        <v>13.86474263299608</v>
      </c>
      <c r="G63" s="15">
        <v>57299</v>
      </c>
      <c r="H63" s="14">
        <f t="shared" si="0"/>
        <v>1660</v>
      </c>
    </row>
    <row r="64" spans="1:8">
      <c r="A64" s="84" t="s">
        <v>340</v>
      </c>
      <c r="B64" s="15" t="s">
        <v>19</v>
      </c>
      <c r="C64" s="15">
        <v>9561</v>
      </c>
      <c r="D64" s="15">
        <v>517</v>
      </c>
      <c r="E64" s="15">
        <v>1034649</v>
      </c>
      <c r="F64" s="15">
        <v>6.4086467971263694</v>
      </c>
      <c r="G64" s="15">
        <v>15347</v>
      </c>
      <c r="H64" s="14">
        <f t="shared" si="0"/>
        <v>9044</v>
      </c>
    </row>
    <row r="65" spans="1:8">
      <c r="A65" s="84" t="s">
        <v>340</v>
      </c>
      <c r="B65" s="15" t="s">
        <v>19</v>
      </c>
      <c r="C65" s="15">
        <v>3196</v>
      </c>
      <c r="D65" s="15">
        <v>348</v>
      </c>
      <c r="E65" s="15">
        <v>1037497</v>
      </c>
      <c r="F65" s="15">
        <v>14.03040201562029</v>
      </c>
      <c r="G65" s="15">
        <v>40314</v>
      </c>
      <c r="H65" s="14">
        <f t="shared" si="0"/>
        <v>2848</v>
      </c>
    </row>
    <row r="66" spans="1:8">
      <c r="A66" s="84" t="s">
        <v>340</v>
      </c>
      <c r="B66" s="15" t="s">
        <v>19</v>
      </c>
      <c r="C66" s="15">
        <v>9843</v>
      </c>
      <c r="D66" s="15">
        <v>508</v>
      </c>
      <c r="E66" s="15">
        <v>1051021</v>
      </c>
      <c r="F66" s="15">
        <v>4.2080986012648651</v>
      </c>
      <c r="G66" s="15">
        <v>50785</v>
      </c>
      <c r="H66" s="14">
        <f t="shared" si="0"/>
        <v>9335</v>
      </c>
    </row>
    <row r="67" spans="1:8">
      <c r="A67" s="84" t="s">
        <v>524</v>
      </c>
      <c r="B67" s="15" t="s">
        <v>19</v>
      </c>
      <c r="C67" s="15">
        <v>7979</v>
      </c>
      <c r="D67" s="15">
        <v>470</v>
      </c>
      <c r="E67" s="15">
        <v>1005094</v>
      </c>
      <c r="F67" s="15">
        <v>10.43086517280971</v>
      </c>
      <c r="G67" s="15">
        <v>42972</v>
      </c>
      <c r="H67" s="14">
        <f t="shared" ref="H67:H130" si="1">C67-D67</f>
        <v>7509</v>
      </c>
    </row>
    <row r="68" spans="1:8">
      <c r="A68" s="84" t="s">
        <v>524</v>
      </c>
      <c r="B68" s="15" t="s">
        <v>19</v>
      </c>
      <c r="C68" s="15">
        <v>5285</v>
      </c>
      <c r="D68" s="15">
        <v>433</v>
      </c>
      <c r="E68" s="15">
        <v>1018238</v>
      </c>
      <c r="F68" s="15">
        <v>8.7022876773406619</v>
      </c>
      <c r="G68" s="15">
        <v>51800</v>
      </c>
      <c r="H68" s="14">
        <f t="shared" si="1"/>
        <v>4852</v>
      </c>
    </row>
    <row r="69" spans="1:8">
      <c r="A69" s="84" t="s">
        <v>524</v>
      </c>
      <c r="B69" s="15" t="s">
        <v>19</v>
      </c>
      <c r="C69" s="15">
        <v>7910</v>
      </c>
      <c r="D69" s="15">
        <v>543</v>
      </c>
      <c r="E69" s="15">
        <v>1025605</v>
      </c>
      <c r="F69" s="15">
        <v>6.0590578244060822</v>
      </c>
      <c r="G69" s="15">
        <v>40508</v>
      </c>
      <c r="H69" s="14">
        <f t="shared" si="1"/>
        <v>7367</v>
      </c>
    </row>
    <row r="70" spans="1:8">
      <c r="A70" s="84" t="s">
        <v>523</v>
      </c>
      <c r="B70" s="15" t="s">
        <v>19</v>
      </c>
      <c r="C70" s="15">
        <v>2827</v>
      </c>
      <c r="D70" s="15">
        <v>292</v>
      </c>
      <c r="E70" s="15">
        <v>997585</v>
      </c>
      <c r="F70" s="15">
        <v>2.4004972007397871</v>
      </c>
      <c r="G70" s="15">
        <v>17896</v>
      </c>
      <c r="H70" s="14">
        <f t="shared" si="1"/>
        <v>2535</v>
      </c>
    </row>
    <row r="71" spans="1:8">
      <c r="A71" s="84" t="s">
        <v>158</v>
      </c>
      <c r="B71" s="15" t="s">
        <v>19</v>
      </c>
      <c r="C71" s="15">
        <v>8504</v>
      </c>
      <c r="D71" s="15">
        <v>1072</v>
      </c>
      <c r="E71" s="15">
        <v>973452</v>
      </c>
      <c r="F71" s="15">
        <v>6.5651927367759271</v>
      </c>
      <c r="G71" s="15">
        <v>18461</v>
      </c>
      <c r="H71" s="14">
        <f t="shared" si="1"/>
        <v>7432</v>
      </c>
    </row>
    <row r="72" spans="1:8">
      <c r="A72" s="84" t="s">
        <v>101</v>
      </c>
      <c r="B72" s="15" t="s">
        <v>19</v>
      </c>
      <c r="C72" s="15">
        <v>5531</v>
      </c>
      <c r="D72" s="15">
        <v>430</v>
      </c>
      <c r="E72" s="15">
        <v>917475</v>
      </c>
      <c r="F72" s="15">
        <v>2.7289026948963189</v>
      </c>
      <c r="G72" s="15">
        <v>47481</v>
      </c>
      <c r="H72" s="14">
        <f t="shared" si="1"/>
        <v>5101</v>
      </c>
    </row>
    <row r="73" spans="1:8">
      <c r="A73" s="84" t="s">
        <v>439</v>
      </c>
      <c r="B73" s="15" t="s">
        <v>19</v>
      </c>
      <c r="C73" s="15">
        <v>3711</v>
      </c>
      <c r="D73" s="15">
        <v>291</v>
      </c>
      <c r="E73" s="15">
        <v>900862</v>
      </c>
      <c r="F73" s="15">
        <v>14.24879726306582</v>
      </c>
      <c r="G73" s="15">
        <v>55603</v>
      </c>
      <c r="H73" s="14">
        <f t="shared" si="1"/>
        <v>3420</v>
      </c>
    </row>
    <row r="74" spans="1:8">
      <c r="A74" s="84" t="s">
        <v>439</v>
      </c>
      <c r="B74" s="15" t="s">
        <v>19</v>
      </c>
      <c r="C74" s="15">
        <v>2668</v>
      </c>
      <c r="D74" s="15">
        <v>143</v>
      </c>
      <c r="E74" s="15">
        <v>903387</v>
      </c>
      <c r="F74" s="15">
        <v>15.903372530266649</v>
      </c>
      <c r="G74" s="15">
        <v>33252</v>
      </c>
      <c r="H74" s="14">
        <f t="shared" si="1"/>
        <v>2525</v>
      </c>
    </row>
    <row r="75" spans="1:8">
      <c r="A75" s="84" t="s">
        <v>439</v>
      </c>
      <c r="B75" s="15" t="s">
        <v>19</v>
      </c>
      <c r="C75" s="15">
        <v>7420</v>
      </c>
      <c r="D75" s="15">
        <v>743</v>
      </c>
      <c r="E75" s="15">
        <v>911084</v>
      </c>
      <c r="F75" s="15">
        <v>10.593534734448189</v>
      </c>
      <c r="G75" s="15">
        <v>11431</v>
      </c>
      <c r="H75" s="14">
        <f t="shared" si="1"/>
        <v>6677</v>
      </c>
    </row>
    <row r="76" spans="1:8">
      <c r="A76" s="84" t="s">
        <v>181</v>
      </c>
      <c r="B76" s="15" t="s">
        <v>19</v>
      </c>
      <c r="C76" s="15">
        <v>8083</v>
      </c>
      <c r="D76" s="15">
        <v>823</v>
      </c>
      <c r="E76" s="15">
        <v>853477</v>
      </c>
      <c r="F76" s="15">
        <v>4.6300017457998282</v>
      </c>
      <c r="G76" s="15">
        <v>27069</v>
      </c>
      <c r="H76" s="14">
        <f t="shared" si="1"/>
        <v>7260</v>
      </c>
    </row>
    <row r="77" spans="1:8">
      <c r="A77" s="84" t="s">
        <v>520</v>
      </c>
      <c r="B77" s="15" t="s">
        <v>19</v>
      </c>
      <c r="C77" s="15">
        <v>7869</v>
      </c>
      <c r="D77" s="15">
        <v>398</v>
      </c>
      <c r="E77" s="15">
        <v>807142</v>
      </c>
      <c r="F77" s="15">
        <v>15.211945357818079</v>
      </c>
      <c r="G77" s="15">
        <v>25078</v>
      </c>
      <c r="H77" s="14">
        <f t="shared" si="1"/>
        <v>7471</v>
      </c>
    </row>
    <row r="78" spans="1:8">
      <c r="A78" s="84" t="s">
        <v>99</v>
      </c>
      <c r="B78" s="15" t="s">
        <v>19</v>
      </c>
      <c r="C78" s="15">
        <v>9980</v>
      </c>
      <c r="D78" s="15">
        <v>726</v>
      </c>
      <c r="E78" s="15">
        <v>781868</v>
      </c>
      <c r="F78" s="15">
        <v>4.0220344099003924</v>
      </c>
      <c r="G78" s="15">
        <v>58709</v>
      </c>
      <c r="H78" s="14">
        <f t="shared" si="1"/>
        <v>9254</v>
      </c>
    </row>
    <row r="79" spans="1:8">
      <c r="A79" s="84" t="s">
        <v>519</v>
      </c>
      <c r="B79" s="15" t="s">
        <v>19</v>
      </c>
      <c r="C79" s="15">
        <v>9433</v>
      </c>
      <c r="D79" s="15">
        <v>1233</v>
      </c>
      <c r="E79" s="15">
        <v>756944</v>
      </c>
      <c r="F79" s="15">
        <v>11.391727789638329</v>
      </c>
      <c r="G79" s="15">
        <v>12096</v>
      </c>
      <c r="H79" s="14">
        <f t="shared" si="1"/>
        <v>8200</v>
      </c>
    </row>
    <row r="80" spans="1:8">
      <c r="A80" s="84" t="s">
        <v>519</v>
      </c>
      <c r="B80" s="15" t="s">
        <v>19</v>
      </c>
      <c r="C80" s="15">
        <v>9123</v>
      </c>
      <c r="D80" s="15">
        <v>746</v>
      </c>
      <c r="E80" s="15">
        <v>769535</v>
      </c>
      <c r="F80" s="15">
        <v>6.3086149427901264</v>
      </c>
      <c r="G80" s="15">
        <v>35279</v>
      </c>
      <c r="H80" s="14">
        <f t="shared" si="1"/>
        <v>8377</v>
      </c>
    </row>
    <row r="81" spans="1:8">
      <c r="A81" s="84" t="s">
        <v>14</v>
      </c>
      <c r="B81" s="15" t="s">
        <v>19</v>
      </c>
      <c r="C81" s="15">
        <v>1571</v>
      </c>
      <c r="D81" s="15">
        <v>204</v>
      </c>
      <c r="E81" s="15">
        <v>730928</v>
      </c>
      <c r="F81" s="15">
        <v>19.449384891535139</v>
      </c>
      <c r="G81" s="15">
        <v>39252</v>
      </c>
      <c r="H81" s="14">
        <f t="shared" si="1"/>
        <v>1367</v>
      </c>
    </row>
    <row r="82" spans="1:8">
      <c r="A82" s="84" t="s">
        <v>14</v>
      </c>
      <c r="B82" s="15" t="s">
        <v>19</v>
      </c>
      <c r="C82" s="15">
        <v>7172</v>
      </c>
      <c r="D82" s="15">
        <v>998</v>
      </c>
      <c r="E82" s="15">
        <v>741416</v>
      </c>
      <c r="F82" s="15">
        <v>18.0667803230575</v>
      </c>
      <c r="G82" s="15">
        <v>32436</v>
      </c>
      <c r="H82" s="14">
        <f t="shared" si="1"/>
        <v>6174</v>
      </c>
    </row>
    <row r="83" spans="1:8">
      <c r="A83" s="84" t="s">
        <v>89</v>
      </c>
      <c r="B83" s="15" t="s">
        <v>19</v>
      </c>
      <c r="C83" s="15">
        <v>9616</v>
      </c>
      <c r="D83" s="15">
        <v>1089</v>
      </c>
      <c r="E83" s="15">
        <v>723286</v>
      </c>
      <c r="F83" s="15">
        <v>19.25863351426683</v>
      </c>
      <c r="G83" s="15">
        <v>15017</v>
      </c>
      <c r="H83" s="14">
        <f t="shared" si="1"/>
        <v>8527</v>
      </c>
    </row>
    <row r="84" spans="1:8">
      <c r="A84" s="84" t="s">
        <v>178</v>
      </c>
      <c r="B84" s="15" t="s">
        <v>19</v>
      </c>
      <c r="C84" s="15">
        <v>1016</v>
      </c>
      <c r="D84" s="15">
        <v>67</v>
      </c>
      <c r="E84" s="15">
        <v>709957</v>
      </c>
      <c r="F84" s="15">
        <v>20.774215903216671</v>
      </c>
      <c r="G84" s="15">
        <v>33284</v>
      </c>
      <c r="H84" s="14">
        <f t="shared" si="1"/>
        <v>949</v>
      </c>
    </row>
    <row r="85" spans="1:8">
      <c r="A85" s="84" t="s">
        <v>518</v>
      </c>
      <c r="B85" s="15" t="s">
        <v>19</v>
      </c>
      <c r="C85" s="15">
        <v>5839</v>
      </c>
      <c r="D85" s="15">
        <v>437</v>
      </c>
      <c r="E85" s="15">
        <v>682556</v>
      </c>
      <c r="F85" s="15">
        <v>17.44750613869045</v>
      </c>
      <c r="G85" s="15">
        <v>16397</v>
      </c>
      <c r="H85" s="14">
        <f t="shared" si="1"/>
        <v>5402</v>
      </c>
    </row>
    <row r="86" spans="1:8">
      <c r="A86" s="84" t="s">
        <v>452</v>
      </c>
      <c r="B86" s="15" t="s">
        <v>19</v>
      </c>
      <c r="C86" s="15">
        <v>9737</v>
      </c>
      <c r="D86" s="15">
        <v>792</v>
      </c>
      <c r="E86" s="15">
        <v>670642</v>
      </c>
      <c r="F86" s="15">
        <v>5.301785453341723</v>
      </c>
      <c r="G86" s="15">
        <v>56698</v>
      </c>
      <c r="H86" s="14">
        <f t="shared" si="1"/>
        <v>8945</v>
      </c>
    </row>
    <row r="87" spans="1:8">
      <c r="A87" s="84" t="s">
        <v>54</v>
      </c>
      <c r="B87" s="15" t="s">
        <v>19</v>
      </c>
      <c r="C87" s="15">
        <v>3355</v>
      </c>
      <c r="D87" s="15">
        <v>176</v>
      </c>
      <c r="E87" s="15">
        <v>640691</v>
      </c>
      <c r="F87" s="15">
        <v>12.426427091999111</v>
      </c>
      <c r="G87" s="15">
        <v>40268</v>
      </c>
      <c r="H87" s="14">
        <f t="shared" si="1"/>
        <v>3179</v>
      </c>
    </row>
    <row r="88" spans="1:8">
      <c r="A88" s="84" t="s">
        <v>54</v>
      </c>
      <c r="B88" s="15" t="s">
        <v>19</v>
      </c>
      <c r="C88" s="15">
        <v>6887</v>
      </c>
      <c r="D88" s="15">
        <v>418</v>
      </c>
      <c r="E88" s="15">
        <v>647160</v>
      </c>
      <c r="F88" s="15">
        <v>20.240280610668151</v>
      </c>
      <c r="G88" s="15">
        <v>18329</v>
      </c>
      <c r="H88" s="14">
        <f t="shared" si="1"/>
        <v>6469</v>
      </c>
    </row>
    <row r="89" spans="1:8">
      <c r="A89" s="84" t="s">
        <v>517</v>
      </c>
      <c r="B89" s="15" t="s">
        <v>19</v>
      </c>
      <c r="C89" s="15">
        <v>5592</v>
      </c>
      <c r="D89" s="15">
        <v>710</v>
      </c>
      <c r="E89" s="15">
        <v>620702</v>
      </c>
      <c r="F89" s="15">
        <v>9.07118069540617</v>
      </c>
      <c r="G89" s="15">
        <v>24472</v>
      </c>
      <c r="H89" s="14">
        <f t="shared" si="1"/>
        <v>4882</v>
      </c>
    </row>
    <row r="90" spans="1:8">
      <c r="A90" s="84" t="s">
        <v>233</v>
      </c>
      <c r="B90" s="15" t="s">
        <v>19</v>
      </c>
      <c r="C90" s="15">
        <v>5268</v>
      </c>
      <c r="D90" s="15">
        <v>326</v>
      </c>
      <c r="E90" s="15">
        <v>604702</v>
      </c>
      <c r="F90" s="15">
        <v>23.435841125050029</v>
      </c>
      <c r="G90" s="15">
        <v>44501</v>
      </c>
      <c r="H90" s="14">
        <f t="shared" si="1"/>
        <v>4942</v>
      </c>
    </row>
    <row r="91" spans="1:8">
      <c r="A91" s="84" t="s">
        <v>161</v>
      </c>
      <c r="B91" s="15" t="s">
        <v>19</v>
      </c>
      <c r="C91" s="15">
        <v>7356</v>
      </c>
      <c r="D91" s="15">
        <v>904</v>
      </c>
      <c r="E91" s="15">
        <v>581126</v>
      </c>
      <c r="F91" s="15">
        <v>17.560907617280929</v>
      </c>
      <c r="G91" s="15">
        <v>44051</v>
      </c>
      <c r="H91" s="14">
        <f t="shared" si="1"/>
        <v>6452</v>
      </c>
    </row>
    <row r="92" spans="1:8">
      <c r="A92" s="84" t="s">
        <v>161</v>
      </c>
      <c r="B92" s="15" t="s">
        <v>19</v>
      </c>
      <c r="C92" s="15">
        <v>9433</v>
      </c>
      <c r="D92" s="15">
        <v>1073</v>
      </c>
      <c r="E92" s="15">
        <v>589486</v>
      </c>
      <c r="F92" s="15">
        <v>7.2934726185185053</v>
      </c>
      <c r="G92" s="15">
        <v>59811</v>
      </c>
      <c r="H92" s="14">
        <f t="shared" si="1"/>
        <v>8360</v>
      </c>
    </row>
    <row r="93" spans="1:8">
      <c r="A93" s="84" t="s">
        <v>515</v>
      </c>
      <c r="B93" s="15" t="s">
        <v>19</v>
      </c>
      <c r="C93" s="15">
        <v>2549</v>
      </c>
      <c r="D93" s="15">
        <v>128</v>
      </c>
      <c r="E93" s="15">
        <v>492814</v>
      </c>
      <c r="F93" s="15">
        <v>12.734216154573531</v>
      </c>
      <c r="G93" s="15">
        <v>43937</v>
      </c>
      <c r="H93" s="14">
        <f t="shared" si="1"/>
        <v>2421</v>
      </c>
    </row>
    <row r="94" spans="1:8">
      <c r="A94" s="84" t="s">
        <v>512</v>
      </c>
      <c r="B94" s="15" t="s">
        <v>19</v>
      </c>
      <c r="C94" s="15">
        <v>2382</v>
      </c>
      <c r="D94" s="15">
        <v>183</v>
      </c>
      <c r="E94" s="15">
        <v>447968</v>
      </c>
      <c r="F94" s="15">
        <v>4.7335970426459033</v>
      </c>
      <c r="G94" s="15">
        <v>47861</v>
      </c>
      <c r="H94" s="14">
        <f t="shared" si="1"/>
        <v>2199</v>
      </c>
    </row>
    <row r="95" spans="1:8">
      <c r="A95" s="84" t="s">
        <v>68</v>
      </c>
      <c r="B95" s="15" t="s">
        <v>19</v>
      </c>
      <c r="C95" s="15">
        <v>6671</v>
      </c>
      <c r="D95" s="15">
        <v>550</v>
      </c>
      <c r="E95" s="15">
        <v>438545</v>
      </c>
      <c r="F95" s="15">
        <v>17.750287883797562</v>
      </c>
      <c r="G95" s="15">
        <v>10541</v>
      </c>
      <c r="H95" s="14">
        <f t="shared" si="1"/>
        <v>6121</v>
      </c>
    </row>
    <row r="96" spans="1:8">
      <c r="A96" s="84" t="s">
        <v>156</v>
      </c>
      <c r="B96" s="15" t="s">
        <v>19</v>
      </c>
      <c r="C96" s="15">
        <v>9591</v>
      </c>
      <c r="D96" s="15">
        <v>1363</v>
      </c>
      <c r="E96" s="15">
        <v>413369</v>
      </c>
      <c r="F96" s="15">
        <v>10.494255737609739</v>
      </c>
      <c r="G96" s="15">
        <v>15997</v>
      </c>
      <c r="H96" s="14">
        <f t="shared" si="1"/>
        <v>8228</v>
      </c>
    </row>
    <row r="97" spans="1:8">
      <c r="A97" s="84" t="s">
        <v>59</v>
      </c>
      <c r="B97" s="15" t="s">
        <v>19</v>
      </c>
      <c r="C97" s="15">
        <v>1689</v>
      </c>
      <c r="D97" s="15">
        <v>176</v>
      </c>
      <c r="E97" s="15">
        <v>371865</v>
      </c>
      <c r="F97" s="15">
        <v>38.012181840183942</v>
      </c>
      <c r="G97" s="15">
        <v>26029</v>
      </c>
      <c r="H97" s="14">
        <f t="shared" si="1"/>
        <v>1513</v>
      </c>
    </row>
    <row r="98" spans="1:8">
      <c r="A98" s="84" t="s">
        <v>437</v>
      </c>
      <c r="B98" s="15" t="s">
        <v>19</v>
      </c>
      <c r="C98" s="15">
        <v>5349</v>
      </c>
      <c r="D98" s="15">
        <v>502</v>
      </c>
      <c r="E98" s="15">
        <v>320404</v>
      </c>
      <c r="F98" s="15">
        <v>5.2152906954969351</v>
      </c>
      <c r="G98" s="15">
        <v>58868</v>
      </c>
      <c r="H98" s="14">
        <f t="shared" si="1"/>
        <v>4847</v>
      </c>
    </row>
    <row r="99" spans="1:8">
      <c r="A99" s="84" t="s">
        <v>221</v>
      </c>
      <c r="B99" s="15" t="s">
        <v>19</v>
      </c>
      <c r="C99" s="15">
        <v>1845</v>
      </c>
      <c r="D99" s="15">
        <v>104</v>
      </c>
      <c r="E99" s="15">
        <v>291024</v>
      </c>
      <c r="F99" s="15">
        <v>28.158158777282971</v>
      </c>
      <c r="G99" s="15">
        <v>37766</v>
      </c>
      <c r="H99" s="14">
        <f t="shared" si="1"/>
        <v>1741</v>
      </c>
    </row>
    <row r="100" spans="1:8">
      <c r="A100" s="84" t="s">
        <v>221</v>
      </c>
      <c r="B100" s="15" t="s">
        <v>19</v>
      </c>
      <c r="C100" s="15">
        <v>6777</v>
      </c>
      <c r="D100" s="15">
        <v>981</v>
      </c>
      <c r="E100" s="15">
        <v>296820</v>
      </c>
      <c r="F100" s="15">
        <v>23.920557913887201</v>
      </c>
      <c r="G100" s="15">
        <v>53590</v>
      </c>
      <c r="H100" s="14">
        <f t="shared" si="1"/>
        <v>5796</v>
      </c>
    </row>
    <row r="101" spans="1:8">
      <c r="A101" s="84" t="s">
        <v>511</v>
      </c>
      <c r="B101" s="15" t="s">
        <v>19</v>
      </c>
      <c r="C101" s="15">
        <v>8340</v>
      </c>
      <c r="D101" s="15">
        <v>911</v>
      </c>
      <c r="E101" s="15">
        <v>264494</v>
      </c>
      <c r="F101" s="15">
        <v>37.302925586213682</v>
      </c>
      <c r="G101" s="15">
        <v>48659</v>
      </c>
      <c r="H101" s="14">
        <f t="shared" si="1"/>
        <v>7429</v>
      </c>
    </row>
    <row r="102" spans="1:8">
      <c r="A102" s="84" t="s">
        <v>511</v>
      </c>
      <c r="B102" s="15" t="s">
        <v>19</v>
      </c>
      <c r="C102" s="15">
        <v>8967</v>
      </c>
      <c r="D102" s="15">
        <v>993</v>
      </c>
      <c r="E102" s="15">
        <v>280201</v>
      </c>
      <c r="F102" s="15">
        <v>52.792102811910027</v>
      </c>
      <c r="G102" s="15">
        <v>47804</v>
      </c>
      <c r="H102" s="14">
        <f t="shared" si="1"/>
        <v>7974</v>
      </c>
    </row>
    <row r="103" spans="1:8">
      <c r="A103" s="84" t="s">
        <v>510</v>
      </c>
      <c r="B103" s="15" t="s">
        <v>19</v>
      </c>
      <c r="C103" s="15">
        <v>2048</v>
      </c>
      <c r="D103" s="15">
        <v>130</v>
      </c>
      <c r="E103" s="15">
        <v>233720</v>
      </c>
      <c r="F103" s="15">
        <v>39.284614068115687</v>
      </c>
      <c r="G103" s="15">
        <v>11828</v>
      </c>
      <c r="H103" s="14">
        <f t="shared" si="1"/>
        <v>1918</v>
      </c>
    </row>
    <row r="104" spans="1:8">
      <c r="A104" s="84" t="s">
        <v>510</v>
      </c>
      <c r="B104" s="15" t="s">
        <v>19</v>
      </c>
      <c r="C104" s="15">
        <v>6772</v>
      </c>
      <c r="D104" s="15">
        <v>536</v>
      </c>
      <c r="E104" s="15">
        <v>239956</v>
      </c>
      <c r="F104" s="15">
        <v>9.8205504342462788</v>
      </c>
      <c r="G104" s="15">
        <v>17909</v>
      </c>
      <c r="H104" s="14">
        <f t="shared" si="1"/>
        <v>6236</v>
      </c>
    </row>
    <row r="105" spans="1:8">
      <c r="A105" s="84" t="s">
        <v>510</v>
      </c>
      <c r="B105" s="15" t="s">
        <v>19</v>
      </c>
      <c r="C105" s="15">
        <v>3529</v>
      </c>
      <c r="D105" s="15">
        <v>305</v>
      </c>
      <c r="E105" s="15">
        <v>243180</v>
      </c>
      <c r="F105" s="15">
        <v>41.606628834608109</v>
      </c>
      <c r="G105" s="15">
        <v>48356</v>
      </c>
      <c r="H105" s="14">
        <f t="shared" si="1"/>
        <v>3224</v>
      </c>
    </row>
    <row r="106" spans="1:8">
      <c r="A106" s="84" t="s">
        <v>395</v>
      </c>
      <c r="B106" s="15" t="s">
        <v>19</v>
      </c>
      <c r="C106" s="15">
        <v>5917</v>
      </c>
      <c r="D106" s="15">
        <v>475</v>
      </c>
      <c r="E106" s="15">
        <v>210260</v>
      </c>
      <c r="F106" s="15">
        <v>17.894035955483691</v>
      </c>
      <c r="G106" s="15">
        <v>28313</v>
      </c>
      <c r="H106" s="14">
        <f t="shared" si="1"/>
        <v>5442</v>
      </c>
    </row>
    <row r="107" spans="1:8">
      <c r="A107" s="84" t="s">
        <v>126</v>
      </c>
      <c r="B107" s="15" t="s">
        <v>19</v>
      </c>
      <c r="C107" s="15">
        <v>7097</v>
      </c>
      <c r="D107" s="15">
        <v>369</v>
      </c>
      <c r="E107" s="15">
        <v>170518</v>
      </c>
      <c r="F107" s="15">
        <v>9.2506362964613711</v>
      </c>
      <c r="G107" s="15">
        <v>33762</v>
      </c>
      <c r="H107" s="14">
        <f t="shared" si="1"/>
        <v>6728</v>
      </c>
    </row>
    <row r="108" spans="1:8">
      <c r="A108" s="84" t="s">
        <v>24</v>
      </c>
      <c r="B108" s="15" t="s">
        <v>46</v>
      </c>
      <c r="C108" s="15">
        <v>8527</v>
      </c>
      <c r="D108" s="15">
        <v>1091</v>
      </c>
      <c r="E108" s="15">
        <v>1186398</v>
      </c>
      <c r="F108" s="15">
        <v>1.676081719625286</v>
      </c>
      <c r="G108" s="15">
        <v>41703</v>
      </c>
      <c r="H108" s="14">
        <f t="shared" si="1"/>
        <v>7436</v>
      </c>
    </row>
    <row r="109" spans="1:8">
      <c r="A109" s="84" t="s">
        <v>313</v>
      </c>
      <c r="B109" s="15" t="s">
        <v>46</v>
      </c>
      <c r="C109" s="15">
        <v>3160</v>
      </c>
      <c r="D109" s="15">
        <v>234</v>
      </c>
      <c r="E109" s="15">
        <v>1138871</v>
      </c>
      <c r="F109" s="15">
        <v>5.6959041015180816</v>
      </c>
      <c r="G109" s="15">
        <v>21929</v>
      </c>
      <c r="H109" s="14">
        <f t="shared" si="1"/>
        <v>2926</v>
      </c>
    </row>
    <row r="110" spans="1:8">
      <c r="A110" s="84" t="s">
        <v>313</v>
      </c>
      <c r="B110" s="15" t="s">
        <v>46</v>
      </c>
      <c r="C110" s="15">
        <v>8031</v>
      </c>
      <c r="D110" s="15">
        <v>476</v>
      </c>
      <c r="E110" s="15">
        <v>1146426</v>
      </c>
      <c r="F110" s="15">
        <v>11.940413075069831</v>
      </c>
      <c r="G110" s="15">
        <v>12539</v>
      </c>
      <c r="H110" s="14">
        <f t="shared" si="1"/>
        <v>7555</v>
      </c>
    </row>
    <row r="111" spans="1:8">
      <c r="A111" s="84" t="s">
        <v>313</v>
      </c>
      <c r="B111" s="15" t="s">
        <v>46</v>
      </c>
      <c r="C111" s="15">
        <v>6341</v>
      </c>
      <c r="D111" s="15">
        <v>885</v>
      </c>
      <c r="E111" s="15">
        <v>1151882</v>
      </c>
      <c r="F111" s="15">
        <v>6.3457020771224837</v>
      </c>
      <c r="G111" s="15">
        <v>46727</v>
      </c>
      <c r="H111" s="14">
        <f t="shared" si="1"/>
        <v>5456</v>
      </c>
    </row>
    <row r="112" spans="1:8">
      <c r="A112" s="84" t="s">
        <v>527</v>
      </c>
      <c r="B112" s="15" t="s">
        <v>46</v>
      </c>
      <c r="C112" s="15">
        <v>8128</v>
      </c>
      <c r="D112" s="15">
        <v>1070</v>
      </c>
      <c r="E112" s="15">
        <v>1131337</v>
      </c>
      <c r="F112" s="15">
        <v>8.1114645768679008</v>
      </c>
      <c r="G112" s="15">
        <v>21918</v>
      </c>
      <c r="H112" s="14">
        <f t="shared" si="1"/>
        <v>7058</v>
      </c>
    </row>
    <row r="113" spans="1:8">
      <c r="A113" s="84" t="s">
        <v>355</v>
      </c>
      <c r="B113" s="15" t="s">
        <v>46</v>
      </c>
      <c r="C113" s="15">
        <v>9714</v>
      </c>
      <c r="D113" s="15">
        <v>1395</v>
      </c>
      <c r="E113" s="15">
        <v>1085943</v>
      </c>
      <c r="F113" s="15">
        <v>5.2243073531483697</v>
      </c>
      <c r="G113" s="15">
        <v>40682</v>
      </c>
      <c r="H113" s="14">
        <f t="shared" si="1"/>
        <v>8319</v>
      </c>
    </row>
    <row r="114" spans="1:8">
      <c r="A114" s="84" t="s">
        <v>525</v>
      </c>
      <c r="B114" s="15" t="s">
        <v>46</v>
      </c>
      <c r="C114" s="15">
        <v>6978</v>
      </c>
      <c r="D114" s="15">
        <v>706</v>
      </c>
      <c r="E114" s="15">
        <v>1057293</v>
      </c>
      <c r="F114" s="15">
        <v>5.057443868445171</v>
      </c>
      <c r="G114" s="15">
        <v>28681</v>
      </c>
      <c r="H114" s="14">
        <f t="shared" si="1"/>
        <v>6272</v>
      </c>
    </row>
    <row r="115" spans="1:8">
      <c r="A115" s="84" t="s">
        <v>523</v>
      </c>
      <c r="B115" s="15" t="s">
        <v>46</v>
      </c>
      <c r="C115" s="15">
        <v>9551</v>
      </c>
      <c r="D115" s="15">
        <v>828</v>
      </c>
      <c r="E115" s="15">
        <v>988501</v>
      </c>
      <c r="F115" s="15">
        <v>1.525036393488727</v>
      </c>
      <c r="G115" s="15">
        <v>38047</v>
      </c>
      <c r="H115" s="14">
        <f t="shared" si="1"/>
        <v>8723</v>
      </c>
    </row>
    <row r="116" spans="1:8">
      <c r="A116" s="84" t="s">
        <v>158</v>
      </c>
      <c r="B116" s="15" t="s">
        <v>46</v>
      </c>
      <c r="C116" s="15">
        <v>2246</v>
      </c>
      <c r="D116" s="15">
        <v>165</v>
      </c>
      <c r="E116" s="15">
        <v>975533</v>
      </c>
      <c r="F116" s="15">
        <v>2.9062061457685191</v>
      </c>
      <c r="G116" s="15">
        <v>27015</v>
      </c>
      <c r="H116" s="14">
        <f t="shared" si="1"/>
        <v>2081</v>
      </c>
    </row>
    <row r="117" spans="1:8">
      <c r="A117" s="84" t="s">
        <v>158</v>
      </c>
      <c r="B117" s="15" t="s">
        <v>46</v>
      </c>
      <c r="C117" s="15">
        <v>4839</v>
      </c>
      <c r="D117" s="15">
        <v>594</v>
      </c>
      <c r="E117" s="15">
        <v>979778</v>
      </c>
      <c r="F117" s="15">
        <v>2.5803804535313102</v>
      </c>
      <c r="G117" s="15">
        <v>42591</v>
      </c>
      <c r="H117" s="14">
        <f t="shared" si="1"/>
        <v>4245</v>
      </c>
    </row>
    <row r="118" spans="1:8">
      <c r="A118" s="84" t="s">
        <v>101</v>
      </c>
      <c r="B118" s="15" t="s">
        <v>46</v>
      </c>
      <c r="C118" s="15">
        <v>1365</v>
      </c>
      <c r="D118" s="15">
        <v>75</v>
      </c>
      <c r="E118" s="15">
        <v>912374</v>
      </c>
      <c r="F118" s="15">
        <v>9.2688963078737441</v>
      </c>
      <c r="G118" s="15">
        <v>19067</v>
      </c>
      <c r="H118" s="14">
        <f t="shared" si="1"/>
        <v>1290</v>
      </c>
    </row>
    <row r="119" spans="1:8">
      <c r="A119" s="84" t="s">
        <v>439</v>
      </c>
      <c r="B119" s="15" t="s">
        <v>46</v>
      </c>
      <c r="C119" s="15">
        <v>1147</v>
      </c>
      <c r="D119" s="15">
        <v>127</v>
      </c>
      <c r="E119" s="15">
        <v>904407</v>
      </c>
      <c r="F119" s="15">
        <v>1.3997016829812241</v>
      </c>
      <c r="G119" s="15">
        <v>25261</v>
      </c>
      <c r="H119" s="14">
        <f t="shared" si="1"/>
        <v>1020</v>
      </c>
    </row>
    <row r="120" spans="1:8">
      <c r="A120" s="84" t="s">
        <v>522</v>
      </c>
      <c r="B120" s="15" t="s">
        <v>46</v>
      </c>
      <c r="C120" s="15">
        <v>8788</v>
      </c>
      <c r="D120" s="15">
        <v>660</v>
      </c>
      <c r="E120" s="15">
        <v>880842</v>
      </c>
      <c r="F120" s="15">
        <v>3.7175793161543158</v>
      </c>
      <c r="G120" s="15">
        <v>17710</v>
      </c>
      <c r="H120" s="14">
        <f t="shared" si="1"/>
        <v>8128</v>
      </c>
    </row>
    <row r="121" spans="1:8">
      <c r="A121" s="84" t="s">
        <v>522</v>
      </c>
      <c r="B121" s="15" t="s">
        <v>46</v>
      </c>
      <c r="C121" s="15">
        <v>8650</v>
      </c>
      <c r="D121" s="15">
        <v>692</v>
      </c>
      <c r="E121" s="15">
        <v>897442</v>
      </c>
      <c r="F121" s="15">
        <v>7.6673478620345374</v>
      </c>
      <c r="G121" s="15">
        <v>23975</v>
      </c>
      <c r="H121" s="14">
        <f t="shared" si="1"/>
        <v>7958</v>
      </c>
    </row>
    <row r="122" spans="1:8">
      <c r="A122" s="84" t="s">
        <v>181</v>
      </c>
      <c r="B122" s="15" t="s">
        <v>46</v>
      </c>
      <c r="C122" s="15">
        <v>7230</v>
      </c>
      <c r="D122" s="15">
        <v>869</v>
      </c>
      <c r="E122" s="15">
        <v>859838</v>
      </c>
      <c r="F122" s="15">
        <v>7.0117859410726204</v>
      </c>
      <c r="G122" s="15">
        <v>56907</v>
      </c>
      <c r="H122" s="14">
        <f t="shared" si="1"/>
        <v>6361</v>
      </c>
    </row>
    <row r="123" spans="1:8">
      <c r="A123" s="84" t="s">
        <v>181</v>
      </c>
      <c r="B123" s="15" t="s">
        <v>46</v>
      </c>
      <c r="C123" s="15">
        <v>5940</v>
      </c>
      <c r="D123" s="15">
        <v>512</v>
      </c>
      <c r="E123" s="15">
        <v>865266</v>
      </c>
      <c r="F123" s="15">
        <v>15.7972230504839</v>
      </c>
      <c r="G123" s="15">
        <v>17531</v>
      </c>
      <c r="H123" s="14">
        <f t="shared" si="1"/>
        <v>5428</v>
      </c>
    </row>
    <row r="124" spans="1:8">
      <c r="A124" s="84" t="s">
        <v>521</v>
      </c>
      <c r="B124" s="15" t="s">
        <v>46</v>
      </c>
      <c r="C124" s="15">
        <v>9080</v>
      </c>
      <c r="D124" s="15">
        <v>562</v>
      </c>
      <c r="E124" s="15">
        <v>826926</v>
      </c>
      <c r="F124" s="15">
        <v>7.1083748727213809</v>
      </c>
      <c r="G124" s="15">
        <v>13384</v>
      </c>
      <c r="H124" s="14">
        <f t="shared" si="1"/>
        <v>8518</v>
      </c>
    </row>
    <row r="125" spans="1:8">
      <c r="A125" s="84" t="s">
        <v>521</v>
      </c>
      <c r="B125" s="15" t="s">
        <v>46</v>
      </c>
      <c r="C125" s="15">
        <v>8099</v>
      </c>
      <c r="D125" s="15">
        <v>678</v>
      </c>
      <c r="E125" s="15">
        <v>834347</v>
      </c>
      <c r="F125" s="15">
        <v>7.6464588474579518</v>
      </c>
      <c r="G125" s="15">
        <v>53619</v>
      </c>
      <c r="H125" s="14">
        <f t="shared" si="1"/>
        <v>7421</v>
      </c>
    </row>
    <row r="126" spans="1:8">
      <c r="A126" s="84" t="s">
        <v>521</v>
      </c>
      <c r="B126" s="15" t="s">
        <v>46</v>
      </c>
      <c r="C126" s="15">
        <v>4926</v>
      </c>
      <c r="D126" s="15">
        <v>710</v>
      </c>
      <c r="E126" s="15">
        <v>838563</v>
      </c>
      <c r="F126" s="15">
        <v>12.96217457722318</v>
      </c>
      <c r="G126" s="15">
        <v>52821</v>
      </c>
      <c r="H126" s="14">
        <f t="shared" si="1"/>
        <v>4216</v>
      </c>
    </row>
    <row r="127" spans="1:8">
      <c r="A127" s="84" t="s">
        <v>520</v>
      </c>
      <c r="B127" s="15" t="s">
        <v>46</v>
      </c>
      <c r="C127" s="15">
        <v>8088</v>
      </c>
      <c r="D127" s="15">
        <v>742</v>
      </c>
      <c r="E127" s="15">
        <v>817407</v>
      </c>
      <c r="F127" s="15">
        <v>14.664542877660701</v>
      </c>
      <c r="G127" s="15">
        <v>39312</v>
      </c>
      <c r="H127" s="14">
        <f t="shared" si="1"/>
        <v>7346</v>
      </c>
    </row>
    <row r="128" spans="1:8">
      <c r="A128" s="84" t="s">
        <v>99</v>
      </c>
      <c r="B128" s="15" t="s">
        <v>46</v>
      </c>
      <c r="C128" s="15">
        <v>8451</v>
      </c>
      <c r="D128" s="15">
        <v>783</v>
      </c>
      <c r="E128" s="15">
        <v>789536</v>
      </c>
      <c r="F128" s="15">
        <v>12.407287318121019</v>
      </c>
      <c r="G128" s="15">
        <v>36201</v>
      </c>
      <c r="H128" s="14">
        <f t="shared" si="1"/>
        <v>7668</v>
      </c>
    </row>
    <row r="129" spans="1:8">
      <c r="A129" s="84" t="s">
        <v>99</v>
      </c>
      <c r="B129" s="15" t="s">
        <v>46</v>
      </c>
      <c r="C129" s="15">
        <v>1775</v>
      </c>
      <c r="D129" s="15">
        <v>241</v>
      </c>
      <c r="E129" s="15">
        <v>799671</v>
      </c>
      <c r="F129" s="15">
        <v>8.1379717408784362</v>
      </c>
      <c r="G129" s="15">
        <v>39309</v>
      </c>
      <c r="H129" s="14">
        <f t="shared" si="1"/>
        <v>1534</v>
      </c>
    </row>
    <row r="130" spans="1:8">
      <c r="A130" s="84" t="s">
        <v>519</v>
      </c>
      <c r="B130" s="15" t="s">
        <v>46</v>
      </c>
      <c r="C130" s="15">
        <v>3279</v>
      </c>
      <c r="D130" s="15">
        <v>200</v>
      </c>
      <c r="E130" s="15">
        <v>772614</v>
      </c>
      <c r="F130" s="15">
        <v>5.0212654702089274</v>
      </c>
      <c r="G130" s="15">
        <v>53363</v>
      </c>
      <c r="H130" s="14">
        <f t="shared" si="1"/>
        <v>3079</v>
      </c>
    </row>
    <row r="131" spans="1:8">
      <c r="A131" s="84" t="s">
        <v>89</v>
      </c>
      <c r="B131" s="15" t="s">
        <v>46</v>
      </c>
      <c r="C131" s="15">
        <v>7272</v>
      </c>
      <c r="D131" s="15">
        <v>997</v>
      </c>
      <c r="E131" s="15">
        <v>729561</v>
      </c>
      <c r="F131" s="15">
        <v>13.428486445958599</v>
      </c>
      <c r="G131" s="15">
        <v>26370</v>
      </c>
      <c r="H131" s="14">
        <f t="shared" ref="H131:H194" si="2">C131-D131</f>
        <v>6275</v>
      </c>
    </row>
    <row r="132" spans="1:8">
      <c r="A132" s="84" t="s">
        <v>178</v>
      </c>
      <c r="B132" s="15" t="s">
        <v>46</v>
      </c>
      <c r="C132" s="15">
        <v>7164</v>
      </c>
      <c r="D132" s="15">
        <v>522</v>
      </c>
      <c r="E132" s="15">
        <v>700757</v>
      </c>
      <c r="F132" s="15">
        <v>13.449169969047761</v>
      </c>
      <c r="G132" s="15">
        <v>34570</v>
      </c>
      <c r="H132" s="14">
        <f t="shared" si="2"/>
        <v>6642</v>
      </c>
    </row>
    <row r="133" spans="1:8">
      <c r="A133" s="84" t="s">
        <v>54</v>
      </c>
      <c r="B133" s="15" t="s">
        <v>46</v>
      </c>
      <c r="C133" s="15">
        <v>7036</v>
      </c>
      <c r="D133" s="15">
        <v>652</v>
      </c>
      <c r="E133" s="15">
        <v>637512</v>
      </c>
      <c r="F133" s="15">
        <v>3.5705994553828009</v>
      </c>
      <c r="G133" s="15">
        <v>51796</v>
      </c>
      <c r="H133" s="14">
        <f t="shared" si="2"/>
        <v>6384</v>
      </c>
    </row>
    <row r="134" spans="1:8">
      <c r="A134" s="84" t="s">
        <v>517</v>
      </c>
      <c r="B134" s="15" t="s">
        <v>46</v>
      </c>
      <c r="C134" s="15">
        <v>1163</v>
      </c>
      <c r="D134" s="15">
        <v>146</v>
      </c>
      <c r="E134" s="15">
        <v>607188</v>
      </c>
      <c r="F134" s="15">
        <v>21.77776899411715</v>
      </c>
      <c r="G134" s="15">
        <v>28509</v>
      </c>
      <c r="H134" s="14">
        <f t="shared" si="2"/>
        <v>1017</v>
      </c>
    </row>
    <row r="135" spans="1:8">
      <c r="A135" s="84" t="s">
        <v>517</v>
      </c>
      <c r="B135" s="15" t="s">
        <v>46</v>
      </c>
      <c r="C135" s="15">
        <v>9656</v>
      </c>
      <c r="D135" s="15">
        <v>1024</v>
      </c>
      <c r="E135" s="15">
        <v>615820</v>
      </c>
      <c r="F135" s="15">
        <v>8.7252768666168681</v>
      </c>
      <c r="G135" s="15">
        <v>58998</v>
      </c>
      <c r="H135" s="14">
        <f t="shared" si="2"/>
        <v>8632</v>
      </c>
    </row>
    <row r="136" spans="1:8">
      <c r="A136" s="84" t="s">
        <v>233</v>
      </c>
      <c r="B136" s="15" t="s">
        <v>46</v>
      </c>
      <c r="C136" s="15">
        <v>8380</v>
      </c>
      <c r="D136" s="15">
        <v>1162</v>
      </c>
      <c r="E136" s="15">
        <v>596704</v>
      </c>
      <c r="F136" s="15">
        <v>18.05853488496809</v>
      </c>
      <c r="G136" s="15">
        <v>40447</v>
      </c>
      <c r="H136" s="14">
        <f t="shared" si="2"/>
        <v>7218</v>
      </c>
    </row>
    <row r="137" spans="1:8">
      <c r="A137" s="84" t="s">
        <v>233</v>
      </c>
      <c r="B137" s="15" t="s">
        <v>46</v>
      </c>
      <c r="C137" s="15">
        <v>1671</v>
      </c>
      <c r="D137" s="15">
        <v>202</v>
      </c>
      <c r="E137" s="15">
        <v>606171</v>
      </c>
      <c r="F137" s="15">
        <v>15.150015424690389</v>
      </c>
      <c r="G137" s="15">
        <v>40254</v>
      </c>
      <c r="H137" s="14">
        <f t="shared" si="2"/>
        <v>1469</v>
      </c>
    </row>
    <row r="138" spans="1:8">
      <c r="A138" s="84" t="s">
        <v>516</v>
      </c>
      <c r="B138" s="15" t="s">
        <v>46</v>
      </c>
      <c r="C138" s="15">
        <v>8898</v>
      </c>
      <c r="D138" s="15">
        <v>1131</v>
      </c>
      <c r="E138" s="15">
        <v>515737</v>
      </c>
      <c r="F138" s="15">
        <v>2.1877429775253669</v>
      </c>
      <c r="G138" s="15">
        <v>35051</v>
      </c>
      <c r="H138" s="14">
        <f t="shared" si="2"/>
        <v>7767</v>
      </c>
    </row>
    <row r="139" spans="1:8">
      <c r="A139" s="84" t="s">
        <v>516</v>
      </c>
      <c r="B139" s="15" t="s">
        <v>46</v>
      </c>
      <c r="C139" s="15">
        <v>3293</v>
      </c>
      <c r="D139" s="15">
        <v>282</v>
      </c>
      <c r="E139" s="15">
        <v>525863</v>
      </c>
      <c r="F139" s="15">
        <v>27.040693108281051</v>
      </c>
      <c r="G139" s="15">
        <v>19518</v>
      </c>
      <c r="H139" s="14">
        <f t="shared" si="2"/>
        <v>3011</v>
      </c>
    </row>
    <row r="140" spans="1:8">
      <c r="A140" s="84" t="s">
        <v>516</v>
      </c>
      <c r="B140" s="15" t="s">
        <v>46</v>
      </c>
      <c r="C140" s="15">
        <v>5837</v>
      </c>
      <c r="D140" s="15">
        <v>359</v>
      </c>
      <c r="E140" s="15">
        <v>531341</v>
      </c>
      <c r="F140" s="15">
        <v>6.8073045370110723</v>
      </c>
      <c r="G140" s="15">
        <v>56026</v>
      </c>
      <c r="H140" s="14">
        <f t="shared" si="2"/>
        <v>5478</v>
      </c>
    </row>
    <row r="141" spans="1:8">
      <c r="A141" s="84" t="s">
        <v>514</v>
      </c>
      <c r="B141" s="15" t="s">
        <v>46</v>
      </c>
      <c r="C141" s="15">
        <v>6693</v>
      </c>
      <c r="D141" s="15">
        <v>995</v>
      </c>
      <c r="E141" s="15">
        <v>486018</v>
      </c>
      <c r="F141" s="15">
        <v>23.761877132122681</v>
      </c>
      <c r="G141" s="15">
        <v>38854</v>
      </c>
      <c r="H141" s="14">
        <f t="shared" si="2"/>
        <v>5698</v>
      </c>
    </row>
    <row r="142" spans="1:8">
      <c r="A142" s="84" t="s">
        <v>514</v>
      </c>
      <c r="B142" s="15" t="s">
        <v>46</v>
      </c>
      <c r="C142" s="15">
        <v>3044</v>
      </c>
      <c r="D142" s="15">
        <v>212</v>
      </c>
      <c r="E142" s="15">
        <v>490393</v>
      </c>
      <c r="F142" s="15">
        <v>8.5343795690395261</v>
      </c>
      <c r="G142" s="15">
        <v>20720</v>
      </c>
      <c r="H142" s="14">
        <f t="shared" si="2"/>
        <v>2832</v>
      </c>
    </row>
    <row r="143" spans="1:8">
      <c r="A143" s="84" t="s">
        <v>513</v>
      </c>
      <c r="B143" s="15" t="s">
        <v>46</v>
      </c>
      <c r="C143" s="15">
        <v>5517</v>
      </c>
      <c r="D143" s="15">
        <v>575</v>
      </c>
      <c r="E143" s="15">
        <v>460228</v>
      </c>
      <c r="F143" s="15">
        <v>29.45844233727631</v>
      </c>
      <c r="G143" s="15">
        <v>20258</v>
      </c>
      <c r="H143" s="14">
        <f t="shared" si="2"/>
        <v>4942</v>
      </c>
    </row>
    <row r="144" spans="1:8">
      <c r="A144" s="84" t="s">
        <v>512</v>
      </c>
      <c r="B144" s="15" t="s">
        <v>46</v>
      </c>
      <c r="C144" s="15">
        <v>4292</v>
      </c>
      <c r="D144" s="15">
        <v>367</v>
      </c>
      <c r="E144" s="15">
        <v>453977</v>
      </c>
      <c r="F144" s="15">
        <v>3.5037017293827661</v>
      </c>
      <c r="G144" s="15">
        <v>53934</v>
      </c>
      <c r="H144" s="14">
        <f t="shared" si="2"/>
        <v>3925</v>
      </c>
    </row>
    <row r="145" spans="1:8">
      <c r="A145" s="84" t="s">
        <v>156</v>
      </c>
      <c r="B145" s="15" t="s">
        <v>46</v>
      </c>
      <c r="C145" s="15">
        <v>7406</v>
      </c>
      <c r="D145" s="15">
        <v>813</v>
      </c>
      <c r="E145" s="15">
        <v>405141</v>
      </c>
      <c r="F145" s="15">
        <v>24.457411123534769</v>
      </c>
      <c r="G145" s="15">
        <v>13390</v>
      </c>
      <c r="H145" s="14">
        <f t="shared" si="2"/>
        <v>6593</v>
      </c>
    </row>
    <row r="146" spans="1:8">
      <c r="A146" s="84" t="s">
        <v>59</v>
      </c>
      <c r="B146" s="15" t="s">
        <v>46</v>
      </c>
      <c r="C146" s="15">
        <v>6175</v>
      </c>
      <c r="D146" s="15">
        <v>422</v>
      </c>
      <c r="E146" s="15">
        <v>377618</v>
      </c>
      <c r="F146" s="15">
        <v>37.86101298137271</v>
      </c>
      <c r="G146" s="15">
        <v>59745</v>
      </c>
      <c r="H146" s="14">
        <f t="shared" si="2"/>
        <v>5753</v>
      </c>
    </row>
    <row r="147" spans="1:8">
      <c r="A147" s="84" t="s">
        <v>29</v>
      </c>
      <c r="B147" s="15" t="s">
        <v>46</v>
      </c>
      <c r="C147" s="15">
        <v>6179</v>
      </c>
      <c r="D147" s="15">
        <v>384</v>
      </c>
      <c r="E147" s="15">
        <v>326199</v>
      </c>
      <c r="F147" s="15">
        <v>14.71218489327067</v>
      </c>
      <c r="G147" s="15">
        <v>33225</v>
      </c>
      <c r="H147" s="14">
        <f t="shared" si="2"/>
        <v>5795</v>
      </c>
    </row>
    <row r="148" spans="1:8">
      <c r="A148" s="84" t="s">
        <v>29</v>
      </c>
      <c r="B148" s="15" t="s">
        <v>46</v>
      </c>
      <c r="C148" s="15">
        <v>8154</v>
      </c>
      <c r="D148" s="15">
        <v>1149</v>
      </c>
      <c r="E148" s="15">
        <v>347090</v>
      </c>
      <c r="F148" s="15">
        <v>26.003918292085629</v>
      </c>
      <c r="G148" s="15">
        <v>37523</v>
      </c>
      <c r="H148" s="14">
        <f t="shared" si="2"/>
        <v>7005</v>
      </c>
    </row>
    <row r="149" spans="1:8">
      <c r="A149" s="84" t="s">
        <v>437</v>
      </c>
      <c r="B149" s="15" t="s">
        <v>46</v>
      </c>
      <c r="C149" s="15">
        <v>3719</v>
      </c>
      <c r="D149" s="15">
        <v>222</v>
      </c>
      <c r="E149" s="15">
        <v>313014</v>
      </c>
      <c r="F149" s="15">
        <v>21.669318305251519</v>
      </c>
      <c r="G149" s="15">
        <v>13586</v>
      </c>
      <c r="H149" s="14">
        <f t="shared" si="2"/>
        <v>3497</v>
      </c>
    </row>
    <row r="150" spans="1:8">
      <c r="A150" s="84" t="s">
        <v>221</v>
      </c>
      <c r="B150" s="15" t="s">
        <v>46</v>
      </c>
      <c r="C150" s="15">
        <v>6947</v>
      </c>
      <c r="D150" s="15">
        <v>908</v>
      </c>
      <c r="E150" s="15">
        <v>306304</v>
      </c>
      <c r="F150" s="15">
        <v>14.117673944839121</v>
      </c>
      <c r="G150" s="15">
        <v>46060</v>
      </c>
      <c r="H150" s="14">
        <f t="shared" si="2"/>
        <v>6039</v>
      </c>
    </row>
    <row r="151" spans="1:8">
      <c r="A151" s="84" t="s">
        <v>511</v>
      </c>
      <c r="B151" s="15" t="s">
        <v>46</v>
      </c>
      <c r="C151" s="15">
        <v>8179</v>
      </c>
      <c r="D151" s="15">
        <v>446</v>
      </c>
      <c r="E151" s="15">
        <v>272227</v>
      </c>
      <c r="F151" s="15">
        <v>41.82171496581897</v>
      </c>
      <c r="G151" s="15">
        <v>43848</v>
      </c>
      <c r="H151" s="14">
        <f t="shared" si="2"/>
        <v>7733</v>
      </c>
    </row>
    <row r="152" spans="1:8">
      <c r="A152" s="84" t="s">
        <v>266</v>
      </c>
      <c r="B152" s="15" t="s">
        <v>46</v>
      </c>
      <c r="C152" s="15">
        <v>8137</v>
      </c>
      <c r="D152" s="15">
        <v>1045</v>
      </c>
      <c r="E152" s="15">
        <v>253858</v>
      </c>
      <c r="F152" s="15">
        <v>20.47246886054408</v>
      </c>
      <c r="G152" s="15">
        <v>12023</v>
      </c>
      <c r="H152" s="14">
        <f t="shared" si="2"/>
        <v>7092</v>
      </c>
    </row>
    <row r="153" spans="1:8">
      <c r="A153" s="84" t="s">
        <v>510</v>
      </c>
      <c r="B153" s="15" t="s">
        <v>46</v>
      </c>
      <c r="C153" s="15">
        <v>8045</v>
      </c>
      <c r="D153" s="15">
        <v>894</v>
      </c>
      <c r="E153" s="15">
        <v>231802</v>
      </c>
      <c r="F153" s="15">
        <v>47.634187798207087</v>
      </c>
      <c r="G153" s="15">
        <v>33705</v>
      </c>
      <c r="H153" s="14">
        <f t="shared" si="2"/>
        <v>7151</v>
      </c>
    </row>
    <row r="154" spans="1:8">
      <c r="A154" s="84" t="s">
        <v>395</v>
      </c>
      <c r="B154" s="15" t="s">
        <v>46</v>
      </c>
      <c r="C154" s="15">
        <v>9429</v>
      </c>
      <c r="D154" s="15">
        <v>966</v>
      </c>
      <c r="E154" s="15">
        <v>218723</v>
      </c>
      <c r="F154" s="15">
        <v>7.6914636320825887</v>
      </c>
      <c r="G154" s="15">
        <v>57639</v>
      </c>
      <c r="H154" s="14">
        <f t="shared" si="2"/>
        <v>8463</v>
      </c>
    </row>
    <row r="155" spans="1:8">
      <c r="A155" s="84" t="s">
        <v>37</v>
      </c>
      <c r="B155" s="15" t="s">
        <v>46</v>
      </c>
      <c r="C155" s="15">
        <v>9984</v>
      </c>
      <c r="D155" s="15">
        <v>1330</v>
      </c>
      <c r="E155" s="15">
        <v>184850</v>
      </c>
      <c r="F155" s="15">
        <v>57.524479307546663</v>
      </c>
      <c r="G155" s="15">
        <v>44947</v>
      </c>
      <c r="H155" s="14">
        <f t="shared" si="2"/>
        <v>8654</v>
      </c>
    </row>
    <row r="156" spans="1:8">
      <c r="A156" s="84" t="s">
        <v>37</v>
      </c>
      <c r="B156" s="15" t="s">
        <v>46</v>
      </c>
      <c r="C156" s="15">
        <v>6901</v>
      </c>
      <c r="D156" s="15">
        <v>471</v>
      </c>
      <c r="E156" s="15">
        <v>204818</v>
      </c>
      <c r="F156" s="15">
        <v>60.827661631301943</v>
      </c>
      <c r="G156" s="15">
        <v>52003</v>
      </c>
      <c r="H156" s="14">
        <f t="shared" si="2"/>
        <v>6430</v>
      </c>
    </row>
    <row r="157" spans="1:8">
      <c r="A157" s="84" t="s">
        <v>126</v>
      </c>
      <c r="B157" s="15" t="s">
        <v>46</v>
      </c>
      <c r="C157" s="15">
        <v>6907</v>
      </c>
      <c r="D157" s="15">
        <v>834</v>
      </c>
      <c r="E157" s="15">
        <v>163790</v>
      </c>
      <c r="F157" s="15">
        <v>54.158984064961238</v>
      </c>
      <c r="G157" s="15">
        <v>22087</v>
      </c>
      <c r="H157" s="14">
        <f t="shared" si="2"/>
        <v>6073</v>
      </c>
    </row>
    <row r="158" spans="1:8">
      <c r="A158" s="84" t="s">
        <v>201</v>
      </c>
      <c r="B158" s="15" t="s">
        <v>46</v>
      </c>
      <c r="C158" s="15">
        <v>5225</v>
      </c>
      <c r="D158" s="15">
        <v>291</v>
      </c>
      <c r="E158" s="15">
        <v>146830</v>
      </c>
      <c r="F158" s="15">
        <v>19.551862698358651</v>
      </c>
      <c r="G158" s="15">
        <v>44546</v>
      </c>
      <c r="H158" s="14">
        <f t="shared" si="2"/>
        <v>4934</v>
      </c>
    </row>
    <row r="159" spans="1:8">
      <c r="A159" s="84" t="s">
        <v>201</v>
      </c>
      <c r="B159" s="15" t="s">
        <v>46</v>
      </c>
      <c r="C159" s="15">
        <v>3978</v>
      </c>
      <c r="D159" s="15">
        <v>543</v>
      </c>
      <c r="E159" s="15">
        <v>150265</v>
      </c>
      <c r="F159" s="15">
        <v>49.159817655475329</v>
      </c>
      <c r="G159" s="15">
        <v>34286</v>
      </c>
      <c r="H159" s="14">
        <f t="shared" si="2"/>
        <v>3435</v>
      </c>
    </row>
    <row r="160" spans="1:8">
      <c r="A160" s="84" t="s">
        <v>188</v>
      </c>
      <c r="B160" s="15" t="s">
        <v>46</v>
      </c>
      <c r="C160" s="15">
        <v>8693</v>
      </c>
      <c r="D160" s="15">
        <v>1261</v>
      </c>
      <c r="E160" s="15">
        <v>111209</v>
      </c>
      <c r="F160" s="15">
        <v>69.475492091467416</v>
      </c>
      <c r="G160" s="15">
        <v>29873</v>
      </c>
      <c r="H160" s="14">
        <f t="shared" si="2"/>
        <v>7432</v>
      </c>
    </row>
    <row r="161" spans="1:8">
      <c r="A161" s="84" t="s">
        <v>61</v>
      </c>
      <c r="B161" s="15" t="s">
        <v>13</v>
      </c>
      <c r="C161" s="15">
        <v>5875</v>
      </c>
      <c r="D161" s="15">
        <v>665</v>
      </c>
      <c r="E161" s="15">
        <v>1157985</v>
      </c>
      <c r="F161" s="15">
        <v>6.9871371390821126</v>
      </c>
      <c r="G161" s="15">
        <v>32669</v>
      </c>
      <c r="H161" s="14">
        <f t="shared" si="2"/>
        <v>5210</v>
      </c>
    </row>
    <row r="162" spans="1:8">
      <c r="A162" s="84" t="s">
        <v>355</v>
      </c>
      <c r="B162" s="15" t="s">
        <v>13</v>
      </c>
      <c r="C162" s="15">
        <v>7303</v>
      </c>
      <c r="D162" s="15">
        <v>869</v>
      </c>
      <c r="E162" s="15">
        <v>1073082</v>
      </c>
      <c r="F162" s="15">
        <v>8.1237966902808925</v>
      </c>
      <c r="G162" s="15">
        <v>27073</v>
      </c>
      <c r="H162" s="14">
        <f t="shared" si="2"/>
        <v>6434</v>
      </c>
    </row>
    <row r="163" spans="1:8">
      <c r="A163" s="84" t="s">
        <v>525</v>
      </c>
      <c r="B163" s="15" t="s">
        <v>13</v>
      </c>
      <c r="C163" s="15">
        <v>1769</v>
      </c>
      <c r="D163" s="15">
        <v>202</v>
      </c>
      <c r="E163" s="15">
        <v>1064988</v>
      </c>
      <c r="F163" s="15">
        <v>6.5457075572682513</v>
      </c>
      <c r="G163" s="15">
        <v>25892</v>
      </c>
      <c r="H163" s="14">
        <f t="shared" si="2"/>
        <v>1567</v>
      </c>
    </row>
    <row r="164" spans="1:8">
      <c r="A164" s="84" t="s">
        <v>340</v>
      </c>
      <c r="B164" s="15" t="s">
        <v>13</v>
      </c>
      <c r="C164" s="15">
        <v>4747</v>
      </c>
      <c r="D164" s="15">
        <v>558</v>
      </c>
      <c r="E164" s="15">
        <v>1041686</v>
      </c>
      <c r="F164" s="15">
        <v>5.7680529449373434</v>
      </c>
      <c r="G164" s="15">
        <v>12643</v>
      </c>
      <c r="H164" s="14">
        <f t="shared" si="2"/>
        <v>4189</v>
      </c>
    </row>
    <row r="165" spans="1:8">
      <c r="A165" s="84" t="s">
        <v>523</v>
      </c>
      <c r="B165" s="15" t="s">
        <v>13</v>
      </c>
      <c r="C165" s="15">
        <v>4009</v>
      </c>
      <c r="D165" s="15">
        <v>454</v>
      </c>
      <c r="E165" s="15">
        <v>995050</v>
      </c>
      <c r="F165" s="15">
        <v>2.1106477061454201</v>
      </c>
      <c r="G165" s="15">
        <v>19833</v>
      </c>
      <c r="H165" s="14">
        <f t="shared" si="2"/>
        <v>3555</v>
      </c>
    </row>
    <row r="166" spans="1:8">
      <c r="A166" s="84" t="s">
        <v>158</v>
      </c>
      <c r="B166" s="15" t="s">
        <v>13</v>
      </c>
      <c r="C166" s="15">
        <v>7511</v>
      </c>
      <c r="D166" s="15">
        <v>880</v>
      </c>
      <c r="E166" s="15">
        <v>966020</v>
      </c>
      <c r="F166" s="15">
        <v>4.6083932009689246</v>
      </c>
      <c r="G166" s="15">
        <v>29675</v>
      </c>
      <c r="H166" s="14">
        <f t="shared" si="2"/>
        <v>6631</v>
      </c>
    </row>
    <row r="167" spans="1:8">
      <c r="A167" s="84" t="s">
        <v>114</v>
      </c>
      <c r="B167" s="15" t="s">
        <v>13</v>
      </c>
      <c r="C167" s="15">
        <v>9964</v>
      </c>
      <c r="D167" s="15">
        <v>985</v>
      </c>
      <c r="E167" s="15">
        <v>947047</v>
      </c>
      <c r="F167" s="15">
        <v>1.9837452629066989</v>
      </c>
      <c r="G167" s="15">
        <v>47766</v>
      </c>
      <c r="H167" s="14">
        <f t="shared" si="2"/>
        <v>8979</v>
      </c>
    </row>
    <row r="168" spans="1:8">
      <c r="A168" s="84" t="s">
        <v>114</v>
      </c>
      <c r="B168" s="15" t="s">
        <v>13</v>
      </c>
      <c r="C168" s="15">
        <v>7493</v>
      </c>
      <c r="D168" s="15">
        <v>1113</v>
      </c>
      <c r="E168" s="15">
        <v>953427</v>
      </c>
      <c r="F168" s="15">
        <v>15.684892498324469</v>
      </c>
      <c r="G168" s="15">
        <v>10162</v>
      </c>
      <c r="H168" s="14">
        <f t="shared" si="2"/>
        <v>6380</v>
      </c>
    </row>
    <row r="169" spans="1:8">
      <c r="A169" s="84" t="s">
        <v>522</v>
      </c>
      <c r="B169" s="15" t="s">
        <v>13</v>
      </c>
      <c r="C169" s="15">
        <v>4456</v>
      </c>
      <c r="D169" s="15">
        <v>651</v>
      </c>
      <c r="E169" s="15">
        <v>872714</v>
      </c>
      <c r="F169" s="15">
        <v>9.5052903929580594</v>
      </c>
      <c r="G169" s="15">
        <v>17736</v>
      </c>
      <c r="H169" s="14">
        <f t="shared" si="2"/>
        <v>3805</v>
      </c>
    </row>
    <row r="170" spans="1:8">
      <c r="A170" s="84" t="s">
        <v>522</v>
      </c>
      <c r="B170" s="15" t="s">
        <v>13</v>
      </c>
      <c r="C170" s="15">
        <v>9599</v>
      </c>
      <c r="D170" s="15">
        <v>957</v>
      </c>
      <c r="E170" s="15">
        <v>889484</v>
      </c>
      <c r="F170" s="15">
        <v>8.768004820772493</v>
      </c>
      <c r="G170" s="15">
        <v>11619</v>
      </c>
      <c r="H170" s="14">
        <f t="shared" si="2"/>
        <v>8642</v>
      </c>
    </row>
    <row r="171" spans="1:8">
      <c r="A171" s="84" t="s">
        <v>521</v>
      </c>
      <c r="B171" s="15" t="s">
        <v>13</v>
      </c>
      <c r="C171" s="15">
        <v>8340</v>
      </c>
      <c r="D171" s="15">
        <v>686</v>
      </c>
      <c r="E171" s="15">
        <v>846217</v>
      </c>
      <c r="F171" s="15">
        <v>7.201344336027284</v>
      </c>
      <c r="G171" s="15">
        <v>23493</v>
      </c>
      <c r="H171" s="14">
        <f t="shared" si="2"/>
        <v>7654</v>
      </c>
    </row>
    <row r="172" spans="1:8">
      <c r="A172" s="84" t="s">
        <v>520</v>
      </c>
      <c r="B172" s="15" t="s">
        <v>13</v>
      </c>
      <c r="C172" s="15">
        <v>1078</v>
      </c>
      <c r="D172" s="15">
        <v>77</v>
      </c>
      <c r="E172" s="15">
        <v>818408</v>
      </c>
      <c r="F172" s="15">
        <v>18.236747441373989</v>
      </c>
      <c r="G172" s="15">
        <v>12839</v>
      </c>
      <c r="H172" s="14">
        <f t="shared" si="2"/>
        <v>1001</v>
      </c>
    </row>
    <row r="173" spans="1:8">
      <c r="A173" s="84" t="s">
        <v>99</v>
      </c>
      <c r="B173" s="15" t="s">
        <v>13</v>
      </c>
      <c r="C173" s="15">
        <v>9906</v>
      </c>
      <c r="D173" s="15">
        <v>1305</v>
      </c>
      <c r="E173" s="15">
        <v>798137</v>
      </c>
      <c r="F173" s="15">
        <v>9.1811305577864442</v>
      </c>
      <c r="G173" s="15">
        <v>29715</v>
      </c>
      <c r="H173" s="14">
        <f t="shared" si="2"/>
        <v>8601</v>
      </c>
    </row>
    <row r="174" spans="1:8">
      <c r="A174" s="84" t="s">
        <v>14</v>
      </c>
      <c r="B174" s="15" t="s">
        <v>13</v>
      </c>
      <c r="C174" s="15">
        <v>8177</v>
      </c>
      <c r="D174" s="15">
        <v>849</v>
      </c>
      <c r="E174" s="15">
        <v>748744</v>
      </c>
      <c r="F174" s="15">
        <v>10.34986590877523</v>
      </c>
      <c r="G174" s="15">
        <v>52963</v>
      </c>
      <c r="H174" s="14">
        <f t="shared" si="2"/>
        <v>7328</v>
      </c>
    </row>
    <row r="175" spans="1:8">
      <c r="A175" s="84" t="s">
        <v>178</v>
      </c>
      <c r="B175" s="15" t="s">
        <v>13</v>
      </c>
      <c r="C175" s="15">
        <v>5200</v>
      </c>
      <c r="D175" s="15">
        <v>410</v>
      </c>
      <c r="E175" s="15">
        <v>709008</v>
      </c>
      <c r="F175" s="15">
        <v>12.913394489201821</v>
      </c>
      <c r="G175" s="15">
        <v>28994</v>
      </c>
      <c r="H175" s="14">
        <f t="shared" si="2"/>
        <v>4790</v>
      </c>
    </row>
    <row r="176" spans="1:8">
      <c r="A176" s="84" t="s">
        <v>518</v>
      </c>
      <c r="B176" s="15" t="s">
        <v>13</v>
      </c>
      <c r="C176" s="15">
        <v>4493</v>
      </c>
      <c r="D176" s="15">
        <v>564</v>
      </c>
      <c r="E176" s="15">
        <v>694115</v>
      </c>
      <c r="F176" s="15">
        <v>16.625487131094989</v>
      </c>
      <c r="G176" s="15">
        <v>45525</v>
      </c>
      <c r="H176" s="14">
        <f t="shared" si="2"/>
        <v>3929</v>
      </c>
    </row>
    <row r="177" spans="1:8">
      <c r="A177" s="84" t="s">
        <v>452</v>
      </c>
      <c r="B177" s="15" t="s">
        <v>13</v>
      </c>
      <c r="C177" s="15">
        <v>5719</v>
      </c>
      <c r="D177" s="15">
        <v>576</v>
      </c>
      <c r="E177" s="15">
        <v>675785</v>
      </c>
      <c r="F177" s="15">
        <v>10.21656296011305</v>
      </c>
      <c r="G177" s="15">
        <v>38272</v>
      </c>
      <c r="H177" s="14">
        <f t="shared" si="2"/>
        <v>5143</v>
      </c>
    </row>
    <row r="178" spans="1:8">
      <c r="A178" s="84" t="s">
        <v>517</v>
      </c>
      <c r="B178" s="15" t="s">
        <v>13</v>
      </c>
      <c r="C178" s="15">
        <v>5795</v>
      </c>
      <c r="D178" s="15">
        <v>575</v>
      </c>
      <c r="E178" s="15">
        <v>625922</v>
      </c>
      <c r="F178" s="15">
        <v>3.0908004511744269</v>
      </c>
      <c r="G178" s="15">
        <v>55657</v>
      </c>
      <c r="H178" s="14">
        <f t="shared" si="2"/>
        <v>5220</v>
      </c>
    </row>
    <row r="179" spans="1:8">
      <c r="A179" s="84" t="s">
        <v>233</v>
      </c>
      <c r="B179" s="15" t="s">
        <v>13</v>
      </c>
      <c r="C179" s="15">
        <v>3385</v>
      </c>
      <c r="D179" s="15">
        <v>329</v>
      </c>
      <c r="E179" s="15">
        <v>599760</v>
      </c>
      <c r="F179" s="15">
        <v>17.61788048552755</v>
      </c>
      <c r="G179" s="15">
        <v>28394</v>
      </c>
      <c r="H179" s="14">
        <f t="shared" si="2"/>
        <v>3056</v>
      </c>
    </row>
    <row r="180" spans="1:8">
      <c r="A180" s="84" t="s">
        <v>161</v>
      </c>
      <c r="B180" s="15" t="s">
        <v>13</v>
      </c>
      <c r="C180" s="15">
        <v>7007</v>
      </c>
      <c r="D180" s="15">
        <v>568</v>
      </c>
      <c r="E180" s="15">
        <v>568671</v>
      </c>
      <c r="F180" s="15">
        <v>11.50507059442103</v>
      </c>
      <c r="G180" s="15">
        <v>22448</v>
      </c>
      <c r="H180" s="14">
        <f t="shared" si="2"/>
        <v>6439</v>
      </c>
    </row>
    <row r="181" spans="1:8">
      <c r="A181" s="84" t="s">
        <v>161</v>
      </c>
      <c r="B181" s="15" t="s">
        <v>13</v>
      </c>
      <c r="C181" s="15">
        <v>6542</v>
      </c>
      <c r="D181" s="15">
        <v>539</v>
      </c>
      <c r="E181" s="15">
        <v>574674</v>
      </c>
      <c r="F181" s="15">
        <v>6.4069368024305948</v>
      </c>
      <c r="G181" s="15">
        <v>55253</v>
      </c>
      <c r="H181" s="14">
        <f t="shared" si="2"/>
        <v>6003</v>
      </c>
    </row>
    <row r="182" spans="1:8">
      <c r="A182" s="84" t="s">
        <v>130</v>
      </c>
      <c r="B182" s="15" t="s">
        <v>13</v>
      </c>
      <c r="C182" s="15">
        <v>7793</v>
      </c>
      <c r="D182" s="15">
        <v>875</v>
      </c>
      <c r="E182" s="15">
        <v>545824</v>
      </c>
      <c r="F182" s="15">
        <v>5.5136820660139527</v>
      </c>
      <c r="G182" s="15">
        <v>43787</v>
      </c>
      <c r="H182" s="14">
        <f t="shared" si="2"/>
        <v>6918</v>
      </c>
    </row>
    <row r="183" spans="1:8">
      <c r="A183" s="84" t="s">
        <v>516</v>
      </c>
      <c r="B183" s="15" t="s">
        <v>13</v>
      </c>
      <c r="C183" s="15">
        <v>7548</v>
      </c>
      <c r="D183" s="15">
        <v>433</v>
      </c>
      <c r="E183" s="15">
        <v>522852</v>
      </c>
      <c r="F183" s="15">
        <v>8.3562843787534522</v>
      </c>
      <c r="G183" s="15">
        <v>37386</v>
      </c>
      <c r="H183" s="14">
        <f t="shared" si="2"/>
        <v>7115</v>
      </c>
    </row>
    <row r="184" spans="1:8">
      <c r="A184" s="84" t="s">
        <v>515</v>
      </c>
      <c r="B184" s="15" t="s">
        <v>13</v>
      </c>
      <c r="C184" s="15">
        <v>7140</v>
      </c>
      <c r="D184" s="15">
        <v>939</v>
      </c>
      <c r="E184" s="15">
        <v>499015</v>
      </c>
      <c r="F184" s="15">
        <v>25.120888149654821</v>
      </c>
      <c r="G184" s="15">
        <v>43598</v>
      </c>
      <c r="H184" s="14">
        <f t="shared" si="2"/>
        <v>6201</v>
      </c>
    </row>
    <row r="185" spans="1:8">
      <c r="A185" s="84" t="s">
        <v>515</v>
      </c>
      <c r="B185" s="15" t="s">
        <v>13</v>
      </c>
      <c r="C185" s="15">
        <v>4716</v>
      </c>
      <c r="D185" s="15">
        <v>569</v>
      </c>
      <c r="E185" s="15">
        <v>503162</v>
      </c>
      <c r="F185" s="15">
        <v>25.64820077827817</v>
      </c>
      <c r="G185" s="15">
        <v>11651</v>
      </c>
      <c r="H185" s="14">
        <f t="shared" si="2"/>
        <v>4147</v>
      </c>
    </row>
    <row r="186" spans="1:8">
      <c r="A186" s="84" t="s">
        <v>512</v>
      </c>
      <c r="B186" s="15" t="s">
        <v>13</v>
      </c>
      <c r="C186" s="15">
        <v>7928</v>
      </c>
      <c r="D186" s="15">
        <v>704</v>
      </c>
      <c r="E186" s="15">
        <v>445769</v>
      </c>
      <c r="F186" s="15">
        <v>11.194362999670229</v>
      </c>
      <c r="G186" s="15">
        <v>31817</v>
      </c>
      <c r="H186" s="14">
        <f t="shared" si="2"/>
        <v>7224</v>
      </c>
    </row>
    <row r="187" spans="1:8">
      <c r="A187" s="84" t="s">
        <v>512</v>
      </c>
      <c r="B187" s="15" t="s">
        <v>13</v>
      </c>
      <c r="C187" s="15">
        <v>2403</v>
      </c>
      <c r="D187" s="15">
        <v>319</v>
      </c>
      <c r="E187" s="15">
        <v>450052</v>
      </c>
      <c r="F187" s="15">
        <v>29.92120910472568</v>
      </c>
      <c r="G187" s="15">
        <v>23428</v>
      </c>
      <c r="H187" s="14">
        <f t="shared" si="2"/>
        <v>2084</v>
      </c>
    </row>
    <row r="188" spans="1:8">
      <c r="A188" s="84" t="s">
        <v>68</v>
      </c>
      <c r="B188" s="15" t="s">
        <v>13</v>
      </c>
      <c r="C188" s="15">
        <v>9800</v>
      </c>
      <c r="D188" s="15">
        <v>682</v>
      </c>
      <c r="E188" s="15">
        <v>429929</v>
      </c>
      <c r="F188" s="15">
        <v>6.2966210699906267</v>
      </c>
      <c r="G188" s="15">
        <v>59815</v>
      </c>
      <c r="H188" s="14">
        <f t="shared" si="2"/>
        <v>9118</v>
      </c>
    </row>
    <row r="189" spans="1:8">
      <c r="A189" s="84" t="s">
        <v>68</v>
      </c>
      <c r="B189" s="15" t="s">
        <v>13</v>
      </c>
      <c r="C189" s="15">
        <v>2638</v>
      </c>
      <c r="D189" s="15">
        <v>143</v>
      </c>
      <c r="E189" s="15">
        <v>432424</v>
      </c>
      <c r="F189" s="15">
        <v>6.9547481175882924</v>
      </c>
      <c r="G189" s="15">
        <v>52092</v>
      </c>
      <c r="H189" s="14">
        <f t="shared" si="2"/>
        <v>2495</v>
      </c>
    </row>
    <row r="190" spans="1:8">
      <c r="A190" s="84" t="s">
        <v>59</v>
      </c>
      <c r="B190" s="15" t="s">
        <v>13</v>
      </c>
      <c r="C190" s="15">
        <v>6078</v>
      </c>
      <c r="D190" s="15">
        <v>775</v>
      </c>
      <c r="E190" s="15">
        <v>391152</v>
      </c>
      <c r="F190" s="15">
        <v>37.760512537325639</v>
      </c>
      <c r="G190" s="15">
        <v>38731</v>
      </c>
      <c r="H190" s="14">
        <f t="shared" si="2"/>
        <v>5303</v>
      </c>
    </row>
    <row r="191" spans="1:8">
      <c r="A191" s="84" t="s">
        <v>64</v>
      </c>
      <c r="B191" s="15" t="s">
        <v>13</v>
      </c>
      <c r="C191" s="15">
        <v>5737</v>
      </c>
      <c r="D191" s="15">
        <v>666</v>
      </c>
      <c r="E191" s="15">
        <v>359081</v>
      </c>
      <c r="F191" s="15">
        <v>4.6034181702735593</v>
      </c>
      <c r="G191" s="15">
        <v>21005</v>
      </c>
      <c r="H191" s="14">
        <f t="shared" si="2"/>
        <v>5071</v>
      </c>
    </row>
    <row r="192" spans="1:8">
      <c r="A192" s="84" t="s">
        <v>64</v>
      </c>
      <c r="B192" s="15" t="s">
        <v>13</v>
      </c>
      <c r="C192" s="15">
        <v>4850</v>
      </c>
      <c r="D192" s="15">
        <v>494</v>
      </c>
      <c r="E192" s="15">
        <v>370352</v>
      </c>
      <c r="F192" s="15">
        <v>20.46539508359615</v>
      </c>
      <c r="G192" s="15">
        <v>10161</v>
      </c>
      <c r="H192" s="14">
        <f t="shared" si="2"/>
        <v>4356</v>
      </c>
    </row>
    <row r="193" spans="1:8">
      <c r="A193" s="84" t="s">
        <v>29</v>
      </c>
      <c r="B193" s="15" t="s">
        <v>13</v>
      </c>
      <c r="C193" s="15">
        <v>7430</v>
      </c>
      <c r="D193" s="15">
        <v>397</v>
      </c>
      <c r="E193" s="15">
        <v>340085</v>
      </c>
      <c r="F193" s="15">
        <v>28.065042562888689</v>
      </c>
      <c r="G193" s="15">
        <v>16643</v>
      </c>
      <c r="H193" s="14">
        <f t="shared" si="2"/>
        <v>7033</v>
      </c>
    </row>
    <row r="194" spans="1:8">
      <c r="A194" s="84" t="s">
        <v>437</v>
      </c>
      <c r="B194" s="15" t="s">
        <v>13</v>
      </c>
      <c r="C194" s="15">
        <v>2884</v>
      </c>
      <c r="D194" s="15">
        <v>341</v>
      </c>
      <c r="E194" s="15">
        <v>315557</v>
      </c>
      <c r="F194" s="15">
        <v>46.999749649033298</v>
      </c>
      <c r="G194" s="15">
        <v>26087</v>
      </c>
      <c r="H194" s="14">
        <f t="shared" si="2"/>
        <v>2543</v>
      </c>
    </row>
    <row r="195" spans="1:8">
      <c r="A195" s="84" t="s">
        <v>221</v>
      </c>
      <c r="B195" s="15" t="s">
        <v>13</v>
      </c>
      <c r="C195" s="15">
        <v>4036</v>
      </c>
      <c r="D195" s="15">
        <v>591</v>
      </c>
      <c r="E195" s="15">
        <v>300265</v>
      </c>
      <c r="F195" s="15">
        <v>44.219272975538267</v>
      </c>
      <c r="G195" s="15">
        <v>12563</v>
      </c>
      <c r="H195" s="14">
        <f t="shared" ref="H195:H201" si="3">C195-D195</f>
        <v>3445</v>
      </c>
    </row>
    <row r="196" spans="1:8">
      <c r="A196" s="84" t="s">
        <v>511</v>
      </c>
      <c r="B196" s="15" t="s">
        <v>13</v>
      </c>
      <c r="C196" s="15">
        <v>9734</v>
      </c>
      <c r="D196" s="15">
        <v>652</v>
      </c>
      <c r="E196" s="15">
        <v>289283</v>
      </c>
      <c r="F196" s="15">
        <v>49.647922622483861</v>
      </c>
      <c r="G196" s="15">
        <v>25379</v>
      </c>
      <c r="H196" s="14">
        <f t="shared" si="3"/>
        <v>9082</v>
      </c>
    </row>
    <row r="197" spans="1:8">
      <c r="A197" s="84" t="s">
        <v>266</v>
      </c>
      <c r="B197" s="15" t="s">
        <v>13</v>
      </c>
      <c r="C197" s="15">
        <v>1963</v>
      </c>
      <c r="D197" s="15">
        <v>137</v>
      </c>
      <c r="E197" s="15">
        <v>255684</v>
      </c>
      <c r="F197" s="15">
        <v>11.2083665774941</v>
      </c>
      <c r="G197" s="15">
        <v>24537</v>
      </c>
      <c r="H197" s="14">
        <f t="shared" si="3"/>
        <v>1826</v>
      </c>
    </row>
    <row r="198" spans="1:8">
      <c r="A198" s="84" t="s">
        <v>37</v>
      </c>
      <c r="B198" s="15" t="s">
        <v>13</v>
      </c>
      <c r="C198" s="15">
        <v>9286</v>
      </c>
      <c r="D198" s="15">
        <v>633</v>
      </c>
      <c r="E198" s="15">
        <v>198388</v>
      </c>
      <c r="F198" s="15">
        <v>5.4343004617214756</v>
      </c>
      <c r="G198" s="15">
        <v>48019</v>
      </c>
      <c r="H198" s="14">
        <f t="shared" si="3"/>
        <v>8653</v>
      </c>
    </row>
    <row r="199" spans="1:8">
      <c r="A199" s="84" t="s">
        <v>201</v>
      </c>
      <c r="B199" s="15" t="s">
        <v>13</v>
      </c>
      <c r="C199" s="15">
        <v>8002</v>
      </c>
      <c r="D199" s="15">
        <v>524</v>
      </c>
      <c r="E199" s="15">
        <v>141896</v>
      </c>
      <c r="F199" s="15">
        <v>52.064892597395271</v>
      </c>
      <c r="G199" s="15">
        <v>46751</v>
      </c>
      <c r="H199" s="14">
        <f t="shared" si="3"/>
        <v>7478</v>
      </c>
    </row>
    <row r="200" spans="1:8">
      <c r="A200" s="84" t="s">
        <v>188</v>
      </c>
      <c r="B200" s="15" t="s">
        <v>13</v>
      </c>
      <c r="C200" s="15">
        <v>9264</v>
      </c>
      <c r="D200" s="15">
        <v>1141</v>
      </c>
      <c r="E200" s="15">
        <v>119332</v>
      </c>
      <c r="F200" s="15">
        <v>92.312204605638044</v>
      </c>
      <c r="G200" s="15">
        <v>50372</v>
      </c>
      <c r="H200" s="14">
        <f t="shared" si="3"/>
        <v>8123</v>
      </c>
    </row>
    <row r="201" spans="1:8">
      <c r="A201" s="84" t="s">
        <v>188</v>
      </c>
      <c r="B201" s="15" t="s">
        <v>13</v>
      </c>
      <c r="C201" s="15">
        <v>8842</v>
      </c>
      <c r="D201" s="15">
        <v>971</v>
      </c>
      <c r="E201" s="15">
        <v>127203</v>
      </c>
      <c r="F201" s="15">
        <v>16.351815601833291</v>
      </c>
      <c r="G201" s="15">
        <v>33928</v>
      </c>
      <c r="H201" s="14">
        <f t="shared" si="3"/>
        <v>7871</v>
      </c>
    </row>
  </sheetData>
  <sortState xmlns:xlrd2="http://schemas.microsoft.com/office/spreadsheetml/2017/richdata2" ref="A2:G201">
    <sortCondition ref="B2:B201"/>
    <sortCondition descending="1" ref="A2:A201"/>
  </sortState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5E67-A1FF-47B6-BEDB-05E04FF077EB}">
  <dimension ref="A1:P201"/>
  <sheetViews>
    <sheetView topLeftCell="H9" zoomScale="114" workbookViewId="0">
      <selection activeCell="J10" sqref="J10"/>
    </sheetView>
  </sheetViews>
  <sheetFormatPr defaultRowHeight="15"/>
  <cols>
    <col min="1" max="1" width="16.7109375" bestFit="1" customWidth="1"/>
    <col min="2" max="2" width="9.7109375" bestFit="1" customWidth="1"/>
    <col min="3" max="3" width="15" bestFit="1" customWidth="1"/>
    <col min="4" max="4" width="10.140625" bestFit="1" customWidth="1"/>
    <col min="5" max="5" width="15.28515625" bestFit="1" customWidth="1"/>
    <col min="6" max="6" width="17.28515625" bestFit="1" customWidth="1"/>
    <col min="7" max="7" width="10.42578125" bestFit="1" customWidth="1"/>
    <col min="9" max="9" width="13.140625" bestFit="1" customWidth="1"/>
    <col min="10" max="10" width="27.5703125" bestFit="1" customWidth="1"/>
    <col min="11" max="11" width="16.7109375" bestFit="1" customWidth="1"/>
    <col min="16" max="16" width="55.5703125" bestFit="1" customWidth="1"/>
  </cols>
  <sheetData>
    <row r="1" spans="1:16">
      <c r="A1" s="40" t="s">
        <v>504</v>
      </c>
      <c r="B1" s="40" t="s">
        <v>1</v>
      </c>
      <c r="C1" s="40" t="s">
        <v>505</v>
      </c>
      <c r="D1" s="40" t="s">
        <v>506</v>
      </c>
      <c r="E1" s="40" t="s">
        <v>507</v>
      </c>
      <c r="F1" s="40" t="s">
        <v>508</v>
      </c>
      <c r="G1" s="40" t="s">
        <v>509</v>
      </c>
    </row>
    <row r="2" spans="1:16">
      <c r="A2" s="11" t="s">
        <v>188</v>
      </c>
      <c r="B2" s="10" t="s">
        <v>23</v>
      </c>
      <c r="C2" s="10">
        <v>4138</v>
      </c>
      <c r="D2" s="10">
        <v>361</v>
      </c>
      <c r="E2" s="10">
        <v>103777</v>
      </c>
      <c r="F2" s="10">
        <v>56.637790647253247</v>
      </c>
      <c r="G2" s="88">
        <v>23944</v>
      </c>
    </row>
    <row r="3" spans="1:16">
      <c r="A3" s="11" t="s">
        <v>188</v>
      </c>
      <c r="B3" s="10" t="s">
        <v>46</v>
      </c>
      <c r="C3" s="10">
        <v>8693</v>
      </c>
      <c r="D3" s="10">
        <v>1261</v>
      </c>
      <c r="E3" s="10">
        <v>111209</v>
      </c>
      <c r="F3" s="10">
        <v>69.475492091467416</v>
      </c>
      <c r="G3" s="88">
        <v>29873</v>
      </c>
    </row>
    <row r="4" spans="1:16">
      <c r="A4" s="11" t="s">
        <v>188</v>
      </c>
      <c r="B4" s="10" t="s">
        <v>13</v>
      </c>
      <c r="C4" s="10">
        <v>9264</v>
      </c>
      <c r="D4" s="10">
        <v>1141</v>
      </c>
      <c r="E4" s="10">
        <v>119332</v>
      </c>
      <c r="F4" s="10">
        <v>92.312204605638044</v>
      </c>
      <c r="G4" s="88">
        <v>50372</v>
      </c>
    </row>
    <row r="5" spans="1:16">
      <c r="A5" s="11" t="s">
        <v>188</v>
      </c>
      <c r="B5" s="10" t="s">
        <v>13</v>
      </c>
      <c r="C5" s="10">
        <v>8842</v>
      </c>
      <c r="D5" s="10">
        <v>971</v>
      </c>
      <c r="E5" s="10">
        <v>127203</v>
      </c>
      <c r="F5" s="10">
        <v>16.351815601833291</v>
      </c>
      <c r="G5" s="88">
        <v>33928</v>
      </c>
      <c r="P5" s="38" t="s">
        <v>633</v>
      </c>
    </row>
    <row r="6" spans="1:16">
      <c r="A6" s="11" t="s">
        <v>201</v>
      </c>
      <c r="B6" s="10" t="s">
        <v>23</v>
      </c>
      <c r="C6" s="10">
        <v>7721</v>
      </c>
      <c r="D6" s="10">
        <v>506</v>
      </c>
      <c r="E6" s="10">
        <v>134418</v>
      </c>
      <c r="F6" s="10">
        <v>35.577824398518047</v>
      </c>
      <c r="G6" s="88">
        <v>25379</v>
      </c>
      <c r="P6" s="21" t="s">
        <v>636</v>
      </c>
    </row>
    <row r="7" spans="1:16">
      <c r="A7" s="11" t="s">
        <v>201</v>
      </c>
      <c r="B7" s="10" t="s">
        <v>13</v>
      </c>
      <c r="C7" s="10">
        <v>8002</v>
      </c>
      <c r="D7" s="10">
        <v>524</v>
      </c>
      <c r="E7" s="10">
        <v>141896</v>
      </c>
      <c r="F7" s="10">
        <v>52.064892597395271</v>
      </c>
      <c r="G7" s="88">
        <v>46751</v>
      </c>
      <c r="P7" s="21" t="s">
        <v>637</v>
      </c>
    </row>
    <row r="8" spans="1:16">
      <c r="A8" s="11" t="s">
        <v>201</v>
      </c>
      <c r="B8" s="10" t="s">
        <v>46</v>
      </c>
      <c r="C8" s="10">
        <v>5225</v>
      </c>
      <c r="D8" s="10">
        <v>291</v>
      </c>
      <c r="E8" s="10">
        <v>146830</v>
      </c>
      <c r="F8" s="10">
        <v>19.551862698358651</v>
      </c>
      <c r="G8" s="88">
        <v>44546</v>
      </c>
      <c r="I8" s="63" t="s">
        <v>584</v>
      </c>
      <c r="J8" s="64" t="s">
        <v>635</v>
      </c>
      <c r="K8" s="64" t="s">
        <v>634</v>
      </c>
      <c r="P8" s="21" t="s">
        <v>638</v>
      </c>
    </row>
    <row r="9" spans="1:16">
      <c r="A9" s="11" t="s">
        <v>201</v>
      </c>
      <c r="B9" s="10" t="s">
        <v>46</v>
      </c>
      <c r="C9" s="10">
        <v>3978</v>
      </c>
      <c r="D9" s="10">
        <v>543</v>
      </c>
      <c r="E9" s="10">
        <v>150265</v>
      </c>
      <c r="F9" s="10">
        <v>49.159817655475329</v>
      </c>
      <c r="G9" s="88">
        <v>34286</v>
      </c>
      <c r="I9" s="64" t="s">
        <v>13</v>
      </c>
      <c r="J9" s="72">
        <v>17.599262914182141</v>
      </c>
      <c r="K9" s="128">
        <v>1286371</v>
      </c>
    </row>
    <row r="10" spans="1:16">
      <c r="A10" s="11" t="s">
        <v>126</v>
      </c>
      <c r="B10" s="10" t="s">
        <v>23</v>
      </c>
      <c r="C10" s="10">
        <v>8373</v>
      </c>
      <c r="D10" s="10">
        <v>921</v>
      </c>
      <c r="E10" s="10">
        <v>157717</v>
      </c>
      <c r="F10" s="10">
        <v>12.2263294381709</v>
      </c>
      <c r="G10" s="88">
        <v>15110</v>
      </c>
      <c r="I10" s="64" t="s">
        <v>46</v>
      </c>
      <c r="J10" s="72">
        <v>17.480513118999934</v>
      </c>
      <c r="K10" s="128">
        <v>1874083</v>
      </c>
    </row>
    <row r="11" spans="1:16">
      <c r="A11" s="11" t="s">
        <v>126</v>
      </c>
      <c r="B11" s="10" t="s">
        <v>46</v>
      </c>
      <c r="C11" s="10">
        <v>6907</v>
      </c>
      <c r="D11" s="10">
        <v>834</v>
      </c>
      <c r="E11" s="10">
        <v>163790</v>
      </c>
      <c r="F11" s="10">
        <v>54.158984064961238</v>
      </c>
      <c r="G11" s="88">
        <v>22087</v>
      </c>
      <c r="I11" s="64" t="s">
        <v>23</v>
      </c>
      <c r="J11" s="72">
        <v>15.559291798886182</v>
      </c>
      <c r="K11" s="128">
        <v>1775883</v>
      </c>
    </row>
    <row r="12" spans="1:16">
      <c r="A12" s="11" t="s">
        <v>126</v>
      </c>
      <c r="B12" s="10" t="s">
        <v>19</v>
      </c>
      <c r="C12" s="10">
        <v>7097</v>
      </c>
      <c r="D12" s="10">
        <v>369</v>
      </c>
      <c r="E12" s="10">
        <v>170518</v>
      </c>
      <c r="F12" s="10">
        <v>9.2506362964613711</v>
      </c>
      <c r="G12" s="88">
        <v>33762</v>
      </c>
      <c r="I12" s="64" t="s">
        <v>19</v>
      </c>
      <c r="J12" s="72">
        <v>14.067998324800023</v>
      </c>
      <c r="K12" s="128">
        <v>1990523</v>
      </c>
    </row>
    <row r="13" spans="1:16">
      <c r="A13" s="11" t="s">
        <v>126</v>
      </c>
      <c r="B13" s="10" t="s">
        <v>23</v>
      </c>
      <c r="C13" s="10">
        <v>6656</v>
      </c>
      <c r="D13" s="10">
        <v>978</v>
      </c>
      <c r="E13" s="10">
        <v>176196</v>
      </c>
      <c r="F13" s="10">
        <v>60.425889350496043</v>
      </c>
      <c r="G13" s="88">
        <v>27081</v>
      </c>
    </row>
    <row r="14" spans="1:16">
      <c r="A14" s="11" t="s">
        <v>37</v>
      </c>
      <c r="B14" s="10" t="s">
        <v>46</v>
      </c>
      <c r="C14" s="10">
        <v>9984</v>
      </c>
      <c r="D14" s="10">
        <v>1330</v>
      </c>
      <c r="E14" s="10">
        <v>184850</v>
      </c>
      <c r="F14" s="10">
        <v>57.524479307546663</v>
      </c>
      <c r="G14" s="88">
        <v>44947</v>
      </c>
    </row>
    <row r="15" spans="1:16">
      <c r="A15" s="11" t="s">
        <v>37</v>
      </c>
      <c r="B15" s="10" t="s">
        <v>23</v>
      </c>
      <c r="C15" s="10">
        <v>5259</v>
      </c>
      <c r="D15" s="10">
        <v>374</v>
      </c>
      <c r="E15" s="10">
        <v>189735</v>
      </c>
      <c r="F15" s="10">
        <v>14.827522597306769</v>
      </c>
      <c r="G15" s="88">
        <v>19596</v>
      </c>
    </row>
    <row r="16" spans="1:16">
      <c r="A16" s="11" t="s">
        <v>37</v>
      </c>
      <c r="B16" s="10" t="s">
        <v>13</v>
      </c>
      <c r="C16" s="10">
        <v>9286</v>
      </c>
      <c r="D16" s="10">
        <v>633</v>
      </c>
      <c r="E16" s="10">
        <v>198388</v>
      </c>
      <c r="F16" s="10">
        <v>5.4343004617214756</v>
      </c>
      <c r="G16" s="88">
        <v>48019</v>
      </c>
    </row>
    <row r="17" spans="1:7">
      <c r="A17" s="11" t="s">
        <v>37</v>
      </c>
      <c r="B17" s="10" t="s">
        <v>46</v>
      </c>
      <c r="C17" s="10">
        <v>6901</v>
      </c>
      <c r="D17" s="10">
        <v>471</v>
      </c>
      <c r="E17" s="10">
        <v>204818</v>
      </c>
      <c r="F17" s="10">
        <v>60.827661631301943</v>
      </c>
      <c r="G17" s="88">
        <v>52003</v>
      </c>
    </row>
    <row r="18" spans="1:7">
      <c r="A18" s="11" t="s">
        <v>395</v>
      </c>
      <c r="B18" s="10" t="s">
        <v>19</v>
      </c>
      <c r="C18" s="10">
        <v>5917</v>
      </c>
      <c r="D18" s="10">
        <v>475</v>
      </c>
      <c r="E18" s="10">
        <v>210260</v>
      </c>
      <c r="F18" s="10">
        <v>17.894035955483691</v>
      </c>
      <c r="G18" s="88">
        <v>28313</v>
      </c>
    </row>
    <row r="19" spans="1:7">
      <c r="A19" s="11" t="s">
        <v>395</v>
      </c>
      <c r="B19" s="10" t="s">
        <v>46</v>
      </c>
      <c r="C19" s="10">
        <v>9429</v>
      </c>
      <c r="D19" s="10">
        <v>966</v>
      </c>
      <c r="E19" s="10">
        <v>218723</v>
      </c>
      <c r="F19" s="10">
        <v>7.6914636320825887</v>
      </c>
      <c r="G19" s="88">
        <v>57639</v>
      </c>
    </row>
    <row r="20" spans="1:7">
      <c r="A20" s="11" t="s">
        <v>395</v>
      </c>
      <c r="B20" s="10" t="s">
        <v>23</v>
      </c>
      <c r="C20" s="10">
        <v>3530</v>
      </c>
      <c r="D20" s="10">
        <v>328</v>
      </c>
      <c r="E20" s="10">
        <v>221925</v>
      </c>
      <c r="F20" s="10">
        <v>12.8372197814577</v>
      </c>
      <c r="G20" s="88">
        <v>11013</v>
      </c>
    </row>
    <row r="21" spans="1:7">
      <c r="A21" s="11" t="s">
        <v>395</v>
      </c>
      <c r="B21" s="10" t="s">
        <v>23</v>
      </c>
      <c r="C21" s="10">
        <v>2960</v>
      </c>
      <c r="D21" s="10">
        <v>234</v>
      </c>
      <c r="E21" s="10">
        <v>224651</v>
      </c>
      <c r="F21" s="10">
        <v>17.41278694508371</v>
      </c>
      <c r="G21" s="88">
        <v>59378</v>
      </c>
    </row>
    <row r="22" spans="1:7">
      <c r="A22" s="11" t="s">
        <v>510</v>
      </c>
      <c r="B22" s="10" t="s">
        <v>46</v>
      </c>
      <c r="C22" s="10">
        <v>8045</v>
      </c>
      <c r="D22" s="10">
        <v>894</v>
      </c>
      <c r="E22" s="10">
        <v>231802</v>
      </c>
      <c r="F22" s="10">
        <v>47.634187798207087</v>
      </c>
      <c r="G22" s="88">
        <v>33705</v>
      </c>
    </row>
    <row r="23" spans="1:7">
      <c r="A23" s="11" t="s">
        <v>510</v>
      </c>
      <c r="B23" s="10" t="s">
        <v>19</v>
      </c>
      <c r="C23" s="10">
        <v>2048</v>
      </c>
      <c r="D23" s="10">
        <v>130</v>
      </c>
      <c r="E23" s="10">
        <v>233720</v>
      </c>
      <c r="F23" s="10">
        <v>39.284614068115687</v>
      </c>
      <c r="G23" s="88">
        <v>11828</v>
      </c>
    </row>
    <row r="24" spans="1:7">
      <c r="A24" s="11" t="s">
        <v>510</v>
      </c>
      <c r="B24" s="10" t="s">
        <v>19</v>
      </c>
      <c r="C24" s="10">
        <v>6772</v>
      </c>
      <c r="D24" s="10">
        <v>536</v>
      </c>
      <c r="E24" s="10">
        <v>239956</v>
      </c>
      <c r="F24" s="10">
        <v>9.8205504342462788</v>
      </c>
      <c r="G24" s="88">
        <v>17909</v>
      </c>
    </row>
    <row r="25" spans="1:7">
      <c r="A25" s="11" t="s">
        <v>510</v>
      </c>
      <c r="B25" s="10" t="s">
        <v>19</v>
      </c>
      <c r="C25" s="10">
        <v>3529</v>
      </c>
      <c r="D25" s="10">
        <v>305</v>
      </c>
      <c r="E25" s="10">
        <v>243180</v>
      </c>
      <c r="F25" s="10">
        <v>41.606628834608109</v>
      </c>
      <c r="G25" s="88">
        <v>48356</v>
      </c>
    </row>
    <row r="26" spans="1:7">
      <c r="A26" s="11" t="s">
        <v>266</v>
      </c>
      <c r="B26" s="10" t="s">
        <v>23</v>
      </c>
      <c r="C26" s="10">
        <v>3964</v>
      </c>
      <c r="D26" s="10">
        <v>378</v>
      </c>
      <c r="E26" s="10">
        <v>246766</v>
      </c>
      <c r="F26" s="10">
        <v>13.6355899921383</v>
      </c>
      <c r="G26" s="88">
        <v>23109</v>
      </c>
    </row>
    <row r="27" spans="1:7">
      <c r="A27" s="11" t="s">
        <v>266</v>
      </c>
      <c r="B27" s="10" t="s">
        <v>46</v>
      </c>
      <c r="C27" s="10">
        <v>8137</v>
      </c>
      <c r="D27" s="10">
        <v>1045</v>
      </c>
      <c r="E27" s="10">
        <v>253858</v>
      </c>
      <c r="F27" s="10">
        <v>20.47246886054408</v>
      </c>
      <c r="G27" s="88">
        <v>12023</v>
      </c>
    </row>
    <row r="28" spans="1:7">
      <c r="A28" s="11" t="s">
        <v>266</v>
      </c>
      <c r="B28" s="10" t="s">
        <v>13</v>
      </c>
      <c r="C28" s="10">
        <v>1963</v>
      </c>
      <c r="D28" s="10">
        <v>137</v>
      </c>
      <c r="E28" s="10">
        <v>255684</v>
      </c>
      <c r="F28" s="10">
        <v>11.2083665774941</v>
      </c>
      <c r="G28" s="88">
        <v>24537</v>
      </c>
    </row>
    <row r="29" spans="1:7">
      <c r="A29" s="11" t="s">
        <v>266</v>
      </c>
      <c r="B29" s="10" t="s">
        <v>23</v>
      </c>
      <c r="C29" s="10">
        <v>1536</v>
      </c>
      <c r="D29" s="10">
        <v>155</v>
      </c>
      <c r="E29" s="10">
        <v>257065</v>
      </c>
      <c r="F29" s="10">
        <v>12.15762550327738</v>
      </c>
      <c r="G29" s="88">
        <v>36661</v>
      </c>
    </row>
    <row r="30" spans="1:7">
      <c r="A30" s="11" t="s">
        <v>511</v>
      </c>
      <c r="B30" s="10" t="s">
        <v>19</v>
      </c>
      <c r="C30" s="10">
        <v>8340</v>
      </c>
      <c r="D30" s="10">
        <v>911</v>
      </c>
      <c r="E30" s="10">
        <v>264494</v>
      </c>
      <c r="F30" s="10">
        <v>37.302925586213682</v>
      </c>
      <c r="G30" s="88">
        <v>48659</v>
      </c>
    </row>
    <row r="31" spans="1:7">
      <c r="A31" s="11" t="s">
        <v>511</v>
      </c>
      <c r="B31" s="10" t="s">
        <v>46</v>
      </c>
      <c r="C31" s="10">
        <v>8179</v>
      </c>
      <c r="D31" s="10">
        <v>446</v>
      </c>
      <c r="E31" s="10">
        <v>272227</v>
      </c>
      <c r="F31" s="10">
        <v>41.82171496581897</v>
      </c>
      <c r="G31" s="88">
        <v>43848</v>
      </c>
    </row>
    <row r="32" spans="1:7">
      <c r="A32" s="11" t="s">
        <v>511</v>
      </c>
      <c r="B32" s="10" t="s">
        <v>19</v>
      </c>
      <c r="C32" s="10">
        <v>8967</v>
      </c>
      <c r="D32" s="10">
        <v>993</v>
      </c>
      <c r="E32" s="10">
        <v>280201</v>
      </c>
      <c r="F32" s="10">
        <v>52.792102811910027</v>
      </c>
      <c r="G32" s="88">
        <v>47804</v>
      </c>
    </row>
    <row r="33" spans="1:7">
      <c r="A33" s="11" t="s">
        <v>511</v>
      </c>
      <c r="B33" s="10" t="s">
        <v>13</v>
      </c>
      <c r="C33" s="10">
        <v>9734</v>
      </c>
      <c r="D33" s="10">
        <v>652</v>
      </c>
      <c r="E33" s="10">
        <v>289283</v>
      </c>
      <c r="F33" s="10">
        <v>49.647922622483861</v>
      </c>
      <c r="G33" s="88">
        <v>25379</v>
      </c>
    </row>
    <row r="34" spans="1:7">
      <c r="A34" s="11" t="s">
        <v>221</v>
      </c>
      <c r="B34" s="10" t="s">
        <v>19</v>
      </c>
      <c r="C34" s="10">
        <v>1845</v>
      </c>
      <c r="D34" s="10">
        <v>104</v>
      </c>
      <c r="E34" s="10">
        <v>291024</v>
      </c>
      <c r="F34" s="10">
        <v>28.158158777282971</v>
      </c>
      <c r="G34" s="88">
        <v>37766</v>
      </c>
    </row>
    <row r="35" spans="1:7">
      <c r="A35" s="11" t="s">
        <v>221</v>
      </c>
      <c r="B35" s="10" t="s">
        <v>19</v>
      </c>
      <c r="C35" s="10">
        <v>6777</v>
      </c>
      <c r="D35" s="10">
        <v>981</v>
      </c>
      <c r="E35" s="10">
        <v>296820</v>
      </c>
      <c r="F35" s="10">
        <v>23.920557913887201</v>
      </c>
      <c r="G35" s="88">
        <v>53590</v>
      </c>
    </row>
    <row r="36" spans="1:7">
      <c r="A36" s="11" t="s">
        <v>221</v>
      </c>
      <c r="B36" s="10" t="s">
        <v>13</v>
      </c>
      <c r="C36" s="10">
        <v>4036</v>
      </c>
      <c r="D36" s="10">
        <v>591</v>
      </c>
      <c r="E36" s="10">
        <v>300265</v>
      </c>
      <c r="F36" s="10">
        <v>44.219272975538267</v>
      </c>
      <c r="G36" s="88">
        <v>12563</v>
      </c>
    </row>
    <row r="37" spans="1:7">
      <c r="A37" s="11" t="s">
        <v>221</v>
      </c>
      <c r="B37" s="10" t="s">
        <v>46</v>
      </c>
      <c r="C37" s="10">
        <v>6947</v>
      </c>
      <c r="D37" s="10">
        <v>908</v>
      </c>
      <c r="E37" s="10">
        <v>306304</v>
      </c>
      <c r="F37" s="10">
        <v>14.117673944839121</v>
      </c>
      <c r="G37" s="88">
        <v>46060</v>
      </c>
    </row>
    <row r="38" spans="1:7">
      <c r="A38" s="11" t="s">
        <v>437</v>
      </c>
      <c r="B38" s="10" t="s">
        <v>23</v>
      </c>
      <c r="C38" s="10">
        <v>3494</v>
      </c>
      <c r="D38" s="10">
        <v>281</v>
      </c>
      <c r="E38" s="10">
        <v>309517</v>
      </c>
      <c r="F38" s="10">
        <v>27.765518533715429</v>
      </c>
      <c r="G38" s="88">
        <v>39197</v>
      </c>
    </row>
    <row r="39" spans="1:7">
      <c r="A39" s="11" t="s">
        <v>437</v>
      </c>
      <c r="B39" s="10" t="s">
        <v>46</v>
      </c>
      <c r="C39" s="10">
        <v>3719</v>
      </c>
      <c r="D39" s="10">
        <v>222</v>
      </c>
      <c r="E39" s="10">
        <v>313014</v>
      </c>
      <c r="F39" s="10">
        <v>21.669318305251519</v>
      </c>
      <c r="G39" s="88">
        <v>13586</v>
      </c>
    </row>
    <row r="40" spans="1:7">
      <c r="A40" s="11" t="s">
        <v>437</v>
      </c>
      <c r="B40" s="10" t="s">
        <v>13</v>
      </c>
      <c r="C40" s="10">
        <v>2884</v>
      </c>
      <c r="D40" s="10">
        <v>341</v>
      </c>
      <c r="E40" s="10">
        <v>315557</v>
      </c>
      <c r="F40" s="10">
        <v>46.999749649033298</v>
      </c>
      <c r="G40" s="88">
        <v>26087</v>
      </c>
    </row>
    <row r="41" spans="1:7">
      <c r="A41" s="11" t="s">
        <v>437</v>
      </c>
      <c r="B41" s="10" t="s">
        <v>19</v>
      </c>
      <c r="C41" s="10">
        <v>5349</v>
      </c>
      <c r="D41" s="10">
        <v>502</v>
      </c>
      <c r="E41" s="10">
        <v>320404</v>
      </c>
      <c r="F41" s="10">
        <v>5.2152906954969351</v>
      </c>
      <c r="G41" s="88">
        <v>58868</v>
      </c>
    </row>
    <row r="42" spans="1:7">
      <c r="A42" s="11" t="s">
        <v>29</v>
      </c>
      <c r="B42" s="10" t="s">
        <v>46</v>
      </c>
      <c r="C42" s="10">
        <v>6179</v>
      </c>
      <c r="D42" s="10">
        <v>384</v>
      </c>
      <c r="E42" s="10">
        <v>326199</v>
      </c>
      <c r="F42" s="10">
        <v>14.71218489327067</v>
      </c>
      <c r="G42" s="88">
        <v>33225</v>
      </c>
    </row>
    <row r="43" spans="1:7">
      <c r="A43" s="11" t="s">
        <v>29</v>
      </c>
      <c r="B43" s="10" t="s">
        <v>23</v>
      </c>
      <c r="C43" s="10">
        <v>7610</v>
      </c>
      <c r="D43" s="10">
        <v>757</v>
      </c>
      <c r="E43" s="10">
        <v>333052</v>
      </c>
      <c r="F43" s="10">
        <v>44.450416151231643</v>
      </c>
      <c r="G43" s="88">
        <v>39750</v>
      </c>
    </row>
    <row r="44" spans="1:7">
      <c r="A44" s="11" t="s">
        <v>29</v>
      </c>
      <c r="B44" s="10" t="s">
        <v>13</v>
      </c>
      <c r="C44" s="10">
        <v>7430</v>
      </c>
      <c r="D44" s="10">
        <v>397</v>
      </c>
      <c r="E44" s="10">
        <v>340085</v>
      </c>
      <c r="F44" s="10">
        <v>28.065042562888689</v>
      </c>
      <c r="G44" s="88">
        <v>16643</v>
      </c>
    </row>
    <row r="45" spans="1:7">
      <c r="A45" s="11" t="s">
        <v>29</v>
      </c>
      <c r="B45" s="10" t="s">
        <v>46</v>
      </c>
      <c r="C45" s="10">
        <v>8154</v>
      </c>
      <c r="D45" s="10">
        <v>1149</v>
      </c>
      <c r="E45" s="10">
        <v>347090</v>
      </c>
      <c r="F45" s="10">
        <v>26.003918292085629</v>
      </c>
      <c r="G45" s="88">
        <v>37523</v>
      </c>
    </row>
    <row r="46" spans="1:7">
      <c r="A46" s="11" t="s">
        <v>64</v>
      </c>
      <c r="B46" s="10" t="s">
        <v>23</v>
      </c>
      <c r="C46" s="10">
        <v>7488</v>
      </c>
      <c r="D46" s="10">
        <v>568</v>
      </c>
      <c r="E46" s="10">
        <v>354010</v>
      </c>
      <c r="F46" s="10">
        <v>13.47730290104799</v>
      </c>
      <c r="G46" s="88">
        <v>46727</v>
      </c>
    </row>
    <row r="47" spans="1:7">
      <c r="A47" s="11" t="s">
        <v>64</v>
      </c>
      <c r="B47" s="10" t="s">
        <v>13</v>
      </c>
      <c r="C47" s="10">
        <v>5737</v>
      </c>
      <c r="D47" s="10">
        <v>666</v>
      </c>
      <c r="E47" s="10">
        <v>359081</v>
      </c>
      <c r="F47" s="10">
        <v>4.6034181702735593</v>
      </c>
      <c r="G47" s="88">
        <v>21005</v>
      </c>
    </row>
    <row r="48" spans="1:7">
      <c r="A48" s="11" t="s">
        <v>64</v>
      </c>
      <c r="B48" s="10" t="s">
        <v>23</v>
      </c>
      <c r="C48" s="10">
        <v>7525</v>
      </c>
      <c r="D48" s="10">
        <v>610</v>
      </c>
      <c r="E48" s="10">
        <v>365996</v>
      </c>
      <c r="F48" s="10">
        <v>5.7694619613329108</v>
      </c>
      <c r="G48" s="88">
        <v>53543</v>
      </c>
    </row>
    <row r="49" spans="1:7">
      <c r="A49" s="11" t="s">
        <v>64</v>
      </c>
      <c r="B49" s="10" t="s">
        <v>13</v>
      </c>
      <c r="C49" s="10">
        <v>4850</v>
      </c>
      <c r="D49" s="10">
        <v>494</v>
      </c>
      <c r="E49" s="10">
        <v>370352</v>
      </c>
      <c r="F49" s="10">
        <v>20.46539508359615</v>
      </c>
      <c r="G49" s="88">
        <v>10161</v>
      </c>
    </row>
    <row r="50" spans="1:7">
      <c r="A50" s="11" t="s">
        <v>59</v>
      </c>
      <c r="B50" s="10" t="s">
        <v>19</v>
      </c>
      <c r="C50" s="10">
        <v>1689</v>
      </c>
      <c r="D50" s="10">
        <v>176</v>
      </c>
      <c r="E50" s="10">
        <v>371865</v>
      </c>
      <c r="F50" s="10">
        <v>38.012181840183942</v>
      </c>
      <c r="G50" s="88">
        <v>26029</v>
      </c>
    </row>
    <row r="51" spans="1:7">
      <c r="A51" s="11" t="s">
        <v>59</v>
      </c>
      <c r="B51" s="10" t="s">
        <v>46</v>
      </c>
      <c r="C51" s="10">
        <v>6175</v>
      </c>
      <c r="D51" s="10">
        <v>422</v>
      </c>
      <c r="E51" s="10">
        <v>377618</v>
      </c>
      <c r="F51" s="10">
        <v>37.86101298137271</v>
      </c>
      <c r="G51" s="88">
        <v>59745</v>
      </c>
    </row>
    <row r="52" spans="1:7">
      <c r="A52" s="11" t="s">
        <v>59</v>
      </c>
      <c r="B52" s="10" t="s">
        <v>23</v>
      </c>
      <c r="C52" s="10">
        <v>9648</v>
      </c>
      <c r="D52" s="10">
        <v>1417</v>
      </c>
      <c r="E52" s="10">
        <v>385849</v>
      </c>
      <c r="F52" s="10">
        <v>3.6633501706626168</v>
      </c>
      <c r="G52" s="88">
        <v>24226</v>
      </c>
    </row>
    <row r="53" spans="1:7">
      <c r="A53" s="11" t="s">
        <v>59</v>
      </c>
      <c r="B53" s="10" t="s">
        <v>13</v>
      </c>
      <c r="C53" s="10">
        <v>6078</v>
      </c>
      <c r="D53" s="10">
        <v>775</v>
      </c>
      <c r="E53" s="10">
        <v>391152</v>
      </c>
      <c r="F53" s="10">
        <v>37.760512537325639</v>
      </c>
      <c r="G53" s="88">
        <v>38731</v>
      </c>
    </row>
    <row r="54" spans="1:7">
      <c r="A54" s="11" t="s">
        <v>156</v>
      </c>
      <c r="B54" s="10" t="s">
        <v>23</v>
      </c>
      <c r="C54" s="10">
        <v>6448</v>
      </c>
      <c r="D54" s="10">
        <v>928</v>
      </c>
      <c r="E54" s="10">
        <v>396672</v>
      </c>
      <c r="F54" s="10">
        <v>30.118586640851881</v>
      </c>
      <c r="G54" s="88">
        <v>53922</v>
      </c>
    </row>
    <row r="55" spans="1:7">
      <c r="A55" s="11" t="s">
        <v>156</v>
      </c>
      <c r="B55" s="10" t="s">
        <v>23</v>
      </c>
      <c r="C55" s="10">
        <v>2179</v>
      </c>
      <c r="D55" s="10">
        <v>303</v>
      </c>
      <c r="E55" s="10">
        <v>398548</v>
      </c>
      <c r="F55" s="10">
        <v>33.909842729106657</v>
      </c>
      <c r="G55" s="88">
        <v>54848</v>
      </c>
    </row>
    <row r="56" spans="1:7">
      <c r="A56" s="11" t="s">
        <v>156</v>
      </c>
      <c r="B56" s="10" t="s">
        <v>46</v>
      </c>
      <c r="C56" s="10">
        <v>7406</v>
      </c>
      <c r="D56" s="10">
        <v>813</v>
      </c>
      <c r="E56" s="10">
        <v>405141</v>
      </c>
      <c r="F56" s="10">
        <v>24.457411123534769</v>
      </c>
      <c r="G56" s="88">
        <v>13390</v>
      </c>
    </row>
    <row r="57" spans="1:7">
      <c r="A57" s="11" t="s">
        <v>156</v>
      </c>
      <c r="B57" s="10" t="s">
        <v>19</v>
      </c>
      <c r="C57" s="10">
        <v>9591</v>
      </c>
      <c r="D57" s="10">
        <v>1363</v>
      </c>
      <c r="E57" s="10">
        <v>413369</v>
      </c>
      <c r="F57" s="10">
        <v>10.494255737609739</v>
      </c>
      <c r="G57" s="88">
        <v>15997</v>
      </c>
    </row>
    <row r="58" spans="1:7">
      <c r="A58" s="11" t="s">
        <v>68</v>
      </c>
      <c r="B58" s="10" t="s">
        <v>23</v>
      </c>
      <c r="C58" s="10">
        <v>7907</v>
      </c>
      <c r="D58" s="10">
        <v>465</v>
      </c>
      <c r="E58" s="10">
        <v>420811</v>
      </c>
      <c r="F58" s="10">
        <v>33.257448118038738</v>
      </c>
      <c r="G58" s="88">
        <v>22693</v>
      </c>
    </row>
    <row r="59" spans="1:7">
      <c r="A59" s="11" t="s">
        <v>68</v>
      </c>
      <c r="B59" s="10" t="s">
        <v>13</v>
      </c>
      <c r="C59" s="10">
        <v>9800</v>
      </c>
      <c r="D59" s="10">
        <v>682</v>
      </c>
      <c r="E59" s="10">
        <v>429929</v>
      </c>
      <c r="F59" s="10">
        <v>6.2966210699906267</v>
      </c>
      <c r="G59" s="88">
        <v>59815</v>
      </c>
    </row>
    <row r="60" spans="1:7">
      <c r="A60" s="11" t="s">
        <v>68</v>
      </c>
      <c r="B60" s="10" t="s">
        <v>13</v>
      </c>
      <c r="C60" s="10">
        <v>2638</v>
      </c>
      <c r="D60" s="10">
        <v>143</v>
      </c>
      <c r="E60" s="10">
        <v>432424</v>
      </c>
      <c r="F60" s="10">
        <v>6.9547481175882924</v>
      </c>
      <c r="G60" s="88">
        <v>52092</v>
      </c>
    </row>
    <row r="61" spans="1:7">
      <c r="A61" s="11" t="s">
        <v>68</v>
      </c>
      <c r="B61" s="10" t="s">
        <v>19</v>
      </c>
      <c r="C61" s="10">
        <v>6671</v>
      </c>
      <c r="D61" s="10">
        <v>550</v>
      </c>
      <c r="E61" s="10">
        <v>438545</v>
      </c>
      <c r="F61" s="10">
        <v>17.750287883797562</v>
      </c>
      <c r="G61" s="88">
        <v>10541</v>
      </c>
    </row>
    <row r="62" spans="1:7">
      <c r="A62" s="11" t="s">
        <v>512</v>
      </c>
      <c r="B62" s="10" t="s">
        <v>13</v>
      </c>
      <c r="C62" s="10">
        <v>7928</v>
      </c>
      <c r="D62" s="10">
        <v>704</v>
      </c>
      <c r="E62" s="10">
        <v>445769</v>
      </c>
      <c r="F62" s="10">
        <v>11.194362999670229</v>
      </c>
      <c r="G62" s="88">
        <v>31817</v>
      </c>
    </row>
    <row r="63" spans="1:7">
      <c r="A63" s="11" t="s">
        <v>512</v>
      </c>
      <c r="B63" s="10" t="s">
        <v>19</v>
      </c>
      <c r="C63" s="10">
        <v>2382</v>
      </c>
      <c r="D63" s="10">
        <v>183</v>
      </c>
      <c r="E63" s="10">
        <v>447968</v>
      </c>
      <c r="F63" s="10">
        <v>4.7335970426459033</v>
      </c>
      <c r="G63" s="88">
        <v>47861</v>
      </c>
    </row>
    <row r="64" spans="1:7">
      <c r="A64" s="11" t="s">
        <v>512</v>
      </c>
      <c r="B64" s="10" t="s">
        <v>13</v>
      </c>
      <c r="C64" s="10">
        <v>2403</v>
      </c>
      <c r="D64" s="10">
        <v>319</v>
      </c>
      <c r="E64" s="10">
        <v>450052</v>
      </c>
      <c r="F64" s="10">
        <v>29.92120910472568</v>
      </c>
      <c r="G64" s="88">
        <v>23428</v>
      </c>
    </row>
    <row r="65" spans="1:7">
      <c r="A65" s="11" t="s">
        <v>512</v>
      </c>
      <c r="B65" s="10" t="s">
        <v>46</v>
      </c>
      <c r="C65" s="10">
        <v>4292</v>
      </c>
      <c r="D65" s="10">
        <v>367</v>
      </c>
      <c r="E65" s="10">
        <v>453977</v>
      </c>
      <c r="F65" s="10">
        <v>3.5037017293827661</v>
      </c>
      <c r="G65" s="88">
        <v>53934</v>
      </c>
    </row>
    <row r="66" spans="1:7">
      <c r="A66" s="11" t="s">
        <v>513</v>
      </c>
      <c r="B66" s="10" t="s">
        <v>23</v>
      </c>
      <c r="C66" s="10">
        <v>1419</v>
      </c>
      <c r="D66" s="10">
        <v>110</v>
      </c>
      <c r="E66" s="10">
        <v>455286</v>
      </c>
      <c r="F66" s="10">
        <v>31.554451487636339</v>
      </c>
      <c r="G66" s="88">
        <v>58831</v>
      </c>
    </row>
    <row r="67" spans="1:7">
      <c r="A67" s="11" t="s">
        <v>513</v>
      </c>
      <c r="B67" s="10" t="s">
        <v>46</v>
      </c>
      <c r="C67" s="10">
        <v>5517</v>
      </c>
      <c r="D67" s="10">
        <v>575</v>
      </c>
      <c r="E67" s="10">
        <v>460228</v>
      </c>
      <c r="F67" s="10">
        <v>29.45844233727631</v>
      </c>
      <c r="G67" s="88">
        <v>20258</v>
      </c>
    </row>
    <row r="68" spans="1:7">
      <c r="A68" s="11" t="s">
        <v>513</v>
      </c>
      <c r="B68" s="10" t="s">
        <v>23</v>
      </c>
      <c r="C68" s="10">
        <v>4302</v>
      </c>
      <c r="D68" s="10">
        <v>275</v>
      </c>
      <c r="E68" s="10">
        <v>464255</v>
      </c>
      <c r="F68" s="10">
        <v>15.72131694865968</v>
      </c>
      <c r="G68" s="88">
        <v>26044</v>
      </c>
    </row>
    <row r="69" spans="1:7">
      <c r="A69" s="11" t="s">
        <v>513</v>
      </c>
      <c r="B69" s="10" t="s">
        <v>23</v>
      </c>
      <c r="C69" s="10">
        <v>8857</v>
      </c>
      <c r="D69" s="10">
        <v>1153</v>
      </c>
      <c r="E69" s="10">
        <v>471959</v>
      </c>
      <c r="F69" s="10">
        <v>19.214592793018038</v>
      </c>
      <c r="G69" s="88">
        <v>39411</v>
      </c>
    </row>
    <row r="70" spans="1:7">
      <c r="A70" s="11" t="s">
        <v>514</v>
      </c>
      <c r="B70" s="10" t="s">
        <v>23</v>
      </c>
      <c r="C70" s="10">
        <v>8870</v>
      </c>
      <c r="D70" s="10">
        <v>509</v>
      </c>
      <c r="E70" s="10">
        <v>480320</v>
      </c>
      <c r="F70" s="10">
        <v>25.077864756828781</v>
      </c>
      <c r="G70" s="88">
        <v>15469</v>
      </c>
    </row>
    <row r="71" spans="1:7">
      <c r="A71" s="11" t="s">
        <v>514</v>
      </c>
      <c r="B71" s="10" t="s">
        <v>46</v>
      </c>
      <c r="C71" s="10">
        <v>6693</v>
      </c>
      <c r="D71" s="10">
        <v>995</v>
      </c>
      <c r="E71" s="10">
        <v>486018</v>
      </c>
      <c r="F71" s="10">
        <v>23.761877132122681</v>
      </c>
      <c r="G71" s="88">
        <v>38854</v>
      </c>
    </row>
    <row r="72" spans="1:7">
      <c r="A72" s="11" t="s">
        <v>514</v>
      </c>
      <c r="B72" s="10" t="s">
        <v>23</v>
      </c>
      <c r="C72" s="10">
        <v>1767</v>
      </c>
      <c r="D72" s="10">
        <v>224</v>
      </c>
      <c r="E72" s="10">
        <v>487561</v>
      </c>
      <c r="F72" s="10">
        <v>13.208603641390511</v>
      </c>
      <c r="G72" s="88">
        <v>16256</v>
      </c>
    </row>
    <row r="73" spans="1:7">
      <c r="A73" s="11" t="s">
        <v>514</v>
      </c>
      <c r="B73" s="10" t="s">
        <v>46</v>
      </c>
      <c r="C73" s="10">
        <v>3044</v>
      </c>
      <c r="D73" s="10">
        <v>212</v>
      </c>
      <c r="E73" s="10">
        <v>490393</v>
      </c>
      <c r="F73" s="10">
        <v>8.5343795690395261</v>
      </c>
      <c r="G73" s="88">
        <v>20720</v>
      </c>
    </row>
    <row r="74" spans="1:7">
      <c r="A74" s="11" t="s">
        <v>515</v>
      </c>
      <c r="B74" s="10" t="s">
        <v>19</v>
      </c>
      <c r="C74" s="10">
        <v>2549</v>
      </c>
      <c r="D74" s="10">
        <v>128</v>
      </c>
      <c r="E74" s="10">
        <v>492814</v>
      </c>
      <c r="F74" s="10">
        <v>12.734216154573531</v>
      </c>
      <c r="G74" s="88">
        <v>43937</v>
      </c>
    </row>
    <row r="75" spans="1:7">
      <c r="A75" s="11" t="s">
        <v>515</v>
      </c>
      <c r="B75" s="10" t="s">
        <v>13</v>
      </c>
      <c r="C75" s="10">
        <v>7140</v>
      </c>
      <c r="D75" s="10">
        <v>939</v>
      </c>
      <c r="E75" s="10">
        <v>499015</v>
      </c>
      <c r="F75" s="10">
        <v>25.120888149654821</v>
      </c>
      <c r="G75" s="88">
        <v>43598</v>
      </c>
    </row>
    <row r="76" spans="1:7">
      <c r="A76" s="11" t="s">
        <v>515</v>
      </c>
      <c r="B76" s="10" t="s">
        <v>13</v>
      </c>
      <c r="C76" s="10">
        <v>4716</v>
      </c>
      <c r="D76" s="10">
        <v>569</v>
      </c>
      <c r="E76" s="10">
        <v>503162</v>
      </c>
      <c r="F76" s="10">
        <v>25.64820077827817</v>
      </c>
      <c r="G76" s="88">
        <v>11651</v>
      </c>
    </row>
    <row r="77" spans="1:7">
      <c r="A77" s="11" t="s">
        <v>515</v>
      </c>
      <c r="B77" s="10" t="s">
        <v>23</v>
      </c>
      <c r="C77" s="10">
        <v>5481</v>
      </c>
      <c r="D77" s="10">
        <v>673</v>
      </c>
      <c r="E77" s="10">
        <v>507970</v>
      </c>
      <c r="F77" s="10">
        <v>13.08758391243577</v>
      </c>
      <c r="G77" s="88">
        <v>29194</v>
      </c>
    </row>
    <row r="78" spans="1:7">
      <c r="A78" s="11" t="s">
        <v>516</v>
      </c>
      <c r="B78" s="10" t="s">
        <v>46</v>
      </c>
      <c r="C78" s="10">
        <v>8898</v>
      </c>
      <c r="D78" s="10">
        <v>1131</v>
      </c>
      <c r="E78" s="10">
        <v>515737</v>
      </c>
      <c r="F78" s="10">
        <v>2.1877429775253669</v>
      </c>
      <c r="G78" s="88">
        <v>35051</v>
      </c>
    </row>
    <row r="79" spans="1:7">
      <c r="A79" s="11" t="s">
        <v>516</v>
      </c>
      <c r="B79" s="10" t="s">
        <v>13</v>
      </c>
      <c r="C79" s="10">
        <v>7548</v>
      </c>
      <c r="D79" s="10">
        <v>433</v>
      </c>
      <c r="E79" s="10">
        <v>522852</v>
      </c>
      <c r="F79" s="10">
        <v>8.3562843787534522</v>
      </c>
      <c r="G79" s="88">
        <v>37386</v>
      </c>
    </row>
    <row r="80" spans="1:7">
      <c r="A80" s="11" t="s">
        <v>516</v>
      </c>
      <c r="B80" s="10" t="s">
        <v>46</v>
      </c>
      <c r="C80" s="10">
        <v>3293</v>
      </c>
      <c r="D80" s="10">
        <v>282</v>
      </c>
      <c r="E80" s="10">
        <v>525863</v>
      </c>
      <c r="F80" s="10">
        <v>27.040693108281051</v>
      </c>
      <c r="G80" s="88">
        <v>19518</v>
      </c>
    </row>
    <row r="81" spans="1:7">
      <c r="A81" s="11" t="s">
        <v>516</v>
      </c>
      <c r="B81" s="10" t="s">
        <v>46</v>
      </c>
      <c r="C81" s="10">
        <v>5837</v>
      </c>
      <c r="D81" s="10">
        <v>359</v>
      </c>
      <c r="E81" s="10">
        <v>531341</v>
      </c>
      <c r="F81" s="10">
        <v>6.8073045370110723</v>
      </c>
      <c r="G81" s="88">
        <v>56026</v>
      </c>
    </row>
    <row r="82" spans="1:7">
      <c r="A82" s="11" t="s">
        <v>130</v>
      </c>
      <c r="B82" s="10" t="s">
        <v>23</v>
      </c>
      <c r="C82" s="10">
        <v>8758</v>
      </c>
      <c r="D82" s="10">
        <v>1193</v>
      </c>
      <c r="E82" s="10">
        <v>538906</v>
      </c>
      <c r="F82" s="10">
        <v>3.4213758985797149</v>
      </c>
      <c r="G82" s="88">
        <v>26184</v>
      </c>
    </row>
    <row r="83" spans="1:7">
      <c r="A83" s="11" t="s">
        <v>130</v>
      </c>
      <c r="B83" s="10" t="s">
        <v>13</v>
      </c>
      <c r="C83" s="10">
        <v>7793</v>
      </c>
      <c r="D83" s="10">
        <v>875</v>
      </c>
      <c r="E83" s="10">
        <v>545824</v>
      </c>
      <c r="F83" s="10">
        <v>5.5136820660139527</v>
      </c>
      <c r="G83" s="88">
        <v>43787</v>
      </c>
    </row>
    <row r="84" spans="1:7">
      <c r="A84" s="11" t="s">
        <v>130</v>
      </c>
      <c r="B84" s="10" t="s">
        <v>23</v>
      </c>
      <c r="C84" s="10">
        <v>8638</v>
      </c>
      <c r="D84" s="10">
        <v>717</v>
      </c>
      <c r="E84" s="10">
        <v>553745</v>
      </c>
      <c r="F84" s="10">
        <v>26.921416897669499</v>
      </c>
      <c r="G84" s="88">
        <v>31621</v>
      </c>
    </row>
    <row r="85" spans="1:7">
      <c r="A85" s="11" t="s">
        <v>130</v>
      </c>
      <c r="B85" s="10" t="s">
        <v>23</v>
      </c>
      <c r="C85" s="10">
        <v>8993</v>
      </c>
      <c r="D85" s="10">
        <v>506</v>
      </c>
      <c r="E85" s="10">
        <v>562232</v>
      </c>
      <c r="F85" s="10">
        <v>3.5131404829323132</v>
      </c>
      <c r="G85" s="88">
        <v>20028</v>
      </c>
    </row>
    <row r="86" spans="1:7">
      <c r="A86" s="11" t="s">
        <v>161</v>
      </c>
      <c r="B86" s="10" t="s">
        <v>13</v>
      </c>
      <c r="C86" s="10">
        <v>7007</v>
      </c>
      <c r="D86" s="10">
        <v>568</v>
      </c>
      <c r="E86" s="10">
        <v>568671</v>
      </c>
      <c r="F86" s="10">
        <v>11.50507059442103</v>
      </c>
      <c r="G86" s="88">
        <v>22448</v>
      </c>
    </row>
    <row r="87" spans="1:7">
      <c r="A87" s="11" t="s">
        <v>161</v>
      </c>
      <c r="B87" s="10" t="s">
        <v>13</v>
      </c>
      <c r="C87" s="10">
        <v>6542</v>
      </c>
      <c r="D87" s="10">
        <v>539</v>
      </c>
      <c r="E87" s="10">
        <v>574674</v>
      </c>
      <c r="F87" s="10">
        <v>6.4069368024305948</v>
      </c>
      <c r="G87" s="88">
        <v>55253</v>
      </c>
    </row>
    <row r="88" spans="1:7">
      <c r="A88" s="11" t="s">
        <v>161</v>
      </c>
      <c r="B88" s="10" t="s">
        <v>19</v>
      </c>
      <c r="C88" s="10">
        <v>7356</v>
      </c>
      <c r="D88" s="10">
        <v>904</v>
      </c>
      <c r="E88" s="10">
        <v>581126</v>
      </c>
      <c r="F88" s="10">
        <v>17.560907617280929</v>
      </c>
      <c r="G88" s="88">
        <v>44051</v>
      </c>
    </row>
    <row r="89" spans="1:7">
      <c r="A89" s="11" t="s">
        <v>161</v>
      </c>
      <c r="B89" s="10" t="s">
        <v>19</v>
      </c>
      <c r="C89" s="10">
        <v>9433</v>
      </c>
      <c r="D89" s="10">
        <v>1073</v>
      </c>
      <c r="E89" s="10">
        <v>589486</v>
      </c>
      <c r="F89" s="10">
        <v>7.2934726185185053</v>
      </c>
      <c r="G89" s="88">
        <v>59811</v>
      </c>
    </row>
    <row r="90" spans="1:7">
      <c r="A90" s="11" t="s">
        <v>233</v>
      </c>
      <c r="B90" s="10" t="s">
        <v>46</v>
      </c>
      <c r="C90" s="10">
        <v>8380</v>
      </c>
      <c r="D90" s="10">
        <v>1162</v>
      </c>
      <c r="E90" s="10">
        <v>596704</v>
      </c>
      <c r="F90" s="10">
        <v>18.05853488496809</v>
      </c>
      <c r="G90" s="88">
        <v>40447</v>
      </c>
    </row>
    <row r="91" spans="1:7">
      <c r="A91" s="11" t="s">
        <v>233</v>
      </c>
      <c r="B91" s="10" t="s">
        <v>13</v>
      </c>
      <c r="C91" s="10">
        <v>3385</v>
      </c>
      <c r="D91" s="10">
        <v>329</v>
      </c>
      <c r="E91" s="10">
        <v>599760</v>
      </c>
      <c r="F91" s="10">
        <v>17.61788048552755</v>
      </c>
      <c r="G91" s="88">
        <v>28394</v>
      </c>
    </row>
    <row r="92" spans="1:7">
      <c r="A92" s="11" t="s">
        <v>233</v>
      </c>
      <c r="B92" s="10" t="s">
        <v>19</v>
      </c>
      <c r="C92" s="10">
        <v>5268</v>
      </c>
      <c r="D92" s="10">
        <v>326</v>
      </c>
      <c r="E92" s="10">
        <v>604702</v>
      </c>
      <c r="F92" s="10">
        <v>23.435841125050029</v>
      </c>
      <c r="G92" s="88">
        <v>44501</v>
      </c>
    </row>
    <row r="93" spans="1:7">
      <c r="A93" s="11" t="s">
        <v>233</v>
      </c>
      <c r="B93" s="10" t="s">
        <v>46</v>
      </c>
      <c r="C93" s="10">
        <v>1671</v>
      </c>
      <c r="D93" s="10">
        <v>202</v>
      </c>
      <c r="E93" s="10">
        <v>606171</v>
      </c>
      <c r="F93" s="10">
        <v>15.150015424690389</v>
      </c>
      <c r="G93" s="88">
        <v>40254</v>
      </c>
    </row>
    <row r="94" spans="1:7">
      <c r="A94" s="11" t="s">
        <v>517</v>
      </c>
      <c r="B94" s="10" t="s">
        <v>46</v>
      </c>
      <c r="C94" s="10">
        <v>1163</v>
      </c>
      <c r="D94" s="10">
        <v>146</v>
      </c>
      <c r="E94" s="10">
        <v>607188</v>
      </c>
      <c r="F94" s="10">
        <v>21.77776899411715</v>
      </c>
      <c r="G94" s="88">
        <v>28509</v>
      </c>
    </row>
    <row r="95" spans="1:7">
      <c r="A95" s="11" t="s">
        <v>517</v>
      </c>
      <c r="B95" s="10" t="s">
        <v>46</v>
      </c>
      <c r="C95" s="10">
        <v>9656</v>
      </c>
      <c r="D95" s="10">
        <v>1024</v>
      </c>
      <c r="E95" s="10">
        <v>615820</v>
      </c>
      <c r="F95" s="10">
        <v>8.7252768666168681</v>
      </c>
      <c r="G95" s="88">
        <v>58998</v>
      </c>
    </row>
    <row r="96" spans="1:7">
      <c r="A96" s="11" t="s">
        <v>517</v>
      </c>
      <c r="B96" s="10" t="s">
        <v>19</v>
      </c>
      <c r="C96" s="10">
        <v>5592</v>
      </c>
      <c r="D96" s="10">
        <v>710</v>
      </c>
      <c r="E96" s="10">
        <v>620702</v>
      </c>
      <c r="F96" s="10">
        <v>9.07118069540617</v>
      </c>
      <c r="G96" s="88">
        <v>24472</v>
      </c>
    </row>
    <row r="97" spans="1:7">
      <c r="A97" s="11" t="s">
        <v>517</v>
      </c>
      <c r="B97" s="10" t="s">
        <v>13</v>
      </c>
      <c r="C97" s="10">
        <v>5795</v>
      </c>
      <c r="D97" s="10">
        <v>575</v>
      </c>
      <c r="E97" s="10">
        <v>625922</v>
      </c>
      <c r="F97" s="10">
        <v>3.0908004511744269</v>
      </c>
      <c r="G97" s="88">
        <v>55657</v>
      </c>
    </row>
    <row r="98" spans="1:7">
      <c r="A98" s="11" t="s">
        <v>54</v>
      </c>
      <c r="B98" s="10" t="s">
        <v>23</v>
      </c>
      <c r="C98" s="10">
        <v>5798</v>
      </c>
      <c r="D98" s="10">
        <v>592</v>
      </c>
      <c r="E98" s="10">
        <v>631128</v>
      </c>
      <c r="F98" s="10">
        <v>1.6774727155188811</v>
      </c>
      <c r="G98" s="88">
        <v>13471</v>
      </c>
    </row>
    <row r="99" spans="1:7">
      <c r="A99" s="11" t="s">
        <v>54</v>
      </c>
      <c r="B99" s="10" t="s">
        <v>46</v>
      </c>
      <c r="C99" s="10">
        <v>7036</v>
      </c>
      <c r="D99" s="10">
        <v>652</v>
      </c>
      <c r="E99" s="10">
        <v>637512</v>
      </c>
      <c r="F99" s="10">
        <v>3.5705994553828009</v>
      </c>
      <c r="G99" s="88">
        <v>51796</v>
      </c>
    </row>
    <row r="100" spans="1:7">
      <c r="A100" s="11" t="s">
        <v>54</v>
      </c>
      <c r="B100" s="10" t="s">
        <v>19</v>
      </c>
      <c r="C100" s="10">
        <v>3355</v>
      </c>
      <c r="D100" s="10">
        <v>176</v>
      </c>
      <c r="E100" s="10">
        <v>640691</v>
      </c>
      <c r="F100" s="10">
        <v>12.426427091999111</v>
      </c>
      <c r="G100" s="88">
        <v>40268</v>
      </c>
    </row>
    <row r="101" spans="1:7">
      <c r="A101" s="11" t="s">
        <v>54</v>
      </c>
      <c r="B101" s="10" t="s">
        <v>19</v>
      </c>
      <c r="C101" s="10">
        <v>6887</v>
      </c>
      <c r="D101" s="10">
        <v>418</v>
      </c>
      <c r="E101" s="10">
        <v>647160</v>
      </c>
      <c r="F101" s="10">
        <v>20.240280610668151</v>
      </c>
      <c r="G101" s="88">
        <v>18329</v>
      </c>
    </row>
    <row r="102" spans="1:7">
      <c r="A102" s="11" t="s">
        <v>452</v>
      </c>
      <c r="B102" s="10" t="s">
        <v>23</v>
      </c>
      <c r="C102" s="10">
        <v>8961</v>
      </c>
      <c r="D102" s="10">
        <v>476</v>
      </c>
      <c r="E102" s="10">
        <v>655645</v>
      </c>
      <c r="F102" s="10">
        <v>15.458517947974901</v>
      </c>
      <c r="G102" s="88">
        <v>44865</v>
      </c>
    </row>
    <row r="103" spans="1:7">
      <c r="A103" s="11" t="s">
        <v>452</v>
      </c>
      <c r="B103" s="10" t="s">
        <v>23</v>
      </c>
      <c r="C103" s="10">
        <v>6827</v>
      </c>
      <c r="D103" s="10">
        <v>775</v>
      </c>
      <c r="E103" s="10">
        <v>661697</v>
      </c>
      <c r="F103" s="10">
        <v>15.96622018839439</v>
      </c>
      <c r="G103" s="88">
        <v>56850</v>
      </c>
    </row>
    <row r="104" spans="1:7">
      <c r="A104" s="11" t="s">
        <v>452</v>
      </c>
      <c r="B104" s="10" t="s">
        <v>19</v>
      </c>
      <c r="C104" s="10">
        <v>9737</v>
      </c>
      <c r="D104" s="10">
        <v>792</v>
      </c>
      <c r="E104" s="10">
        <v>670642</v>
      </c>
      <c r="F104" s="10">
        <v>5.301785453341723</v>
      </c>
      <c r="G104" s="88">
        <v>56698</v>
      </c>
    </row>
    <row r="105" spans="1:7">
      <c r="A105" s="11" t="s">
        <v>452</v>
      </c>
      <c r="B105" s="10" t="s">
        <v>13</v>
      </c>
      <c r="C105" s="10">
        <v>5719</v>
      </c>
      <c r="D105" s="10">
        <v>576</v>
      </c>
      <c r="E105" s="10">
        <v>675785</v>
      </c>
      <c r="F105" s="10">
        <v>10.21656296011305</v>
      </c>
      <c r="G105" s="88">
        <v>38272</v>
      </c>
    </row>
    <row r="106" spans="1:7">
      <c r="A106" s="11" t="s">
        <v>518</v>
      </c>
      <c r="B106" s="10" t="s">
        <v>23</v>
      </c>
      <c r="C106" s="10">
        <v>1593</v>
      </c>
      <c r="D106" s="10">
        <v>224</v>
      </c>
      <c r="E106" s="10">
        <v>677154</v>
      </c>
      <c r="F106" s="10">
        <v>4.1495730660972248</v>
      </c>
      <c r="G106" s="88">
        <v>52845</v>
      </c>
    </row>
    <row r="107" spans="1:7">
      <c r="A107" s="11" t="s">
        <v>518</v>
      </c>
      <c r="B107" s="10" t="s">
        <v>19</v>
      </c>
      <c r="C107" s="10">
        <v>5839</v>
      </c>
      <c r="D107" s="10">
        <v>437</v>
      </c>
      <c r="E107" s="10">
        <v>682556</v>
      </c>
      <c r="F107" s="10">
        <v>17.44750613869045</v>
      </c>
      <c r="G107" s="88">
        <v>16397</v>
      </c>
    </row>
    <row r="108" spans="1:7">
      <c r="A108" s="11" t="s">
        <v>518</v>
      </c>
      <c r="B108" s="10" t="s">
        <v>23</v>
      </c>
      <c r="C108" s="10">
        <v>8394</v>
      </c>
      <c r="D108" s="10">
        <v>764</v>
      </c>
      <c r="E108" s="10">
        <v>690186</v>
      </c>
      <c r="F108" s="10">
        <v>6.3556780346167558</v>
      </c>
      <c r="G108" s="88">
        <v>42373</v>
      </c>
    </row>
    <row r="109" spans="1:7">
      <c r="A109" s="11" t="s">
        <v>518</v>
      </c>
      <c r="B109" s="10" t="s">
        <v>13</v>
      </c>
      <c r="C109" s="10">
        <v>4493</v>
      </c>
      <c r="D109" s="10">
        <v>564</v>
      </c>
      <c r="E109" s="10">
        <v>694115</v>
      </c>
      <c r="F109" s="10">
        <v>16.625487131094989</v>
      </c>
      <c r="G109" s="88">
        <v>45525</v>
      </c>
    </row>
    <row r="110" spans="1:7">
      <c r="A110" s="11" t="s">
        <v>178</v>
      </c>
      <c r="B110" s="10" t="s">
        <v>46</v>
      </c>
      <c r="C110" s="10">
        <v>7164</v>
      </c>
      <c r="D110" s="10">
        <v>522</v>
      </c>
      <c r="E110" s="10">
        <v>700757</v>
      </c>
      <c r="F110" s="10">
        <v>13.449169969047761</v>
      </c>
      <c r="G110" s="88">
        <v>34570</v>
      </c>
    </row>
    <row r="111" spans="1:7">
      <c r="A111" s="11" t="s">
        <v>178</v>
      </c>
      <c r="B111" s="10" t="s">
        <v>23</v>
      </c>
      <c r="C111" s="10">
        <v>3672</v>
      </c>
      <c r="D111" s="10">
        <v>211</v>
      </c>
      <c r="E111" s="10">
        <v>704218</v>
      </c>
      <c r="F111" s="10">
        <v>12.35057894004413</v>
      </c>
      <c r="G111" s="88">
        <v>28284</v>
      </c>
    </row>
    <row r="112" spans="1:7">
      <c r="A112" s="11" t="s">
        <v>178</v>
      </c>
      <c r="B112" s="10" t="s">
        <v>13</v>
      </c>
      <c r="C112" s="10">
        <v>5200</v>
      </c>
      <c r="D112" s="10">
        <v>410</v>
      </c>
      <c r="E112" s="10">
        <v>709008</v>
      </c>
      <c r="F112" s="10">
        <v>12.913394489201821</v>
      </c>
      <c r="G112" s="88">
        <v>28994</v>
      </c>
    </row>
    <row r="113" spans="1:7">
      <c r="A113" s="11" t="s">
        <v>178</v>
      </c>
      <c r="B113" s="10" t="s">
        <v>19</v>
      </c>
      <c r="C113" s="10">
        <v>1016</v>
      </c>
      <c r="D113" s="10">
        <v>67</v>
      </c>
      <c r="E113" s="10">
        <v>709957</v>
      </c>
      <c r="F113" s="10">
        <v>20.774215903216671</v>
      </c>
      <c r="G113" s="88">
        <v>33284</v>
      </c>
    </row>
    <row r="114" spans="1:7">
      <c r="A114" s="11" t="s">
        <v>89</v>
      </c>
      <c r="B114" s="10" t="s">
        <v>23</v>
      </c>
      <c r="C114" s="10">
        <v>4191</v>
      </c>
      <c r="D114" s="10">
        <v>599</v>
      </c>
      <c r="E114" s="10">
        <v>713549</v>
      </c>
      <c r="F114" s="10">
        <v>11.56416728213479</v>
      </c>
      <c r="G114" s="88">
        <v>27833</v>
      </c>
    </row>
    <row r="115" spans="1:7">
      <c r="A115" s="11" t="s">
        <v>89</v>
      </c>
      <c r="B115" s="10" t="s">
        <v>23</v>
      </c>
      <c r="C115" s="10">
        <v>1392</v>
      </c>
      <c r="D115" s="10">
        <v>182</v>
      </c>
      <c r="E115" s="10">
        <v>714759</v>
      </c>
      <c r="F115" s="10">
        <v>5.9603306848881932</v>
      </c>
      <c r="G115" s="88">
        <v>35122</v>
      </c>
    </row>
    <row r="116" spans="1:7">
      <c r="A116" s="11" t="s">
        <v>89</v>
      </c>
      <c r="B116" s="10" t="s">
        <v>19</v>
      </c>
      <c r="C116" s="10">
        <v>9616</v>
      </c>
      <c r="D116" s="10">
        <v>1089</v>
      </c>
      <c r="E116" s="10">
        <v>723286</v>
      </c>
      <c r="F116" s="10">
        <v>19.25863351426683</v>
      </c>
      <c r="G116" s="88">
        <v>15017</v>
      </c>
    </row>
    <row r="117" spans="1:7">
      <c r="A117" s="11" t="s">
        <v>89</v>
      </c>
      <c r="B117" s="10" t="s">
        <v>46</v>
      </c>
      <c r="C117" s="10">
        <v>7272</v>
      </c>
      <c r="D117" s="10">
        <v>997</v>
      </c>
      <c r="E117" s="10">
        <v>729561</v>
      </c>
      <c r="F117" s="10">
        <v>13.428486445958599</v>
      </c>
      <c r="G117" s="88">
        <v>26370</v>
      </c>
    </row>
    <row r="118" spans="1:7">
      <c r="A118" s="11" t="s">
        <v>14</v>
      </c>
      <c r="B118" s="10" t="s">
        <v>19</v>
      </c>
      <c r="C118" s="10">
        <v>1571</v>
      </c>
      <c r="D118" s="10">
        <v>204</v>
      </c>
      <c r="E118" s="10">
        <v>730928</v>
      </c>
      <c r="F118" s="10">
        <v>19.449384891535139</v>
      </c>
      <c r="G118" s="88">
        <v>39252</v>
      </c>
    </row>
    <row r="119" spans="1:7">
      <c r="A119" s="11" t="s">
        <v>14</v>
      </c>
      <c r="B119" s="10" t="s">
        <v>23</v>
      </c>
      <c r="C119" s="10">
        <v>4631</v>
      </c>
      <c r="D119" s="10">
        <v>317</v>
      </c>
      <c r="E119" s="10">
        <v>735242</v>
      </c>
      <c r="F119" s="10">
        <v>1.381177897889402</v>
      </c>
      <c r="G119" s="88">
        <v>17999</v>
      </c>
    </row>
    <row r="120" spans="1:7">
      <c r="A120" s="11" t="s">
        <v>14</v>
      </c>
      <c r="B120" s="10" t="s">
        <v>19</v>
      </c>
      <c r="C120" s="10">
        <v>7172</v>
      </c>
      <c r="D120" s="10">
        <v>998</v>
      </c>
      <c r="E120" s="10">
        <v>741416</v>
      </c>
      <c r="F120" s="10">
        <v>18.0667803230575</v>
      </c>
      <c r="G120" s="88">
        <v>32436</v>
      </c>
    </row>
    <row r="121" spans="1:7">
      <c r="A121" s="11" t="s">
        <v>14</v>
      </c>
      <c r="B121" s="10" t="s">
        <v>13</v>
      </c>
      <c r="C121" s="10">
        <v>8177</v>
      </c>
      <c r="D121" s="10">
        <v>849</v>
      </c>
      <c r="E121" s="10">
        <v>748744</v>
      </c>
      <c r="F121" s="10">
        <v>10.34986590877523</v>
      </c>
      <c r="G121" s="88">
        <v>52963</v>
      </c>
    </row>
    <row r="122" spans="1:7">
      <c r="A122" s="11" t="s">
        <v>519</v>
      </c>
      <c r="B122" s="10" t="s">
        <v>19</v>
      </c>
      <c r="C122" s="10">
        <v>9433</v>
      </c>
      <c r="D122" s="10">
        <v>1233</v>
      </c>
      <c r="E122" s="10">
        <v>756944</v>
      </c>
      <c r="F122" s="10">
        <v>11.391727789638329</v>
      </c>
      <c r="G122" s="88">
        <v>12096</v>
      </c>
    </row>
    <row r="123" spans="1:7">
      <c r="A123" s="11" t="s">
        <v>519</v>
      </c>
      <c r="B123" s="10" t="s">
        <v>23</v>
      </c>
      <c r="C123" s="10">
        <v>4897</v>
      </c>
      <c r="D123" s="10">
        <v>683</v>
      </c>
      <c r="E123" s="10">
        <v>761158</v>
      </c>
      <c r="F123" s="10">
        <v>15.06231294947961</v>
      </c>
      <c r="G123" s="88">
        <v>58201</v>
      </c>
    </row>
    <row r="124" spans="1:7">
      <c r="A124" s="11" t="s">
        <v>519</v>
      </c>
      <c r="B124" s="10" t="s">
        <v>19</v>
      </c>
      <c r="C124" s="10">
        <v>9123</v>
      </c>
      <c r="D124" s="10">
        <v>746</v>
      </c>
      <c r="E124" s="10">
        <v>769535</v>
      </c>
      <c r="F124" s="10">
        <v>6.3086149427901264</v>
      </c>
      <c r="G124" s="88">
        <v>35279</v>
      </c>
    </row>
    <row r="125" spans="1:7">
      <c r="A125" s="11" t="s">
        <v>519</v>
      </c>
      <c r="B125" s="10" t="s">
        <v>46</v>
      </c>
      <c r="C125" s="10">
        <v>3279</v>
      </c>
      <c r="D125" s="10">
        <v>200</v>
      </c>
      <c r="E125" s="10">
        <v>772614</v>
      </c>
      <c r="F125" s="10">
        <v>5.0212654702089274</v>
      </c>
      <c r="G125" s="88">
        <v>53363</v>
      </c>
    </row>
    <row r="126" spans="1:7">
      <c r="A126" s="11" t="s">
        <v>99</v>
      </c>
      <c r="B126" s="10" t="s">
        <v>19</v>
      </c>
      <c r="C126" s="10">
        <v>9980</v>
      </c>
      <c r="D126" s="10">
        <v>726</v>
      </c>
      <c r="E126" s="10">
        <v>781868</v>
      </c>
      <c r="F126" s="10">
        <v>4.0220344099003924</v>
      </c>
      <c r="G126" s="88">
        <v>58709</v>
      </c>
    </row>
    <row r="127" spans="1:7">
      <c r="A127" s="11" t="s">
        <v>99</v>
      </c>
      <c r="B127" s="10" t="s">
        <v>46</v>
      </c>
      <c r="C127" s="10">
        <v>8451</v>
      </c>
      <c r="D127" s="10">
        <v>783</v>
      </c>
      <c r="E127" s="10">
        <v>789536</v>
      </c>
      <c r="F127" s="10">
        <v>12.407287318121019</v>
      </c>
      <c r="G127" s="88">
        <v>36201</v>
      </c>
    </row>
    <row r="128" spans="1:7">
      <c r="A128" s="11" t="s">
        <v>99</v>
      </c>
      <c r="B128" s="10" t="s">
        <v>13</v>
      </c>
      <c r="C128" s="10">
        <v>9906</v>
      </c>
      <c r="D128" s="10">
        <v>1305</v>
      </c>
      <c r="E128" s="10">
        <v>798137</v>
      </c>
      <c r="F128" s="10">
        <v>9.1811305577864442</v>
      </c>
      <c r="G128" s="88">
        <v>29715</v>
      </c>
    </row>
    <row r="129" spans="1:7">
      <c r="A129" s="11" t="s">
        <v>99</v>
      </c>
      <c r="B129" s="10" t="s">
        <v>46</v>
      </c>
      <c r="C129" s="10">
        <v>1775</v>
      </c>
      <c r="D129" s="10">
        <v>241</v>
      </c>
      <c r="E129" s="10">
        <v>799671</v>
      </c>
      <c r="F129" s="10">
        <v>8.1379717408784362</v>
      </c>
      <c r="G129" s="88">
        <v>39309</v>
      </c>
    </row>
    <row r="130" spans="1:7">
      <c r="A130" s="11" t="s">
        <v>520</v>
      </c>
      <c r="B130" s="10" t="s">
        <v>19</v>
      </c>
      <c r="C130" s="10">
        <v>7869</v>
      </c>
      <c r="D130" s="10">
        <v>398</v>
      </c>
      <c r="E130" s="10">
        <v>807142</v>
      </c>
      <c r="F130" s="10">
        <v>15.211945357818079</v>
      </c>
      <c r="G130" s="88">
        <v>25078</v>
      </c>
    </row>
    <row r="131" spans="1:7">
      <c r="A131" s="11" t="s">
        <v>520</v>
      </c>
      <c r="B131" s="10" t="s">
        <v>23</v>
      </c>
      <c r="C131" s="10">
        <v>3247</v>
      </c>
      <c r="D131" s="10">
        <v>328</v>
      </c>
      <c r="E131" s="10">
        <v>810061</v>
      </c>
      <c r="F131" s="10">
        <v>13.941172331466399</v>
      </c>
      <c r="G131" s="88">
        <v>15105</v>
      </c>
    </row>
    <row r="132" spans="1:7">
      <c r="A132" s="11" t="s">
        <v>520</v>
      </c>
      <c r="B132" s="10" t="s">
        <v>46</v>
      </c>
      <c r="C132" s="10">
        <v>8088</v>
      </c>
      <c r="D132" s="10">
        <v>742</v>
      </c>
      <c r="E132" s="10">
        <v>817407</v>
      </c>
      <c r="F132" s="10">
        <v>14.664542877660701</v>
      </c>
      <c r="G132" s="88">
        <v>39312</v>
      </c>
    </row>
    <row r="133" spans="1:7">
      <c r="A133" s="11" t="s">
        <v>520</v>
      </c>
      <c r="B133" s="10" t="s">
        <v>13</v>
      </c>
      <c r="C133" s="10">
        <v>1078</v>
      </c>
      <c r="D133" s="10">
        <v>77</v>
      </c>
      <c r="E133" s="10">
        <v>818408</v>
      </c>
      <c r="F133" s="10">
        <v>18.236747441373989</v>
      </c>
      <c r="G133" s="88">
        <v>12839</v>
      </c>
    </row>
    <row r="134" spans="1:7">
      <c r="A134" s="11" t="s">
        <v>521</v>
      </c>
      <c r="B134" s="10" t="s">
        <v>46</v>
      </c>
      <c r="C134" s="10">
        <v>9080</v>
      </c>
      <c r="D134" s="10">
        <v>562</v>
      </c>
      <c r="E134" s="10">
        <v>826926</v>
      </c>
      <c r="F134" s="10">
        <v>7.1083748727213809</v>
      </c>
      <c r="G134" s="88">
        <v>13384</v>
      </c>
    </row>
    <row r="135" spans="1:7">
      <c r="A135" s="11" t="s">
        <v>521</v>
      </c>
      <c r="B135" s="10" t="s">
        <v>46</v>
      </c>
      <c r="C135" s="10">
        <v>8099</v>
      </c>
      <c r="D135" s="10">
        <v>678</v>
      </c>
      <c r="E135" s="10">
        <v>834347</v>
      </c>
      <c r="F135" s="10">
        <v>7.6464588474579518</v>
      </c>
      <c r="G135" s="88">
        <v>53619</v>
      </c>
    </row>
    <row r="136" spans="1:7">
      <c r="A136" s="11" t="s">
        <v>521</v>
      </c>
      <c r="B136" s="10" t="s">
        <v>46</v>
      </c>
      <c r="C136" s="10">
        <v>4926</v>
      </c>
      <c r="D136" s="10">
        <v>710</v>
      </c>
      <c r="E136" s="10">
        <v>838563</v>
      </c>
      <c r="F136" s="10">
        <v>12.96217457722318</v>
      </c>
      <c r="G136" s="88">
        <v>52821</v>
      </c>
    </row>
    <row r="137" spans="1:7">
      <c r="A137" s="11" t="s">
        <v>521</v>
      </c>
      <c r="B137" s="10" t="s">
        <v>13</v>
      </c>
      <c r="C137" s="10">
        <v>8340</v>
      </c>
      <c r="D137" s="10">
        <v>686</v>
      </c>
      <c r="E137" s="10">
        <v>846217</v>
      </c>
      <c r="F137" s="10">
        <v>7.201344336027284</v>
      </c>
      <c r="G137" s="88">
        <v>23493</v>
      </c>
    </row>
    <row r="138" spans="1:7">
      <c r="A138" s="11" t="s">
        <v>181</v>
      </c>
      <c r="B138" s="10" t="s">
        <v>19</v>
      </c>
      <c r="C138" s="10">
        <v>8083</v>
      </c>
      <c r="D138" s="10">
        <v>823</v>
      </c>
      <c r="E138" s="10">
        <v>853477</v>
      </c>
      <c r="F138" s="10">
        <v>4.6300017457998282</v>
      </c>
      <c r="G138" s="88">
        <v>27069</v>
      </c>
    </row>
    <row r="139" spans="1:7">
      <c r="A139" s="11" t="s">
        <v>181</v>
      </c>
      <c r="B139" s="10" t="s">
        <v>46</v>
      </c>
      <c r="C139" s="10">
        <v>7230</v>
      </c>
      <c r="D139" s="10">
        <v>869</v>
      </c>
      <c r="E139" s="10">
        <v>859838</v>
      </c>
      <c r="F139" s="10">
        <v>7.0117859410726204</v>
      </c>
      <c r="G139" s="88">
        <v>56907</v>
      </c>
    </row>
    <row r="140" spans="1:7">
      <c r="A140" s="11" t="s">
        <v>181</v>
      </c>
      <c r="B140" s="10" t="s">
        <v>46</v>
      </c>
      <c r="C140" s="10">
        <v>5940</v>
      </c>
      <c r="D140" s="10">
        <v>512</v>
      </c>
      <c r="E140" s="10">
        <v>865266</v>
      </c>
      <c r="F140" s="10">
        <v>15.7972230504839</v>
      </c>
      <c r="G140" s="88">
        <v>17531</v>
      </c>
    </row>
    <row r="141" spans="1:7">
      <c r="A141" s="11" t="s">
        <v>181</v>
      </c>
      <c r="B141" s="10" t="s">
        <v>23</v>
      </c>
      <c r="C141" s="10">
        <v>4271</v>
      </c>
      <c r="D141" s="10">
        <v>628</v>
      </c>
      <c r="E141" s="10">
        <v>868909</v>
      </c>
      <c r="F141" s="10">
        <v>11.124410036033691</v>
      </c>
      <c r="G141" s="88">
        <v>47051</v>
      </c>
    </row>
    <row r="142" spans="1:7">
      <c r="A142" s="11" t="s">
        <v>522</v>
      </c>
      <c r="B142" s="10" t="s">
        <v>13</v>
      </c>
      <c r="C142" s="10">
        <v>4456</v>
      </c>
      <c r="D142" s="10">
        <v>651</v>
      </c>
      <c r="E142" s="10">
        <v>872714</v>
      </c>
      <c r="F142" s="10">
        <v>9.5052903929580594</v>
      </c>
      <c r="G142" s="88">
        <v>17736</v>
      </c>
    </row>
    <row r="143" spans="1:7">
      <c r="A143" s="11" t="s">
        <v>522</v>
      </c>
      <c r="B143" s="10" t="s">
        <v>46</v>
      </c>
      <c r="C143" s="10">
        <v>8788</v>
      </c>
      <c r="D143" s="10">
        <v>660</v>
      </c>
      <c r="E143" s="10">
        <v>880842</v>
      </c>
      <c r="F143" s="10">
        <v>3.7175793161543158</v>
      </c>
      <c r="G143" s="88">
        <v>17710</v>
      </c>
    </row>
    <row r="144" spans="1:7">
      <c r="A144" s="11" t="s">
        <v>522</v>
      </c>
      <c r="B144" s="10" t="s">
        <v>13</v>
      </c>
      <c r="C144" s="10">
        <v>9599</v>
      </c>
      <c r="D144" s="10">
        <v>957</v>
      </c>
      <c r="E144" s="10">
        <v>889484</v>
      </c>
      <c r="F144" s="10">
        <v>8.768004820772493</v>
      </c>
      <c r="G144" s="88">
        <v>11619</v>
      </c>
    </row>
    <row r="145" spans="1:7">
      <c r="A145" s="11" t="s">
        <v>522</v>
      </c>
      <c r="B145" s="10" t="s">
        <v>46</v>
      </c>
      <c r="C145" s="10">
        <v>8650</v>
      </c>
      <c r="D145" s="10">
        <v>692</v>
      </c>
      <c r="E145" s="10">
        <v>897442</v>
      </c>
      <c r="F145" s="10">
        <v>7.6673478620345374</v>
      </c>
      <c r="G145" s="88">
        <v>23975</v>
      </c>
    </row>
    <row r="146" spans="1:7">
      <c r="A146" s="11" t="s">
        <v>439</v>
      </c>
      <c r="B146" s="10" t="s">
        <v>19</v>
      </c>
      <c r="C146" s="10">
        <v>3711</v>
      </c>
      <c r="D146" s="10">
        <v>291</v>
      </c>
      <c r="E146" s="10">
        <v>900862</v>
      </c>
      <c r="F146" s="10">
        <v>14.24879726306582</v>
      </c>
      <c r="G146" s="88">
        <v>55603</v>
      </c>
    </row>
    <row r="147" spans="1:7">
      <c r="A147" s="11" t="s">
        <v>439</v>
      </c>
      <c r="B147" s="10" t="s">
        <v>19</v>
      </c>
      <c r="C147" s="10">
        <v>2668</v>
      </c>
      <c r="D147" s="10">
        <v>143</v>
      </c>
      <c r="E147" s="10">
        <v>903387</v>
      </c>
      <c r="F147" s="10">
        <v>15.903372530266649</v>
      </c>
      <c r="G147" s="88">
        <v>33252</v>
      </c>
    </row>
    <row r="148" spans="1:7">
      <c r="A148" s="11" t="s">
        <v>439</v>
      </c>
      <c r="B148" s="10" t="s">
        <v>46</v>
      </c>
      <c r="C148" s="10">
        <v>1147</v>
      </c>
      <c r="D148" s="10">
        <v>127</v>
      </c>
      <c r="E148" s="10">
        <v>904407</v>
      </c>
      <c r="F148" s="10">
        <v>1.3997016829812241</v>
      </c>
      <c r="G148" s="88">
        <v>25261</v>
      </c>
    </row>
    <row r="149" spans="1:7">
      <c r="A149" s="11" t="s">
        <v>439</v>
      </c>
      <c r="B149" s="10" t="s">
        <v>19</v>
      </c>
      <c r="C149" s="10">
        <v>7420</v>
      </c>
      <c r="D149" s="10">
        <v>743</v>
      </c>
      <c r="E149" s="10">
        <v>911084</v>
      </c>
      <c r="F149" s="10">
        <v>10.593534734448189</v>
      </c>
      <c r="G149" s="88">
        <v>11431</v>
      </c>
    </row>
    <row r="150" spans="1:7">
      <c r="A150" s="11" t="s">
        <v>101</v>
      </c>
      <c r="B150" s="10" t="s">
        <v>46</v>
      </c>
      <c r="C150" s="10">
        <v>1365</v>
      </c>
      <c r="D150" s="10">
        <v>75</v>
      </c>
      <c r="E150" s="10">
        <v>912374</v>
      </c>
      <c r="F150" s="10">
        <v>9.2688963078737441</v>
      </c>
      <c r="G150" s="88">
        <v>19067</v>
      </c>
    </row>
    <row r="151" spans="1:7">
      <c r="A151" s="11" t="s">
        <v>101</v>
      </c>
      <c r="B151" s="10" t="s">
        <v>19</v>
      </c>
      <c r="C151" s="10">
        <v>5531</v>
      </c>
      <c r="D151" s="10">
        <v>430</v>
      </c>
      <c r="E151" s="10">
        <v>917475</v>
      </c>
      <c r="F151" s="10">
        <v>2.7289026948963189</v>
      </c>
      <c r="G151" s="88">
        <v>47481</v>
      </c>
    </row>
    <row r="152" spans="1:7">
      <c r="A152" s="11" t="s">
        <v>101</v>
      </c>
      <c r="B152" s="10" t="s">
        <v>23</v>
      </c>
      <c r="C152" s="10">
        <v>6330</v>
      </c>
      <c r="D152" s="10">
        <v>891</v>
      </c>
      <c r="E152" s="10">
        <v>922914</v>
      </c>
      <c r="F152" s="10">
        <v>14.789893749580139</v>
      </c>
      <c r="G152" s="88">
        <v>37037</v>
      </c>
    </row>
    <row r="153" spans="1:7">
      <c r="A153" s="11" t="s">
        <v>101</v>
      </c>
      <c r="B153" s="10" t="s">
        <v>23</v>
      </c>
      <c r="C153" s="10">
        <v>6510</v>
      </c>
      <c r="D153" s="10">
        <v>481</v>
      </c>
      <c r="E153" s="10">
        <v>928943</v>
      </c>
      <c r="F153" s="10">
        <v>2.3800168578696428</v>
      </c>
      <c r="G153" s="88">
        <v>19557</v>
      </c>
    </row>
    <row r="154" spans="1:7">
      <c r="A154" s="11" t="s">
        <v>114</v>
      </c>
      <c r="B154" s="10" t="s">
        <v>23</v>
      </c>
      <c r="C154" s="10">
        <v>9754</v>
      </c>
      <c r="D154" s="10">
        <v>629</v>
      </c>
      <c r="E154" s="10">
        <v>938068</v>
      </c>
      <c r="F154" s="10">
        <v>3.4123325814333292</v>
      </c>
      <c r="G154" s="88">
        <v>19435</v>
      </c>
    </row>
    <row r="155" spans="1:7">
      <c r="A155" s="11" t="s">
        <v>114</v>
      </c>
      <c r="B155" s="10" t="s">
        <v>13</v>
      </c>
      <c r="C155" s="10">
        <v>9964</v>
      </c>
      <c r="D155" s="10">
        <v>985</v>
      </c>
      <c r="E155" s="10">
        <v>947047</v>
      </c>
      <c r="F155" s="10">
        <v>1.9837452629066989</v>
      </c>
      <c r="G155" s="88">
        <v>47766</v>
      </c>
    </row>
    <row r="156" spans="1:7">
      <c r="A156" s="11" t="s">
        <v>114</v>
      </c>
      <c r="B156" s="10" t="s">
        <v>13</v>
      </c>
      <c r="C156" s="10">
        <v>7493</v>
      </c>
      <c r="D156" s="10">
        <v>1113</v>
      </c>
      <c r="E156" s="10">
        <v>953427</v>
      </c>
      <c r="F156" s="10">
        <v>15.684892498324469</v>
      </c>
      <c r="G156" s="88">
        <v>10162</v>
      </c>
    </row>
    <row r="157" spans="1:7">
      <c r="A157" s="11" t="s">
        <v>114</v>
      </c>
      <c r="B157" s="10" t="s">
        <v>23</v>
      </c>
      <c r="C157" s="10">
        <v>6439</v>
      </c>
      <c r="D157" s="10">
        <v>477</v>
      </c>
      <c r="E157" s="10">
        <v>959389</v>
      </c>
      <c r="F157" s="10">
        <v>7.4744446725989153</v>
      </c>
      <c r="G157" s="88">
        <v>44742</v>
      </c>
    </row>
    <row r="158" spans="1:7">
      <c r="A158" s="11" t="s">
        <v>158</v>
      </c>
      <c r="B158" s="10" t="s">
        <v>13</v>
      </c>
      <c r="C158" s="10">
        <v>7511</v>
      </c>
      <c r="D158" s="10">
        <v>880</v>
      </c>
      <c r="E158" s="10">
        <v>966020</v>
      </c>
      <c r="F158" s="10">
        <v>4.6083932009689246</v>
      </c>
      <c r="G158" s="88">
        <v>29675</v>
      </c>
    </row>
    <row r="159" spans="1:7">
      <c r="A159" s="11" t="s">
        <v>158</v>
      </c>
      <c r="B159" s="10" t="s">
        <v>19</v>
      </c>
      <c r="C159" s="10">
        <v>8504</v>
      </c>
      <c r="D159" s="10">
        <v>1072</v>
      </c>
      <c r="E159" s="10">
        <v>973452</v>
      </c>
      <c r="F159" s="10">
        <v>6.5651927367759271</v>
      </c>
      <c r="G159" s="88">
        <v>18461</v>
      </c>
    </row>
    <row r="160" spans="1:7">
      <c r="A160" s="11" t="s">
        <v>158</v>
      </c>
      <c r="B160" s="10" t="s">
        <v>46</v>
      </c>
      <c r="C160" s="10">
        <v>2246</v>
      </c>
      <c r="D160" s="10">
        <v>165</v>
      </c>
      <c r="E160" s="10">
        <v>975533</v>
      </c>
      <c r="F160" s="10">
        <v>2.9062061457685191</v>
      </c>
      <c r="G160" s="88">
        <v>27015</v>
      </c>
    </row>
    <row r="161" spans="1:7">
      <c r="A161" s="11" t="s">
        <v>158</v>
      </c>
      <c r="B161" s="10" t="s">
        <v>46</v>
      </c>
      <c r="C161" s="10">
        <v>4839</v>
      </c>
      <c r="D161" s="10">
        <v>594</v>
      </c>
      <c r="E161" s="10">
        <v>979778</v>
      </c>
      <c r="F161" s="10">
        <v>2.5803804535313102</v>
      </c>
      <c r="G161" s="88">
        <v>42591</v>
      </c>
    </row>
    <row r="162" spans="1:7">
      <c r="A162" s="11" t="s">
        <v>523</v>
      </c>
      <c r="B162" s="10" t="s">
        <v>46</v>
      </c>
      <c r="C162" s="10">
        <v>9551</v>
      </c>
      <c r="D162" s="10">
        <v>828</v>
      </c>
      <c r="E162" s="10">
        <v>988501</v>
      </c>
      <c r="F162" s="10">
        <v>1.525036393488727</v>
      </c>
      <c r="G162" s="88">
        <v>38047</v>
      </c>
    </row>
    <row r="163" spans="1:7">
      <c r="A163" s="11" t="s">
        <v>523</v>
      </c>
      <c r="B163" s="10" t="s">
        <v>23</v>
      </c>
      <c r="C163" s="10">
        <v>3376</v>
      </c>
      <c r="D163" s="10">
        <v>382</v>
      </c>
      <c r="E163" s="10">
        <v>991495</v>
      </c>
      <c r="F163" s="10">
        <v>3.8694093263203548</v>
      </c>
      <c r="G163" s="88">
        <v>44782</v>
      </c>
    </row>
    <row r="164" spans="1:7">
      <c r="A164" s="11" t="s">
        <v>523</v>
      </c>
      <c r="B164" s="10" t="s">
        <v>13</v>
      </c>
      <c r="C164" s="10">
        <v>4009</v>
      </c>
      <c r="D164" s="10">
        <v>454</v>
      </c>
      <c r="E164" s="10">
        <v>995050</v>
      </c>
      <c r="F164" s="10">
        <v>2.1106477061454201</v>
      </c>
      <c r="G164" s="88">
        <v>19833</v>
      </c>
    </row>
    <row r="165" spans="1:7">
      <c r="A165" s="11" t="s">
        <v>523</v>
      </c>
      <c r="B165" s="10" t="s">
        <v>19</v>
      </c>
      <c r="C165" s="10">
        <v>2827</v>
      </c>
      <c r="D165" s="10">
        <v>292</v>
      </c>
      <c r="E165" s="10">
        <v>997585</v>
      </c>
      <c r="F165" s="10">
        <v>2.4004972007397871</v>
      </c>
      <c r="G165" s="88">
        <v>17896</v>
      </c>
    </row>
    <row r="166" spans="1:7">
      <c r="A166" s="11" t="s">
        <v>524</v>
      </c>
      <c r="B166" s="10" t="s">
        <v>19</v>
      </c>
      <c r="C166" s="10">
        <v>7979</v>
      </c>
      <c r="D166" s="10">
        <v>470</v>
      </c>
      <c r="E166" s="10">
        <v>1005094</v>
      </c>
      <c r="F166" s="10">
        <v>10.43086517280971</v>
      </c>
      <c r="G166" s="88">
        <v>42972</v>
      </c>
    </row>
    <row r="167" spans="1:7">
      <c r="A167" s="11" t="s">
        <v>524</v>
      </c>
      <c r="B167" s="10" t="s">
        <v>23</v>
      </c>
      <c r="C167" s="10">
        <v>9569</v>
      </c>
      <c r="D167" s="10">
        <v>1277</v>
      </c>
      <c r="E167" s="10">
        <v>1013386</v>
      </c>
      <c r="F167" s="10">
        <v>12.45517502708741</v>
      </c>
      <c r="G167" s="88">
        <v>59733</v>
      </c>
    </row>
    <row r="168" spans="1:7">
      <c r="A168" s="11" t="s">
        <v>524</v>
      </c>
      <c r="B168" s="10" t="s">
        <v>19</v>
      </c>
      <c r="C168" s="10">
        <v>5285</v>
      </c>
      <c r="D168" s="10">
        <v>433</v>
      </c>
      <c r="E168" s="10">
        <v>1018238</v>
      </c>
      <c r="F168" s="10">
        <v>8.7022876773406619</v>
      </c>
      <c r="G168" s="88">
        <v>51800</v>
      </c>
    </row>
    <row r="169" spans="1:7">
      <c r="A169" s="11" t="s">
        <v>524</v>
      </c>
      <c r="B169" s="10" t="s">
        <v>19</v>
      </c>
      <c r="C169" s="10">
        <v>7910</v>
      </c>
      <c r="D169" s="10">
        <v>543</v>
      </c>
      <c r="E169" s="10">
        <v>1025605</v>
      </c>
      <c r="F169" s="10">
        <v>6.0590578244060822</v>
      </c>
      <c r="G169" s="88">
        <v>40508</v>
      </c>
    </row>
    <row r="170" spans="1:7">
      <c r="A170" s="11" t="s">
        <v>340</v>
      </c>
      <c r="B170" s="10" t="s">
        <v>19</v>
      </c>
      <c r="C170" s="10">
        <v>9561</v>
      </c>
      <c r="D170" s="10">
        <v>517</v>
      </c>
      <c r="E170" s="10">
        <v>1034649</v>
      </c>
      <c r="F170" s="10">
        <v>6.4086467971263694</v>
      </c>
      <c r="G170" s="88">
        <v>15347</v>
      </c>
    </row>
    <row r="171" spans="1:7">
      <c r="A171" s="11" t="s">
        <v>340</v>
      </c>
      <c r="B171" s="10" t="s">
        <v>19</v>
      </c>
      <c r="C171" s="10">
        <v>3196</v>
      </c>
      <c r="D171" s="10">
        <v>348</v>
      </c>
      <c r="E171" s="10">
        <v>1037497</v>
      </c>
      <c r="F171" s="10">
        <v>14.03040201562029</v>
      </c>
      <c r="G171" s="88">
        <v>40314</v>
      </c>
    </row>
    <row r="172" spans="1:7">
      <c r="A172" s="11" t="s">
        <v>340</v>
      </c>
      <c r="B172" s="10" t="s">
        <v>13</v>
      </c>
      <c r="C172" s="10">
        <v>4747</v>
      </c>
      <c r="D172" s="10">
        <v>558</v>
      </c>
      <c r="E172" s="10">
        <v>1041686</v>
      </c>
      <c r="F172" s="10">
        <v>5.7680529449373434</v>
      </c>
      <c r="G172" s="88">
        <v>12643</v>
      </c>
    </row>
    <row r="173" spans="1:7">
      <c r="A173" s="11" t="s">
        <v>340</v>
      </c>
      <c r="B173" s="10" t="s">
        <v>19</v>
      </c>
      <c r="C173" s="10">
        <v>9843</v>
      </c>
      <c r="D173" s="10">
        <v>508</v>
      </c>
      <c r="E173" s="10">
        <v>1051021</v>
      </c>
      <c r="F173" s="10">
        <v>4.2080986012648651</v>
      </c>
      <c r="G173" s="88">
        <v>50785</v>
      </c>
    </row>
    <row r="174" spans="1:7">
      <c r="A174" s="11" t="s">
        <v>525</v>
      </c>
      <c r="B174" s="10" t="s">
        <v>46</v>
      </c>
      <c r="C174" s="10">
        <v>6978</v>
      </c>
      <c r="D174" s="10">
        <v>706</v>
      </c>
      <c r="E174" s="10">
        <v>1057293</v>
      </c>
      <c r="F174" s="10">
        <v>5.057443868445171</v>
      </c>
      <c r="G174" s="88">
        <v>28681</v>
      </c>
    </row>
    <row r="175" spans="1:7">
      <c r="A175" s="11" t="s">
        <v>525</v>
      </c>
      <c r="B175" s="10" t="s">
        <v>23</v>
      </c>
      <c r="C175" s="10">
        <v>6607</v>
      </c>
      <c r="D175" s="10">
        <v>479</v>
      </c>
      <c r="E175" s="10">
        <v>1063421</v>
      </c>
      <c r="F175" s="10">
        <v>5.5892257158735816</v>
      </c>
      <c r="G175" s="88">
        <v>48328</v>
      </c>
    </row>
    <row r="176" spans="1:7">
      <c r="A176" s="11" t="s">
        <v>525</v>
      </c>
      <c r="B176" s="10" t="s">
        <v>13</v>
      </c>
      <c r="C176" s="10">
        <v>1769</v>
      </c>
      <c r="D176" s="10">
        <v>202</v>
      </c>
      <c r="E176" s="10">
        <v>1064988</v>
      </c>
      <c r="F176" s="10">
        <v>6.5457075572682513</v>
      </c>
      <c r="G176" s="88">
        <v>25892</v>
      </c>
    </row>
    <row r="177" spans="1:7">
      <c r="A177" s="11" t="s">
        <v>525</v>
      </c>
      <c r="B177" s="10" t="s">
        <v>19</v>
      </c>
      <c r="C177" s="10">
        <v>1780</v>
      </c>
      <c r="D177" s="10">
        <v>120</v>
      </c>
      <c r="E177" s="10">
        <v>1066648</v>
      </c>
      <c r="F177" s="10">
        <v>13.86474263299608</v>
      </c>
      <c r="G177" s="88">
        <v>57299</v>
      </c>
    </row>
    <row r="178" spans="1:7">
      <c r="A178" s="11" t="s">
        <v>355</v>
      </c>
      <c r="B178" s="10" t="s">
        <v>13</v>
      </c>
      <c r="C178" s="10">
        <v>7303</v>
      </c>
      <c r="D178" s="10">
        <v>869</v>
      </c>
      <c r="E178" s="10">
        <v>1073082</v>
      </c>
      <c r="F178" s="10">
        <v>8.1237966902808925</v>
      </c>
      <c r="G178" s="88">
        <v>27073</v>
      </c>
    </row>
    <row r="179" spans="1:7">
      <c r="A179" s="11" t="s">
        <v>355</v>
      </c>
      <c r="B179" s="10" t="s">
        <v>19</v>
      </c>
      <c r="C179" s="10">
        <v>4983</v>
      </c>
      <c r="D179" s="10">
        <v>441</v>
      </c>
      <c r="E179" s="10">
        <v>1077624</v>
      </c>
      <c r="F179" s="10">
        <v>6.8954477628560609</v>
      </c>
      <c r="G179" s="88">
        <v>46768</v>
      </c>
    </row>
    <row r="180" spans="1:7">
      <c r="A180" s="11" t="s">
        <v>355</v>
      </c>
      <c r="B180" s="10" t="s">
        <v>46</v>
      </c>
      <c r="C180" s="10">
        <v>9714</v>
      </c>
      <c r="D180" s="10">
        <v>1395</v>
      </c>
      <c r="E180" s="10">
        <v>1085943</v>
      </c>
      <c r="F180" s="10">
        <v>5.2243073531483697</v>
      </c>
      <c r="G180" s="88">
        <v>40682</v>
      </c>
    </row>
    <row r="181" spans="1:7">
      <c r="A181" s="11" t="s">
        <v>355</v>
      </c>
      <c r="B181" s="10" t="s">
        <v>23</v>
      </c>
      <c r="C181" s="10">
        <v>1521</v>
      </c>
      <c r="D181" s="10">
        <v>96</v>
      </c>
      <c r="E181" s="10">
        <v>1087368</v>
      </c>
      <c r="F181" s="10">
        <v>12.709772588488899</v>
      </c>
      <c r="G181" s="88">
        <v>42262</v>
      </c>
    </row>
    <row r="182" spans="1:7">
      <c r="A182" s="11" t="s">
        <v>526</v>
      </c>
      <c r="B182" s="10" t="s">
        <v>19</v>
      </c>
      <c r="C182" s="10">
        <v>8569</v>
      </c>
      <c r="D182" s="10">
        <v>720</v>
      </c>
      <c r="E182" s="10">
        <v>1095217</v>
      </c>
      <c r="F182" s="10">
        <v>9.589697749395782</v>
      </c>
      <c r="G182" s="88">
        <v>41358</v>
      </c>
    </row>
    <row r="183" spans="1:7">
      <c r="A183" s="11" t="s">
        <v>526</v>
      </c>
      <c r="B183" s="10" t="s">
        <v>19</v>
      </c>
      <c r="C183" s="10">
        <v>6784</v>
      </c>
      <c r="D183" s="10">
        <v>416</v>
      </c>
      <c r="E183" s="10">
        <v>1101585</v>
      </c>
      <c r="F183" s="10">
        <v>9.3041390360253633</v>
      </c>
      <c r="G183" s="88">
        <v>24289</v>
      </c>
    </row>
    <row r="184" spans="1:7">
      <c r="A184" s="11" t="s">
        <v>526</v>
      </c>
      <c r="B184" s="10" t="s">
        <v>19</v>
      </c>
      <c r="C184" s="10">
        <v>5583</v>
      </c>
      <c r="D184" s="10">
        <v>795</v>
      </c>
      <c r="E184" s="10">
        <v>1106373</v>
      </c>
      <c r="F184" s="10">
        <v>12.21550055903389</v>
      </c>
      <c r="G184" s="88">
        <v>59823</v>
      </c>
    </row>
    <row r="185" spans="1:7">
      <c r="A185" s="11" t="s">
        <v>526</v>
      </c>
      <c r="B185" s="10" t="s">
        <v>19</v>
      </c>
      <c r="C185" s="10">
        <v>6946</v>
      </c>
      <c r="D185" s="10">
        <v>956</v>
      </c>
      <c r="E185" s="10">
        <v>1112363</v>
      </c>
      <c r="F185" s="10">
        <v>1.64146056637986</v>
      </c>
      <c r="G185" s="88">
        <v>17927</v>
      </c>
    </row>
    <row r="186" spans="1:7">
      <c r="A186" s="11" t="s">
        <v>527</v>
      </c>
      <c r="B186" s="10" t="s">
        <v>23</v>
      </c>
      <c r="C186" s="10">
        <v>5941</v>
      </c>
      <c r="D186" s="10">
        <v>450</v>
      </c>
      <c r="E186" s="10">
        <v>1117854</v>
      </c>
      <c r="F186" s="10">
        <v>12.414411899944</v>
      </c>
      <c r="G186" s="88">
        <v>58330</v>
      </c>
    </row>
    <row r="187" spans="1:7">
      <c r="A187" s="11" t="s">
        <v>527</v>
      </c>
      <c r="B187" s="10" t="s">
        <v>23</v>
      </c>
      <c r="C187" s="10">
        <v>7267</v>
      </c>
      <c r="D187" s="10">
        <v>842</v>
      </c>
      <c r="E187" s="10">
        <v>1124279</v>
      </c>
      <c r="F187" s="10">
        <v>2.2102165031989389</v>
      </c>
      <c r="G187" s="88">
        <v>11171</v>
      </c>
    </row>
    <row r="188" spans="1:7">
      <c r="A188" s="11" t="s">
        <v>527</v>
      </c>
      <c r="B188" s="10" t="s">
        <v>46</v>
      </c>
      <c r="C188" s="10">
        <v>8128</v>
      </c>
      <c r="D188" s="10">
        <v>1070</v>
      </c>
      <c r="E188" s="10">
        <v>1131337</v>
      </c>
      <c r="F188" s="10">
        <v>8.1114645768679008</v>
      </c>
      <c r="G188" s="88">
        <v>21918</v>
      </c>
    </row>
    <row r="189" spans="1:7">
      <c r="A189" s="11" t="s">
        <v>527</v>
      </c>
      <c r="B189" s="10" t="s">
        <v>23</v>
      </c>
      <c r="C189" s="10">
        <v>3461</v>
      </c>
      <c r="D189" s="10">
        <v>365</v>
      </c>
      <c r="E189" s="10">
        <v>1134433</v>
      </c>
      <c r="F189" s="10">
        <v>10.23489267325616</v>
      </c>
      <c r="G189" s="88">
        <v>51903</v>
      </c>
    </row>
    <row r="190" spans="1:7">
      <c r="A190" s="11" t="s">
        <v>313</v>
      </c>
      <c r="B190" s="10" t="s">
        <v>19</v>
      </c>
      <c r="C190" s="10">
        <v>1685</v>
      </c>
      <c r="D190" s="10">
        <v>173</v>
      </c>
      <c r="E190" s="10">
        <v>1135945</v>
      </c>
      <c r="F190" s="10">
        <v>8.7776256772995165</v>
      </c>
      <c r="G190" s="88">
        <v>49110</v>
      </c>
    </row>
    <row r="191" spans="1:7">
      <c r="A191" s="11" t="s">
        <v>313</v>
      </c>
      <c r="B191" s="10" t="s">
        <v>46</v>
      </c>
      <c r="C191" s="10">
        <v>3160</v>
      </c>
      <c r="D191" s="10">
        <v>234</v>
      </c>
      <c r="E191" s="10">
        <v>1138871</v>
      </c>
      <c r="F191" s="10">
        <v>5.6959041015180816</v>
      </c>
      <c r="G191" s="88">
        <v>21929</v>
      </c>
    </row>
    <row r="192" spans="1:7">
      <c r="A192" s="11" t="s">
        <v>313</v>
      </c>
      <c r="B192" s="10" t="s">
        <v>46</v>
      </c>
      <c r="C192" s="10">
        <v>8031</v>
      </c>
      <c r="D192" s="10">
        <v>476</v>
      </c>
      <c r="E192" s="10">
        <v>1146426</v>
      </c>
      <c r="F192" s="10">
        <v>11.940413075069831</v>
      </c>
      <c r="G192" s="88">
        <v>12539</v>
      </c>
    </row>
    <row r="193" spans="1:7">
      <c r="A193" s="11" t="s">
        <v>313</v>
      </c>
      <c r="B193" s="10" t="s">
        <v>46</v>
      </c>
      <c r="C193" s="10">
        <v>6341</v>
      </c>
      <c r="D193" s="10">
        <v>885</v>
      </c>
      <c r="E193" s="10">
        <v>1151882</v>
      </c>
      <c r="F193" s="10">
        <v>6.3457020771224837</v>
      </c>
      <c r="G193" s="88">
        <v>46727</v>
      </c>
    </row>
    <row r="194" spans="1:7">
      <c r="A194" s="11" t="s">
        <v>61</v>
      </c>
      <c r="B194" s="10" t="s">
        <v>19</v>
      </c>
      <c r="C194" s="10">
        <v>1038</v>
      </c>
      <c r="D194" s="10">
        <v>145</v>
      </c>
      <c r="E194" s="10">
        <v>1152775</v>
      </c>
      <c r="F194" s="10">
        <v>11.093752033137431</v>
      </c>
      <c r="G194" s="88">
        <v>55951</v>
      </c>
    </row>
    <row r="195" spans="1:7">
      <c r="A195" s="11" t="s">
        <v>61</v>
      </c>
      <c r="B195" s="10" t="s">
        <v>13</v>
      </c>
      <c r="C195" s="10">
        <v>5875</v>
      </c>
      <c r="D195" s="10">
        <v>665</v>
      </c>
      <c r="E195" s="10">
        <v>1157985</v>
      </c>
      <c r="F195" s="10">
        <v>6.9871371390821126</v>
      </c>
      <c r="G195" s="88">
        <v>32669</v>
      </c>
    </row>
    <row r="196" spans="1:7">
      <c r="A196" s="11" t="s">
        <v>61</v>
      </c>
      <c r="B196" s="10" t="s">
        <v>19</v>
      </c>
      <c r="C196" s="10">
        <v>2256</v>
      </c>
      <c r="D196" s="10">
        <v>189</v>
      </c>
      <c r="E196" s="10">
        <v>1160052</v>
      </c>
      <c r="F196" s="10">
        <v>2.8935771844710412</v>
      </c>
      <c r="G196" s="88">
        <v>15432</v>
      </c>
    </row>
    <row r="197" spans="1:7">
      <c r="A197" s="11" t="s">
        <v>61</v>
      </c>
      <c r="B197" s="10" t="s">
        <v>23</v>
      </c>
      <c r="C197" s="10">
        <v>8697</v>
      </c>
      <c r="D197" s="10">
        <v>738</v>
      </c>
      <c r="E197" s="10">
        <v>1168011</v>
      </c>
      <c r="F197" s="10">
        <v>3.8777032065622672</v>
      </c>
      <c r="G197" s="88">
        <v>30644</v>
      </c>
    </row>
    <row r="198" spans="1:7">
      <c r="A198" s="11" t="s">
        <v>24</v>
      </c>
      <c r="B198" s="10" t="s">
        <v>23</v>
      </c>
      <c r="C198" s="10">
        <v>3196</v>
      </c>
      <c r="D198" s="10">
        <v>391</v>
      </c>
      <c r="E198" s="10">
        <v>1170816</v>
      </c>
      <c r="F198" s="10">
        <v>7.2439221876024931</v>
      </c>
      <c r="G198" s="88">
        <v>28745</v>
      </c>
    </row>
    <row r="199" spans="1:7">
      <c r="A199" s="11" t="s">
        <v>24</v>
      </c>
      <c r="B199" s="10" t="s">
        <v>19</v>
      </c>
      <c r="C199" s="10">
        <v>8165</v>
      </c>
      <c r="D199" s="10">
        <v>1140</v>
      </c>
      <c r="E199" s="10">
        <v>1177841</v>
      </c>
      <c r="F199" s="10">
        <v>9.095964565675672</v>
      </c>
      <c r="G199" s="88">
        <v>38228</v>
      </c>
    </row>
    <row r="200" spans="1:7">
      <c r="A200" s="11" t="s">
        <v>24</v>
      </c>
      <c r="B200" s="10" t="s">
        <v>19</v>
      </c>
      <c r="C200" s="10">
        <v>1301</v>
      </c>
      <c r="D200" s="10">
        <v>180</v>
      </c>
      <c r="E200" s="10">
        <v>1178962</v>
      </c>
      <c r="F200" s="10">
        <v>5.2275645864752214</v>
      </c>
      <c r="G200" s="88">
        <v>44521</v>
      </c>
    </row>
    <row r="201" spans="1:7">
      <c r="A201" s="11" t="s">
        <v>24</v>
      </c>
      <c r="B201" s="10" t="s">
        <v>46</v>
      </c>
      <c r="C201" s="10">
        <v>8527</v>
      </c>
      <c r="D201" s="10">
        <v>1091</v>
      </c>
      <c r="E201" s="10">
        <v>1186398</v>
      </c>
      <c r="F201" s="10">
        <v>1.676081719625286</v>
      </c>
      <c r="G201" s="88">
        <v>41703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7796-FA6C-4745-A543-DB151B7943F5}">
  <dimension ref="A1:Q201"/>
  <sheetViews>
    <sheetView topLeftCell="F4" zoomScale="112" workbookViewId="0">
      <selection activeCell="Q12" sqref="Q12"/>
    </sheetView>
  </sheetViews>
  <sheetFormatPr defaultRowHeight="15"/>
  <cols>
    <col min="1" max="1" width="16.7109375" style="14" bestFit="1" customWidth="1"/>
    <col min="2" max="2" width="9.7109375" style="14" bestFit="1" customWidth="1"/>
    <col min="3" max="3" width="15" style="14" bestFit="1" customWidth="1"/>
    <col min="4" max="4" width="10.140625" style="14" bestFit="1" customWidth="1"/>
    <col min="5" max="5" width="15.28515625" style="14" bestFit="1" customWidth="1"/>
    <col min="6" max="6" width="17.28515625" style="14" bestFit="1" customWidth="1"/>
    <col min="7" max="7" width="10.42578125" style="14" bestFit="1" customWidth="1"/>
    <col min="8" max="16" width="9.140625" style="14"/>
    <col min="17" max="17" width="92.85546875" style="14" customWidth="1"/>
    <col min="18" max="16384" width="9.140625" style="14"/>
  </cols>
  <sheetData>
    <row r="1" spans="1:17">
      <c r="A1" s="12" t="s">
        <v>504</v>
      </c>
      <c r="B1" s="12" t="s">
        <v>1</v>
      </c>
      <c r="C1" s="12" t="s">
        <v>505</v>
      </c>
      <c r="D1" s="12" t="s">
        <v>506</v>
      </c>
      <c r="E1" s="12" t="s">
        <v>507</v>
      </c>
      <c r="F1" s="12" t="s">
        <v>508</v>
      </c>
      <c r="G1" s="12" t="s">
        <v>509</v>
      </c>
    </row>
    <row r="2" spans="1:17">
      <c r="A2" s="16" t="s">
        <v>188</v>
      </c>
      <c r="B2" s="15" t="s">
        <v>23</v>
      </c>
      <c r="C2" s="15">
        <v>4138</v>
      </c>
      <c r="D2" s="15">
        <v>361</v>
      </c>
      <c r="E2" s="15">
        <v>103777</v>
      </c>
      <c r="F2" s="15">
        <v>56.637790647253247</v>
      </c>
      <c r="G2" s="87">
        <v>23944</v>
      </c>
    </row>
    <row r="3" spans="1:17">
      <c r="A3" s="16" t="s">
        <v>188</v>
      </c>
      <c r="B3" s="15" t="s">
        <v>46</v>
      </c>
      <c r="C3" s="15">
        <v>8693</v>
      </c>
      <c r="D3" s="15">
        <v>1261</v>
      </c>
      <c r="E3" s="15">
        <v>111209</v>
      </c>
      <c r="F3" s="15">
        <v>69.475492091467416</v>
      </c>
      <c r="G3" s="87">
        <v>29873</v>
      </c>
    </row>
    <row r="4" spans="1:17">
      <c r="A4" s="16" t="s">
        <v>188</v>
      </c>
      <c r="B4" s="15" t="s">
        <v>13</v>
      </c>
      <c r="C4" s="15">
        <v>9264</v>
      </c>
      <c r="D4" s="15">
        <v>1141</v>
      </c>
      <c r="E4" s="15">
        <v>119332</v>
      </c>
      <c r="F4" s="15">
        <v>92.312204605638044</v>
      </c>
      <c r="G4" s="87">
        <v>50372</v>
      </c>
    </row>
    <row r="5" spans="1:17">
      <c r="A5" s="16" t="s">
        <v>188</v>
      </c>
      <c r="B5" s="15" t="s">
        <v>13</v>
      </c>
      <c r="C5" s="15">
        <v>8842</v>
      </c>
      <c r="D5" s="15">
        <v>971</v>
      </c>
      <c r="E5" s="15">
        <v>127203</v>
      </c>
      <c r="F5" s="15">
        <v>16.351815601833291</v>
      </c>
      <c r="G5" s="87">
        <v>33928</v>
      </c>
      <c r="Q5" s="57" t="s">
        <v>640</v>
      </c>
    </row>
    <row r="6" spans="1:17">
      <c r="A6" s="16" t="s">
        <v>201</v>
      </c>
      <c r="B6" s="15" t="s">
        <v>23</v>
      </c>
      <c r="C6" s="15">
        <v>7721</v>
      </c>
      <c r="D6" s="15">
        <v>506</v>
      </c>
      <c r="E6" s="15">
        <v>134418</v>
      </c>
      <c r="F6" s="15">
        <v>35.577824398518047</v>
      </c>
      <c r="G6" s="87">
        <v>25379</v>
      </c>
      <c r="Q6" s="57" t="s">
        <v>639</v>
      </c>
    </row>
    <row r="7" spans="1:17">
      <c r="A7" s="16" t="s">
        <v>201</v>
      </c>
      <c r="B7" s="15" t="s">
        <v>13</v>
      </c>
      <c r="C7" s="15">
        <v>8002</v>
      </c>
      <c r="D7" s="15">
        <v>524</v>
      </c>
      <c r="E7" s="15">
        <v>141896</v>
      </c>
      <c r="F7" s="15">
        <v>52.064892597395271</v>
      </c>
      <c r="G7" s="87">
        <v>46751</v>
      </c>
      <c r="Q7" s="28" t="s">
        <v>641</v>
      </c>
    </row>
    <row r="8" spans="1:17">
      <c r="A8" s="16" t="s">
        <v>201</v>
      </c>
      <c r="B8" s="15" t="s">
        <v>46</v>
      </c>
      <c r="C8" s="15">
        <v>5225</v>
      </c>
      <c r="D8" s="15">
        <v>291</v>
      </c>
      <c r="E8" s="15">
        <v>146830</v>
      </c>
      <c r="F8" s="15">
        <v>19.551862698358651</v>
      </c>
      <c r="G8" s="87">
        <v>44546</v>
      </c>
      <c r="Q8" s="28" t="s">
        <v>642</v>
      </c>
    </row>
    <row r="9" spans="1:17">
      <c r="A9" s="16" t="s">
        <v>201</v>
      </c>
      <c r="B9" s="15" t="s">
        <v>46</v>
      </c>
      <c r="C9" s="15">
        <v>3978</v>
      </c>
      <c r="D9" s="15">
        <v>543</v>
      </c>
      <c r="E9" s="15">
        <v>150265</v>
      </c>
      <c r="F9" s="15">
        <v>49.159817655475329</v>
      </c>
      <c r="G9" s="87">
        <v>34286</v>
      </c>
      <c r="Q9" s="28" t="s">
        <v>643</v>
      </c>
    </row>
    <row r="10" spans="1:17">
      <c r="A10" s="16" t="s">
        <v>126</v>
      </c>
      <c r="B10" s="15" t="s">
        <v>23</v>
      </c>
      <c r="C10" s="15">
        <v>8373</v>
      </c>
      <c r="D10" s="15">
        <v>921</v>
      </c>
      <c r="E10" s="15">
        <v>157717</v>
      </c>
      <c r="F10" s="15">
        <v>12.2263294381709</v>
      </c>
      <c r="G10" s="87">
        <v>15110</v>
      </c>
      <c r="Q10" s="28" t="s">
        <v>647</v>
      </c>
    </row>
    <row r="11" spans="1:17">
      <c r="A11" s="16" t="s">
        <v>126</v>
      </c>
      <c r="B11" s="15" t="s">
        <v>46</v>
      </c>
      <c r="C11" s="15">
        <v>6907</v>
      </c>
      <c r="D11" s="15">
        <v>834</v>
      </c>
      <c r="E11" s="15">
        <v>163790</v>
      </c>
      <c r="F11" s="15">
        <v>54.158984064961238</v>
      </c>
      <c r="G11" s="87">
        <v>22087</v>
      </c>
      <c r="Q11" s="28" t="s">
        <v>644</v>
      </c>
    </row>
    <row r="12" spans="1:17">
      <c r="A12" s="16" t="s">
        <v>126</v>
      </c>
      <c r="B12" s="15" t="s">
        <v>19</v>
      </c>
      <c r="C12" s="15">
        <v>7097</v>
      </c>
      <c r="D12" s="15">
        <v>369</v>
      </c>
      <c r="E12" s="15">
        <v>170518</v>
      </c>
      <c r="F12" s="15">
        <v>9.2506362964613711</v>
      </c>
      <c r="G12" s="87">
        <v>33762</v>
      </c>
      <c r="Q12" s="28" t="s">
        <v>645</v>
      </c>
    </row>
    <row r="13" spans="1:17">
      <c r="A13" s="16" t="s">
        <v>126</v>
      </c>
      <c r="B13" s="15" t="s">
        <v>23</v>
      </c>
      <c r="C13" s="15">
        <v>6656</v>
      </c>
      <c r="D13" s="15">
        <v>978</v>
      </c>
      <c r="E13" s="15">
        <v>176196</v>
      </c>
      <c r="F13" s="15">
        <v>60.425889350496043</v>
      </c>
      <c r="G13" s="87">
        <v>27081</v>
      </c>
      <c r="Q13" s="28" t="s">
        <v>646</v>
      </c>
    </row>
    <row r="14" spans="1:17">
      <c r="A14" s="16" t="s">
        <v>37</v>
      </c>
      <c r="B14" s="15" t="s">
        <v>46</v>
      </c>
      <c r="C14" s="15">
        <v>9984</v>
      </c>
      <c r="D14" s="15">
        <v>1330</v>
      </c>
      <c r="E14" s="15">
        <v>184850</v>
      </c>
      <c r="F14" s="15">
        <v>57.524479307546663</v>
      </c>
      <c r="G14" s="87">
        <v>44947</v>
      </c>
    </row>
    <row r="15" spans="1:17">
      <c r="A15" s="16" t="s">
        <v>37</v>
      </c>
      <c r="B15" s="15" t="s">
        <v>23</v>
      </c>
      <c r="C15" s="15">
        <v>5259</v>
      </c>
      <c r="D15" s="15">
        <v>374</v>
      </c>
      <c r="E15" s="15">
        <v>189735</v>
      </c>
      <c r="F15" s="15">
        <v>14.827522597306769</v>
      </c>
      <c r="G15" s="87">
        <v>19596</v>
      </c>
    </row>
    <row r="16" spans="1:17">
      <c r="A16" s="16" t="s">
        <v>37</v>
      </c>
      <c r="B16" s="15" t="s">
        <v>13</v>
      </c>
      <c r="C16" s="15">
        <v>9286</v>
      </c>
      <c r="D16" s="15">
        <v>633</v>
      </c>
      <c r="E16" s="15">
        <v>198388</v>
      </c>
      <c r="F16" s="15">
        <v>5.4343004617214756</v>
      </c>
      <c r="G16" s="87">
        <v>48019</v>
      </c>
    </row>
    <row r="17" spans="1:7">
      <c r="A17" s="16" t="s">
        <v>37</v>
      </c>
      <c r="B17" s="15" t="s">
        <v>46</v>
      </c>
      <c r="C17" s="15">
        <v>6901</v>
      </c>
      <c r="D17" s="15">
        <v>471</v>
      </c>
      <c r="E17" s="15">
        <v>204818</v>
      </c>
      <c r="F17" s="15">
        <v>60.827661631301943</v>
      </c>
      <c r="G17" s="87">
        <v>52003</v>
      </c>
    </row>
    <row r="18" spans="1:7">
      <c r="A18" s="16" t="s">
        <v>395</v>
      </c>
      <c r="B18" s="15" t="s">
        <v>19</v>
      </c>
      <c r="C18" s="15">
        <v>5917</v>
      </c>
      <c r="D18" s="15">
        <v>475</v>
      </c>
      <c r="E18" s="15">
        <v>210260</v>
      </c>
      <c r="F18" s="15">
        <v>17.894035955483691</v>
      </c>
      <c r="G18" s="87">
        <v>28313</v>
      </c>
    </row>
    <row r="19" spans="1:7">
      <c r="A19" s="16" t="s">
        <v>395</v>
      </c>
      <c r="B19" s="15" t="s">
        <v>46</v>
      </c>
      <c r="C19" s="15">
        <v>9429</v>
      </c>
      <c r="D19" s="15">
        <v>966</v>
      </c>
      <c r="E19" s="15">
        <v>218723</v>
      </c>
      <c r="F19" s="15">
        <v>7.6914636320825887</v>
      </c>
      <c r="G19" s="87">
        <v>57639</v>
      </c>
    </row>
    <row r="20" spans="1:7">
      <c r="A20" s="16" t="s">
        <v>395</v>
      </c>
      <c r="B20" s="15" t="s">
        <v>23</v>
      </c>
      <c r="C20" s="15">
        <v>3530</v>
      </c>
      <c r="D20" s="15">
        <v>328</v>
      </c>
      <c r="E20" s="15">
        <v>221925</v>
      </c>
      <c r="F20" s="15">
        <v>12.8372197814577</v>
      </c>
      <c r="G20" s="87">
        <v>11013</v>
      </c>
    </row>
    <row r="21" spans="1:7">
      <c r="A21" s="16" t="s">
        <v>395</v>
      </c>
      <c r="B21" s="15" t="s">
        <v>23</v>
      </c>
      <c r="C21" s="15">
        <v>2960</v>
      </c>
      <c r="D21" s="15">
        <v>234</v>
      </c>
      <c r="E21" s="15">
        <v>224651</v>
      </c>
      <c r="F21" s="15">
        <v>17.41278694508371</v>
      </c>
      <c r="G21" s="87">
        <v>59378</v>
      </c>
    </row>
    <row r="22" spans="1:7">
      <c r="A22" s="16" t="s">
        <v>510</v>
      </c>
      <c r="B22" s="15" t="s">
        <v>46</v>
      </c>
      <c r="C22" s="15">
        <v>8045</v>
      </c>
      <c r="D22" s="15">
        <v>894</v>
      </c>
      <c r="E22" s="15">
        <v>231802</v>
      </c>
      <c r="F22" s="15">
        <v>47.634187798207087</v>
      </c>
      <c r="G22" s="87">
        <v>33705</v>
      </c>
    </row>
    <row r="23" spans="1:7">
      <c r="A23" s="16" t="s">
        <v>510</v>
      </c>
      <c r="B23" s="15" t="s">
        <v>19</v>
      </c>
      <c r="C23" s="15">
        <v>2048</v>
      </c>
      <c r="D23" s="15">
        <v>130</v>
      </c>
      <c r="E23" s="15">
        <v>233720</v>
      </c>
      <c r="F23" s="15">
        <v>39.284614068115687</v>
      </c>
      <c r="G23" s="87">
        <v>11828</v>
      </c>
    </row>
    <row r="24" spans="1:7">
      <c r="A24" s="16" t="s">
        <v>510</v>
      </c>
      <c r="B24" s="15" t="s">
        <v>19</v>
      </c>
      <c r="C24" s="15">
        <v>6772</v>
      </c>
      <c r="D24" s="15">
        <v>536</v>
      </c>
      <c r="E24" s="15">
        <v>239956</v>
      </c>
      <c r="F24" s="15">
        <v>9.8205504342462788</v>
      </c>
      <c r="G24" s="87">
        <v>17909</v>
      </c>
    </row>
    <row r="25" spans="1:7">
      <c r="A25" s="16" t="s">
        <v>510</v>
      </c>
      <c r="B25" s="15" t="s">
        <v>19</v>
      </c>
      <c r="C25" s="15">
        <v>3529</v>
      </c>
      <c r="D25" s="15">
        <v>305</v>
      </c>
      <c r="E25" s="15">
        <v>243180</v>
      </c>
      <c r="F25" s="15">
        <v>41.606628834608109</v>
      </c>
      <c r="G25" s="87">
        <v>48356</v>
      </c>
    </row>
    <row r="26" spans="1:7">
      <c r="A26" s="16" t="s">
        <v>266</v>
      </c>
      <c r="B26" s="15" t="s">
        <v>23</v>
      </c>
      <c r="C26" s="15">
        <v>3964</v>
      </c>
      <c r="D26" s="15">
        <v>378</v>
      </c>
      <c r="E26" s="15">
        <v>246766</v>
      </c>
      <c r="F26" s="15">
        <v>13.6355899921383</v>
      </c>
      <c r="G26" s="87">
        <v>23109</v>
      </c>
    </row>
    <row r="27" spans="1:7">
      <c r="A27" s="16" t="s">
        <v>266</v>
      </c>
      <c r="B27" s="15" t="s">
        <v>46</v>
      </c>
      <c r="C27" s="15">
        <v>8137</v>
      </c>
      <c r="D27" s="15">
        <v>1045</v>
      </c>
      <c r="E27" s="15">
        <v>253858</v>
      </c>
      <c r="F27" s="15">
        <v>20.47246886054408</v>
      </c>
      <c r="G27" s="87">
        <v>12023</v>
      </c>
    </row>
    <row r="28" spans="1:7">
      <c r="A28" s="16" t="s">
        <v>266</v>
      </c>
      <c r="B28" s="15" t="s">
        <v>13</v>
      </c>
      <c r="C28" s="15">
        <v>1963</v>
      </c>
      <c r="D28" s="15">
        <v>137</v>
      </c>
      <c r="E28" s="15">
        <v>255684</v>
      </c>
      <c r="F28" s="15">
        <v>11.2083665774941</v>
      </c>
      <c r="G28" s="87">
        <v>24537</v>
      </c>
    </row>
    <row r="29" spans="1:7">
      <c r="A29" s="16" t="s">
        <v>266</v>
      </c>
      <c r="B29" s="15" t="s">
        <v>23</v>
      </c>
      <c r="C29" s="15">
        <v>1536</v>
      </c>
      <c r="D29" s="15">
        <v>155</v>
      </c>
      <c r="E29" s="15">
        <v>257065</v>
      </c>
      <c r="F29" s="15">
        <v>12.15762550327738</v>
      </c>
      <c r="G29" s="87">
        <v>36661</v>
      </c>
    </row>
    <row r="30" spans="1:7">
      <c r="A30" s="16" t="s">
        <v>511</v>
      </c>
      <c r="B30" s="15" t="s">
        <v>19</v>
      </c>
      <c r="C30" s="15">
        <v>8340</v>
      </c>
      <c r="D30" s="15">
        <v>911</v>
      </c>
      <c r="E30" s="15">
        <v>264494</v>
      </c>
      <c r="F30" s="15">
        <v>37.302925586213682</v>
      </c>
      <c r="G30" s="87">
        <v>48659</v>
      </c>
    </row>
    <row r="31" spans="1:7">
      <c r="A31" s="16" t="s">
        <v>511</v>
      </c>
      <c r="B31" s="15" t="s">
        <v>46</v>
      </c>
      <c r="C31" s="15">
        <v>8179</v>
      </c>
      <c r="D31" s="15">
        <v>446</v>
      </c>
      <c r="E31" s="15">
        <v>272227</v>
      </c>
      <c r="F31" s="15">
        <v>41.82171496581897</v>
      </c>
      <c r="G31" s="87">
        <v>43848</v>
      </c>
    </row>
    <row r="32" spans="1:7">
      <c r="A32" s="16" t="s">
        <v>511</v>
      </c>
      <c r="B32" s="15" t="s">
        <v>19</v>
      </c>
      <c r="C32" s="15">
        <v>8967</v>
      </c>
      <c r="D32" s="15">
        <v>993</v>
      </c>
      <c r="E32" s="15">
        <v>280201</v>
      </c>
      <c r="F32" s="15">
        <v>52.792102811910027</v>
      </c>
      <c r="G32" s="87">
        <v>47804</v>
      </c>
    </row>
    <row r="33" spans="1:7">
      <c r="A33" s="16" t="s">
        <v>511</v>
      </c>
      <c r="B33" s="15" t="s">
        <v>13</v>
      </c>
      <c r="C33" s="15">
        <v>9734</v>
      </c>
      <c r="D33" s="15">
        <v>652</v>
      </c>
      <c r="E33" s="15">
        <v>289283</v>
      </c>
      <c r="F33" s="15">
        <v>49.647922622483861</v>
      </c>
      <c r="G33" s="87">
        <v>25379</v>
      </c>
    </row>
    <row r="34" spans="1:7">
      <c r="A34" s="16" t="s">
        <v>221</v>
      </c>
      <c r="B34" s="15" t="s">
        <v>19</v>
      </c>
      <c r="C34" s="15">
        <v>1845</v>
      </c>
      <c r="D34" s="15">
        <v>104</v>
      </c>
      <c r="E34" s="15">
        <v>291024</v>
      </c>
      <c r="F34" s="15">
        <v>28.158158777282971</v>
      </c>
      <c r="G34" s="87">
        <v>37766</v>
      </c>
    </row>
    <row r="35" spans="1:7">
      <c r="A35" s="16" t="s">
        <v>221</v>
      </c>
      <c r="B35" s="15" t="s">
        <v>19</v>
      </c>
      <c r="C35" s="15">
        <v>6777</v>
      </c>
      <c r="D35" s="15">
        <v>981</v>
      </c>
      <c r="E35" s="15">
        <v>296820</v>
      </c>
      <c r="F35" s="15">
        <v>23.920557913887201</v>
      </c>
      <c r="G35" s="87">
        <v>53590</v>
      </c>
    </row>
    <row r="36" spans="1:7">
      <c r="A36" s="16" t="s">
        <v>221</v>
      </c>
      <c r="B36" s="15" t="s">
        <v>13</v>
      </c>
      <c r="C36" s="15">
        <v>4036</v>
      </c>
      <c r="D36" s="15">
        <v>591</v>
      </c>
      <c r="E36" s="15">
        <v>300265</v>
      </c>
      <c r="F36" s="15">
        <v>44.219272975538267</v>
      </c>
      <c r="G36" s="87">
        <v>12563</v>
      </c>
    </row>
    <row r="37" spans="1:7">
      <c r="A37" s="16" t="s">
        <v>221</v>
      </c>
      <c r="B37" s="15" t="s">
        <v>46</v>
      </c>
      <c r="C37" s="15">
        <v>6947</v>
      </c>
      <c r="D37" s="15">
        <v>908</v>
      </c>
      <c r="E37" s="15">
        <v>306304</v>
      </c>
      <c r="F37" s="15">
        <v>14.117673944839121</v>
      </c>
      <c r="G37" s="87">
        <v>46060</v>
      </c>
    </row>
    <row r="38" spans="1:7">
      <c r="A38" s="16" t="s">
        <v>437</v>
      </c>
      <c r="B38" s="15" t="s">
        <v>23</v>
      </c>
      <c r="C38" s="15">
        <v>3494</v>
      </c>
      <c r="D38" s="15">
        <v>281</v>
      </c>
      <c r="E38" s="15">
        <v>309517</v>
      </c>
      <c r="F38" s="15">
        <v>27.765518533715429</v>
      </c>
      <c r="G38" s="87">
        <v>39197</v>
      </c>
    </row>
    <row r="39" spans="1:7">
      <c r="A39" s="16" t="s">
        <v>437</v>
      </c>
      <c r="B39" s="15" t="s">
        <v>46</v>
      </c>
      <c r="C39" s="15">
        <v>3719</v>
      </c>
      <c r="D39" s="15">
        <v>222</v>
      </c>
      <c r="E39" s="15">
        <v>313014</v>
      </c>
      <c r="F39" s="15">
        <v>21.669318305251519</v>
      </c>
      <c r="G39" s="87">
        <v>13586</v>
      </c>
    </row>
    <row r="40" spans="1:7">
      <c r="A40" s="16" t="s">
        <v>437</v>
      </c>
      <c r="B40" s="15" t="s">
        <v>13</v>
      </c>
      <c r="C40" s="15">
        <v>2884</v>
      </c>
      <c r="D40" s="15">
        <v>341</v>
      </c>
      <c r="E40" s="15">
        <v>315557</v>
      </c>
      <c r="F40" s="15">
        <v>46.999749649033298</v>
      </c>
      <c r="G40" s="87">
        <v>26087</v>
      </c>
    </row>
    <row r="41" spans="1:7">
      <c r="A41" s="16" t="s">
        <v>437</v>
      </c>
      <c r="B41" s="15" t="s">
        <v>19</v>
      </c>
      <c r="C41" s="15">
        <v>5349</v>
      </c>
      <c r="D41" s="15">
        <v>502</v>
      </c>
      <c r="E41" s="15">
        <v>320404</v>
      </c>
      <c r="F41" s="15">
        <v>5.2152906954969351</v>
      </c>
      <c r="G41" s="87">
        <v>58868</v>
      </c>
    </row>
    <row r="42" spans="1:7">
      <c r="A42" s="16" t="s">
        <v>29</v>
      </c>
      <c r="B42" s="15" t="s">
        <v>46</v>
      </c>
      <c r="C42" s="15">
        <v>6179</v>
      </c>
      <c r="D42" s="15">
        <v>384</v>
      </c>
      <c r="E42" s="15">
        <v>326199</v>
      </c>
      <c r="F42" s="15">
        <v>14.71218489327067</v>
      </c>
      <c r="G42" s="87">
        <v>33225</v>
      </c>
    </row>
    <row r="43" spans="1:7">
      <c r="A43" s="16" t="s">
        <v>29</v>
      </c>
      <c r="B43" s="15" t="s">
        <v>23</v>
      </c>
      <c r="C43" s="15">
        <v>7610</v>
      </c>
      <c r="D43" s="15">
        <v>757</v>
      </c>
      <c r="E43" s="15">
        <v>333052</v>
      </c>
      <c r="F43" s="15">
        <v>44.450416151231643</v>
      </c>
      <c r="G43" s="87">
        <v>39750</v>
      </c>
    </row>
    <row r="44" spans="1:7">
      <c r="A44" s="16" t="s">
        <v>29</v>
      </c>
      <c r="B44" s="15" t="s">
        <v>13</v>
      </c>
      <c r="C44" s="15">
        <v>7430</v>
      </c>
      <c r="D44" s="15">
        <v>397</v>
      </c>
      <c r="E44" s="15">
        <v>340085</v>
      </c>
      <c r="F44" s="15">
        <v>28.065042562888689</v>
      </c>
      <c r="G44" s="87">
        <v>16643</v>
      </c>
    </row>
    <row r="45" spans="1:7">
      <c r="A45" s="16" t="s">
        <v>29</v>
      </c>
      <c r="B45" s="15" t="s">
        <v>46</v>
      </c>
      <c r="C45" s="15">
        <v>8154</v>
      </c>
      <c r="D45" s="15">
        <v>1149</v>
      </c>
      <c r="E45" s="15">
        <v>347090</v>
      </c>
      <c r="F45" s="15">
        <v>26.003918292085629</v>
      </c>
      <c r="G45" s="87">
        <v>37523</v>
      </c>
    </row>
    <row r="46" spans="1:7">
      <c r="A46" s="16" t="s">
        <v>64</v>
      </c>
      <c r="B46" s="15" t="s">
        <v>23</v>
      </c>
      <c r="C46" s="15">
        <v>7488</v>
      </c>
      <c r="D46" s="15">
        <v>568</v>
      </c>
      <c r="E46" s="15">
        <v>354010</v>
      </c>
      <c r="F46" s="15">
        <v>13.47730290104799</v>
      </c>
      <c r="G46" s="87">
        <v>46727</v>
      </c>
    </row>
    <row r="47" spans="1:7">
      <c r="A47" s="16" t="s">
        <v>64</v>
      </c>
      <c r="B47" s="15" t="s">
        <v>13</v>
      </c>
      <c r="C47" s="15">
        <v>5737</v>
      </c>
      <c r="D47" s="15">
        <v>666</v>
      </c>
      <c r="E47" s="15">
        <v>359081</v>
      </c>
      <c r="F47" s="15">
        <v>4.6034181702735593</v>
      </c>
      <c r="G47" s="87">
        <v>21005</v>
      </c>
    </row>
    <row r="48" spans="1:7">
      <c r="A48" s="16" t="s">
        <v>64</v>
      </c>
      <c r="B48" s="15" t="s">
        <v>23</v>
      </c>
      <c r="C48" s="15">
        <v>7525</v>
      </c>
      <c r="D48" s="15">
        <v>610</v>
      </c>
      <c r="E48" s="15">
        <v>365996</v>
      </c>
      <c r="F48" s="15">
        <v>5.7694619613329108</v>
      </c>
      <c r="G48" s="87">
        <v>53543</v>
      </c>
    </row>
    <row r="49" spans="1:7">
      <c r="A49" s="16" t="s">
        <v>64</v>
      </c>
      <c r="B49" s="15" t="s">
        <v>13</v>
      </c>
      <c r="C49" s="15">
        <v>4850</v>
      </c>
      <c r="D49" s="15">
        <v>494</v>
      </c>
      <c r="E49" s="15">
        <v>370352</v>
      </c>
      <c r="F49" s="15">
        <v>20.46539508359615</v>
      </c>
      <c r="G49" s="87">
        <v>10161</v>
      </c>
    </row>
    <row r="50" spans="1:7">
      <c r="A50" s="16" t="s">
        <v>59</v>
      </c>
      <c r="B50" s="15" t="s">
        <v>19</v>
      </c>
      <c r="C50" s="15">
        <v>1689</v>
      </c>
      <c r="D50" s="15">
        <v>176</v>
      </c>
      <c r="E50" s="15">
        <v>371865</v>
      </c>
      <c r="F50" s="15">
        <v>38.012181840183942</v>
      </c>
      <c r="G50" s="87">
        <v>26029</v>
      </c>
    </row>
    <row r="51" spans="1:7">
      <c r="A51" s="16" t="s">
        <v>59</v>
      </c>
      <c r="B51" s="15" t="s">
        <v>46</v>
      </c>
      <c r="C51" s="15">
        <v>6175</v>
      </c>
      <c r="D51" s="15">
        <v>422</v>
      </c>
      <c r="E51" s="15">
        <v>377618</v>
      </c>
      <c r="F51" s="15">
        <v>37.86101298137271</v>
      </c>
      <c r="G51" s="87">
        <v>59745</v>
      </c>
    </row>
    <row r="52" spans="1:7">
      <c r="A52" s="16" t="s">
        <v>59</v>
      </c>
      <c r="B52" s="15" t="s">
        <v>23</v>
      </c>
      <c r="C52" s="15">
        <v>9648</v>
      </c>
      <c r="D52" s="15">
        <v>1417</v>
      </c>
      <c r="E52" s="15">
        <v>385849</v>
      </c>
      <c r="F52" s="15">
        <v>3.6633501706626168</v>
      </c>
      <c r="G52" s="87">
        <v>24226</v>
      </c>
    </row>
    <row r="53" spans="1:7">
      <c r="A53" s="16" t="s">
        <v>59</v>
      </c>
      <c r="B53" s="15" t="s">
        <v>13</v>
      </c>
      <c r="C53" s="15">
        <v>6078</v>
      </c>
      <c r="D53" s="15">
        <v>775</v>
      </c>
      <c r="E53" s="15">
        <v>391152</v>
      </c>
      <c r="F53" s="15">
        <v>37.760512537325639</v>
      </c>
      <c r="G53" s="87">
        <v>38731</v>
      </c>
    </row>
    <row r="54" spans="1:7">
      <c r="A54" s="16" t="s">
        <v>156</v>
      </c>
      <c r="B54" s="15" t="s">
        <v>23</v>
      </c>
      <c r="C54" s="15">
        <v>6448</v>
      </c>
      <c r="D54" s="15">
        <v>928</v>
      </c>
      <c r="E54" s="15">
        <v>396672</v>
      </c>
      <c r="F54" s="15">
        <v>30.118586640851881</v>
      </c>
      <c r="G54" s="87">
        <v>53922</v>
      </c>
    </row>
    <row r="55" spans="1:7">
      <c r="A55" s="16" t="s">
        <v>156</v>
      </c>
      <c r="B55" s="15" t="s">
        <v>23</v>
      </c>
      <c r="C55" s="15">
        <v>2179</v>
      </c>
      <c r="D55" s="15">
        <v>303</v>
      </c>
      <c r="E55" s="15">
        <v>398548</v>
      </c>
      <c r="F55" s="15">
        <v>33.909842729106657</v>
      </c>
      <c r="G55" s="87">
        <v>54848</v>
      </c>
    </row>
    <row r="56" spans="1:7">
      <c r="A56" s="16" t="s">
        <v>156</v>
      </c>
      <c r="B56" s="15" t="s">
        <v>46</v>
      </c>
      <c r="C56" s="15">
        <v>7406</v>
      </c>
      <c r="D56" s="15">
        <v>813</v>
      </c>
      <c r="E56" s="15">
        <v>405141</v>
      </c>
      <c r="F56" s="15">
        <v>24.457411123534769</v>
      </c>
      <c r="G56" s="87">
        <v>13390</v>
      </c>
    </row>
    <row r="57" spans="1:7">
      <c r="A57" s="16" t="s">
        <v>156</v>
      </c>
      <c r="B57" s="15" t="s">
        <v>19</v>
      </c>
      <c r="C57" s="15">
        <v>9591</v>
      </c>
      <c r="D57" s="15">
        <v>1363</v>
      </c>
      <c r="E57" s="15">
        <v>413369</v>
      </c>
      <c r="F57" s="15">
        <v>10.494255737609739</v>
      </c>
      <c r="G57" s="87">
        <v>15997</v>
      </c>
    </row>
    <row r="58" spans="1:7">
      <c r="A58" s="16" t="s">
        <v>68</v>
      </c>
      <c r="B58" s="15" t="s">
        <v>23</v>
      </c>
      <c r="C58" s="15">
        <v>7907</v>
      </c>
      <c r="D58" s="15">
        <v>465</v>
      </c>
      <c r="E58" s="15">
        <v>420811</v>
      </c>
      <c r="F58" s="15">
        <v>33.257448118038738</v>
      </c>
      <c r="G58" s="87">
        <v>22693</v>
      </c>
    </row>
    <row r="59" spans="1:7">
      <c r="A59" s="16" t="s">
        <v>68</v>
      </c>
      <c r="B59" s="15" t="s">
        <v>13</v>
      </c>
      <c r="C59" s="15">
        <v>9800</v>
      </c>
      <c r="D59" s="15">
        <v>682</v>
      </c>
      <c r="E59" s="15">
        <v>429929</v>
      </c>
      <c r="F59" s="15">
        <v>6.2966210699906267</v>
      </c>
      <c r="G59" s="87">
        <v>59815</v>
      </c>
    </row>
    <row r="60" spans="1:7">
      <c r="A60" s="16" t="s">
        <v>68</v>
      </c>
      <c r="B60" s="15" t="s">
        <v>13</v>
      </c>
      <c r="C60" s="15">
        <v>2638</v>
      </c>
      <c r="D60" s="15">
        <v>143</v>
      </c>
      <c r="E60" s="15">
        <v>432424</v>
      </c>
      <c r="F60" s="15">
        <v>6.9547481175882924</v>
      </c>
      <c r="G60" s="87">
        <v>52092</v>
      </c>
    </row>
    <row r="61" spans="1:7">
      <c r="A61" s="16" t="s">
        <v>68</v>
      </c>
      <c r="B61" s="15" t="s">
        <v>19</v>
      </c>
      <c r="C61" s="15">
        <v>6671</v>
      </c>
      <c r="D61" s="15">
        <v>550</v>
      </c>
      <c r="E61" s="15">
        <v>438545</v>
      </c>
      <c r="F61" s="15">
        <v>17.750287883797562</v>
      </c>
      <c r="G61" s="87">
        <v>10541</v>
      </c>
    </row>
    <row r="62" spans="1:7">
      <c r="A62" s="16" t="s">
        <v>512</v>
      </c>
      <c r="B62" s="15" t="s">
        <v>13</v>
      </c>
      <c r="C62" s="15">
        <v>7928</v>
      </c>
      <c r="D62" s="15">
        <v>704</v>
      </c>
      <c r="E62" s="15">
        <v>445769</v>
      </c>
      <c r="F62" s="15">
        <v>11.194362999670229</v>
      </c>
      <c r="G62" s="87">
        <v>31817</v>
      </c>
    </row>
    <row r="63" spans="1:7">
      <c r="A63" s="16" t="s">
        <v>512</v>
      </c>
      <c r="B63" s="15" t="s">
        <v>19</v>
      </c>
      <c r="C63" s="15">
        <v>2382</v>
      </c>
      <c r="D63" s="15">
        <v>183</v>
      </c>
      <c r="E63" s="15">
        <v>447968</v>
      </c>
      <c r="F63" s="15">
        <v>4.7335970426459033</v>
      </c>
      <c r="G63" s="87">
        <v>47861</v>
      </c>
    </row>
    <row r="64" spans="1:7">
      <c r="A64" s="16" t="s">
        <v>512</v>
      </c>
      <c r="B64" s="15" t="s">
        <v>13</v>
      </c>
      <c r="C64" s="15">
        <v>2403</v>
      </c>
      <c r="D64" s="15">
        <v>319</v>
      </c>
      <c r="E64" s="15">
        <v>450052</v>
      </c>
      <c r="F64" s="15">
        <v>29.92120910472568</v>
      </c>
      <c r="G64" s="87">
        <v>23428</v>
      </c>
    </row>
    <row r="65" spans="1:7">
      <c r="A65" s="16" t="s">
        <v>512</v>
      </c>
      <c r="B65" s="15" t="s">
        <v>46</v>
      </c>
      <c r="C65" s="15">
        <v>4292</v>
      </c>
      <c r="D65" s="15">
        <v>367</v>
      </c>
      <c r="E65" s="15">
        <v>453977</v>
      </c>
      <c r="F65" s="15">
        <v>3.5037017293827661</v>
      </c>
      <c r="G65" s="87">
        <v>53934</v>
      </c>
    </row>
    <row r="66" spans="1:7">
      <c r="A66" s="16" t="s">
        <v>513</v>
      </c>
      <c r="B66" s="15" t="s">
        <v>23</v>
      </c>
      <c r="C66" s="15">
        <v>1419</v>
      </c>
      <c r="D66" s="15">
        <v>110</v>
      </c>
      <c r="E66" s="15">
        <v>455286</v>
      </c>
      <c r="F66" s="15">
        <v>31.554451487636339</v>
      </c>
      <c r="G66" s="87">
        <v>58831</v>
      </c>
    </row>
    <row r="67" spans="1:7">
      <c r="A67" s="16" t="s">
        <v>513</v>
      </c>
      <c r="B67" s="15" t="s">
        <v>46</v>
      </c>
      <c r="C67" s="15">
        <v>5517</v>
      </c>
      <c r="D67" s="15">
        <v>575</v>
      </c>
      <c r="E67" s="15">
        <v>460228</v>
      </c>
      <c r="F67" s="15">
        <v>29.45844233727631</v>
      </c>
      <c r="G67" s="87">
        <v>20258</v>
      </c>
    </row>
    <row r="68" spans="1:7">
      <c r="A68" s="16" t="s">
        <v>513</v>
      </c>
      <c r="B68" s="15" t="s">
        <v>23</v>
      </c>
      <c r="C68" s="15">
        <v>4302</v>
      </c>
      <c r="D68" s="15">
        <v>275</v>
      </c>
      <c r="E68" s="15">
        <v>464255</v>
      </c>
      <c r="F68" s="15">
        <v>15.72131694865968</v>
      </c>
      <c r="G68" s="87">
        <v>26044</v>
      </c>
    </row>
    <row r="69" spans="1:7">
      <c r="A69" s="16" t="s">
        <v>513</v>
      </c>
      <c r="B69" s="15" t="s">
        <v>23</v>
      </c>
      <c r="C69" s="15">
        <v>8857</v>
      </c>
      <c r="D69" s="15">
        <v>1153</v>
      </c>
      <c r="E69" s="15">
        <v>471959</v>
      </c>
      <c r="F69" s="15">
        <v>19.214592793018038</v>
      </c>
      <c r="G69" s="87">
        <v>39411</v>
      </c>
    </row>
    <row r="70" spans="1:7">
      <c r="A70" s="16" t="s">
        <v>514</v>
      </c>
      <c r="B70" s="15" t="s">
        <v>23</v>
      </c>
      <c r="C70" s="15">
        <v>8870</v>
      </c>
      <c r="D70" s="15">
        <v>509</v>
      </c>
      <c r="E70" s="15">
        <v>480320</v>
      </c>
      <c r="F70" s="15">
        <v>25.077864756828781</v>
      </c>
      <c r="G70" s="87">
        <v>15469</v>
      </c>
    </row>
    <row r="71" spans="1:7">
      <c r="A71" s="16" t="s">
        <v>514</v>
      </c>
      <c r="B71" s="15" t="s">
        <v>46</v>
      </c>
      <c r="C71" s="15">
        <v>6693</v>
      </c>
      <c r="D71" s="15">
        <v>995</v>
      </c>
      <c r="E71" s="15">
        <v>486018</v>
      </c>
      <c r="F71" s="15">
        <v>23.761877132122681</v>
      </c>
      <c r="G71" s="87">
        <v>38854</v>
      </c>
    </row>
    <row r="72" spans="1:7">
      <c r="A72" s="16" t="s">
        <v>514</v>
      </c>
      <c r="B72" s="15" t="s">
        <v>23</v>
      </c>
      <c r="C72" s="15">
        <v>1767</v>
      </c>
      <c r="D72" s="15">
        <v>224</v>
      </c>
      <c r="E72" s="15">
        <v>487561</v>
      </c>
      <c r="F72" s="15">
        <v>13.208603641390511</v>
      </c>
      <c r="G72" s="87">
        <v>16256</v>
      </c>
    </row>
    <row r="73" spans="1:7">
      <c r="A73" s="16" t="s">
        <v>514</v>
      </c>
      <c r="B73" s="15" t="s">
        <v>46</v>
      </c>
      <c r="C73" s="15">
        <v>3044</v>
      </c>
      <c r="D73" s="15">
        <v>212</v>
      </c>
      <c r="E73" s="15">
        <v>490393</v>
      </c>
      <c r="F73" s="15">
        <v>8.5343795690395261</v>
      </c>
      <c r="G73" s="87">
        <v>20720</v>
      </c>
    </row>
    <row r="74" spans="1:7">
      <c r="A74" s="16" t="s">
        <v>515</v>
      </c>
      <c r="B74" s="15" t="s">
        <v>19</v>
      </c>
      <c r="C74" s="15">
        <v>2549</v>
      </c>
      <c r="D74" s="15">
        <v>128</v>
      </c>
      <c r="E74" s="15">
        <v>492814</v>
      </c>
      <c r="F74" s="15">
        <v>12.734216154573531</v>
      </c>
      <c r="G74" s="87">
        <v>43937</v>
      </c>
    </row>
    <row r="75" spans="1:7">
      <c r="A75" s="16" t="s">
        <v>515</v>
      </c>
      <c r="B75" s="15" t="s">
        <v>13</v>
      </c>
      <c r="C75" s="15">
        <v>7140</v>
      </c>
      <c r="D75" s="15">
        <v>939</v>
      </c>
      <c r="E75" s="15">
        <v>499015</v>
      </c>
      <c r="F75" s="15">
        <v>25.120888149654821</v>
      </c>
      <c r="G75" s="87">
        <v>43598</v>
      </c>
    </row>
    <row r="76" spans="1:7">
      <c r="A76" s="16" t="s">
        <v>515</v>
      </c>
      <c r="B76" s="15" t="s">
        <v>13</v>
      </c>
      <c r="C76" s="15">
        <v>4716</v>
      </c>
      <c r="D76" s="15">
        <v>569</v>
      </c>
      <c r="E76" s="15">
        <v>503162</v>
      </c>
      <c r="F76" s="15">
        <v>25.64820077827817</v>
      </c>
      <c r="G76" s="87">
        <v>11651</v>
      </c>
    </row>
    <row r="77" spans="1:7">
      <c r="A77" s="16" t="s">
        <v>515</v>
      </c>
      <c r="B77" s="15" t="s">
        <v>23</v>
      </c>
      <c r="C77" s="15">
        <v>5481</v>
      </c>
      <c r="D77" s="15">
        <v>673</v>
      </c>
      <c r="E77" s="15">
        <v>507970</v>
      </c>
      <c r="F77" s="15">
        <v>13.08758391243577</v>
      </c>
      <c r="G77" s="87">
        <v>29194</v>
      </c>
    </row>
    <row r="78" spans="1:7">
      <c r="A78" s="16" t="s">
        <v>516</v>
      </c>
      <c r="B78" s="15" t="s">
        <v>46</v>
      </c>
      <c r="C78" s="15">
        <v>8898</v>
      </c>
      <c r="D78" s="15">
        <v>1131</v>
      </c>
      <c r="E78" s="15">
        <v>515737</v>
      </c>
      <c r="F78" s="15">
        <v>2.1877429775253669</v>
      </c>
      <c r="G78" s="87">
        <v>35051</v>
      </c>
    </row>
    <row r="79" spans="1:7">
      <c r="A79" s="16" t="s">
        <v>516</v>
      </c>
      <c r="B79" s="15" t="s">
        <v>13</v>
      </c>
      <c r="C79" s="15">
        <v>7548</v>
      </c>
      <c r="D79" s="15">
        <v>433</v>
      </c>
      <c r="E79" s="15">
        <v>522852</v>
      </c>
      <c r="F79" s="15">
        <v>8.3562843787534522</v>
      </c>
      <c r="G79" s="87">
        <v>37386</v>
      </c>
    </row>
    <row r="80" spans="1:7">
      <c r="A80" s="16" t="s">
        <v>516</v>
      </c>
      <c r="B80" s="15" t="s">
        <v>46</v>
      </c>
      <c r="C80" s="15">
        <v>3293</v>
      </c>
      <c r="D80" s="15">
        <v>282</v>
      </c>
      <c r="E80" s="15">
        <v>525863</v>
      </c>
      <c r="F80" s="15">
        <v>27.040693108281051</v>
      </c>
      <c r="G80" s="87">
        <v>19518</v>
      </c>
    </row>
    <row r="81" spans="1:7">
      <c r="A81" s="16" t="s">
        <v>516</v>
      </c>
      <c r="B81" s="15" t="s">
        <v>46</v>
      </c>
      <c r="C81" s="15">
        <v>5837</v>
      </c>
      <c r="D81" s="15">
        <v>359</v>
      </c>
      <c r="E81" s="15">
        <v>531341</v>
      </c>
      <c r="F81" s="15">
        <v>6.8073045370110723</v>
      </c>
      <c r="G81" s="87">
        <v>56026</v>
      </c>
    </row>
    <row r="82" spans="1:7">
      <c r="A82" s="16" t="s">
        <v>130</v>
      </c>
      <c r="B82" s="15" t="s">
        <v>23</v>
      </c>
      <c r="C82" s="15">
        <v>8758</v>
      </c>
      <c r="D82" s="15">
        <v>1193</v>
      </c>
      <c r="E82" s="15">
        <v>538906</v>
      </c>
      <c r="F82" s="15">
        <v>3.4213758985797149</v>
      </c>
      <c r="G82" s="87">
        <v>26184</v>
      </c>
    </row>
    <row r="83" spans="1:7">
      <c r="A83" s="16" t="s">
        <v>130</v>
      </c>
      <c r="B83" s="15" t="s">
        <v>13</v>
      </c>
      <c r="C83" s="15">
        <v>7793</v>
      </c>
      <c r="D83" s="15">
        <v>875</v>
      </c>
      <c r="E83" s="15">
        <v>545824</v>
      </c>
      <c r="F83" s="15">
        <v>5.5136820660139527</v>
      </c>
      <c r="G83" s="87">
        <v>43787</v>
      </c>
    </row>
    <row r="84" spans="1:7">
      <c r="A84" s="16" t="s">
        <v>130</v>
      </c>
      <c r="B84" s="15" t="s">
        <v>23</v>
      </c>
      <c r="C84" s="15">
        <v>8638</v>
      </c>
      <c r="D84" s="15">
        <v>717</v>
      </c>
      <c r="E84" s="15">
        <v>553745</v>
      </c>
      <c r="F84" s="15">
        <v>26.921416897669499</v>
      </c>
      <c r="G84" s="87">
        <v>31621</v>
      </c>
    </row>
    <row r="85" spans="1:7">
      <c r="A85" s="16" t="s">
        <v>130</v>
      </c>
      <c r="B85" s="15" t="s">
        <v>23</v>
      </c>
      <c r="C85" s="15">
        <v>8993</v>
      </c>
      <c r="D85" s="15">
        <v>506</v>
      </c>
      <c r="E85" s="15">
        <v>562232</v>
      </c>
      <c r="F85" s="15">
        <v>3.5131404829323132</v>
      </c>
      <c r="G85" s="87">
        <v>20028</v>
      </c>
    </row>
    <row r="86" spans="1:7">
      <c r="A86" s="16" t="s">
        <v>161</v>
      </c>
      <c r="B86" s="15" t="s">
        <v>13</v>
      </c>
      <c r="C86" s="15">
        <v>7007</v>
      </c>
      <c r="D86" s="15">
        <v>568</v>
      </c>
      <c r="E86" s="15">
        <v>568671</v>
      </c>
      <c r="F86" s="15">
        <v>11.50507059442103</v>
      </c>
      <c r="G86" s="87">
        <v>22448</v>
      </c>
    </row>
    <row r="87" spans="1:7">
      <c r="A87" s="16" t="s">
        <v>161</v>
      </c>
      <c r="B87" s="15" t="s">
        <v>13</v>
      </c>
      <c r="C87" s="15">
        <v>6542</v>
      </c>
      <c r="D87" s="15">
        <v>539</v>
      </c>
      <c r="E87" s="15">
        <v>574674</v>
      </c>
      <c r="F87" s="15">
        <v>6.4069368024305948</v>
      </c>
      <c r="G87" s="87">
        <v>55253</v>
      </c>
    </row>
    <row r="88" spans="1:7">
      <c r="A88" s="16" t="s">
        <v>161</v>
      </c>
      <c r="B88" s="15" t="s">
        <v>19</v>
      </c>
      <c r="C88" s="15">
        <v>7356</v>
      </c>
      <c r="D88" s="15">
        <v>904</v>
      </c>
      <c r="E88" s="15">
        <v>581126</v>
      </c>
      <c r="F88" s="15">
        <v>17.560907617280929</v>
      </c>
      <c r="G88" s="87">
        <v>44051</v>
      </c>
    </row>
    <row r="89" spans="1:7">
      <c r="A89" s="16" t="s">
        <v>161</v>
      </c>
      <c r="B89" s="15" t="s">
        <v>19</v>
      </c>
      <c r="C89" s="15">
        <v>9433</v>
      </c>
      <c r="D89" s="15">
        <v>1073</v>
      </c>
      <c r="E89" s="15">
        <v>589486</v>
      </c>
      <c r="F89" s="15">
        <v>7.2934726185185053</v>
      </c>
      <c r="G89" s="87">
        <v>59811</v>
      </c>
    </row>
    <row r="90" spans="1:7">
      <c r="A90" s="16" t="s">
        <v>233</v>
      </c>
      <c r="B90" s="15" t="s">
        <v>46</v>
      </c>
      <c r="C90" s="15">
        <v>8380</v>
      </c>
      <c r="D90" s="15">
        <v>1162</v>
      </c>
      <c r="E90" s="15">
        <v>596704</v>
      </c>
      <c r="F90" s="15">
        <v>18.05853488496809</v>
      </c>
      <c r="G90" s="87">
        <v>40447</v>
      </c>
    </row>
    <row r="91" spans="1:7">
      <c r="A91" s="16" t="s">
        <v>233</v>
      </c>
      <c r="B91" s="15" t="s">
        <v>13</v>
      </c>
      <c r="C91" s="15">
        <v>3385</v>
      </c>
      <c r="D91" s="15">
        <v>329</v>
      </c>
      <c r="E91" s="15">
        <v>599760</v>
      </c>
      <c r="F91" s="15">
        <v>17.61788048552755</v>
      </c>
      <c r="G91" s="87">
        <v>28394</v>
      </c>
    </row>
    <row r="92" spans="1:7">
      <c r="A92" s="16" t="s">
        <v>233</v>
      </c>
      <c r="B92" s="15" t="s">
        <v>19</v>
      </c>
      <c r="C92" s="15">
        <v>5268</v>
      </c>
      <c r="D92" s="15">
        <v>326</v>
      </c>
      <c r="E92" s="15">
        <v>604702</v>
      </c>
      <c r="F92" s="15">
        <v>23.435841125050029</v>
      </c>
      <c r="G92" s="87">
        <v>44501</v>
      </c>
    </row>
    <row r="93" spans="1:7">
      <c r="A93" s="16" t="s">
        <v>233</v>
      </c>
      <c r="B93" s="15" t="s">
        <v>46</v>
      </c>
      <c r="C93" s="15">
        <v>1671</v>
      </c>
      <c r="D93" s="15">
        <v>202</v>
      </c>
      <c r="E93" s="15">
        <v>606171</v>
      </c>
      <c r="F93" s="15">
        <v>15.150015424690389</v>
      </c>
      <c r="G93" s="87">
        <v>40254</v>
      </c>
    </row>
    <row r="94" spans="1:7">
      <c r="A94" s="16" t="s">
        <v>517</v>
      </c>
      <c r="B94" s="15" t="s">
        <v>46</v>
      </c>
      <c r="C94" s="15">
        <v>1163</v>
      </c>
      <c r="D94" s="15">
        <v>146</v>
      </c>
      <c r="E94" s="15">
        <v>607188</v>
      </c>
      <c r="F94" s="15">
        <v>21.77776899411715</v>
      </c>
      <c r="G94" s="87">
        <v>28509</v>
      </c>
    </row>
    <row r="95" spans="1:7">
      <c r="A95" s="16" t="s">
        <v>517</v>
      </c>
      <c r="B95" s="15" t="s">
        <v>46</v>
      </c>
      <c r="C95" s="15">
        <v>9656</v>
      </c>
      <c r="D95" s="15">
        <v>1024</v>
      </c>
      <c r="E95" s="15">
        <v>615820</v>
      </c>
      <c r="F95" s="15">
        <v>8.7252768666168681</v>
      </c>
      <c r="G95" s="87">
        <v>58998</v>
      </c>
    </row>
    <row r="96" spans="1:7">
      <c r="A96" s="16" t="s">
        <v>517</v>
      </c>
      <c r="B96" s="15" t="s">
        <v>19</v>
      </c>
      <c r="C96" s="15">
        <v>5592</v>
      </c>
      <c r="D96" s="15">
        <v>710</v>
      </c>
      <c r="E96" s="15">
        <v>620702</v>
      </c>
      <c r="F96" s="15">
        <v>9.07118069540617</v>
      </c>
      <c r="G96" s="87">
        <v>24472</v>
      </c>
    </row>
    <row r="97" spans="1:7">
      <c r="A97" s="16" t="s">
        <v>517</v>
      </c>
      <c r="B97" s="15" t="s">
        <v>13</v>
      </c>
      <c r="C97" s="15">
        <v>5795</v>
      </c>
      <c r="D97" s="15">
        <v>575</v>
      </c>
      <c r="E97" s="15">
        <v>625922</v>
      </c>
      <c r="F97" s="15">
        <v>3.0908004511744269</v>
      </c>
      <c r="G97" s="87">
        <v>55657</v>
      </c>
    </row>
    <row r="98" spans="1:7">
      <c r="A98" s="16" t="s">
        <v>54</v>
      </c>
      <c r="B98" s="15" t="s">
        <v>23</v>
      </c>
      <c r="C98" s="15">
        <v>5798</v>
      </c>
      <c r="D98" s="15">
        <v>592</v>
      </c>
      <c r="E98" s="15">
        <v>631128</v>
      </c>
      <c r="F98" s="15">
        <v>1.6774727155188811</v>
      </c>
      <c r="G98" s="87">
        <v>13471</v>
      </c>
    </row>
    <row r="99" spans="1:7">
      <c r="A99" s="16" t="s">
        <v>54</v>
      </c>
      <c r="B99" s="15" t="s">
        <v>46</v>
      </c>
      <c r="C99" s="15">
        <v>7036</v>
      </c>
      <c r="D99" s="15">
        <v>652</v>
      </c>
      <c r="E99" s="15">
        <v>637512</v>
      </c>
      <c r="F99" s="15">
        <v>3.5705994553828009</v>
      </c>
      <c r="G99" s="87">
        <v>51796</v>
      </c>
    </row>
    <row r="100" spans="1:7">
      <c r="A100" s="16" t="s">
        <v>54</v>
      </c>
      <c r="B100" s="15" t="s">
        <v>19</v>
      </c>
      <c r="C100" s="15">
        <v>3355</v>
      </c>
      <c r="D100" s="15">
        <v>176</v>
      </c>
      <c r="E100" s="15">
        <v>640691</v>
      </c>
      <c r="F100" s="15">
        <v>12.426427091999111</v>
      </c>
      <c r="G100" s="87">
        <v>40268</v>
      </c>
    </row>
    <row r="101" spans="1:7">
      <c r="A101" s="16" t="s">
        <v>54</v>
      </c>
      <c r="B101" s="15" t="s">
        <v>19</v>
      </c>
      <c r="C101" s="15">
        <v>6887</v>
      </c>
      <c r="D101" s="15">
        <v>418</v>
      </c>
      <c r="E101" s="15">
        <v>647160</v>
      </c>
      <c r="F101" s="15">
        <v>20.240280610668151</v>
      </c>
      <c r="G101" s="87">
        <v>18329</v>
      </c>
    </row>
    <row r="102" spans="1:7">
      <c r="A102" s="16" t="s">
        <v>452</v>
      </c>
      <c r="B102" s="15" t="s">
        <v>23</v>
      </c>
      <c r="C102" s="15">
        <v>8961</v>
      </c>
      <c r="D102" s="15">
        <v>476</v>
      </c>
      <c r="E102" s="15">
        <v>655645</v>
      </c>
      <c r="F102" s="15">
        <v>15.458517947974901</v>
      </c>
      <c r="G102" s="87">
        <v>44865</v>
      </c>
    </row>
    <row r="103" spans="1:7">
      <c r="A103" s="16" t="s">
        <v>452</v>
      </c>
      <c r="B103" s="15" t="s">
        <v>23</v>
      </c>
      <c r="C103" s="15">
        <v>6827</v>
      </c>
      <c r="D103" s="15">
        <v>775</v>
      </c>
      <c r="E103" s="15">
        <v>661697</v>
      </c>
      <c r="F103" s="15">
        <v>15.96622018839439</v>
      </c>
      <c r="G103" s="87">
        <v>56850</v>
      </c>
    </row>
    <row r="104" spans="1:7">
      <c r="A104" s="16" t="s">
        <v>452</v>
      </c>
      <c r="B104" s="15" t="s">
        <v>19</v>
      </c>
      <c r="C104" s="15">
        <v>9737</v>
      </c>
      <c r="D104" s="15">
        <v>792</v>
      </c>
      <c r="E104" s="15">
        <v>670642</v>
      </c>
      <c r="F104" s="15">
        <v>5.301785453341723</v>
      </c>
      <c r="G104" s="87">
        <v>56698</v>
      </c>
    </row>
    <row r="105" spans="1:7">
      <c r="A105" s="16" t="s">
        <v>452</v>
      </c>
      <c r="B105" s="15" t="s">
        <v>13</v>
      </c>
      <c r="C105" s="15">
        <v>5719</v>
      </c>
      <c r="D105" s="15">
        <v>576</v>
      </c>
      <c r="E105" s="15">
        <v>675785</v>
      </c>
      <c r="F105" s="15">
        <v>10.21656296011305</v>
      </c>
      <c r="G105" s="87">
        <v>38272</v>
      </c>
    </row>
    <row r="106" spans="1:7">
      <c r="A106" s="16" t="s">
        <v>518</v>
      </c>
      <c r="B106" s="15" t="s">
        <v>23</v>
      </c>
      <c r="C106" s="15">
        <v>1593</v>
      </c>
      <c r="D106" s="15">
        <v>224</v>
      </c>
      <c r="E106" s="15">
        <v>677154</v>
      </c>
      <c r="F106" s="15">
        <v>4.1495730660972248</v>
      </c>
      <c r="G106" s="87">
        <v>52845</v>
      </c>
    </row>
    <row r="107" spans="1:7">
      <c r="A107" s="16" t="s">
        <v>518</v>
      </c>
      <c r="B107" s="15" t="s">
        <v>19</v>
      </c>
      <c r="C107" s="15">
        <v>5839</v>
      </c>
      <c r="D107" s="15">
        <v>437</v>
      </c>
      <c r="E107" s="15">
        <v>682556</v>
      </c>
      <c r="F107" s="15">
        <v>17.44750613869045</v>
      </c>
      <c r="G107" s="87">
        <v>16397</v>
      </c>
    </row>
    <row r="108" spans="1:7">
      <c r="A108" s="16" t="s">
        <v>518</v>
      </c>
      <c r="B108" s="15" t="s">
        <v>23</v>
      </c>
      <c r="C108" s="15">
        <v>8394</v>
      </c>
      <c r="D108" s="15">
        <v>764</v>
      </c>
      <c r="E108" s="15">
        <v>690186</v>
      </c>
      <c r="F108" s="15">
        <v>6.3556780346167558</v>
      </c>
      <c r="G108" s="87">
        <v>42373</v>
      </c>
    </row>
    <row r="109" spans="1:7">
      <c r="A109" s="16" t="s">
        <v>518</v>
      </c>
      <c r="B109" s="15" t="s">
        <v>13</v>
      </c>
      <c r="C109" s="15">
        <v>4493</v>
      </c>
      <c r="D109" s="15">
        <v>564</v>
      </c>
      <c r="E109" s="15">
        <v>694115</v>
      </c>
      <c r="F109" s="15">
        <v>16.625487131094989</v>
      </c>
      <c r="G109" s="87">
        <v>45525</v>
      </c>
    </row>
    <row r="110" spans="1:7">
      <c r="A110" s="16" t="s">
        <v>178</v>
      </c>
      <c r="B110" s="15" t="s">
        <v>46</v>
      </c>
      <c r="C110" s="15">
        <v>7164</v>
      </c>
      <c r="D110" s="15">
        <v>522</v>
      </c>
      <c r="E110" s="15">
        <v>700757</v>
      </c>
      <c r="F110" s="15">
        <v>13.449169969047761</v>
      </c>
      <c r="G110" s="87">
        <v>34570</v>
      </c>
    </row>
    <row r="111" spans="1:7">
      <c r="A111" s="16" t="s">
        <v>178</v>
      </c>
      <c r="B111" s="15" t="s">
        <v>23</v>
      </c>
      <c r="C111" s="15">
        <v>3672</v>
      </c>
      <c r="D111" s="15">
        <v>211</v>
      </c>
      <c r="E111" s="15">
        <v>704218</v>
      </c>
      <c r="F111" s="15">
        <v>12.35057894004413</v>
      </c>
      <c r="G111" s="87">
        <v>28284</v>
      </c>
    </row>
    <row r="112" spans="1:7">
      <c r="A112" s="16" t="s">
        <v>178</v>
      </c>
      <c r="B112" s="15" t="s">
        <v>13</v>
      </c>
      <c r="C112" s="15">
        <v>5200</v>
      </c>
      <c r="D112" s="15">
        <v>410</v>
      </c>
      <c r="E112" s="15">
        <v>709008</v>
      </c>
      <c r="F112" s="15">
        <v>12.913394489201821</v>
      </c>
      <c r="G112" s="87">
        <v>28994</v>
      </c>
    </row>
    <row r="113" spans="1:7">
      <c r="A113" s="16" t="s">
        <v>178</v>
      </c>
      <c r="B113" s="15" t="s">
        <v>19</v>
      </c>
      <c r="C113" s="15">
        <v>1016</v>
      </c>
      <c r="D113" s="15">
        <v>67</v>
      </c>
      <c r="E113" s="15">
        <v>709957</v>
      </c>
      <c r="F113" s="15">
        <v>20.774215903216671</v>
      </c>
      <c r="G113" s="87">
        <v>33284</v>
      </c>
    </row>
    <row r="114" spans="1:7">
      <c r="A114" s="16" t="s">
        <v>89</v>
      </c>
      <c r="B114" s="15" t="s">
        <v>23</v>
      </c>
      <c r="C114" s="15">
        <v>4191</v>
      </c>
      <c r="D114" s="15">
        <v>599</v>
      </c>
      <c r="E114" s="15">
        <v>713549</v>
      </c>
      <c r="F114" s="15">
        <v>11.56416728213479</v>
      </c>
      <c r="G114" s="87">
        <v>27833</v>
      </c>
    </row>
    <row r="115" spans="1:7">
      <c r="A115" s="16" t="s">
        <v>89</v>
      </c>
      <c r="B115" s="15" t="s">
        <v>23</v>
      </c>
      <c r="C115" s="15">
        <v>1392</v>
      </c>
      <c r="D115" s="15">
        <v>182</v>
      </c>
      <c r="E115" s="15">
        <v>714759</v>
      </c>
      <c r="F115" s="15">
        <v>5.9603306848881932</v>
      </c>
      <c r="G115" s="87">
        <v>35122</v>
      </c>
    </row>
    <row r="116" spans="1:7">
      <c r="A116" s="16" t="s">
        <v>89</v>
      </c>
      <c r="B116" s="15" t="s">
        <v>19</v>
      </c>
      <c r="C116" s="15">
        <v>9616</v>
      </c>
      <c r="D116" s="15">
        <v>1089</v>
      </c>
      <c r="E116" s="15">
        <v>723286</v>
      </c>
      <c r="F116" s="15">
        <v>19.25863351426683</v>
      </c>
      <c r="G116" s="87">
        <v>15017</v>
      </c>
    </row>
    <row r="117" spans="1:7">
      <c r="A117" s="16" t="s">
        <v>89</v>
      </c>
      <c r="B117" s="15" t="s">
        <v>46</v>
      </c>
      <c r="C117" s="15">
        <v>7272</v>
      </c>
      <c r="D117" s="15">
        <v>997</v>
      </c>
      <c r="E117" s="15">
        <v>729561</v>
      </c>
      <c r="F117" s="15">
        <v>13.428486445958599</v>
      </c>
      <c r="G117" s="87">
        <v>26370</v>
      </c>
    </row>
    <row r="118" spans="1:7">
      <c r="A118" s="16" t="s">
        <v>14</v>
      </c>
      <c r="B118" s="15" t="s">
        <v>19</v>
      </c>
      <c r="C118" s="15">
        <v>1571</v>
      </c>
      <c r="D118" s="15">
        <v>204</v>
      </c>
      <c r="E118" s="15">
        <v>730928</v>
      </c>
      <c r="F118" s="15">
        <v>19.449384891535139</v>
      </c>
      <c r="G118" s="87">
        <v>39252</v>
      </c>
    </row>
    <row r="119" spans="1:7">
      <c r="A119" s="16" t="s">
        <v>14</v>
      </c>
      <c r="B119" s="15" t="s">
        <v>23</v>
      </c>
      <c r="C119" s="15">
        <v>4631</v>
      </c>
      <c r="D119" s="15">
        <v>317</v>
      </c>
      <c r="E119" s="15">
        <v>735242</v>
      </c>
      <c r="F119" s="15">
        <v>1.381177897889402</v>
      </c>
      <c r="G119" s="87">
        <v>17999</v>
      </c>
    </row>
    <row r="120" spans="1:7">
      <c r="A120" s="16" t="s">
        <v>14</v>
      </c>
      <c r="B120" s="15" t="s">
        <v>19</v>
      </c>
      <c r="C120" s="15">
        <v>7172</v>
      </c>
      <c r="D120" s="15">
        <v>998</v>
      </c>
      <c r="E120" s="15">
        <v>741416</v>
      </c>
      <c r="F120" s="15">
        <v>18.0667803230575</v>
      </c>
      <c r="G120" s="87">
        <v>32436</v>
      </c>
    </row>
    <row r="121" spans="1:7">
      <c r="A121" s="16" t="s">
        <v>14</v>
      </c>
      <c r="B121" s="15" t="s">
        <v>13</v>
      </c>
      <c r="C121" s="15">
        <v>8177</v>
      </c>
      <c r="D121" s="15">
        <v>849</v>
      </c>
      <c r="E121" s="15">
        <v>748744</v>
      </c>
      <c r="F121" s="15">
        <v>10.34986590877523</v>
      </c>
      <c r="G121" s="87">
        <v>52963</v>
      </c>
    </row>
    <row r="122" spans="1:7">
      <c r="A122" s="16" t="s">
        <v>519</v>
      </c>
      <c r="B122" s="15" t="s">
        <v>19</v>
      </c>
      <c r="C122" s="15">
        <v>9433</v>
      </c>
      <c r="D122" s="15">
        <v>1233</v>
      </c>
      <c r="E122" s="15">
        <v>756944</v>
      </c>
      <c r="F122" s="15">
        <v>11.391727789638329</v>
      </c>
      <c r="G122" s="87">
        <v>12096</v>
      </c>
    </row>
    <row r="123" spans="1:7">
      <c r="A123" s="16" t="s">
        <v>519</v>
      </c>
      <c r="B123" s="15" t="s">
        <v>23</v>
      </c>
      <c r="C123" s="15">
        <v>4897</v>
      </c>
      <c r="D123" s="15">
        <v>683</v>
      </c>
      <c r="E123" s="15">
        <v>761158</v>
      </c>
      <c r="F123" s="15">
        <v>15.06231294947961</v>
      </c>
      <c r="G123" s="87">
        <v>58201</v>
      </c>
    </row>
    <row r="124" spans="1:7">
      <c r="A124" s="16" t="s">
        <v>519</v>
      </c>
      <c r="B124" s="15" t="s">
        <v>19</v>
      </c>
      <c r="C124" s="15">
        <v>9123</v>
      </c>
      <c r="D124" s="15">
        <v>746</v>
      </c>
      <c r="E124" s="15">
        <v>769535</v>
      </c>
      <c r="F124" s="15">
        <v>6.3086149427901264</v>
      </c>
      <c r="G124" s="87">
        <v>35279</v>
      </c>
    </row>
    <row r="125" spans="1:7">
      <c r="A125" s="16" t="s">
        <v>519</v>
      </c>
      <c r="B125" s="15" t="s">
        <v>46</v>
      </c>
      <c r="C125" s="15">
        <v>3279</v>
      </c>
      <c r="D125" s="15">
        <v>200</v>
      </c>
      <c r="E125" s="15">
        <v>772614</v>
      </c>
      <c r="F125" s="15">
        <v>5.0212654702089274</v>
      </c>
      <c r="G125" s="87">
        <v>53363</v>
      </c>
    </row>
    <row r="126" spans="1:7">
      <c r="A126" s="16" t="s">
        <v>99</v>
      </c>
      <c r="B126" s="15" t="s">
        <v>19</v>
      </c>
      <c r="C126" s="15">
        <v>9980</v>
      </c>
      <c r="D126" s="15">
        <v>726</v>
      </c>
      <c r="E126" s="15">
        <v>781868</v>
      </c>
      <c r="F126" s="15">
        <v>4.0220344099003924</v>
      </c>
      <c r="G126" s="87">
        <v>58709</v>
      </c>
    </row>
    <row r="127" spans="1:7">
      <c r="A127" s="16" t="s">
        <v>99</v>
      </c>
      <c r="B127" s="15" t="s">
        <v>46</v>
      </c>
      <c r="C127" s="15">
        <v>8451</v>
      </c>
      <c r="D127" s="15">
        <v>783</v>
      </c>
      <c r="E127" s="15">
        <v>789536</v>
      </c>
      <c r="F127" s="15">
        <v>12.407287318121019</v>
      </c>
      <c r="G127" s="87">
        <v>36201</v>
      </c>
    </row>
    <row r="128" spans="1:7">
      <c r="A128" s="16" t="s">
        <v>99</v>
      </c>
      <c r="B128" s="15" t="s">
        <v>13</v>
      </c>
      <c r="C128" s="15">
        <v>9906</v>
      </c>
      <c r="D128" s="15">
        <v>1305</v>
      </c>
      <c r="E128" s="15">
        <v>798137</v>
      </c>
      <c r="F128" s="15">
        <v>9.1811305577864442</v>
      </c>
      <c r="G128" s="87">
        <v>29715</v>
      </c>
    </row>
    <row r="129" spans="1:7">
      <c r="A129" s="16" t="s">
        <v>99</v>
      </c>
      <c r="B129" s="15" t="s">
        <v>46</v>
      </c>
      <c r="C129" s="15">
        <v>1775</v>
      </c>
      <c r="D129" s="15">
        <v>241</v>
      </c>
      <c r="E129" s="15">
        <v>799671</v>
      </c>
      <c r="F129" s="15">
        <v>8.1379717408784362</v>
      </c>
      <c r="G129" s="87">
        <v>39309</v>
      </c>
    </row>
    <row r="130" spans="1:7">
      <c r="A130" s="16" t="s">
        <v>520</v>
      </c>
      <c r="B130" s="15" t="s">
        <v>19</v>
      </c>
      <c r="C130" s="15">
        <v>7869</v>
      </c>
      <c r="D130" s="15">
        <v>398</v>
      </c>
      <c r="E130" s="15">
        <v>807142</v>
      </c>
      <c r="F130" s="15">
        <v>15.211945357818079</v>
      </c>
      <c r="G130" s="87">
        <v>25078</v>
      </c>
    </row>
    <row r="131" spans="1:7">
      <c r="A131" s="16" t="s">
        <v>520</v>
      </c>
      <c r="B131" s="15" t="s">
        <v>23</v>
      </c>
      <c r="C131" s="15">
        <v>3247</v>
      </c>
      <c r="D131" s="15">
        <v>328</v>
      </c>
      <c r="E131" s="15">
        <v>810061</v>
      </c>
      <c r="F131" s="15">
        <v>13.941172331466399</v>
      </c>
      <c r="G131" s="87">
        <v>15105</v>
      </c>
    </row>
    <row r="132" spans="1:7">
      <c r="A132" s="16" t="s">
        <v>520</v>
      </c>
      <c r="B132" s="15" t="s">
        <v>46</v>
      </c>
      <c r="C132" s="15">
        <v>8088</v>
      </c>
      <c r="D132" s="15">
        <v>742</v>
      </c>
      <c r="E132" s="15">
        <v>817407</v>
      </c>
      <c r="F132" s="15">
        <v>14.664542877660701</v>
      </c>
      <c r="G132" s="87">
        <v>39312</v>
      </c>
    </row>
    <row r="133" spans="1:7">
      <c r="A133" s="16" t="s">
        <v>520</v>
      </c>
      <c r="B133" s="15" t="s">
        <v>13</v>
      </c>
      <c r="C133" s="15">
        <v>1078</v>
      </c>
      <c r="D133" s="15">
        <v>77</v>
      </c>
      <c r="E133" s="15">
        <v>818408</v>
      </c>
      <c r="F133" s="15">
        <v>18.236747441373989</v>
      </c>
      <c r="G133" s="87">
        <v>12839</v>
      </c>
    </row>
    <row r="134" spans="1:7">
      <c r="A134" s="16" t="s">
        <v>521</v>
      </c>
      <c r="B134" s="15" t="s">
        <v>46</v>
      </c>
      <c r="C134" s="15">
        <v>9080</v>
      </c>
      <c r="D134" s="15">
        <v>562</v>
      </c>
      <c r="E134" s="15">
        <v>826926</v>
      </c>
      <c r="F134" s="15">
        <v>7.1083748727213809</v>
      </c>
      <c r="G134" s="87">
        <v>13384</v>
      </c>
    </row>
    <row r="135" spans="1:7">
      <c r="A135" s="16" t="s">
        <v>521</v>
      </c>
      <c r="B135" s="15" t="s">
        <v>46</v>
      </c>
      <c r="C135" s="15">
        <v>8099</v>
      </c>
      <c r="D135" s="15">
        <v>678</v>
      </c>
      <c r="E135" s="15">
        <v>834347</v>
      </c>
      <c r="F135" s="15">
        <v>7.6464588474579518</v>
      </c>
      <c r="G135" s="87">
        <v>53619</v>
      </c>
    </row>
    <row r="136" spans="1:7">
      <c r="A136" s="16" t="s">
        <v>521</v>
      </c>
      <c r="B136" s="15" t="s">
        <v>46</v>
      </c>
      <c r="C136" s="15">
        <v>4926</v>
      </c>
      <c r="D136" s="15">
        <v>710</v>
      </c>
      <c r="E136" s="15">
        <v>838563</v>
      </c>
      <c r="F136" s="15">
        <v>12.96217457722318</v>
      </c>
      <c r="G136" s="87">
        <v>52821</v>
      </c>
    </row>
    <row r="137" spans="1:7">
      <c r="A137" s="16" t="s">
        <v>521</v>
      </c>
      <c r="B137" s="15" t="s">
        <v>13</v>
      </c>
      <c r="C137" s="15">
        <v>8340</v>
      </c>
      <c r="D137" s="15">
        <v>686</v>
      </c>
      <c r="E137" s="15">
        <v>846217</v>
      </c>
      <c r="F137" s="15">
        <v>7.201344336027284</v>
      </c>
      <c r="G137" s="87">
        <v>23493</v>
      </c>
    </row>
    <row r="138" spans="1:7">
      <c r="A138" s="16" t="s">
        <v>181</v>
      </c>
      <c r="B138" s="15" t="s">
        <v>19</v>
      </c>
      <c r="C138" s="15">
        <v>8083</v>
      </c>
      <c r="D138" s="15">
        <v>823</v>
      </c>
      <c r="E138" s="15">
        <v>853477</v>
      </c>
      <c r="F138" s="15">
        <v>4.6300017457998282</v>
      </c>
      <c r="G138" s="87">
        <v>27069</v>
      </c>
    </row>
    <row r="139" spans="1:7">
      <c r="A139" s="16" t="s">
        <v>181</v>
      </c>
      <c r="B139" s="15" t="s">
        <v>46</v>
      </c>
      <c r="C139" s="15">
        <v>7230</v>
      </c>
      <c r="D139" s="15">
        <v>869</v>
      </c>
      <c r="E139" s="15">
        <v>859838</v>
      </c>
      <c r="F139" s="15">
        <v>7.0117859410726204</v>
      </c>
      <c r="G139" s="87">
        <v>56907</v>
      </c>
    </row>
    <row r="140" spans="1:7">
      <c r="A140" s="16" t="s">
        <v>181</v>
      </c>
      <c r="B140" s="15" t="s">
        <v>46</v>
      </c>
      <c r="C140" s="15">
        <v>5940</v>
      </c>
      <c r="D140" s="15">
        <v>512</v>
      </c>
      <c r="E140" s="15">
        <v>865266</v>
      </c>
      <c r="F140" s="15">
        <v>15.7972230504839</v>
      </c>
      <c r="G140" s="87">
        <v>17531</v>
      </c>
    </row>
    <row r="141" spans="1:7">
      <c r="A141" s="16" t="s">
        <v>181</v>
      </c>
      <c r="B141" s="15" t="s">
        <v>23</v>
      </c>
      <c r="C141" s="15">
        <v>4271</v>
      </c>
      <c r="D141" s="15">
        <v>628</v>
      </c>
      <c r="E141" s="15">
        <v>868909</v>
      </c>
      <c r="F141" s="15">
        <v>11.124410036033691</v>
      </c>
      <c r="G141" s="87">
        <v>47051</v>
      </c>
    </row>
    <row r="142" spans="1:7">
      <c r="A142" s="16" t="s">
        <v>522</v>
      </c>
      <c r="B142" s="15" t="s">
        <v>13</v>
      </c>
      <c r="C142" s="15">
        <v>4456</v>
      </c>
      <c r="D142" s="15">
        <v>651</v>
      </c>
      <c r="E142" s="15">
        <v>872714</v>
      </c>
      <c r="F142" s="15">
        <v>9.5052903929580594</v>
      </c>
      <c r="G142" s="87">
        <v>17736</v>
      </c>
    </row>
    <row r="143" spans="1:7">
      <c r="A143" s="16" t="s">
        <v>522</v>
      </c>
      <c r="B143" s="15" t="s">
        <v>46</v>
      </c>
      <c r="C143" s="15">
        <v>8788</v>
      </c>
      <c r="D143" s="15">
        <v>660</v>
      </c>
      <c r="E143" s="15">
        <v>880842</v>
      </c>
      <c r="F143" s="15">
        <v>3.7175793161543158</v>
      </c>
      <c r="G143" s="87">
        <v>17710</v>
      </c>
    </row>
    <row r="144" spans="1:7">
      <c r="A144" s="16" t="s">
        <v>522</v>
      </c>
      <c r="B144" s="15" t="s">
        <v>13</v>
      </c>
      <c r="C144" s="15">
        <v>9599</v>
      </c>
      <c r="D144" s="15">
        <v>957</v>
      </c>
      <c r="E144" s="15">
        <v>889484</v>
      </c>
      <c r="F144" s="15">
        <v>8.768004820772493</v>
      </c>
      <c r="G144" s="87">
        <v>11619</v>
      </c>
    </row>
    <row r="145" spans="1:7">
      <c r="A145" s="16" t="s">
        <v>522</v>
      </c>
      <c r="B145" s="15" t="s">
        <v>46</v>
      </c>
      <c r="C145" s="15">
        <v>8650</v>
      </c>
      <c r="D145" s="15">
        <v>692</v>
      </c>
      <c r="E145" s="15">
        <v>897442</v>
      </c>
      <c r="F145" s="15">
        <v>7.6673478620345374</v>
      </c>
      <c r="G145" s="87">
        <v>23975</v>
      </c>
    </row>
    <row r="146" spans="1:7">
      <c r="A146" s="16" t="s">
        <v>439</v>
      </c>
      <c r="B146" s="15" t="s">
        <v>19</v>
      </c>
      <c r="C146" s="15">
        <v>3711</v>
      </c>
      <c r="D146" s="15">
        <v>291</v>
      </c>
      <c r="E146" s="15">
        <v>900862</v>
      </c>
      <c r="F146" s="15">
        <v>14.24879726306582</v>
      </c>
      <c r="G146" s="87">
        <v>55603</v>
      </c>
    </row>
    <row r="147" spans="1:7">
      <c r="A147" s="16" t="s">
        <v>439</v>
      </c>
      <c r="B147" s="15" t="s">
        <v>19</v>
      </c>
      <c r="C147" s="15">
        <v>2668</v>
      </c>
      <c r="D147" s="15">
        <v>143</v>
      </c>
      <c r="E147" s="15">
        <v>903387</v>
      </c>
      <c r="F147" s="15">
        <v>15.903372530266649</v>
      </c>
      <c r="G147" s="87">
        <v>33252</v>
      </c>
    </row>
    <row r="148" spans="1:7">
      <c r="A148" s="16" t="s">
        <v>439</v>
      </c>
      <c r="B148" s="15" t="s">
        <v>46</v>
      </c>
      <c r="C148" s="15">
        <v>1147</v>
      </c>
      <c r="D148" s="15">
        <v>127</v>
      </c>
      <c r="E148" s="15">
        <v>904407</v>
      </c>
      <c r="F148" s="15">
        <v>1.3997016829812241</v>
      </c>
      <c r="G148" s="87">
        <v>25261</v>
      </c>
    </row>
    <row r="149" spans="1:7">
      <c r="A149" s="16" t="s">
        <v>439</v>
      </c>
      <c r="B149" s="15" t="s">
        <v>19</v>
      </c>
      <c r="C149" s="15">
        <v>7420</v>
      </c>
      <c r="D149" s="15">
        <v>743</v>
      </c>
      <c r="E149" s="15">
        <v>911084</v>
      </c>
      <c r="F149" s="15">
        <v>10.593534734448189</v>
      </c>
      <c r="G149" s="87">
        <v>11431</v>
      </c>
    </row>
    <row r="150" spans="1:7">
      <c r="A150" s="16" t="s">
        <v>101</v>
      </c>
      <c r="B150" s="15" t="s">
        <v>46</v>
      </c>
      <c r="C150" s="15">
        <v>1365</v>
      </c>
      <c r="D150" s="15">
        <v>75</v>
      </c>
      <c r="E150" s="15">
        <v>912374</v>
      </c>
      <c r="F150" s="15">
        <v>9.2688963078737441</v>
      </c>
      <c r="G150" s="87">
        <v>19067</v>
      </c>
    </row>
    <row r="151" spans="1:7">
      <c r="A151" s="16" t="s">
        <v>101</v>
      </c>
      <c r="B151" s="15" t="s">
        <v>19</v>
      </c>
      <c r="C151" s="15">
        <v>5531</v>
      </c>
      <c r="D151" s="15">
        <v>430</v>
      </c>
      <c r="E151" s="15">
        <v>917475</v>
      </c>
      <c r="F151" s="15">
        <v>2.7289026948963189</v>
      </c>
      <c r="G151" s="87">
        <v>47481</v>
      </c>
    </row>
    <row r="152" spans="1:7">
      <c r="A152" s="16" t="s">
        <v>101</v>
      </c>
      <c r="B152" s="15" t="s">
        <v>23</v>
      </c>
      <c r="C152" s="15">
        <v>6330</v>
      </c>
      <c r="D152" s="15">
        <v>891</v>
      </c>
      <c r="E152" s="15">
        <v>922914</v>
      </c>
      <c r="F152" s="15">
        <v>14.789893749580139</v>
      </c>
      <c r="G152" s="87">
        <v>37037</v>
      </c>
    </row>
    <row r="153" spans="1:7">
      <c r="A153" s="16" t="s">
        <v>101</v>
      </c>
      <c r="B153" s="15" t="s">
        <v>23</v>
      </c>
      <c r="C153" s="15">
        <v>6510</v>
      </c>
      <c r="D153" s="15">
        <v>481</v>
      </c>
      <c r="E153" s="15">
        <v>928943</v>
      </c>
      <c r="F153" s="15">
        <v>2.3800168578696428</v>
      </c>
      <c r="G153" s="87">
        <v>19557</v>
      </c>
    </row>
    <row r="154" spans="1:7">
      <c r="A154" s="16" t="s">
        <v>114</v>
      </c>
      <c r="B154" s="15" t="s">
        <v>23</v>
      </c>
      <c r="C154" s="15">
        <v>9754</v>
      </c>
      <c r="D154" s="15">
        <v>629</v>
      </c>
      <c r="E154" s="15">
        <v>938068</v>
      </c>
      <c r="F154" s="15">
        <v>3.4123325814333292</v>
      </c>
      <c r="G154" s="87">
        <v>19435</v>
      </c>
    </row>
    <row r="155" spans="1:7">
      <c r="A155" s="16" t="s">
        <v>114</v>
      </c>
      <c r="B155" s="15" t="s">
        <v>13</v>
      </c>
      <c r="C155" s="15">
        <v>9964</v>
      </c>
      <c r="D155" s="15">
        <v>985</v>
      </c>
      <c r="E155" s="15">
        <v>947047</v>
      </c>
      <c r="F155" s="15">
        <v>1.9837452629066989</v>
      </c>
      <c r="G155" s="87">
        <v>47766</v>
      </c>
    </row>
    <row r="156" spans="1:7">
      <c r="A156" s="16" t="s">
        <v>114</v>
      </c>
      <c r="B156" s="15" t="s">
        <v>13</v>
      </c>
      <c r="C156" s="15">
        <v>7493</v>
      </c>
      <c r="D156" s="15">
        <v>1113</v>
      </c>
      <c r="E156" s="15">
        <v>953427</v>
      </c>
      <c r="F156" s="15">
        <v>15.684892498324469</v>
      </c>
      <c r="G156" s="87">
        <v>10162</v>
      </c>
    </row>
    <row r="157" spans="1:7">
      <c r="A157" s="16" t="s">
        <v>114</v>
      </c>
      <c r="B157" s="15" t="s">
        <v>23</v>
      </c>
      <c r="C157" s="15">
        <v>6439</v>
      </c>
      <c r="D157" s="15">
        <v>477</v>
      </c>
      <c r="E157" s="15">
        <v>959389</v>
      </c>
      <c r="F157" s="15">
        <v>7.4744446725989153</v>
      </c>
      <c r="G157" s="87">
        <v>44742</v>
      </c>
    </row>
    <row r="158" spans="1:7">
      <c r="A158" s="16" t="s">
        <v>158</v>
      </c>
      <c r="B158" s="15" t="s">
        <v>13</v>
      </c>
      <c r="C158" s="15">
        <v>7511</v>
      </c>
      <c r="D158" s="15">
        <v>880</v>
      </c>
      <c r="E158" s="15">
        <v>966020</v>
      </c>
      <c r="F158" s="15">
        <v>4.6083932009689246</v>
      </c>
      <c r="G158" s="87">
        <v>29675</v>
      </c>
    </row>
    <row r="159" spans="1:7">
      <c r="A159" s="16" t="s">
        <v>158</v>
      </c>
      <c r="B159" s="15" t="s">
        <v>19</v>
      </c>
      <c r="C159" s="15">
        <v>8504</v>
      </c>
      <c r="D159" s="15">
        <v>1072</v>
      </c>
      <c r="E159" s="15">
        <v>973452</v>
      </c>
      <c r="F159" s="15">
        <v>6.5651927367759271</v>
      </c>
      <c r="G159" s="87">
        <v>18461</v>
      </c>
    </row>
    <row r="160" spans="1:7">
      <c r="A160" s="16" t="s">
        <v>158</v>
      </c>
      <c r="B160" s="15" t="s">
        <v>46</v>
      </c>
      <c r="C160" s="15">
        <v>2246</v>
      </c>
      <c r="D160" s="15">
        <v>165</v>
      </c>
      <c r="E160" s="15">
        <v>975533</v>
      </c>
      <c r="F160" s="15">
        <v>2.9062061457685191</v>
      </c>
      <c r="G160" s="87">
        <v>27015</v>
      </c>
    </row>
    <row r="161" spans="1:7">
      <c r="A161" s="16" t="s">
        <v>158</v>
      </c>
      <c r="B161" s="15" t="s">
        <v>46</v>
      </c>
      <c r="C161" s="15">
        <v>4839</v>
      </c>
      <c r="D161" s="15">
        <v>594</v>
      </c>
      <c r="E161" s="15">
        <v>979778</v>
      </c>
      <c r="F161" s="15">
        <v>2.5803804535313102</v>
      </c>
      <c r="G161" s="87">
        <v>42591</v>
      </c>
    </row>
    <row r="162" spans="1:7">
      <c r="A162" s="16" t="s">
        <v>523</v>
      </c>
      <c r="B162" s="15" t="s">
        <v>46</v>
      </c>
      <c r="C162" s="15">
        <v>9551</v>
      </c>
      <c r="D162" s="15">
        <v>828</v>
      </c>
      <c r="E162" s="15">
        <v>988501</v>
      </c>
      <c r="F162" s="15">
        <v>1.525036393488727</v>
      </c>
      <c r="G162" s="87">
        <v>38047</v>
      </c>
    </row>
    <row r="163" spans="1:7">
      <c r="A163" s="16" t="s">
        <v>523</v>
      </c>
      <c r="B163" s="15" t="s">
        <v>23</v>
      </c>
      <c r="C163" s="15">
        <v>3376</v>
      </c>
      <c r="D163" s="15">
        <v>382</v>
      </c>
      <c r="E163" s="15">
        <v>991495</v>
      </c>
      <c r="F163" s="15">
        <v>3.8694093263203548</v>
      </c>
      <c r="G163" s="87">
        <v>44782</v>
      </c>
    </row>
    <row r="164" spans="1:7">
      <c r="A164" s="16" t="s">
        <v>523</v>
      </c>
      <c r="B164" s="15" t="s">
        <v>13</v>
      </c>
      <c r="C164" s="15">
        <v>4009</v>
      </c>
      <c r="D164" s="15">
        <v>454</v>
      </c>
      <c r="E164" s="15">
        <v>995050</v>
      </c>
      <c r="F164" s="15">
        <v>2.1106477061454201</v>
      </c>
      <c r="G164" s="87">
        <v>19833</v>
      </c>
    </row>
    <row r="165" spans="1:7">
      <c r="A165" s="16" t="s">
        <v>523</v>
      </c>
      <c r="B165" s="15" t="s">
        <v>19</v>
      </c>
      <c r="C165" s="15">
        <v>2827</v>
      </c>
      <c r="D165" s="15">
        <v>292</v>
      </c>
      <c r="E165" s="15">
        <v>997585</v>
      </c>
      <c r="F165" s="15">
        <v>2.4004972007397871</v>
      </c>
      <c r="G165" s="87">
        <v>17896</v>
      </c>
    </row>
    <row r="166" spans="1:7">
      <c r="A166" s="16" t="s">
        <v>524</v>
      </c>
      <c r="B166" s="15" t="s">
        <v>19</v>
      </c>
      <c r="C166" s="15">
        <v>7979</v>
      </c>
      <c r="D166" s="15">
        <v>470</v>
      </c>
      <c r="E166" s="15">
        <v>1005094</v>
      </c>
      <c r="F166" s="15">
        <v>10.43086517280971</v>
      </c>
      <c r="G166" s="87">
        <v>42972</v>
      </c>
    </row>
    <row r="167" spans="1:7">
      <c r="A167" s="16" t="s">
        <v>524</v>
      </c>
      <c r="B167" s="15" t="s">
        <v>23</v>
      </c>
      <c r="C167" s="15">
        <v>9569</v>
      </c>
      <c r="D167" s="15">
        <v>1277</v>
      </c>
      <c r="E167" s="15">
        <v>1013386</v>
      </c>
      <c r="F167" s="15">
        <v>12.45517502708741</v>
      </c>
      <c r="G167" s="87">
        <v>59733</v>
      </c>
    </row>
    <row r="168" spans="1:7">
      <c r="A168" s="16" t="s">
        <v>524</v>
      </c>
      <c r="B168" s="15" t="s">
        <v>19</v>
      </c>
      <c r="C168" s="15">
        <v>5285</v>
      </c>
      <c r="D168" s="15">
        <v>433</v>
      </c>
      <c r="E168" s="15">
        <v>1018238</v>
      </c>
      <c r="F168" s="15">
        <v>8.7022876773406619</v>
      </c>
      <c r="G168" s="87">
        <v>51800</v>
      </c>
    </row>
    <row r="169" spans="1:7">
      <c r="A169" s="16" t="s">
        <v>524</v>
      </c>
      <c r="B169" s="15" t="s">
        <v>19</v>
      </c>
      <c r="C169" s="15">
        <v>7910</v>
      </c>
      <c r="D169" s="15">
        <v>543</v>
      </c>
      <c r="E169" s="15">
        <v>1025605</v>
      </c>
      <c r="F169" s="15">
        <v>6.0590578244060822</v>
      </c>
      <c r="G169" s="87">
        <v>40508</v>
      </c>
    </row>
    <row r="170" spans="1:7">
      <c r="A170" s="16" t="s">
        <v>340</v>
      </c>
      <c r="B170" s="15" t="s">
        <v>19</v>
      </c>
      <c r="C170" s="15">
        <v>9561</v>
      </c>
      <c r="D170" s="15">
        <v>517</v>
      </c>
      <c r="E170" s="15">
        <v>1034649</v>
      </c>
      <c r="F170" s="15">
        <v>6.4086467971263694</v>
      </c>
      <c r="G170" s="87">
        <v>15347</v>
      </c>
    </row>
    <row r="171" spans="1:7">
      <c r="A171" s="16" t="s">
        <v>340</v>
      </c>
      <c r="B171" s="15" t="s">
        <v>19</v>
      </c>
      <c r="C171" s="15">
        <v>3196</v>
      </c>
      <c r="D171" s="15">
        <v>348</v>
      </c>
      <c r="E171" s="15">
        <v>1037497</v>
      </c>
      <c r="F171" s="15">
        <v>14.03040201562029</v>
      </c>
      <c r="G171" s="87">
        <v>40314</v>
      </c>
    </row>
    <row r="172" spans="1:7">
      <c r="A172" s="16" t="s">
        <v>340</v>
      </c>
      <c r="B172" s="15" t="s">
        <v>13</v>
      </c>
      <c r="C172" s="15">
        <v>4747</v>
      </c>
      <c r="D172" s="15">
        <v>558</v>
      </c>
      <c r="E172" s="15">
        <v>1041686</v>
      </c>
      <c r="F172" s="15">
        <v>5.7680529449373434</v>
      </c>
      <c r="G172" s="87">
        <v>12643</v>
      </c>
    </row>
    <row r="173" spans="1:7">
      <c r="A173" s="16" t="s">
        <v>340</v>
      </c>
      <c r="B173" s="15" t="s">
        <v>19</v>
      </c>
      <c r="C173" s="15">
        <v>9843</v>
      </c>
      <c r="D173" s="15">
        <v>508</v>
      </c>
      <c r="E173" s="15">
        <v>1051021</v>
      </c>
      <c r="F173" s="15">
        <v>4.2080986012648651</v>
      </c>
      <c r="G173" s="87">
        <v>50785</v>
      </c>
    </row>
    <row r="174" spans="1:7">
      <c r="A174" s="16" t="s">
        <v>525</v>
      </c>
      <c r="B174" s="15" t="s">
        <v>46</v>
      </c>
      <c r="C174" s="15">
        <v>6978</v>
      </c>
      <c r="D174" s="15">
        <v>706</v>
      </c>
      <c r="E174" s="15">
        <v>1057293</v>
      </c>
      <c r="F174" s="15">
        <v>5.057443868445171</v>
      </c>
      <c r="G174" s="87">
        <v>28681</v>
      </c>
    </row>
    <row r="175" spans="1:7">
      <c r="A175" s="16" t="s">
        <v>525</v>
      </c>
      <c r="B175" s="15" t="s">
        <v>23</v>
      </c>
      <c r="C175" s="15">
        <v>6607</v>
      </c>
      <c r="D175" s="15">
        <v>479</v>
      </c>
      <c r="E175" s="15">
        <v>1063421</v>
      </c>
      <c r="F175" s="15">
        <v>5.5892257158735816</v>
      </c>
      <c r="G175" s="87">
        <v>48328</v>
      </c>
    </row>
    <row r="176" spans="1:7">
      <c r="A176" s="16" t="s">
        <v>525</v>
      </c>
      <c r="B176" s="15" t="s">
        <v>13</v>
      </c>
      <c r="C176" s="15">
        <v>1769</v>
      </c>
      <c r="D176" s="15">
        <v>202</v>
      </c>
      <c r="E176" s="15">
        <v>1064988</v>
      </c>
      <c r="F176" s="15">
        <v>6.5457075572682513</v>
      </c>
      <c r="G176" s="87">
        <v>25892</v>
      </c>
    </row>
    <row r="177" spans="1:7">
      <c r="A177" s="16" t="s">
        <v>525</v>
      </c>
      <c r="B177" s="15" t="s">
        <v>19</v>
      </c>
      <c r="C177" s="15">
        <v>1780</v>
      </c>
      <c r="D177" s="15">
        <v>120</v>
      </c>
      <c r="E177" s="15">
        <v>1066648</v>
      </c>
      <c r="F177" s="15">
        <v>13.86474263299608</v>
      </c>
      <c r="G177" s="87">
        <v>57299</v>
      </c>
    </row>
    <row r="178" spans="1:7">
      <c r="A178" s="16" t="s">
        <v>355</v>
      </c>
      <c r="B178" s="15" t="s">
        <v>13</v>
      </c>
      <c r="C178" s="15">
        <v>7303</v>
      </c>
      <c r="D178" s="15">
        <v>869</v>
      </c>
      <c r="E178" s="15">
        <v>1073082</v>
      </c>
      <c r="F178" s="15">
        <v>8.1237966902808925</v>
      </c>
      <c r="G178" s="87">
        <v>27073</v>
      </c>
    </row>
    <row r="179" spans="1:7">
      <c r="A179" s="16" t="s">
        <v>355</v>
      </c>
      <c r="B179" s="15" t="s">
        <v>19</v>
      </c>
      <c r="C179" s="15">
        <v>4983</v>
      </c>
      <c r="D179" s="15">
        <v>441</v>
      </c>
      <c r="E179" s="15">
        <v>1077624</v>
      </c>
      <c r="F179" s="15">
        <v>6.8954477628560609</v>
      </c>
      <c r="G179" s="87">
        <v>46768</v>
      </c>
    </row>
    <row r="180" spans="1:7">
      <c r="A180" s="16" t="s">
        <v>355</v>
      </c>
      <c r="B180" s="15" t="s">
        <v>46</v>
      </c>
      <c r="C180" s="15">
        <v>9714</v>
      </c>
      <c r="D180" s="15">
        <v>1395</v>
      </c>
      <c r="E180" s="15">
        <v>1085943</v>
      </c>
      <c r="F180" s="15">
        <v>5.2243073531483697</v>
      </c>
      <c r="G180" s="87">
        <v>40682</v>
      </c>
    </row>
    <row r="181" spans="1:7">
      <c r="A181" s="16" t="s">
        <v>355</v>
      </c>
      <c r="B181" s="15" t="s">
        <v>23</v>
      </c>
      <c r="C181" s="15">
        <v>1521</v>
      </c>
      <c r="D181" s="15">
        <v>96</v>
      </c>
      <c r="E181" s="15">
        <v>1087368</v>
      </c>
      <c r="F181" s="15">
        <v>12.709772588488899</v>
      </c>
      <c r="G181" s="87">
        <v>42262</v>
      </c>
    </row>
    <row r="182" spans="1:7">
      <c r="A182" s="16" t="s">
        <v>526</v>
      </c>
      <c r="B182" s="15" t="s">
        <v>19</v>
      </c>
      <c r="C182" s="15">
        <v>8569</v>
      </c>
      <c r="D182" s="15">
        <v>720</v>
      </c>
      <c r="E182" s="15">
        <v>1095217</v>
      </c>
      <c r="F182" s="15">
        <v>9.589697749395782</v>
      </c>
      <c r="G182" s="87">
        <v>41358</v>
      </c>
    </row>
    <row r="183" spans="1:7">
      <c r="A183" s="16" t="s">
        <v>526</v>
      </c>
      <c r="B183" s="15" t="s">
        <v>19</v>
      </c>
      <c r="C183" s="15">
        <v>6784</v>
      </c>
      <c r="D183" s="15">
        <v>416</v>
      </c>
      <c r="E183" s="15">
        <v>1101585</v>
      </c>
      <c r="F183" s="15">
        <v>9.3041390360253633</v>
      </c>
      <c r="G183" s="87">
        <v>24289</v>
      </c>
    </row>
    <row r="184" spans="1:7">
      <c r="A184" s="16" t="s">
        <v>526</v>
      </c>
      <c r="B184" s="15" t="s">
        <v>19</v>
      </c>
      <c r="C184" s="15">
        <v>5583</v>
      </c>
      <c r="D184" s="15">
        <v>795</v>
      </c>
      <c r="E184" s="15">
        <v>1106373</v>
      </c>
      <c r="F184" s="15">
        <v>12.21550055903389</v>
      </c>
      <c r="G184" s="87">
        <v>59823</v>
      </c>
    </row>
    <row r="185" spans="1:7">
      <c r="A185" s="16" t="s">
        <v>526</v>
      </c>
      <c r="B185" s="15" t="s">
        <v>19</v>
      </c>
      <c r="C185" s="15">
        <v>6946</v>
      </c>
      <c r="D185" s="15">
        <v>956</v>
      </c>
      <c r="E185" s="15">
        <v>1112363</v>
      </c>
      <c r="F185" s="15">
        <v>1.64146056637986</v>
      </c>
      <c r="G185" s="87">
        <v>17927</v>
      </c>
    </row>
    <row r="186" spans="1:7">
      <c r="A186" s="16" t="s">
        <v>527</v>
      </c>
      <c r="B186" s="15" t="s">
        <v>23</v>
      </c>
      <c r="C186" s="15">
        <v>5941</v>
      </c>
      <c r="D186" s="15">
        <v>450</v>
      </c>
      <c r="E186" s="15">
        <v>1117854</v>
      </c>
      <c r="F186" s="15">
        <v>12.414411899944</v>
      </c>
      <c r="G186" s="87">
        <v>58330</v>
      </c>
    </row>
    <row r="187" spans="1:7">
      <c r="A187" s="16" t="s">
        <v>527</v>
      </c>
      <c r="B187" s="15" t="s">
        <v>23</v>
      </c>
      <c r="C187" s="15">
        <v>7267</v>
      </c>
      <c r="D187" s="15">
        <v>842</v>
      </c>
      <c r="E187" s="15">
        <v>1124279</v>
      </c>
      <c r="F187" s="15">
        <v>2.2102165031989389</v>
      </c>
      <c r="G187" s="87">
        <v>11171</v>
      </c>
    </row>
    <row r="188" spans="1:7">
      <c r="A188" s="16" t="s">
        <v>527</v>
      </c>
      <c r="B188" s="15" t="s">
        <v>46</v>
      </c>
      <c r="C188" s="15">
        <v>8128</v>
      </c>
      <c r="D188" s="15">
        <v>1070</v>
      </c>
      <c r="E188" s="15">
        <v>1131337</v>
      </c>
      <c r="F188" s="15">
        <v>8.1114645768679008</v>
      </c>
      <c r="G188" s="87">
        <v>21918</v>
      </c>
    </row>
    <row r="189" spans="1:7">
      <c r="A189" s="16" t="s">
        <v>527</v>
      </c>
      <c r="B189" s="15" t="s">
        <v>23</v>
      </c>
      <c r="C189" s="15">
        <v>3461</v>
      </c>
      <c r="D189" s="15">
        <v>365</v>
      </c>
      <c r="E189" s="15">
        <v>1134433</v>
      </c>
      <c r="F189" s="15">
        <v>10.23489267325616</v>
      </c>
      <c r="G189" s="87">
        <v>51903</v>
      </c>
    </row>
    <row r="190" spans="1:7">
      <c r="A190" s="16" t="s">
        <v>313</v>
      </c>
      <c r="B190" s="15" t="s">
        <v>19</v>
      </c>
      <c r="C190" s="15">
        <v>1685</v>
      </c>
      <c r="D190" s="15">
        <v>173</v>
      </c>
      <c r="E190" s="15">
        <v>1135945</v>
      </c>
      <c r="F190" s="15">
        <v>8.7776256772995165</v>
      </c>
      <c r="G190" s="87">
        <v>49110</v>
      </c>
    </row>
    <row r="191" spans="1:7">
      <c r="A191" s="16" t="s">
        <v>313</v>
      </c>
      <c r="B191" s="15" t="s">
        <v>46</v>
      </c>
      <c r="C191" s="15">
        <v>3160</v>
      </c>
      <c r="D191" s="15">
        <v>234</v>
      </c>
      <c r="E191" s="15">
        <v>1138871</v>
      </c>
      <c r="F191" s="15">
        <v>5.6959041015180816</v>
      </c>
      <c r="G191" s="87">
        <v>21929</v>
      </c>
    </row>
    <row r="192" spans="1:7">
      <c r="A192" s="16" t="s">
        <v>313</v>
      </c>
      <c r="B192" s="15" t="s">
        <v>46</v>
      </c>
      <c r="C192" s="15">
        <v>8031</v>
      </c>
      <c r="D192" s="15">
        <v>476</v>
      </c>
      <c r="E192" s="15">
        <v>1146426</v>
      </c>
      <c r="F192" s="15">
        <v>11.940413075069831</v>
      </c>
      <c r="G192" s="87">
        <v>12539</v>
      </c>
    </row>
    <row r="193" spans="1:7">
      <c r="A193" s="16" t="s">
        <v>313</v>
      </c>
      <c r="B193" s="15" t="s">
        <v>46</v>
      </c>
      <c r="C193" s="15">
        <v>6341</v>
      </c>
      <c r="D193" s="15">
        <v>885</v>
      </c>
      <c r="E193" s="15">
        <v>1151882</v>
      </c>
      <c r="F193" s="15">
        <v>6.3457020771224837</v>
      </c>
      <c r="G193" s="87">
        <v>46727</v>
      </c>
    </row>
    <row r="194" spans="1:7">
      <c r="A194" s="16" t="s">
        <v>61</v>
      </c>
      <c r="B194" s="15" t="s">
        <v>19</v>
      </c>
      <c r="C194" s="15">
        <v>1038</v>
      </c>
      <c r="D194" s="15">
        <v>145</v>
      </c>
      <c r="E194" s="15">
        <v>1152775</v>
      </c>
      <c r="F194" s="15">
        <v>11.093752033137431</v>
      </c>
      <c r="G194" s="87">
        <v>55951</v>
      </c>
    </row>
    <row r="195" spans="1:7">
      <c r="A195" s="16" t="s">
        <v>61</v>
      </c>
      <c r="B195" s="15" t="s">
        <v>13</v>
      </c>
      <c r="C195" s="15">
        <v>5875</v>
      </c>
      <c r="D195" s="15">
        <v>665</v>
      </c>
      <c r="E195" s="15">
        <v>1157985</v>
      </c>
      <c r="F195" s="15">
        <v>6.9871371390821126</v>
      </c>
      <c r="G195" s="87">
        <v>32669</v>
      </c>
    </row>
    <row r="196" spans="1:7">
      <c r="A196" s="16" t="s">
        <v>61</v>
      </c>
      <c r="B196" s="15" t="s">
        <v>19</v>
      </c>
      <c r="C196" s="15">
        <v>2256</v>
      </c>
      <c r="D196" s="15">
        <v>189</v>
      </c>
      <c r="E196" s="15">
        <v>1160052</v>
      </c>
      <c r="F196" s="15">
        <v>2.8935771844710412</v>
      </c>
      <c r="G196" s="87">
        <v>15432</v>
      </c>
    </row>
    <row r="197" spans="1:7">
      <c r="A197" s="16" t="s">
        <v>61</v>
      </c>
      <c r="B197" s="15" t="s">
        <v>23</v>
      </c>
      <c r="C197" s="15">
        <v>8697</v>
      </c>
      <c r="D197" s="15">
        <v>738</v>
      </c>
      <c r="E197" s="15">
        <v>1168011</v>
      </c>
      <c r="F197" s="15">
        <v>3.8777032065622672</v>
      </c>
      <c r="G197" s="87">
        <v>30644</v>
      </c>
    </row>
    <row r="198" spans="1:7">
      <c r="A198" s="16" t="s">
        <v>24</v>
      </c>
      <c r="B198" s="15" t="s">
        <v>23</v>
      </c>
      <c r="C198" s="15">
        <v>3196</v>
      </c>
      <c r="D198" s="15">
        <v>391</v>
      </c>
      <c r="E198" s="15">
        <v>1170816</v>
      </c>
      <c r="F198" s="15">
        <v>7.2439221876024931</v>
      </c>
      <c r="G198" s="87">
        <v>28745</v>
      </c>
    </row>
    <row r="199" spans="1:7">
      <c r="A199" s="16" t="s">
        <v>24</v>
      </c>
      <c r="B199" s="15" t="s">
        <v>19</v>
      </c>
      <c r="C199" s="15">
        <v>8165</v>
      </c>
      <c r="D199" s="15">
        <v>1140</v>
      </c>
      <c r="E199" s="15">
        <v>1177841</v>
      </c>
      <c r="F199" s="15">
        <v>9.095964565675672</v>
      </c>
      <c r="G199" s="87">
        <v>38228</v>
      </c>
    </row>
    <row r="200" spans="1:7">
      <c r="A200" s="16" t="s">
        <v>24</v>
      </c>
      <c r="B200" s="15" t="s">
        <v>19</v>
      </c>
      <c r="C200" s="15">
        <v>1301</v>
      </c>
      <c r="D200" s="15">
        <v>180</v>
      </c>
      <c r="E200" s="15">
        <v>1178962</v>
      </c>
      <c r="F200" s="15">
        <v>5.2275645864752214</v>
      </c>
      <c r="G200" s="87">
        <v>44521</v>
      </c>
    </row>
    <row r="201" spans="1:7">
      <c r="A201" s="16" t="s">
        <v>24</v>
      </c>
      <c r="B201" s="15" t="s">
        <v>46</v>
      </c>
      <c r="C201" s="15">
        <v>8527</v>
      </c>
      <c r="D201" s="15">
        <v>1091</v>
      </c>
      <c r="E201" s="15">
        <v>1186398</v>
      </c>
      <c r="F201" s="15">
        <v>1.676081719625286</v>
      </c>
      <c r="G201" s="87">
        <v>41703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7FC3-C759-43DA-B249-E0725F41F626}">
  <dimension ref="A1:U535"/>
  <sheetViews>
    <sheetView topLeftCell="I1" workbookViewId="0">
      <selection activeCell="U5" sqref="U5"/>
    </sheetView>
  </sheetViews>
  <sheetFormatPr defaultRowHeight="15"/>
  <cols>
    <col min="1" max="1" width="6.7109375" bestFit="1" customWidth="1"/>
    <col min="2" max="2" width="9.7109375" bestFit="1" customWidth="1"/>
    <col min="3" max="3" width="10.42578125" bestFit="1" customWidth="1"/>
    <col min="4" max="4" width="12.42578125" bestFit="1" customWidth="1"/>
    <col min="5" max="5" width="34.7109375" bestFit="1" customWidth="1"/>
    <col min="6" max="6" width="34.7109375" customWidth="1"/>
    <col min="7" max="7" width="8.140625" customWidth="1"/>
    <col min="8" max="8" width="6.85546875" bestFit="1" customWidth="1"/>
    <col min="9" max="9" width="10.5703125" bestFit="1" customWidth="1"/>
    <col min="10" max="10" width="6" bestFit="1" customWidth="1"/>
    <col min="11" max="11" width="6.5703125" bestFit="1" customWidth="1"/>
    <col min="12" max="12" width="11.7109375" bestFit="1" customWidth="1"/>
    <col min="13" max="13" width="28.85546875" bestFit="1" customWidth="1"/>
    <col min="14" max="14" width="16.5703125" bestFit="1" customWidth="1"/>
    <col min="15" max="15" width="17" bestFit="1" customWidth="1"/>
    <col min="16" max="16" width="18" customWidth="1"/>
    <col min="18" max="18" width="19.85546875" bestFit="1" customWidth="1"/>
    <col min="19" max="19" width="21" customWidth="1"/>
    <col min="21" max="21" width="53.42578125" customWidth="1"/>
  </cols>
  <sheetData>
    <row r="1" spans="1:21" ht="15.75" thickBot="1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89" t="s">
        <v>650</v>
      </c>
      <c r="G1" s="42" t="s">
        <v>5</v>
      </c>
      <c r="H1" s="40" t="s">
        <v>6</v>
      </c>
      <c r="I1" s="40" t="s">
        <v>7</v>
      </c>
      <c r="J1" s="40" t="s">
        <v>8</v>
      </c>
      <c r="K1" s="43" t="s">
        <v>9</v>
      </c>
      <c r="L1" s="42" t="s">
        <v>10</v>
      </c>
      <c r="M1" s="40" t="s">
        <v>11</v>
      </c>
      <c r="N1" s="55" t="s">
        <v>583</v>
      </c>
      <c r="O1" s="60" t="s">
        <v>592</v>
      </c>
      <c r="P1" s="20" t="s">
        <v>654</v>
      </c>
    </row>
    <row r="2" spans="1:21" ht="15.75" thickBot="1">
      <c r="A2" s="10" t="s">
        <v>12</v>
      </c>
      <c r="B2" s="10" t="s">
        <v>13</v>
      </c>
      <c r="C2" s="44">
        <v>45649</v>
      </c>
      <c r="D2" s="10" t="s">
        <v>15</v>
      </c>
      <c r="E2" s="10" t="s">
        <v>561</v>
      </c>
      <c r="F2" s="10" t="s">
        <v>562</v>
      </c>
      <c r="G2" s="45">
        <v>24516</v>
      </c>
      <c r="H2" s="10">
        <v>976</v>
      </c>
      <c r="I2" s="10">
        <v>974</v>
      </c>
      <c r="J2" s="10">
        <v>2675</v>
      </c>
      <c r="K2" s="46">
        <v>23275</v>
      </c>
      <c r="L2" s="45">
        <v>202932</v>
      </c>
      <c r="M2" s="10" t="s">
        <v>17</v>
      </c>
      <c r="N2" s="56">
        <f>SUM(G2,H2,I2)/L2</f>
        <v>0.13041807107799658</v>
      </c>
      <c r="O2" s="61">
        <f>SUM(G2,H2,I2)</f>
        <v>26466</v>
      </c>
      <c r="P2" s="15" t="s">
        <v>561</v>
      </c>
    </row>
    <row r="3" spans="1:21" ht="15.75" thickBot="1">
      <c r="A3" s="10" t="s">
        <v>18</v>
      </c>
      <c r="B3" s="10" t="s">
        <v>19</v>
      </c>
      <c r="C3" s="44">
        <v>45903</v>
      </c>
      <c r="D3" s="10" t="s">
        <v>15</v>
      </c>
      <c r="E3" s="10" t="s">
        <v>563</v>
      </c>
      <c r="F3" s="10" t="s">
        <v>564</v>
      </c>
      <c r="G3" s="45">
        <v>4779</v>
      </c>
      <c r="H3" s="10">
        <v>1110</v>
      </c>
      <c r="I3" s="10">
        <v>436</v>
      </c>
      <c r="J3" s="10">
        <v>1574</v>
      </c>
      <c r="K3" s="46">
        <v>77167</v>
      </c>
      <c r="L3" s="45">
        <v>71585</v>
      </c>
      <c r="M3" s="10" t="s">
        <v>21</v>
      </c>
      <c r="N3" s="56">
        <f t="shared" ref="N3:N66" si="0">SUM(G3,H3,I3)/L3</f>
        <v>8.8356499266606131E-2</v>
      </c>
      <c r="O3" s="61">
        <f t="shared" ref="O3:O66" si="1">SUM(G3,H3,I3)</f>
        <v>6325</v>
      </c>
      <c r="P3" s="15" t="s">
        <v>563</v>
      </c>
    </row>
    <row r="4" spans="1:21" ht="15.75" thickBot="1">
      <c r="A4" s="10" t="s">
        <v>22</v>
      </c>
      <c r="B4" s="10" t="s">
        <v>23</v>
      </c>
      <c r="C4" s="44">
        <v>45789</v>
      </c>
      <c r="D4" s="10" t="s">
        <v>25</v>
      </c>
      <c r="E4" s="10" t="s">
        <v>565</v>
      </c>
      <c r="F4" s="10" t="s">
        <v>566</v>
      </c>
      <c r="G4" s="45">
        <v>19308</v>
      </c>
      <c r="H4" s="10">
        <v>1318</v>
      </c>
      <c r="I4" s="10">
        <v>795</v>
      </c>
      <c r="J4" s="10">
        <v>1499</v>
      </c>
      <c r="K4" s="46">
        <v>52307</v>
      </c>
      <c r="L4" s="45">
        <v>193087</v>
      </c>
      <c r="M4" s="10" t="s">
        <v>27</v>
      </c>
      <c r="N4" s="56">
        <f t="shared" si="0"/>
        <v>0.11093962825047776</v>
      </c>
      <c r="O4" s="61">
        <f t="shared" si="1"/>
        <v>21421</v>
      </c>
      <c r="P4" s="15" t="s">
        <v>565</v>
      </c>
    </row>
    <row r="5" spans="1:21" ht="15.75" thickBot="1">
      <c r="A5" s="10" t="s">
        <v>28</v>
      </c>
      <c r="B5" s="10" t="s">
        <v>13</v>
      </c>
      <c r="C5" s="44">
        <v>45516</v>
      </c>
      <c r="D5" s="10" t="s">
        <v>30</v>
      </c>
      <c r="E5" s="10" t="s">
        <v>567</v>
      </c>
      <c r="F5" s="10" t="s">
        <v>568</v>
      </c>
      <c r="G5" s="45">
        <v>3581</v>
      </c>
      <c r="H5" s="10">
        <v>517</v>
      </c>
      <c r="I5" s="10">
        <v>880</v>
      </c>
      <c r="J5" s="10">
        <v>1925</v>
      </c>
      <c r="K5" s="46">
        <v>18636</v>
      </c>
      <c r="L5" s="45">
        <v>248611</v>
      </c>
      <c r="M5" s="10" t="s">
        <v>32</v>
      </c>
      <c r="N5" s="56">
        <f t="shared" si="0"/>
        <v>2.0023249172401864E-2</v>
      </c>
      <c r="O5" s="61">
        <f t="shared" si="1"/>
        <v>4978</v>
      </c>
      <c r="P5" s="15" t="s">
        <v>567</v>
      </c>
      <c r="U5" s="20" t="s">
        <v>648</v>
      </c>
    </row>
    <row r="6" spans="1:21" ht="15.75" thickBot="1">
      <c r="A6" s="10" t="s">
        <v>33</v>
      </c>
      <c r="B6" s="10" t="s">
        <v>13</v>
      </c>
      <c r="C6" s="44">
        <v>45904</v>
      </c>
      <c r="D6" s="10" t="s">
        <v>30</v>
      </c>
      <c r="E6" s="10" t="s">
        <v>561</v>
      </c>
      <c r="F6" s="10" t="s">
        <v>562</v>
      </c>
      <c r="G6" s="45">
        <v>21708</v>
      </c>
      <c r="H6" s="10">
        <v>435</v>
      </c>
      <c r="I6" s="10">
        <v>317</v>
      </c>
      <c r="J6" s="10">
        <v>1213</v>
      </c>
      <c r="K6" s="46">
        <v>70701</v>
      </c>
      <c r="L6" s="45">
        <v>83585</v>
      </c>
      <c r="M6" s="10" t="s">
        <v>21</v>
      </c>
      <c r="N6" s="56">
        <f t="shared" si="0"/>
        <v>0.26870850032900639</v>
      </c>
      <c r="O6" s="61">
        <f t="shared" si="1"/>
        <v>22460</v>
      </c>
      <c r="P6" s="15" t="s">
        <v>561</v>
      </c>
      <c r="U6" s="26"/>
    </row>
    <row r="7" spans="1:21" ht="15.75" thickBot="1">
      <c r="A7" s="10" t="s">
        <v>34</v>
      </c>
      <c r="B7" s="10" t="s">
        <v>19</v>
      </c>
      <c r="C7" s="44">
        <v>45905</v>
      </c>
      <c r="D7" s="10" t="s">
        <v>15</v>
      </c>
      <c r="E7" s="10" t="s">
        <v>35</v>
      </c>
      <c r="F7" s="10" t="s">
        <v>570</v>
      </c>
      <c r="G7" s="45">
        <v>14677</v>
      </c>
      <c r="H7" s="10">
        <v>533</v>
      </c>
      <c r="I7" s="10">
        <v>759</v>
      </c>
      <c r="J7" s="10">
        <v>753</v>
      </c>
      <c r="K7" s="46">
        <v>23275</v>
      </c>
      <c r="L7" s="45">
        <v>66958</v>
      </c>
      <c r="M7" s="10" t="s">
        <v>21</v>
      </c>
      <c r="N7" s="56">
        <f t="shared" si="0"/>
        <v>0.23849278652289496</v>
      </c>
      <c r="O7" s="61">
        <f t="shared" si="1"/>
        <v>15969</v>
      </c>
      <c r="P7" s="15" t="s">
        <v>35</v>
      </c>
      <c r="U7" s="26" t="s">
        <v>649</v>
      </c>
    </row>
    <row r="8" spans="1:21" ht="15.75" thickBot="1">
      <c r="A8" s="10" t="s">
        <v>36</v>
      </c>
      <c r="B8" s="10" t="s">
        <v>23</v>
      </c>
      <c r="C8" s="44">
        <v>45467</v>
      </c>
      <c r="D8" s="10" t="s">
        <v>38</v>
      </c>
      <c r="E8" s="10" t="s">
        <v>569</v>
      </c>
      <c r="F8" s="10" t="s">
        <v>572</v>
      </c>
      <c r="G8" s="45">
        <v>7713</v>
      </c>
      <c r="H8" s="10">
        <v>575</v>
      </c>
      <c r="I8" s="10">
        <v>417</v>
      </c>
      <c r="J8" s="10">
        <v>336</v>
      </c>
      <c r="K8" s="46">
        <v>61660</v>
      </c>
      <c r="L8" s="45">
        <v>66017</v>
      </c>
      <c r="M8" s="10" t="s">
        <v>32</v>
      </c>
      <c r="N8" s="56">
        <f t="shared" si="0"/>
        <v>0.13185997546086614</v>
      </c>
      <c r="O8" s="61">
        <f t="shared" si="1"/>
        <v>8705</v>
      </c>
      <c r="P8" s="15" t="s">
        <v>569</v>
      </c>
      <c r="R8" s="67" t="s">
        <v>584</v>
      </c>
      <c r="S8" s="68" t="s">
        <v>651</v>
      </c>
      <c r="U8" s="59" t="s">
        <v>652</v>
      </c>
    </row>
    <row r="9" spans="1:21" ht="15.75" thickBot="1">
      <c r="A9" s="10" t="s">
        <v>40</v>
      </c>
      <c r="B9" s="10" t="s">
        <v>23</v>
      </c>
      <c r="C9" s="44">
        <v>45486</v>
      </c>
      <c r="D9" s="10" t="s">
        <v>30</v>
      </c>
      <c r="E9" s="10" t="s">
        <v>571</v>
      </c>
      <c r="F9" s="10" t="s">
        <v>564</v>
      </c>
      <c r="G9" s="45">
        <v>18639</v>
      </c>
      <c r="H9" s="10">
        <v>1360</v>
      </c>
      <c r="I9" s="10">
        <v>898</v>
      </c>
      <c r="J9" s="10">
        <v>2011</v>
      </c>
      <c r="K9" s="46">
        <v>42841</v>
      </c>
      <c r="L9" s="45">
        <v>247779</v>
      </c>
      <c r="M9" s="10" t="s">
        <v>32</v>
      </c>
      <c r="N9" s="56">
        <f t="shared" si="0"/>
        <v>8.4337252148083575E-2</v>
      </c>
      <c r="O9" s="61">
        <f t="shared" si="1"/>
        <v>20897</v>
      </c>
      <c r="P9" s="15" t="s">
        <v>571</v>
      </c>
      <c r="R9" s="90" t="s">
        <v>567</v>
      </c>
      <c r="S9" s="90">
        <v>75</v>
      </c>
      <c r="U9" s="21" t="s">
        <v>653</v>
      </c>
    </row>
    <row r="10" spans="1:21" ht="15.75" thickBot="1">
      <c r="A10" s="10" t="s">
        <v>43</v>
      </c>
      <c r="B10" s="10" t="s">
        <v>13</v>
      </c>
      <c r="C10" s="44">
        <v>45534</v>
      </c>
      <c r="D10" s="10" t="s">
        <v>38</v>
      </c>
      <c r="E10" s="10" t="s">
        <v>563</v>
      </c>
      <c r="F10" s="10" t="s">
        <v>567</v>
      </c>
      <c r="G10" s="45">
        <v>6804</v>
      </c>
      <c r="H10" s="10">
        <v>787</v>
      </c>
      <c r="I10" s="10">
        <v>970</v>
      </c>
      <c r="J10" s="10">
        <v>1095</v>
      </c>
      <c r="K10" s="46">
        <v>56343</v>
      </c>
      <c r="L10" s="45">
        <v>164677</v>
      </c>
      <c r="M10" s="10" t="s">
        <v>17</v>
      </c>
      <c r="N10" s="56">
        <f t="shared" si="0"/>
        <v>5.1986616224487935E-2</v>
      </c>
      <c r="O10" s="61">
        <f t="shared" si="1"/>
        <v>8561</v>
      </c>
      <c r="P10" s="15" t="s">
        <v>563</v>
      </c>
      <c r="R10" s="90" t="s">
        <v>35</v>
      </c>
      <c r="S10" s="90">
        <v>40</v>
      </c>
    </row>
    <row r="11" spans="1:21" ht="15.75" thickBot="1">
      <c r="A11" s="10" t="s">
        <v>45</v>
      </c>
      <c r="B11" s="10" t="s">
        <v>46</v>
      </c>
      <c r="C11" s="44">
        <v>45727</v>
      </c>
      <c r="D11" s="10" t="s">
        <v>30</v>
      </c>
      <c r="E11" s="10" t="s">
        <v>573</v>
      </c>
      <c r="F11" s="10" t="s">
        <v>568</v>
      </c>
      <c r="G11" s="45">
        <v>20222</v>
      </c>
      <c r="H11" s="10">
        <v>712</v>
      </c>
      <c r="I11" s="10">
        <v>604</v>
      </c>
      <c r="J11" s="10">
        <v>1272</v>
      </c>
      <c r="K11" s="46">
        <v>71598</v>
      </c>
      <c r="L11" s="45">
        <v>216422</v>
      </c>
      <c r="M11" s="10" t="s">
        <v>27</v>
      </c>
      <c r="N11" s="56">
        <f t="shared" si="0"/>
        <v>9.9518533235992648E-2</v>
      </c>
      <c r="O11" s="61">
        <f t="shared" si="1"/>
        <v>21538</v>
      </c>
      <c r="P11" s="15" t="s">
        <v>573</v>
      </c>
      <c r="R11" s="90" t="s">
        <v>572</v>
      </c>
      <c r="S11" s="90">
        <v>37</v>
      </c>
    </row>
    <row r="12" spans="1:21" ht="15.75" thickBot="1">
      <c r="A12" s="10" t="s">
        <v>49</v>
      </c>
      <c r="B12" s="10" t="s">
        <v>13</v>
      </c>
      <c r="C12" s="44">
        <v>45690</v>
      </c>
      <c r="D12" s="10" t="s">
        <v>38</v>
      </c>
      <c r="E12" s="10" t="s">
        <v>567</v>
      </c>
      <c r="F12" s="10" t="s">
        <v>564</v>
      </c>
      <c r="G12" s="45">
        <v>12136</v>
      </c>
      <c r="H12" s="10">
        <v>1117</v>
      </c>
      <c r="I12" s="10">
        <v>834</v>
      </c>
      <c r="J12" s="10">
        <v>892</v>
      </c>
      <c r="K12" s="46">
        <v>24675</v>
      </c>
      <c r="L12" s="45">
        <v>183273</v>
      </c>
      <c r="M12" s="10" t="s">
        <v>27</v>
      </c>
      <c r="N12" s="56">
        <f t="shared" si="0"/>
        <v>7.6863476889667326E-2</v>
      </c>
      <c r="O12" s="61">
        <f t="shared" si="1"/>
        <v>14087</v>
      </c>
      <c r="P12" s="15" t="s">
        <v>567</v>
      </c>
      <c r="R12" s="90" t="s">
        <v>570</v>
      </c>
      <c r="S12" s="90">
        <v>34</v>
      </c>
    </row>
    <row r="13" spans="1:21" ht="15.75" thickBot="1">
      <c r="A13" s="10" t="s">
        <v>51</v>
      </c>
      <c r="B13" s="10" t="s">
        <v>13</v>
      </c>
      <c r="C13" s="44">
        <v>45494</v>
      </c>
      <c r="D13" s="10" t="s">
        <v>25</v>
      </c>
      <c r="E13" s="10" t="s">
        <v>563</v>
      </c>
      <c r="F13" s="10" t="s">
        <v>570</v>
      </c>
      <c r="G13" s="45">
        <v>2009</v>
      </c>
      <c r="H13" s="10">
        <v>1072</v>
      </c>
      <c r="I13" s="10">
        <v>550</v>
      </c>
      <c r="J13" s="10">
        <v>1437</v>
      </c>
      <c r="K13" s="46">
        <v>22982</v>
      </c>
      <c r="L13" s="45">
        <v>69426</v>
      </c>
      <c r="M13" s="10" t="s">
        <v>32</v>
      </c>
      <c r="N13" s="56">
        <f t="shared" si="0"/>
        <v>5.2300290957278256E-2</v>
      </c>
      <c r="O13" s="61">
        <f t="shared" si="1"/>
        <v>3631</v>
      </c>
      <c r="P13" s="15" t="s">
        <v>563</v>
      </c>
      <c r="R13" s="90" t="s">
        <v>571</v>
      </c>
      <c r="S13" s="90">
        <v>33</v>
      </c>
    </row>
    <row r="14" spans="1:21" ht="15.75" thickBot="1">
      <c r="A14" s="10" t="s">
        <v>53</v>
      </c>
      <c r="B14" s="10" t="s">
        <v>13</v>
      </c>
      <c r="C14" s="44">
        <v>45614</v>
      </c>
      <c r="D14" s="10" t="s">
        <v>38</v>
      </c>
      <c r="E14" s="10" t="s">
        <v>569</v>
      </c>
      <c r="F14" s="10" t="s">
        <v>572</v>
      </c>
      <c r="G14" s="45">
        <v>21255</v>
      </c>
      <c r="H14" s="10">
        <v>1452</v>
      </c>
      <c r="I14" s="10">
        <v>625</v>
      </c>
      <c r="J14" s="10">
        <v>1624</v>
      </c>
      <c r="K14" s="46">
        <v>21282</v>
      </c>
      <c r="L14" s="45">
        <v>57778</v>
      </c>
      <c r="M14" s="10" t="s">
        <v>55</v>
      </c>
      <c r="N14" s="56">
        <f t="shared" si="0"/>
        <v>0.40382152376337016</v>
      </c>
      <c r="O14" s="61">
        <f t="shared" si="1"/>
        <v>23332</v>
      </c>
      <c r="P14" s="15" t="s">
        <v>569</v>
      </c>
      <c r="R14" s="68" t="s">
        <v>574</v>
      </c>
      <c r="S14" s="68">
        <v>32</v>
      </c>
    </row>
    <row r="15" spans="1:21" ht="15.75" thickBot="1">
      <c r="A15" s="10" t="s">
        <v>56</v>
      </c>
      <c r="B15" s="10" t="s">
        <v>13</v>
      </c>
      <c r="C15" s="44">
        <v>45906</v>
      </c>
      <c r="D15" s="10" t="s">
        <v>25</v>
      </c>
      <c r="E15" s="10" t="s">
        <v>571</v>
      </c>
      <c r="F15" s="10" t="s">
        <v>566</v>
      </c>
      <c r="G15" s="45">
        <v>7124</v>
      </c>
      <c r="H15" s="10">
        <v>469</v>
      </c>
      <c r="I15" s="10">
        <v>851</v>
      </c>
      <c r="J15" s="10">
        <v>2571</v>
      </c>
      <c r="K15" s="46">
        <v>33802</v>
      </c>
      <c r="L15" s="45">
        <v>216313</v>
      </c>
      <c r="M15" s="10" t="s">
        <v>21</v>
      </c>
      <c r="N15" s="56">
        <f t="shared" si="0"/>
        <v>3.9036026498638549E-2</v>
      </c>
      <c r="O15" s="61">
        <f t="shared" si="1"/>
        <v>8444</v>
      </c>
      <c r="P15" s="15" t="s">
        <v>571</v>
      </c>
      <c r="R15" s="68" t="s">
        <v>569</v>
      </c>
      <c r="S15" s="68">
        <v>30</v>
      </c>
    </row>
    <row r="16" spans="1:21" ht="15.75" thickBot="1">
      <c r="A16" s="10" t="s">
        <v>57</v>
      </c>
      <c r="B16" s="10" t="s">
        <v>19</v>
      </c>
      <c r="C16" s="44">
        <v>45907</v>
      </c>
      <c r="D16" s="10" t="s">
        <v>25</v>
      </c>
      <c r="E16" s="10" t="s">
        <v>565</v>
      </c>
      <c r="F16" s="10" t="s">
        <v>572</v>
      </c>
      <c r="G16" s="45">
        <v>3015</v>
      </c>
      <c r="H16" s="10">
        <v>997</v>
      </c>
      <c r="I16" s="10">
        <v>783</v>
      </c>
      <c r="J16" s="10">
        <v>617</v>
      </c>
      <c r="K16" s="46">
        <v>77167</v>
      </c>
      <c r="L16" s="45">
        <v>82229</v>
      </c>
      <c r="M16" s="10" t="s">
        <v>21</v>
      </c>
      <c r="N16" s="56">
        <f t="shared" si="0"/>
        <v>5.8312760704860814E-2</v>
      </c>
      <c r="O16" s="61">
        <f t="shared" si="1"/>
        <v>4795</v>
      </c>
      <c r="P16" s="15" t="s">
        <v>565</v>
      </c>
      <c r="R16" s="68" t="s">
        <v>564</v>
      </c>
      <c r="S16" s="68">
        <v>28</v>
      </c>
    </row>
    <row r="17" spans="1:19" ht="15.75" thickBot="1">
      <c r="A17" s="10" t="s">
        <v>58</v>
      </c>
      <c r="B17" s="10" t="s">
        <v>23</v>
      </c>
      <c r="C17" s="44">
        <v>45530</v>
      </c>
      <c r="D17" s="10" t="s">
        <v>38</v>
      </c>
      <c r="E17" s="10" t="s">
        <v>571</v>
      </c>
      <c r="F17" s="10" t="s">
        <v>574</v>
      </c>
      <c r="G17" s="45">
        <v>4193</v>
      </c>
      <c r="H17" s="10">
        <v>924</v>
      </c>
      <c r="I17" s="10">
        <v>707</v>
      </c>
      <c r="J17" s="10">
        <v>2696</v>
      </c>
      <c r="K17" s="46">
        <v>55075</v>
      </c>
      <c r="L17" s="45">
        <v>126652</v>
      </c>
      <c r="M17" s="10" t="s">
        <v>32</v>
      </c>
      <c r="N17" s="56">
        <f t="shared" si="0"/>
        <v>4.5984271863057827E-2</v>
      </c>
      <c r="O17" s="61">
        <f t="shared" si="1"/>
        <v>5824</v>
      </c>
      <c r="P17" s="15" t="s">
        <v>571</v>
      </c>
      <c r="R17" s="68" t="s">
        <v>563</v>
      </c>
      <c r="S17" s="68">
        <v>26</v>
      </c>
    </row>
    <row r="18" spans="1:19" ht="15.75" thickBot="1">
      <c r="A18" s="10" t="s">
        <v>60</v>
      </c>
      <c r="B18" s="10" t="s">
        <v>19</v>
      </c>
      <c r="C18" s="44">
        <v>45782</v>
      </c>
      <c r="D18" s="10" t="s">
        <v>25</v>
      </c>
      <c r="E18" s="10" t="s">
        <v>567</v>
      </c>
      <c r="F18" s="10" t="s">
        <v>572</v>
      </c>
      <c r="G18" s="45">
        <v>10415</v>
      </c>
      <c r="H18" s="10">
        <v>1388</v>
      </c>
      <c r="I18" s="10">
        <v>725</v>
      </c>
      <c r="J18" s="10">
        <v>2462</v>
      </c>
      <c r="K18" s="46">
        <v>53082</v>
      </c>
      <c r="L18" s="45">
        <v>168267</v>
      </c>
      <c r="M18" s="10" t="s">
        <v>55</v>
      </c>
      <c r="N18" s="56">
        <f t="shared" si="0"/>
        <v>7.4453101321114656E-2</v>
      </c>
      <c r="O18" s="61">
        <f t="shared" si="1"/>
        <v>12528</v>
      </c>
      <c r="P18" s="15" t="s">
        <v>567</v>
      </c>
      <c r="R18" s="68" t="s">
        <v>566</v>
      </c>
      <c r="S18" s="68">
        <v>25</v>
      </c>
    </row>
    <row r="19" spans="1:19" ht="15.75" thickBot="1">
      <c r="A19" s="10" t="s">
        <v>63</v>
      </c>
      <c r="B19" s="10" t="s">
        <v>19</v>
      </c>
      <c r="C19" s="44">
        <v>45523</v>
      </c>
      <c r="D19" s="10" t="s">
        <v>15</v>
      </c>
      <c r="E19" s="10" t="s">
        <v>571</v>
      </c>
      <c r="F19" s="10" t="s">
        <v>574</v>
      </c>
      <c r="G19" s="45">
        <v>15550</v>
      </c>
      <c r="H19" s="10">
        <v>204</v>
      </c>
      <c r="I19" s="10">
        <v>279</v>
      </c>
      <c r="J19" s="10">
        <v>1646</v>
      </c>
      <c r="K19" s="46">
        <v>35819</v>
      </c>
      <c r="L19" s="45">
        <v>219436</v>
      </c>
      <c r="M19" s="10" t="s">
        <v>17</v>
      </c>
      <c r="N19" s="56">
        <f t="shared" si="0"/>
        <v>7.306458375107093E-2</v>
      </c>
      <c r="O19" s="61">
        <f t="shared" si="1"/>
        <v>16033</v>
      </c>
      <c r="P19" s="15" t="s">
        <v>571</v>
      </c>
      <c r="R19" s="68" t="s">
        <v>562</v>
      </c>
      <c r="S19" s="68">
        <v>25</v>
      </c>
    </row>
    <row r="20" spans="1:19" ht="15.75" thickBot="1">
      <c r="A20" s="10" t="s">
        <v>65</v>
      </c>
      <c r="B20" s="10" t="s">
        <v>19</v>
      </c>
      <c r="C20" s="44">
        <v>45466</v>
      </c>
      <c r="D20" s="10" t="s">
        <v>25</v>
      </c>
      <c r="E20" s="10" t="s">
        <v>567</v>
      </c>
      <c r="F20" s="10" t="s">
        <v>566</v>
      </c>
      <c r="G20" s="45">
        <v>16512</v>
      </c>
      <c r="H20" s="10">
        <v>1050</v>
      </c>
      <c r="I20" s="10">
        <v>971</v>
      </c>
      <c r="J20" s="10">
        <v>1891</v>
      </c>
      <c r="K20" s="46">
        <v>15865</v>
      </c>
      <c r="L20" s="45">
        <v>166503</v>
      </c>
      <c r="M20" s="10" t="s">
        <v>32</v>
      </c>
      <c r="N20" s="56">
        <f t="shared" si="0"/>
        <v>0.1113073037723044</v>
      </c>
      <c r="O20" s="61">
        <f t="shared" si="1"/>
        <v>18533</v>
      </c>
      <c r="P20" s="15" t="s">
        <v>567</v>
      </c>
      <c r="R20" s="68" t="s">
        <v>565</v>
      </c>
      <c r="S20" s="68">
        <v>24</v>
      </c>
    </row>
    <row r="21" spans="1:19" ht="15.75" thickBot="1">
      <c r="A21" s="10" t="s">
        <v>67</v>
      </c>
      <c r="B21" s="10" t="s">
        <v>13</v>
      </c>
      <c r="C21" s="44">
        <v>45544</v>
      </c>
      <c r="D21" s="10" t="s">
        <v>30</v>
      </c>
      <c r="E21" s="10" t="s">
        <v>565</v>
      </c>
      <c r="F21" s="10" t="s">
        <v>35</v>
      </c>
      <c r="G21" s="45">
        <v>6158</v>
      </c>
      <c r="H21" s="10">
        <v>277</v>
      </c>
      <c r="I21" s="10">
        <v>512</v>
      </c>
      <c r="J21" s="10">
        <v>2189</v>
      </c>
      <c r="K21" s="46">
        <v>76881</v>
      </c>
      <c r="L21" s="45">
        <v>124878</v>
      </c>
      <c r="M21" s="10" t="s">
        <v>32</v>
      </c>
      <c r="N21" s="56">
        <f t="shared" si="0"/>
        <v>5.563029516808405E-2</v>
      </c>
      <c r="O21" s="61">
        <f t="shared" si="1"/>
        <v>6947</v>
      </c>
      <c r="P21" s="15" t="s">
        <v>565</v>
      </c>
      <c r="R21" s="68" t="s">
        <v>561</v>
      </c>
      <c r="S21" s="68">
        <v>23</v>
      </c>
    </row>
    <row r="22" spans="1:19" ht="15.75" thickBot="1">
      <c r="A22" s="10" t="s">
        <v>69</v>
      </c>
      <c r="B22" s="10" t="s">
        <v>46</v>
      </c>
      <c r="C22" s="44">
        <v>45908</v>
      </c>
      <c r="D22" s="10" t="s">
        <v>38</v>
      </c>
      <c r="E22" s="10" t="s">
        <v>575</v>
      </c>
      <c r="F22" s="10" t="s">
        <v>570</v>
      </c>
      <c r="G22" s="45">
        <v>22309</v>
      </c>
      <c r="H22" s="10">
        <v>773</v>
      </c>
      <c r="I22" s="10">
        <v>854</v>
      </c>
      <c r="J22" s="10">
        <v>2387</v>
      </c>
      <c r="K22" s="46">
        <v>72396</v>
      </c>
      <c r="L22" s="45">
        <v>97056</v>
      </c>
      <c r="M22" s="10" t="s">
        <v>21</v>
      </c>
      <c r="N22" s="56">
        <f t="shared" si="0"/>
        <v>0.24662050774810418</v>
      </c>
      <c r="O22" s="61">
        <f t="shared" si="1"/>
        <v>23936</v>
      </c>
      <c r="P22" s="15" t="s">
        <v>575</v>
      </c>
      <c r="R22" s="68" t="s">
        <v>573</v>
      </c>
      <c r="S22" s="68">
        <v>23</v>
      </c>
    </row>
    <row r="23" spans="1:19" ht="15.75" thickBot="1">
      <c r="A23" s="10" t="s">
        <v>71</v>
      </c>
      <c r="B23" s="10" t="s">
        <v>23</v>
      </c>
      <c r="C23" s="44">
        <v>45715</v>
      </c>
      <c r="D23" s="10" t="s">
        <v>15</v>
      </c>
      <c r="E23" s="10" t="s">
        <v>569</v>
      </c>
      <c r="F23" s="10" t="s">
        <v>574</v>
      </c>
      <c r="G23" s="45">
        <v>8970</v>
      </c>
      <c r="H23" s="10">
        <v>331</v>
      </c>
      <c r="I23" s="10">
        <v>968</v>
      </c>
      <c r="J23" s="10">
        <v>2296</v>
      </c>
      <c r="K23" s="46">
        <v>24613</v>
      </c>
      <c r="L23" s="45">
        <v>198562</v>
      </c>
      <c r="M23" s="10" t="s">
        <v>32</v>
      </c>
      <c r="N23" s="56">
        <f t="shared" si="0"/>
        <v>5.1716844109144754E-2</v>
      </c>
      <c r="O23" s="61">
        <f t="shared" si="1"/>
        <v>10269</v>
      </c>
      <c r="P23" s="15" t="s">
        <v>569</v>
      </c>
      <c r="R23" s="68" t="s">
        <v>575</v>
      </c>
      <c r="S23" s="68">
        <v>22</v>
      </c>
    </row>
    <row r="24" spans="1:19" ht="15.75" thickBot="1">
      <c r="A24" s="10" t="s">
        <v>73</v>
      </c>
      <c r="B24" s="10" t="s">
        <v>46</v>
      </c>
      <c r="C24" s="44">
        <v>45602</v>
      </c>
      <c r="D24" s="10" t="s">
        <v>38</v>
      </c>
      <c r="E24" s="10" t="s">
        <v>567</v>
      </c>
      <c r="F24" s="10" t="s">
        <v>567</v>
      </c>
      <c r="G24" s="45">
        <v>8938</v>
      </c>
      <c r="H24" s="10">
        <v>800</v>
      </c>
      <c r="I24" s="10">
        <v>842</v>
      </c>
      <c r="J24" s="10">
        <v>2072</v>
      </c>
      <c r="K24" s="46">
        <v>31736</v>
      </c>
      <c r="L24" s="45">
        <v>59975</v>
      </c>
      <c r="M24" s="10" t="s">
        <v>32</v>
      </c>
      <c r="N24" s="56">
        <f t="shared" si="0"/>
        <v>0.17640683618174238</v>
      </c>
      <c r="O24" s="61">
        <f t="shared" si="1"/>
        <v>10580</v>
      </c>
      <c r="P24" s="15" t="s">
        <v>567</v>
      </c>
      <c r="R24" s="68" t="s">
        <v>568</v>
      </c>
      <c r="S24" s="68">
        <v>19</v>
      </c>
    </row>
    <row r="25" spans="1:19" ht="15.75" thickBot="1">
      <c r="A25" s="10" t="s">
        <v>75</v>
      </c>
      <c r="B25" s="10" t="s">
        <v>19</v>
      </c>
      <c r="C25" s="44">
        <v>45680</v>
      </c>
      <c r="D25" s="10" t="s">
        <v>30</v>
      </c>
      <c r="E25" s="10" t="s">
        <v>573</v>
      </c>
      <c r="F25" s="10" t="s">
        <v>572</v>
      </c>
      <c r="G25" s="45">
        <v>23168</v>
      </c>
      <c r="H25" s="10">
        <v>1265</v>
      </c>
      <c r="I25" s="10">
        <v>441</v>
      </c>
      <c r="J25" s="10">
        <v>1612</v>
      </c>
      <c r="K25" s="46">
        <v>66615</v>
      </c>
      <c r="L25" s="45">
        <v>197795</v>
      </c>
      <c r="M25" s="10" t="s">
        <v>32</v>
      </c>
      <c r="N25" s="56">
        <f t="shared" si="0"/>
        <v>0.12575646502692181</v>
      </c>
      <c r="O25" s="61">
        <f t="shared" si="1"/>
        <v>24874</v>
      </c>
      <c r="P25" s="15" t="s">
        <v>573</v>
      </c>
      <c r="R25" s="68" t="s">
        <v>85</v>
      </c>
      <c r="S25" s="68">
        <v>15</v>
      </c>
    </row>
    <row r="26" spans="1:19" ht="15.75" thickBot="1">
      <c r="A26" s="10" t="s">
        <v>77</v>
      </c>
      <c r="B26" s="10" t="s">
        <v>19</v>
      </c>
      <c r="C26" s="44">
        <v>45909</v>
      </c>
      <c r="D26" s="10" t="s">
        <v>30</v>
      </c>
      <c r="E26" s="10" t="s">
        <v>571</v>
      </c>
      <c r="F26" s="10" t="s">
        <v>572</v>
      </c>
      <c r="G26" s="45">
        <v>15772</v>
      </c>
      <c r="H26" s="10">
        <v>288</v>
      </c>
      <c r="I26" s="10">
        <v>520</v>
      </c>
      <c r="J26" s="10">
        <v>1585</v>
      </c>
      <c r="K26" s="46">
        <v>59182</v>
      </c>
      <c r="L26" s="45">
        <v>194351</v>
      </c>
      <c r="M26" s="10" t="s">
        <v>21</v>
      </c>
      <c r="N26" s="56">
        <f t="shared" si="0"/>
        <v>8.5309568769905988E-2</v>
      </c>
      <c r="O26" s="61">
        <f t="shared" si="1"/>
        <v>16580</v>
      </c>
      <c r="P26" s="15" t="s">
        <v>571</v>
      </c>
      <c r="R26" s="68" t="s">
        <v>577</v>
      </c>
      <c r="S26" s="68">
        <v>13</v>
      </c>
    </row>
    <row r="27" spans="1:19" ht="15.75" thickBot="1">
      <c r="A27" s="10" t="s">
        <v>78</v>
      </c>
      <c r="B27" s="10" t="s">
        <v>46</v>
      </c>
      <c r="C27" s="44">
        <v>45752</v>
      </c>
      <c r="D27" s="10" t="s">
        <v>30</v>
      </c>
      <c r="E27" s="10" t="s">
        <v>571</v>
      </c>
      <c r="F27" s="10" t="s">
        <v>567</v>
      </c>
      <c r="G27" s="45">
        <v>22384</v>
      </c>
      <c r="H27" s="10">
        <v>601</v>
      </c>
      <c r="I27" s="10">
        <v>943</v>
      </c>
      <c r="J27" s="10">
        <v>515</v>
      </c>
      <c r="K27" s="46">
        <v>41309</v>
      </c>
      <c r="L27" s="45">
        <v>249373</v>
      </c>
      <c r="M27" s="10" t="s">
        <v>17</v>
      </c>
      <c r="N27" s="56">
        <f t="shared" si="0"/>
        <v>9.5952649244304716E-2</v>
      </c>
      <c r="O27" s="61">
        <f t="shared" si="1"/>
        <v>23928</v>
      </c>
      <c r="P27" s="15" t="s">
        <v>571</v>
      </c>
      <c r="R27" s="68" t="s">
        <v>576</v>
      </c>
      <c r="S27" s="68">
        <v>10</v>
      </c>
    </row>
    <row r="28" spans="1:19" ht="15.75" thickBot="1">
      <c r="A28" s="10" t="s">
        <v>80</v>
      </c>
      <c r="B28" s="10" t="s">
        <v>46</v>
      </c>
      <c r="C28" s="44">
        <v>45552</v>
      </c>
      <c r="D28" s="10" t="s">
        <v>25</v>
      </c>
      <c r="E28" s="10" t="s">
        <v>573</v>
      </c>
      <c r="F28" s="10" t="s">
        <v>35</v>
      </c>
      <c r="G28" s="45">
        <v>20017</v>
      </c>
      <c r="H28" s="10">
        <v>495</v>
      </c>
      <c r="I28" s="10">
        <v>178</v>
      </c>
      <c r="J28" s="10">
        <v>2683</v>
      </c>
      <c r="K28" s="46">
        <v>32244</v>
      </c>
      <c r="L28" s="45">
        <v>182633</v>
      </c>
      <c r="M28" s="10" t="s">
        <v>17</v>
      </c>
      <c r="N28" s="56">
        <f t="shared" si="0"/>
        <v>0.11328730295182141</v>
      </c>
      <c r="O28" s="61">
        <f t="shared" si="1"/>
        <v>20690</v>
      </c>
      <c r="P28" s="15" t="s">
        <v>573</v>
      </c>
    </row>
    <row r="29" spans="1:19" ht="15.75" thickBot="1">
      <c r="A29" s="10" t="s">
        <v>82</v>
      </c>
      <c r="B29" s="10" t="s">
        <v>46</v>
      </c>
      <c r="C29" s="44">
        <v>45720</v>
      </c>
      <c r="D29" s="10" t="s">
        <v>25</v>
      </c>
      <c r="E29" s="10" t="s">
        <v>35</v>
      </c>
      <c r="F29" s="10" t="s">
        <v>568</v>
      </c>
      <c r="G29" s="45">
        <v>12344</v>
      </c>
      <c r="H29" s="10">
        <v>815</v>
      </c>
      <c r="I29" s="10">
        <v>298</v>
      </c>
      <c r="J29" s="10">
        <v>2439</v>
      </c>
      <c r="K29" s="46">
        <v>6259</v>
      </c>
      <c r="L29" s="45">
        <v>237133</v>
      </c>
      <c r="M29" s="10" t="s">
        <v>32</v>
      </c>
      <c r="N29" s="56">
        <f t="shared" si="0"/>
        <v>5.6748744375519224E-2</v>
      </c>
      <c r="O29" s="61">
        <f t="shared" si="1"/>
        <v>13457</v>
      </c>
      <c r="P29" s="15" t="s">
        <v>35</v>
      </c>
    </row>
    <row r="30" spans="1:19" ht="15.75" thickBot="1">
      <c r="A30" s="10" t="s">
        <v>84</v>
      </c>
      <c r="B30" s="10" t="s">
        <v>19</v>
      </c>
      <c r="C30" s="44">
        <v>45910</v>
      </c>
      <c r="D30" s="10" t="s">
        <v>38</v>
      </c>
      <c r="E30" s="10" t="s">
        <v>85</v>
      </c>
      <c r="F30" s="10" t="s">
        <v>574</v>
      </c>
      <c r="G30" s="45">
        <v>9266</v>
      </c>
      <c r="H30" s="10">
        <v>999</v>
      </c>
      <c r="I30" s="10">
        <v>928</v>
      </c>
      <c r="J30" s="10">
        <v>2700</v>
      </c>
      <c r="K30" s="46">
        <v>12264</v>
      </c>
      <c r="L30" s="45">
        <v>128397</v>
      </c>
      <c r="M30" s="10" t="s">
        <v>21</v>
      </c>
      <c r="N30" s="56">
        <f t="shared" si="0"/>
        <v>8.7174933993784898E-2</v>
      </c>
      <c r="O30" s="61">
        <f t="shared" si="1"/>
        <v>11193</v>
      </c>
      <c r="P30" s="15" t="s">
        <v>85</v>
      </c>
    </row>
    <row r="31" spans="1:19" ht="15.75" thickBot="1">
      <c r="A31" s="10" t="s">
        <v>86</v>
      </c>
      <c r="B31" s="10" t="s">
        <v>19</v>
      </c>
      <c r="C31" s="44">
        <v>45713</v>
      </c>
      <c r="D31" s="10" t="s">
        <v>38</v>
      </c>
      <c r="E31" s="10" t="s">
        <v>575</v>
      </c>
      <c r="F31" s="10" t="s">
        <v>567</v>
      </c>
      <c r="G31" s="45">
        <v>10702</v>
      </c>
      <c r="H31" s="10">
        <v>621</v>
      </c>
      <c r="I31" s="10">
        <v>445</v>
      </c>
      <c r="J31" s="10">
        <v>2918</v>
      </c>
      <c r="K31" s="46">
        <v>54808</v>
      </c>
      <c r="L31" s="45">
        <v>220225</v>
      </c>
      <c r="M31" s="10" t="s">
        <v>17</v>
      </c>
      <c r="N31" s="56">
        <f t="shared" si="0"/>
        <v>5.3436258372119426E-2</v>
      </c>
      <c r="O31" s="61">
        <f t="shared" si="1"/>
        <v>11768</v>
      </c>
      <c r="P31" s="15" t="s">
        <v>575</v>
      </c>
    </row>
    <row r="32" spans="1:19" ht="15.75" thickBot="1">
      <c r="A32" s="10" t="s">
        <v>88</v>
      </c>
      <c r="B32" s="10" t="s">
        <v>23</v>
      </c>
      <c r="C32" s="44">
        <v>45642</v>
      </c>
      <c r="D32" s="10" t="s">
        <v>15</v>
      </c>
      <c r="E32" s="10" t="s">
        <v>567</v>
      </c>
      <c r="F32" s="10" t="s">
        <v>566</v>
      </c>
      <c r="G32" s="45">
        <v>2384</v>
      </c>
      <c r="H32" s="10">
        <v>1246</v>
      </c>
      <c r="I32" s="10">
        <v>160</v>
      </c>
      <c r="J32" s="10">
        <v>2004</v>
      </c>
      <c r="K32" s="46">
        <v>2701</v>
      </c>
      <c r="L32" s="45">
        <v>73142</v>
      </c>
      <c r="M32" s="10" t="s">
        <v>17</v>
      </c>
      <c r="N32" s="56">
        <f t="shared" si="0"/>
        <v>5.1817013480626728E-2</v>
      </c>
      <c r="O32" s="61">
        <f t="shared" si="1"/>
        <v>3790</v>
      </c>
      <c r="P32" s="15" t="s">
        <v>567</v>
      </c>
    </row>
    <row r="33" spans="1:16" ht="15.75" thickBot="1">
      <c r="A33" s="10" t="s">
        <v>90</v>
      </c>
      <c r="B33" s="10" t="s">
        <v>23</v>
      </c>
      <c r="C33" s="44">
        <v>45504</v>
      </c>
      <c r="D33" s="10" t="s">
        <v>15</v>
      </c>
      <c r="E33" s="10" t="s">
        <v>567</v>
      </c>
      <c r="F33" s="10" t="s">
        <v>574</v>
      </c>
      <c r="G33" s="45">
        <v>2404</v>
      </c>
      <c r="H33" s="10">
        <v>774</v>
      </c>
      <c r="I33" s="10">
        <v>661</v>
      </c>
      <c r="J33" s="10">
        <v>662</v>
      </c>
      <c r="K33" s="46">
        <v>12676</v>
      </c>
      <c r="L33" s="45">
        <v>66916</v>
      </c>
      <c r="M33" s="10" t="s">
        <v>17</v>
      </c>
      <c r="N33" s="56">
        <f t="shared" si="0"/>
        <v>5.7370434574690654E-2</v>
      </c>
      <c r="O33" s="61">
        <f t="shared" si="1"/>
        <v>3839</v>
      </c>
      <c r="P33" s="15" t="s">
        <v>567</v>
      </c>
    </row>
    <row r="34" spans="1:16" ht="15.75" thickBot="1">
      <c r="A34" s="10" t="s">
        <v>92</v>
      </c>
      <c r="B34" s="10" t="s">
        <v>19</v>
      </c>
      <c r="C34" s="44">
        <v>45911</v>
      </c>
      <c r="D34" s="10" t="s">
        <v>38</v>
      </c>
      <c r="E34" s="10" t="s">
        <v>573</v>
      </c>
      <c r="F34" s="10" t="s">
        <v>566</v>
      </c>
      <c r="G34" s="45">
        <v>10175</v>
      </c>
      <c r="H34" s="10">
        <v>342</v>
      </c>
      <c r="I34" s="10">
        <v>825</v>
      </c>
      <c r="J34" s="10">
        <v>2904</v>
      </c>
      <c r="K34" s="46">
        <v>15954</v>
      </c>
      <c r="L34" s="45">
        <v>104324</v>
      </c>
      <c r="M34" s="10" t="s">
        <v>21</v>
      </c>
      <c r="N34" s="56">
        <f t="shared" si="0"/>
        <v>0.10871899083624094</v>
      </c>
      <c r="O34" s="61">
        <f t="shared" si="1"/>
        <v>11342</v>
      </c>
      <c r="P34" s="15" t="s">
        <v>573</v>
      </c>
    </row>
    <row r="35" spans="1:16" ht="15.75" thickBot="1">
      <c r="A35" s="10" t="s">
        <v>93</v>
      </c>
      <c r="B35" s="10" t="s">
        <v>46</v>
      </c>
      <c r="C35" s="44">
        <v>45912</v>
      </c>
      <c r="D35" s="10" t="s">
        <v>25</v>
      </c>
      <c r="E35" s="10" t="s">
        <v>565</v>
      </c>
      <c r="F35" s="10" t="s">
        <v>564</v>
      </c>
      <c r="G35" s="45">
        <v>17158</v>
      </c>
      <c r="H35" s="10">
        <v>1192</v>
      </c>
      <c r="I35" s="10">
        <v>262</v>
      </c>
      <c r="J35" s="10">
        <v>2016</v>
      </c>
      <c r="K35" s="46">
        <v>28771</v>
      </c>
      <c r="L35" s="45">
        <v>216037</v>
      </c>
      <c r="M35" s="10" t="s">
        <v>21</v>
      </c>
      <c r="N35" s="56">
        <f t="shared" si="0"/>
        <v>8.6151909163708074E-2</v>
      </c>
      <c r="O35" s="61">
        <f t="shared" si="1"/>
        <v>18612</v>
      </c>
      <c r="P35" s="15" t="s">
        <v>565</v>
      </c>
    </row>
    <row r="36" spans="1:16" ht="15.75" thickBot="1">
      <c r="A36" s="10" t="s">
        <v>94</v>
      </c>
      <c r="B36" s="10" t="s">
        <v>46</v>
      </c>
      <c r="C36" s="44">
        <v>45626</v>
      </c>
      <c r="D36" s="10" t="s">
        <v>30</v>
      </c>
      <c r="E36" s="10" t="s">
        <v>567</v>
      </c>
      <c r="F36" s="10" t="s">
        <v>570</v>
      </c>
      <c r="G36" s="45">
        <v>14763</v>
      </c>
      <c r="H36" s="10">
        <v>864</v>
      </c>
      <c r="I36" s="10">
        <v>336</v>
      </c>
      <c r="J36" s="10">
        <v>1493</v>
      </c>
      <c r="K36" s="46">
        <v>33310</v>
      </c>
      <c r="L36" s="45">
        <v>165932</v>
      </c>
      <c r="M36" s="10" t="s">
        <v>32</v>
      </c>
      <c r="N36" s="56">
        <f t="shared" si="0"/>
        <v>9.6202058674637797E-2</v>
      </c>
      <c r="O36" s="61">
        <f t="shared" si="1"/>
        <v>15963</v>
      </c>
      <c r="P36" s="15" t="s">
        <v>567</v>
      </c>
    </row>
    <row r="37" spans="1:16" ht="15.75" thickBot="1">
      <c r="A37" s="10" t="s">
        <v>96</v>
      </c>
      <c r="B37" s="10" t="s">
        <v>23</v>
      </c>
      <c r="C37" s="44">
        <v>45766</v>
      </c>
      <c r="D37" s="10" t="s">
        <v>38</v>
      </c>
      <c r="E37" s="10" t="s">
        <v>85</v>
      </c>
      <c r="F37" s="10" t="s">
        <v>572</v>
      </c>
      <c r="G37" s="45">
        <v>20384</v>
      </c>
      <c r="H37" s="10">
        <v>344</v>
      </c>
      <c r="I37" s="10">
        <v>956</v>
      </c>
      <c r="J37" s="10">
        <v>655</v>
      </c>
      <c r="K37" s="46">
        <v>67621</v>
      </c>
      <c r="L37" s="45">
        <v>175720</v>
      </c>
      <c r="M37" s="10" t="s">
        <v>27</v>
      </c>
      <c r="N37" s="56">
        <f t="shared" si="0"/>
        <v>0.12340086501251991</v>
      </c>
      <c r="O37" s="61">
        <f t="shared" si="1"/>
        <v>21684</v>
      </c>
      <c r="P37" s="15" t="s">
        <v>85</v>
      </c>
    </row>
    <row r="38" spans="1:16" ht="15.75" thickBot="1">
      <c r="A38" s="10" t="s">
        <v>98</v>
      </c>
      <c r="B38" s="10" t="s">
        <v>19</v>
      </c>
      <c r="C38" s="44">
        <v>45663</v>
      </c>
      <c r="D38" s="10" t="s">
        <v>15</v>
      </c>
      <c r="E38" s="10" t="s">
        <v>565</v>
      </c>
      <c r="F38" s="10" t="s">
        <v>564</v>
      </c>
      <c r="G38" s="45">
        <v>11860</v>
      </c>
      <c r="H38" s="10">
        <v>1448</v>
      </c>
      <c r="I38" s="10">
        <v>893</v>
      </c>
      <c r="J38" s="10">
        <v>490</v>
      </c>
      <c r="K38" s="46">
        <v>23518</v>
      </c>
      <c r="L38" s="45">
        <v>206205</v>
      </c>
      <c r="M38" s="10" t="s">
        <v>17</v>
      </c>
      <c r="N38" s="56">
        <f t="shared" si="0"/>
        <v>6.8868359157149436E-2</v>
      </c>
      <c r="O38" s="61">
        <f t="shared" si="1"/>
        <v>14201</v>
      </c>
      <c r="P38" s="15" t="s">
        <v>565</v>
      </c>
    </row>
    <row r="39" spans="1:16" ht="15.75" thickBot="1">
      <c r="A39" s="10" t="s">
        <v>100</v>
      </c>
      <c r="B39" s="10" t="s">
        <v>23</v>
      </c>
      <c r="C39" s="44">
        <v>45705</v>
      </c>
      <c r="D39" s="10" t="s">
        <v>25</v>
      </c>
      <c r="E39" s="10" t="s">
        <v>563</v>
      </c>
      <c r="F39" s="10" t="s">
        <v>574</v>
      </c>
      <c r="G39" s="45">
        <v>7989</v>
      </c>
      <c r="H39" s="10">
        <v>1206</v>
      </c>
      <c r="I39" s="10">
        <v>376</v>
      </c>
      <c r="J39" s="10">
        <v>2769</v>
      </c>
      <c r="K39" s="46">
        <v>27550</v>
      </c>
      <c r="L39" s="45">
        <v>221749</v>
      </c>
      <c r="M39" s="10" t="s">
        <v>27</v>
      </c>
      <c r="N39" s="56">
        <f t="shared" si="0"/>
        <v>4.3161412227338117E-2</v>
      </c>
      <c r="O39" s="61">
        <f t="shared" si="1"/>
        <v>9571</v>
      </c>
      <c r="P39" s="15" t="s">
        <v>563</v>
      </c>
    </row>
    <row r="40" spans="1:16" ht="15.75" thickBot="1">
      <c r="A40" s="10" t="s">
        <v>102</v>
      </c>
      <c r="B40" s="10" t="s">
        <v>23</v>
      </c>
      <c r="C40" s="44">
        <v>45913</v>
      </c>
      <c r="D40" s="10" t="s">
        <v>38</v>
      </c>
      <c r="E40" s="10" t="s">
        <v>569</v>
      </c>
      <c r="F40" s="10" t="s">
        <v>35</v>
      </c>
      <c r="G40" s="45">
        <v>17106</v>
      </c>
      <c r="H40" s="10">
        <v>702</v>
      </c>
      <c r="I40" s="10">
        <v>459</v>
      </c>
      <c r="J40" s="10">
        <v>999</v>
      </c>
      <c r="K40" s="46">
        <v>59627</v>
      </c>
      <c r="L40" s="45">
        <v>136059</v>
      </c>
      <c r="M40" s="10" t="s">
        <v>21</v>
      </c>
      <c r="N40" s="56">
        <f t="shared" si="0"/>
        <v>0.13425793222058077</v>
      </c>
      <c r="O40" s="61">
        <f t="shared" si="1"/>
        <v>18267</v>
      </c>
      <c r="P40" s="15" t="s">
        <v>569</v>
      </c>
    </row>
    <row r="41" spans="1:16" ht="15.75" thickBot="1">
      <c r="A41" s="10" t="s">
        <v>103</v>
      </c>
      <c r="B41" s="10" t="s">
        <v>13</v>
      </c>
      <c r="C41" s="44">
        <v>45914</v>
      </c>
      <c r="D41" s="10" t="s">
        <v>38</v>
      </c>
      <c r="E41" s="10" t="s">
        <v>571</v>
      </c>
      <c r="F41" s="10" t="s">
        <v>570</v>
      </c>
      <c r="G41" s="45">
        <v>19844</v>
      </c>
      <c r="H41" s="10">
        <v>1020</v>
      </c>
      <c r="I41" s="10">
        <v>247</v>
      </c>
      <c r="J41" s="10">
        <v>2354</v>
      </c>
      <c r="K41" s="46">
        <v>37792</v>
      </c>
      <c r="L41" s="45">
        <v>138317</v>
      </c>
      <c r="M41" s="10" t="s">
        <v>21</v>
      </c>
      <c r="N41" s="56">
        <f t="shared" si="0"/>
        <v>0.15262765965138053</v>
      </c>
      <c r="O41" s="61">
        <f t="shared" si="1"/>
        <v>21111</v>
      </c>
      <c r="P41" s="15" t="s">
        <v>571</v>
      </c>
    </row>
    <row r="42" spans="1:16" ht="15.75" thickBot="1">
      <c r="A42" s="10" t="s">
        <v>104</v>
      </c>
      <c r="B42" s="10" t="s">
        <v>13</v>
      </c>
      <c r="C42" s="44">
        <v>45915</v>
      </c>
      <c r="D42" s="10" t="s">
        <v>25</v>
      </c>
      <c r="E42" s="10" t="s">
        <v>563</v>
      </c>
      <c r="F42" s="10" t="s">
        <v>574</v>
      </c>
      <c r="G42" s="45">
        <v>5636</v>
      </c>
      <c r="H42" s="10">
        <v>303</v>
      </c>
      <c r="I42" s="10">
        <v>204</v>
      </c>
      <c r="J42" s="10">
        <v>2480</v>
      </c>
      <c r="K42" s="46">
        <v>7377</v>
      </c>
      <c r="L42" s="45">
        <v>241207</v>
      </c>
      <c r="M42" s="10" t="s">
        <v>21</v>
      </c>
      <c r="N42" s="56">
        <f t="shared" si="0"/>
        <v>2.5467751765081443E-2</v>
      </c>
      <c r="O42" s="61">
        <f t="shared" si="1"/>
        <v>6143</v>
      </c>
      <c r="P42" s="15" t="s">
        <v>563</v>
      </c>
    </row>
    <row r="43" spans="1:16" ht="15.75" thickBot="1">
      <c r="A43" s="10" t="s">
        <v>105</v>
      </c>
      <c r="B43" s="10" t="s">
        <v>13</v>
      </c>
      <c r="C43" s="44">
        <v>45721</v>
      </c>
      <c r="D43" s="10" t="s">
        <v>38</v>
      </c>
      <c r="E43" s="10" t="s">
        <v>567</v>
      </c>
      <c r="F43" s="10" t="s">
        <v>567</v>
      </c>
      <c r="G43" s="45">
        <v>12916</v>
      </c>
      <c r="H43" s="10">
        <v>1262</v>
      </c>
      <c r="I43" s="10">
        <v>772</v>
      </c>
      <c r="J43" s="10">
        <v>856</v>
      </c>
      <c r="K43" s="46">
        <v>11496</v>
      </c>
      <c r="L43" s="45">
        <v>75046</v>
      </c>
      <c r="M43" s="10" t="s">
        <v>27</v>
      </c>
      <c r="N43" s="56">
        <f t="shared" si="0"/>
        <v>0.19921115049436347</v>
      </c>
      <c r="O43" s="61">
        <f t="shared" si="1"/>
        <v>14950</v>
      </c>
      <c r="P43" s="15" t="s">
        <v>567</v>
      </c>
    </row>
    <row r="44" spans="1:16" ht="15.75" thickBot="1">
      <c r="A44" s="10" t="s">
        <v>107</v>
      </c>
      <c r="B44" s="10" t="s">
        <v>46</v>
      </c>
      <c r="C44" s="44">
        <v>45916</v>
      </c>
      <c r="D44" s="10" t="s">
        <v>25</v>
      </c>
      <c r="E44" s="10" t="s">
        <v>85</v>
      </c>
      <c r="F44" s="10" t="s">
        <v>562</v>
      </c>
      <c r="G44" s="45">
        <v>6809</v>
      </c>
      <c r="H44" s="10">
        <v>397</v>
      </c>
      <c r="I44" s="10">
        <v>813</v>
      </c>
      <c r="J44" s="10">
        <v>1125</v>
      </c>
      <c r="K44" s="46">
        <v>12206</v>
      </c>
      <c r="L44" s="45">
        <v>218136</v>
      </c>
      <c r="M44" s="10" t="s">
        <v>21</v>
      </c>
      <c r="N44" s="56">
        <f t="shared" si="0"/>
        <v>3.6761469908680823E-2</v>
      </c>
      <c r="O44" s="61">
        <f t="shared" si="1"/>
        <v>8019</v>
      </c>
      <c r="P44" s="15" t="s">
        <v>85</v>
      </c>
    </row>
    <row r="45" spans="1:16" ht="15.75" thickBot="1">
      <c r="A45" s="10" t="s">
        <v>108</v>
      </c>
      <c r="B45" s="10" t="s">
        <v>19</v>
      </c>
      <c r="C45" s="44">
        <v>45718</v>
      </c>
      <c r="D45" s="10" t="s">
        <v>30</v>
      </c>
      <c r="E45" s="10" t="s">
        <v>575</v>
      </c>
      <c r="F45" s="10" t="s">
        <v>574</v>
      </c>
      <c r="G45" s="45">
        <v>22562</v>
      </c>
      <c r="H45" s="10">
        <v>778</v>
      </c>
      <c r="I45" s="10">
        <v>907</v>
      </c>
      <c r="J45" s="10">
        <v>1354</v>
      </c>
      <c r="K45" s="46">
        <v>34475</v>
      </c>
      <c r="L45" s="45">
        <v>141459</v>
      </c>
      <c r="M45" s="10" t="s">
        <v>32</v>
      </c>
      <c r="N45" s="56">
        <f t="shared" si="0"/>
        <v>0.17140655596321194</v>
      </c>
      <c r="O45" s="61">
        <f t="shared" si="1"/>
        <v>24247</v>
      </c>
      <c r="P45" s="15" t="s">
        <v>575</v>
      </c>
    </row>
    <row r="46" spans="1:16" ht="15.75" thickBot="1">
      <c r="A46" s="10" t="s">
        <v>110</v>
      </c>
      <c r="B46" s="10" t="s">
        <v>19</v>
      </c>
      <c r="C46" s="44">
        <v>45917</v>
      </c>
      <c r="D46" s="10" t="s">
        <v>25</v>
      </c>
      <c r="E46" s="10" t="s">
        <v>569</v>
      </c>
      <c r="F46" s="10" t="s">
        <v>570</v>
      </c>
      <c r="G46" s="45">
        <v>15456</v>
      </c>
      <c r="H46" s="10">
        <v>590</v>
      </c>
      <c r="I46" s="10">
        <v>555</v>
      </c>
      <c r="J46" s="10">
        <v>2882</v>
      </c>
      <c r="K46" s="46">
        <v>49816</v>
      </c>
      <c r="L46" s="45">
        <v>240422</v>
      </c>
      <c r="M46" s="10" t="s">
        <v>21</v>
      </c>
      <c r="N46" s="56">
        <f t="shared" si="0"/>
        <v>6.9049421433978589E-2</v>
      </c>
      <c r="O46" s="61">
        <f t="shared" si="1"/>
        <v>16601</v>
      </c>
      <c r="P46" s="15" t="s">
        <v>569</v>
      </c>
    </row>
    <row r="47" spans="1:16" ht="15.75" thickBot="1">
      <c r="A47" s="10" t="s">
        <v>111</v>
      </c>
      <c r="B47" s="10" t="s">
        <v>19</v>
      </c>
      <c r="C47" s="44">
        <v>45779</v>
      </c>
      <c r="D47" s="10" t="s">
        <v>25</v>
      </c>
      <c r="E47" s="10" t="s">
        <v>567</v>
      </c>
      <c r="F47" s="10" t="s">
        <v>572</v>
      </c>
      <c r="G47" s="45">
        <v>17444</v>
      </c>
      <c r="H47" s="10">
        <v>1402</v>
      </c>
      <c r="I47" s="10">
        <v>218</v>
      </c>
      <c r="J47" s="10">
        <v>725</v>
      </c>
      <c r="K47" s="46">
        <v>8710</v>
      </c>
      <c r="L47" s="45">
        <v>85893</v>
      </c>
      <c r="M47" s="10" t="s">
        <v>55</v>
      </c>
      <c r="N47" s="56">
        <f t="shared" si="0"/>
        <v>0.22195056640238436</v>
      </c>
      <c r="O47" s="61">
        <f t="shared" si="1"/>
        <v>19064</v>
      </c>
      <c r="P47" s="15" t="s">
        <v>567</v>
      </c>
    </row>
    <row r="48" spans="1:16" ht="15.75" thickBot="1">
      <c r="A48" s="10" t="s">
        <v>113</v>
      </c>
      <c r="B48" s="10" t="s">
        <v>19</v>
      </c>
      <c r="C48" s="44">
        <v>45712</v>
      </c>
      <c r="D48" s="10" t="s">
        <v>25</v>
      </c>
      <c r="E48" s="10" t="s">
        <v>573</v>
      </c>
      <c r="F48" s="10" t="s">
        <v>572</v>
      </c>
      <c r="G48" s="45">
        <v>24984</v>
      </c>
      <c r="H48" s="10">
        <v>753</v>
      </c>
      <c r="I48" s="10">
        <v>461</v>
      </c>
      <c r="J48" s="10">
        <v>2710</v>
      </c>
      <c r="K48" s="46">
        <v>20792</v>
      </c>
      <c r="L48" s="45">
        <v>141520</v>
      </c>
      <c r="M48" s="10" t="s">
        <v>27</v>
      </c>
      <c r="N48" s="56">
        <f t="shared" si="0"/>
        <v>0.18511871113623515</v>
      </c>
      <c r="O48" s="61">
        <f t="shared" si="1"/>
        <v>26198</v>
      </c>
      <c r="P48" s="15" t="s">
        <v>573</v>
      </c>
    </row>
    <row r="49" spans="1:16" ht="15.75" thickBot="1">
      <c r="A49" s="10" t="s">
        <v>115</v>
      </c>
      <c r="B49" s="10" t="s">
        <v>13</v>
      </c>
      <c r="C49" s="44">
        <v>45727</v>
      </c>
      <c r="D49" s="10" t="s">
        <v>38</v>
      </c>
      <c r="E49" s="10" t="s">
        <v>561</v>
      </c>
      <c r="F49" s="10" t="s">
        <v>574</v>
      </c>
      <c r="G49" s="45">
        <v>7997</v>
      </c>
      <c r="H49" s="10">
        <v>1238</v>
      </c>
      <c r="I49" s="10">
        <v>438</v>
      </c>
      <c r="J49" s="10">
        <v>1874</v>
      </c>
      <c r="K49" s="46">
        <v>36272</v>
      </c>
      <c r="L49" s="45">
        <v>165818</v>
      </c>
      <c r="M49" s="10" t="s">
        <v>55</v>
      </c>
      <c r="N49" s="56">
        <f t="shared" si="0"/>
        <v>5.8335042034037318E-2</v>
      </c>
      <c r="O49" s="61">
        <f t="shared" si="1"/>
        <v>9673</v>
      </c>
      <c r="P49" s="15" t="s">
        <v>561</v>
      </c>
    </row>
    <row r="50" spans="1:16" ht="15.75" thickBot="1">
      <c r="A50" s="10" t="s">
        <v>116</v>
      </c>
      <c r="B50" s="10" t="s">
        <v>46</v>
      </c>
      <c r="C50" s="44">
        <v>45918</v>
      </c>
      <c r="D50" s="10" t="s">
        <v>38</v>
      </c>
      <c r="E50" s="10" t="s">
        <v>567</v>
      </c>
      <c r="F50" s="10" t="s">
        <v>566</v>
      </c>
      <c r="G50" s="45">
        <v>4048</v>
      </c>
      <c r="H50" s="10">
        <v>677</v>
      </c>
      <c r="I50" s="10">
        <v>911</v>
      </c>
      <c r="J50" s="10">
        <v>2429</v>
      </c>
      <c r="K50" s="46">
        <v>27361</v>
      </c>
      <c r="L50" s="45">
        <v>101272</v>
      </c>
      <c r="M50" s="10" t="s">
        <v>21</v>
      </c>
      <c r="N50" s="56">
        <f t="shared" si="0"/>
        <v>5.5652105221581483E-2</v>
      </c>
      <c r="O50" s="61">
        <f t="shared" si="1"/>
        <v>5636</v>
      </c>
      <c r="P50" s="15" t="s">
        <v>567</v>
      </c>
    </row>
    <row r="51" spans="1:16" ht="15.75" thickBot="1">
      <c r="A51" s="10" t="s">
        <v>117</v>
      </c>
      <c r="B51" s="10" t="s">
        <v>46</v>
      </c>
      <c r="C51" s="44">
        <v>45476</v>
      </c>
      <c r="D51" s="10" t="s">
        <v>25</v>
      </c>
      <c r="E51" s="10" t="s">
        <v>569</v>
      </c>
      <c r="F51" s="10" t="s">
        <v>562</v>
      </c>
      <c r="G51" s="45">
        <v>14338</v>
      </c>
      <c r="H51" s="10">
        <v>1454</v>
      </c>
      <c r="I51" s="10">
        <v>697</v>
      </c>
      <c r="J51" s="10">
        <v>2703</v>
      </c>
      <c r="K51" s="46">
        <v>21288</v>
      </c>
      <c r="L51" s="45">
        <v>107649</v>
      </c>
      <c r="M51" s="10" t="s">
        <v>32</v>
      </c>
      <c r="N51" s="56">
        <f t="shared" si="0"/>
        <v>0.1531737405828201</v>
      </c>
      <c r="O51" s="61">
        <f t="shared" si="1"/>
        <v>16489</v>
      </c>
      <c r="P51" s="15" t="s">
        <v>569</v>
      </c>
    </row>
    <row r="52" spans="1:16" ht="15.75" thickBot="1">
      <c r="A52" s="10" t="s">
        <v>119</v>
      </c>
      <c r="B52" s="10" t="s">
        <v>13</v>
      </c>
      <c r="C52" s="44">
        <v>45456</v>
      </c>
      <c r="D52" s="10" t="s">
        <v>38</v>
      </c>
      <c r="E52" s="10" t="s">
        <v>571</v>
      </c>
      <c r="F52" s="10" t="s">
        <v>567</v>
      </c>
      <c r="G52" s="45">
        <v>23164</v>
      </c>
      <c r="H52" s="10">
        <v>1122</v>
      </c>
      <c r="I52" s="10">
        <v>900</v>
      </c>
      <c r="J52" s="10">
        <v>888</v>
      </c>
      <c r="K52" s="46">
        <v>36938</v>
      </c>
      <c r="L52" s="45">
        <v>104674</v>
      </c>
      <c r="M52" s="10" t="s">
        <v>17</v>
      </c>
      <c r="N52" s="56">
        <f t="shared" si="0"/>
        <v>0.24061371496264594</v>
      </c>
      <c r="O52" s="61">
        <f t="shared" si="1"/>
        <v>25186</v>
      </c>
      <c r="P52" s="15" t="s">
        <v>571</v>
      </c>
    </row>
    <row r="53" spans="1:16" ht="15.75" thickBot="1">
      <c r="A53" s="10" t="s">
        <v>121</v>
      </c>
      <c r="B53" s="10" t="s">
        <v>46</v>
      </c>
      <c r="C53" s="44">
        <v>45919</v>
      </c>
      <c r="D53" s="10" t="s">
        <v>15</v>
      </c>
      <c r="E53" s="10" t="s">
        <v>571</v>
      </c>
      <c r="F53" s="10" t="s">
        <v>574</v>
      </c>
      <c r="G53" s="45">
        <v>19100</v>
      </c>
      <c r="H53" s="10">
        <v>619</v>
      </c>
      <c r="I53" s="10">
        <v>297</v>
      </c>
      <c r="J53" s="10">
        <v>2312</v>
      </c>
      <c r="K53" s="46">
        <v>9730</v>
      </c>
      <c r="L53" s="45">
        <v>184832</v>
      </c>
      <c r="M53" s="10" t="s">
        <v>21</v>
      </c>
      <c r="N53" s="56">
        <f t="shared" si="0"/>
        <v>0.10829293628808864</v>
      </c>
      <c r="O53" s="61">
        <f t="shared" si="1"/>
        <v>20016</v>
      </c>
      <c r="P53" s="15" t="s">
        <v>571</v>
      </c>
    </row>
    <row r="54" spans="1:16" ht="15.75" thickBot="1">
      <c r="A54" s="10" t="s">
        <v>122</v>
      </c>
      <c r="B54" s="10" t="s">
        <v>13</v>
      </c>
      <c r="C54" s="44">
        <v>45712</v>
      </c>
      <c r="D54" s="10" t="s">
        <v>15</v>
      </c>
      <c r="E54" s="10" t="s">
        <v>567</v>
      </c>
      <c r="F54" s="10" t="s">
        <v>566</v>
      </c>
      <c r="G54" s="45">
        <v>23949</v>
      </c>
      <c r="H54" s="10">
        <v>356</v>
      </c>
      <c r="I54" s="10">
        <v>616</v>
      </c>
      <c r="J54" s="10">
        <v>1847</v>
      </c>
      <c r="K54" s="46">
        <v>3144</v>
      </c>
      <c r="L54" s="45">
        <v>192999</v>
      </c>
      <c r="M54" s="10" t="s">
        <v>32</v>
      </c>
      <c r="N54" s="56">
        <f t="shared" si="0"/>
        <v>0.12912502137316773</v>
      </c>
      <c r="O54" s="61">
        <f t="shared" si="1"/>
        <v>24921</v>
      </c>
      <c r="P54" s="15" t="s">
        <v>567</v>
      </c>
    </row>
    <row r="55" spans="1:16" ht="15.75" thickBot="1">
      <c r="A55" s="10" t="s">
        <v>123</v>
      </c>
      <c r="B55" s="10" t="s">
        <v>19</v>
      </c>
      <c r="C55" s="44">
        <v>45729</v>
      </c>
      <c r="D55" s="10" t="s">
        <v>38</v>
      </c>
      <c r="E55" s="10" t="s">
        <v>565</v>
      </c>
      <c r="F55" s="10" t="s">
        <v>572</v>
      </c>
      <c r="G55" s="45">
        <v>6544</v>
      </c>
      <c r="H55" s="10">
        <v>749</v>
      </c>
      <c r="I55" s="10">
        <v>888</v>
      </c>
      <c r="J55" s="10">
        <v>594</v>
      </c>
      <c r="K55" s="46">
        <v>18171</v>
      </c>
      <c r="L55" s="45">
        <v>126475</v>
      </c>
      <c r="M55" s="10" t="s">
        <v>27</v>
      </c>
      <c r="N55" s="56">
        <f t="shared" si="0"/>
        <v>6.4684720300454635E-2</v>
      </c>
      <c r="O55" s="61">
        <f t="shared" si="1"/>
        <v>8181</v>
      </c>
      <c r="P55" s="15" t="s">
        <v>565</v>
      </c>
    </row>
    <row r="56" spans="1:16" ht="15.75" thickBot="1">
      <c r="A56" s="10" t="s">
        <v>125</v>
      </c>
      <c r="B56" s="10" t="s">
        <v>13</v>
      </c>
      <c r="C56" s="44">
        <v>45460</v>
      </c>
      <c r="D56" s="10" t="s">
        <v>38</v>
      </c>
      <c r="E56" s="10" t="s">
        <v>561</v>
      </c>
      <c r="F56" s="10" t="s">
        <v>572</v>
      </c>
      <c r="G56" s="45">
        <v>6976</v>
      </c>
      <c r="H56" s="10">
        <v>1320</v>
      </c>
      <c r="I56" s="10">
        <v>393</v>
      </c>
      <c r="J56" s="10">
        <v>2285</v>
      </c>
      <c r="K56" s="46">
        <v>14049</v>
      </c>
      <c r="L56" s="45">
        <v>101367</v>
      </c>
      <c r="M56" s="10" t="s">
        <v>55</v>
      </c>
      <c r="N56" s="56">
        <f t="shared" si="0"/>
        <v>8.5718231771681114E-2</v>
      </c>
      <c r="O56" s="61">
        <f t="shared" si="1"/>
        <v>8689</v>
      </c>
      <c r="P56" s="15" t="s">
        <v>561</v>
      </c>
    </row>
    <row r="57" spans="1:16" ht="15.75" thickBot="1">
      <c r="A57" s="10" t="s">
        <v>127</v>
      </c>
      <c r="B57" s="10" t="s">
        <v>19</v>
      </c>
      <c r="C57" s="44">
        <v>45644</v>
      </c>
      <c r="D57" s="10" t="s">
        <v>25</v>
      </c>
      <c r="E57" s="10" t="s">
        <v>573</v>
      </c>
      <c r="F57" s="10" t="s">
        <v>574</v>
      </c>
      <c r="G57" s="45">
        <v>14775</v>
      </c>
      <c r="H57" s="10">
        <v>1220</v>
      </c>
      <c r="I57" s="10">
        <v>640</v>
      </c>
      <c r="J57" s="10">
        <v>1547</v>
      </c>
      <c r="K57" s="46">
        <v>28527</v>
      </c>
      <c r="L57" s="45">
        <v>183660</v>
      </c>
      <c r="M57" s="10" t="s">
        <v>55</v>
      </c>
      <c r="N57" s="56">
        <f t="shared" si="0"/>
        <v>9.0574975498203203E-2</v>
      </c>
      <c r="O57" s="61">
        <f t="shared" si="1"/>
        <v>16635</v>
      </c>
      <c r="P57" s="15" t="s">
        <v>573</v>
      </c>
    </row>
    <row r="58" spans="1:16" ht="15.75" thickBot="1">
      <c r="A58" s="10" t="s">
        <v>129</v>
      </c>
      <c r="B58" s="10" t="s">
        <v>19</v>
      </c>
      <c r="C58" s="44">
        <v>45586</v>
      </c>
      <c r="D58" s="10" t="s">
        <v>30</v>
      </c>
      <c r="E58" s="10" t="s">
        <v>567</v>
      </c>
      <c r="F58" s="10" t="s">
        <v>562</v>
      </c>
      <c r="G58" s="45">
        <v>12015</v>
      </c>
      <c r="H58" s="10">
        <v>1196</v>
      </c>
      <c r="I58" s="10">
        <v>998</v>
      </c>
      <c r="J58" s="10">
        <v>1848</v>
      </c>
      <c r="K58" s="46">
        <v>44739</v>
      </c>
      <c r="L58" s="45">
        <v>161750</v>
      </c>
      <c r="M58" s="10" t="s">
        <v>55</v>
      </c>
      <c r="N58" s="56">
        <f t="shared" si="0"/>
        <v>8.7845440494590421E-2</v>
      </c>
      <c r="O58" s="61">
        <f t="shared" si="1"/>
        <v>14209</v>
      </c>
      <c r="P58" s="15" t="s">
        <v>567</v>
      </c>
    </row>
    <row r="59" spans="1:16" ht="15.75" thickBot="1">
      <c r="A59" s="10" t="s">
        <v>131</v>
      </c>
      <c r="B59" s="10" t="s">
        <v>23</v>
      </c>
      <c r="C59" s="44">
        <v>45762</v>
      </c>
      <c r="D59" s="10" t="s">
        <v>38</v>
      </c>
      <c r="E59" s="10" t="s">
        <v>565</v>
      </c>
      <c r="F59" s="10" t="s">
        <v>562</v>
      </c>
      <c r="G59" s="45">
        <v>5419</v>
      </c>
      <c r="H59" s="10">
        <v>1150</v>
      </c>
      <c r="I59" s="10">
        <v>656</v>
      </c>
      <c r="J59" s="10">
        <v>1990</v>
      </c>
      <c r="K59" s="46">
        <v>410</v>
      </c>
      <c r="L59" s="45">
        <v>158154</v>
      </c>
      <c r="M59" s="10" t="s">
        <v>27</v>
      </c>
      <c r="N59" s="56">
        <f t="shared" si="0"/>
        <v>4.5683321319726342E-2</v>
      </c>
      <c r="O59" s="61">
        <f t="shared" si="1"/>
        <v>7225</v>
      </c>
      <c r="P59" s="15" t="s">
        <v>565</v>
      </c>
    </row>
    <row r="60" spans="1:16" ht="15.75" thickBot="1">
      <c r="A60" s="10" t="s">
        <v>133</v>
      </c>
      <c r="B60" s="10" t="s">
        <v>13</v>
      </c>
      <c r="C60" s="44">
        <v>45465</v>
      </c>
      <c r="D60" s="10" t="s">
        <v>15</v>
      </c>
      <c r="E60" s="10" t="s">
        <v>571</v>
      </c>
      <c r="F60" s="10" t="s">
        <v>572</v>
      </c>
      <c r="G60" s="45">
        <v>16430</v>
      </c>
      <c r="H60" s="10">
        <v>488</v>
      </c>
      <c r="I60" s="10">
        <v>514</v>
      </c>
      <c r="J60" s="10">
        <v>1436</v>
      </c>
      <c r="K60" s="46">
        <v>30059</v>
      </c>
      <c r="L60" s="45">
        <v>223305</v>
      </c>
      <c r="M60" s="10" t="s">
        <v>32</v>
      </c>
      <c r="N60" s="56">
        <f t="shared" si="0"/>
        <v>7.8063634938760881E-2</v>
      </c>
      <c r="O60" s="61">
        <f t="shared" si="1"/>
        <v>17432</v>
      </c>
      <c r="P60" s="15" t="s">
        <v>571</v>
      </c>
    </row>
    <row r="61" spans="1:16" ht="15.75" thickBot="1">
      <c r="A61" s="10" t="s">
        <v>135</v>
      </c>
      <c r="B61" s="10" t="s">
        <v>23</v>
      </c>
      <c r="C61" s="44">
        <v>45685</v>
      </c>
      <c r="D61" s="10" t="s">
        <v>25</v>
      </c>
      <c r="E61" s="10" t="s">
        <v>571</v>
      </c>
      <c r="F61" s="10" t="s">
        <v>572</v>
      </c>
      <c r="G61" s="45">
        <v>9239</v>
      </c>
      <c r="H61" s="10">
        <v>1477</v>
      </c>
      <c r="I61" s="10">
        <v>631</v>
      </c>
      <c r="J61" s="10">
        <v>1556</v>
      </c>
      <c r="K61" s="46">
        <v>11580</v>
      </c>
      <c r="L61" s="45">
        <v>84738</v>
      </c>
      <c r="M61" s="10" t="s">
        <v>27</v>
      </c>
      <c r="N61" s="56">
        <f t="shared" si="0"/>
        <v>0.13390686586891359</v>
      </c>
      <c r="O61" s="61">
        <f t="shared" si="1"/>
        <v>11347</v>
      </c>
      <c r="P61" s="15" t="s">
        <v>571</v>
      </c>
    </row>
    <row r="62" spans="1:16" ht="15.75" thickBot="1">
      <c r="A62" s="10" t="s">
        <v>137</v>
      </c>
      <c r="B62" s="10" t="s">
        <v>13</v>
      </c>
      <c r="C62" s="44">
        <v>45540</v>
      </c>
      <c r="D62" s="10" t="s">
        <v>38</v>
      </c>
      <c r="E62" s="10" t="s">
        <v>85</v>
      </c>
      <c r="F62" s="10" t="s">
        <v>564</v>
      </c>
      <c r="G62" s="45">
        <v>16489</v>
      </c>
      <c r="H62" s="10">
        <v>395</v>
      </c>
      <c r="I62" s="10">
        <v>350</v>
      </c>
      <c r="J62" s="10">
        <v>2364</v>
      </c>
      <c r="K62" s="46">
        <v>43239</v>
      </c>
      <c r="L62" s="45">
        <v>73397</v>
      </c>
      <c r="M62" s="10" t="s">
        <v>55</v>
      </c>
      <c r="N62" s="56">
        <f t="shared" si="0"/>
        <v>0.23480523727127811</v>
      </c>
      <c r="O62" s="61">
        <f t="shared" si="1"/>
        <v>17234</v>
      </c>
      <c r="P62" s="15" t="s">
        <v>85</v>
      </c>
    </row>
    <row r="63" spans="1:16" ht="15.75" thickBot="1">
      <c r="A63" s="10" t="s">
        <v>139</v>
      </c>
      <c r="B63" s="10" t="s">
        <v>13</v>
      </c>
      <c r="C63" s="44">
        <v>45920</v>
      </c>
      <c r="D63" s="10" t="s">
        <v>15</v>
      </c>
      <c r="E63" s="10" t="s">
        <v>567</v>
      </c>
      <c r="F63" s="10" t="s">
        <v>572</v>
      </c>
      <c r="G63" s="45">
        <v>18633</v>
      </c>
      <c r="H63" s="10">
        <v>797</v>
      </c>
      <c r="I63" s="10">
        <v>303</v>
      </c>
      <c r="J63" s="10">
        <v>659</v>
      </c>
      <c r="K63" s="46">
        <v>7</v>
      </c>
      <c r="L63" s="45">
        <v>122189</v>
      </c>
      <c r="M63" s="10" t="s">
        <v>21</v>
      </c>
      <c r="N63" s="56">
        <f t="shared" si="0"/>
        <v>0.16149571565361859</v>
      </c>
      <c r="O63" s="61">
        <f t="shared" si="1"/>
        <v>19733</v>
      </c>
      <c r="P63" s="15" t="s">
        <v>567</v>
      </c>
    </row>
    <row r="64" spans="1:16" ht="15.75" thickBot="1">
      <c r="A64" s="10" t="s">
        <v>140</v>
      </c>
      <c r="B64" s="10" t="s">
        <v>23</v>
      </c>
      <c r="C64" s="44">
        <v>45504</v>
      </c>
      <c r="D64" s="10" t="s">
        <v>15</v>
      </c>
      <c r="E64" s="10" t="s">
        <v>561</v>
      </c>
      <c r="F64" s="10" t="s">
        <v>567</v>
      </c>
      <c r="G64" s="45">
        <v>12357</v>
      </c>
      <c r="H64" s="10">
        <v>716</v>
      </c>
      <c r="I64" s="10">
        <v>599</v>
      </c>
      <c r="J64" s="10">
        <v>999</v>
      </c>
      <c r="K64" s="46">
        <v>89591</v>
      </c>
      <c r="L64" s="45">
        <v>116367</v>
      </c>
      <c r="M64" s="10" t="s">
        <v>17</v>
      </c>
      <c r="N64" s="56">
        <f t="shared" si="0"/>
        <v>0.11749035379446063</v>
      </c>
      <c r="O64" s="61">
        <f t="shared" si="1"/>
        <v>13672</v>
      </c>
      <c r="P64" s="15" t="s">
        <v>561</v>
      </c>
    </row>
    <row r="65" spans="1:16" ht="15.75" thickBot="1">
      <c r="A65" s="10" t="s">
        <v>141</v>
      </c>
      <c r="B65" s="10" t="s">
        <v>23</v>
      </c>
      <c r="C65" s="44">
        <v>45521</v>
      </c>
      <c r="D65" s="10" t="s">
        <v>30</v>
      </c>
      <c r="E65" s="10" t="s">
        <v>35</v>
      </c>
      <c r="F65" s="10" t="s">
        <v>568</v>
      </c>
      <c r="G65" s="45">
        <v>19154</v>
      </c>
      <c r="H65" s="10">
        <v>1064</v>
      </c>
      <c r="I65" s="10">
        <v>650</v>
      </c>
      <c r="J65" s="10">
        <v>747</v>
      </c>
      <c r="K65" s="46">
        <v>42667</v>
      </c>
      <c r="L65" s="45">
        <v>242332</v>
      </c>
      <c r="M65" s="10" t="s">
        <v>27</v>
      </c>
      <c r="N65" s="56">
        <f t="shared" si="0"/>
        <v>8.6113266097750191E-2</v>
      </c>
      <c r="O65" s="61">
        <f t="shared" si="1"/>
        <v>20868</v>
      </c>
      <c r="P65" s="15" t="s">
        <v>35</v>
      </c>
    </row>
    <row r="66" spans="1:16" ht="15.75" thickBot="1">
      <c r="A66" s="10" t="s">
        <v>143</v>
      </c>
      <c r="B66" s="10" t="s">
        <v>13</v>
      </c>
      <c r="C66" s="44">
        <v>45744</v>
      </c>
      <c r="D66" s="10" t="s">
        <v>25</v>
      </c>
      <c r="E66" s="10" t="s">
        <v>561</v>
      </c>
      <c r="F66" s="10" t="s">
        <v>574</v>
      </c>
      <c r="G66" s="45">
        <v>6363</v>
      </c>
      <c r="H66" s="10">
        <v>1341</v>
      </c>
      <c r="I66" s="10">
        <v>222</v>
      </c>
      <c r="J66" s="10">
        <v>2712</v>
      </c>
      <c r="K66" s="46">
        <v>19987</v>
      </c>
      <c r="L66" s="45">
        <v>160585</v>
      </c>
      <c r="M66" s="10" t="s">
        <v>27</v>
      </c>
      <c r="N66" s="56">
        <f t="shared" si="0"/>
        <v>4.9357038328611019E-2</v>
      </c>
      <c r="O66" s="61">
        <f t="shared" si="1"/>
        <v>7926</v>
      </c>
      <c r="P66" s="15" t="s">
        <v>561</v>
      </c>
    </row>
    <row r="67" spans="1:16" ht="15.75" thickBot="1">
      <c r="A67" s="10" t="s">
        <v>145</v>
      </c>
      <c r="B67" s="10" t="s">
        <v>46</v>
      </c>
      <c r="C67" s="44">
        <v>45499</v>
      </c>
      <c r="D67" s="10" t="s">
        <v>25</v>
      </c>
      <c r="E67" s="10" t="s">
        <v>571</v>
      </c>
      <c r="F67" s="10" t="s">
        <v>562</v>
      </c>
      <c r="G67" s="45">
        <v>12176</v>
      </c>
      <c r="H67" s="10">
        <v>1005</v>
      </c>
      <c r="I67" s="10">
        <v>862</v>
      </c>
      <c r="J67" s="10">
        <v>974</v>
      </c>
      <c r="K67" s="46">
        <v>2285</v>
      </c>
      <c r="L67" s="45">
        <v>116619</v>
      </c>
      <c r="M67" s="10" t="s">
        <v>32</v>
      </c>
      <c r="N67" s="56">
        <f t="shared" ref="N67:N125" si="2">SUM(G67,H67,I67)/L67</f>
        <v>0.12041777068916729</v>
      </c>
      <c r="O67" s="61">
        <f t="shared" ref="O67:O125" si="3">SUM(G67,H67,I67)</f>
        <v>14043</v>
      </c>
      <c r="P67" s="15" t="s">
        <v>571</v>
      </c>
    </row>
    <row r="68" spans="1:16" ht="15.75" thickBot="1">
      <c r="A68" s="10" t="s">
        <v>147</v>
      </c>
      <c r="B68" s="10" t="s">
        <v>19</v>
      </c>
      <c r="C68" s="44">
        <v>45745</v>
      </c>
      <c r="D68" s="10" t="s">
        <v>30</v>
      </c>
      <c r="E68" s="10" t="s">
        <v>571</v>
      </c>
      <c r="F68" s="10" t="s">
        <v>568</v>
      </c>
      <c r="G68" s="45">
        <v>19461</v>
      </c>
      <c r="H68" s="10">
        <v>1382</v>
      </c>
      <c r="I68" s="10">
        <v>445</v>
      </c>
      <c r="J68" s="10">
        <v>1307</v>
      </c>
      <c r="K68" s="46">
        <v>84691</v>
      </c>
      <c r="L68" s="45">
        <v>151453</v>
      </c>
      <c r="M68" s="10" t="s">
        <v>32</v>
      </c>
      <c r="N68" s="56">
        <f t="shared" si="2"/>
        <v>0.14055845707909384</v>
      </c>
      <c r="O68" s="61">
        <f t="shared" si="3"/>
        <v>21288</v>
      </c>
      <c r="P68" s="15" t="s">
        <v>571</v>
      </c>
    </row>
    <row r="69" spans="1:16" ht="15.75" thickBot="1">
      <c r="A69" s="10" t="s">
        <v>149</v>
      </c>
      <c r="B69" s="10" t="s">
        <v>23</v>
      </c>
      <c r="C69" s="44">
        <v>45634</v>
      </c>
      <c r="D69" s="10" t="s">
        <v>30</v>
      </c>
      <c r="E69" s="10" t="s">
        <v>563</v>
      </c>
      <c r="F69" s="10" t="s">
        <v>566</v>
      </c>
      <c r="G69" s="45">
        <v>10427</v>
      </c>
      <c r="H69" s="10">
        <v>1014</v>
      </c>
      <c r="I69" s="10">
        <v>166</v>
      </c>
      <c r="J69" s="10">
        <v>1649</v>
      </c>
      <c r="K69" s="46">
        <v>15145</v>
      </c>
      <c r="L69" s="45">
        <v>59816</v>
      </c>
      <c r="M69" s="10" t="s">
        <v>27</v>
      </c>
      <c r="N69" s="56">
        <f t="shared" si="2"/>
        <v>0.19404507155276179</v>
      </c>
      <c r="O69" s="61">
        <f t="shared" si="3"/>
        <v>11607</v>
      </c>
      <c r="P69" s="15" t="s">
        <v>563</v>
      </c>
    </row>
    <row r="70" spans="1:16" ht="15.75" thickBot="1">
      <c r="A70" s="10" t="s">
        <v>151</v>
      </c>
      <c r="B70" s="10" t="s">
        <v>19</v>
      </c>
      <c r="C70" s="44">
        <v>45724</v>
      </c>
      <c r="D70" s="10" t="s">
        <v>25</v>
      </c>
      <c r="E70" s="10" t="s">
        <v>571</v>
      </c>
      <c r="F70" s="10" t="s">
        <v>567</v>
      </c>
      <c r="G70" s="45">
        <v>10580</v>
      </c>
      <c r="H70" s="10">
        <v>427</v>
      </c>
      <c r="I70" s="10">
        <v>790</v>
      </c>
      <c r="J70" s="10">
        <v>2814</v>
      </c>
      <c r="K70" s="46">
        <v>24916</v>
      </c>
      <c r="L70" s="45">
        <v>213312</v>
      </c>
      <c r="M70" s="10" t="s">
        <v>55</v>
      </c>
      <c r="N70" s="56">
        <f t="shared" si="2"/>
        <v>5.530396789678968E-2</v>
      </c>
      <c r="O70" s="61">
        <f t="shared" si="3"/>
        <v>11797</v>
      </c>
      <c r="P70" s="15" t="s">
        <v>571</v>
      </c>
    </row>
    <row r="71" spans="1:16" ht="15.75" thickBot="1">
      <c r="A71" s="10" t="s">
        <v>153</v>
      </c>
      <c r="B71" s="10" t="s">
        <v>46</v>
      </c>
      <c r="C71" s="44">
        <v>45749</v>
      </c>
      <c r="D71" s="10" t="s">
        <v>25</v>
      </c>
      <c r="E71" s="10" t="s">
        <v>573</v>
      </c>
      <c r="F71" s="10" t="s">
        <v>570</v>
      </c>
      <c r="G71" s="45">
        <v>6858</v>
      </c>
      <c r="H71" s="10">
        <v>415</v>
      </c>
      <c r="I71" s="10">
        <v>366</v>
      </c>
      <c r="J71" s="10">
        <v>2761</v>
      </c>
      <c r="K71" s="46">
        <v>2988</v>
      </c>
      <c r="L71" s="45">
        <v>177348</v>
      </c>
      <c r="M71" s="10" t="s">
        <v>17</v>
      </c>
      <c r="N71" s="56">
        <f t="shared" si="2"/>
        <v>4.3073505198818141E-2</v>
      </c>
      <c r="O71" s="61">
        <f t="shared" si="3"/>
        <v>7639</v>
      </c>
      <c r="P71" s="15" t="s">
        <v>573</v>
      </c>
    </row>
    <row r="72" spans="1:16" ht="15.75" thickBot="1">
      <c r="A72" s="10" t="s">
        <v>155</v>
      </c>
      <c r="B72" s="10" t="s">
        <v>46</v>
      </c>
      <c r="C72" s="44">
        <v>45537</v>
      </c>
      <c r="D72" s="10" t="s">
        <v>38</v>
      </c>
      <c r="E72" s="10" t="s">
        <v>567</v>
      </c>
      <c r="F72" s="10" t="s">
        <v>577</v>
      </c>
      <c r="G72" s="45">
        <v>12040</v>
      </c>
      <c r="H72" s="10">
        <v>1147</v>
      </c>
      <c r="I72" s="10">
        <v>210</v>
      </c>
      <c r="J72" s="10">
        <v>885</v>
      </c>
      <c r="K72" s="46">
        <v>30360</v>
      </c>
      <c r="L72" s="45">
        <v>119530</v>
      </c>
      <c r="M72" s="10" t="s">
        <v>32</v>
      </c>
      <c r="N72" s="56">
        <f t="shared" si="2"/>
        <v>0.1120806492094035</v>
      </c>
      <c r="O72" s="61">
        <f t="shared" si="3"/>
        <v>13397</v>
      </c>
      <c r="P72" s="15" t="s">
        <v>567</v>
      </c>
    </row>
    <row r="73" spans="1:16" ht="15.75" thickBot="1">
      <c r="A73" s="10" t="s">
        <v>157</v>
      </c>
      <c r="B73" s="10" t="s">
        <v>46</v>
      </c>
      <c r="C73" s="44">
        <v>45719</v>
      </c>
      <c r="D73" s="10" t="s">
        <v>38</v>
      </c>
      <c r="E73" s="10" t="s">
        <v>567</v>
      </c>
      <c r="F73" s="10" t="s">
        <v>562</v>
      </c>
      <c r="G73" s="45">
        <v>24928</v>
      </c>
      <c r="H73" s="10">
        <v>214</v>
      </c>
      <c r="I73" s="10">
        <v>765</v>
      </c>
      <c r="J73" s="10">
        <v>1556</v>
      </c>
      <c r="K73" s="46">
        <v>5239</v>
      </c>
      <c r="L73" s="45">
        <v>194571</v>
      </c>
      <c r="M73" s="10" t="s">
        <v>55</v>
      </c>
      <c r="N73" s="56">
        <f t="shared" si="2"/>
        <v>0.13314933880177415</v>
      </c>
      <c r="O73" s="61">
        <f t="shared" si="3"/>
        <v>25907</v>
      </c>
      <c r="P73" s="15" t="s">
        <v>567</v>
      </c>
    </row>
    <row r="74" spans="1:16" ht="15.75" thickBot="1">
      <c r="A74" s="10" t="s">
        <v>159</v>
      </c>
      <c r="B74" s="10" t="s">
        <v>23</v>
      </c>
      <c r="C74" s="44">
        <v>45921</v>
      </c>
      <c r="D74" s="10" t="s">
        <v>30</v>
      </c>
      <c r="E74" s="10" t="s">
        <v>561</v>
      </c>
      <c r="F74" s="10" t="s">
        <v>568</v>
      </c>
      <c r="G74" s="45">
        <v>23103</v>
      </c>
      <c r="H74" s="10">
        <v>1380</v>
      </c>
      <c r="I74" s="10">
        <v>191</v>
      </c>
      <c r="J74" s="10">
        <v>1547</v>
      </c>
      <c r="K74" s="46">
        <v>77798</v>
      </c>
      <c r="L74" s="45">
        <v>148856</v>
      </c>
      <c r="M74" s="10" t="s">
        <v>21</v>
      </c>
      <c r="N74" s="56">
        <f t="shared" si="2"/>
        <v>0.16575751061428495</v>
      </c>
      <c r="O74" s="61">
        <f t="shared" si="3"/>
        <v>24674</v>
      </c>
      <c r="P74" s="15" t="s">
        <v>561</v>
      </c>
    </row>
    <row r="75" spans="1:16" ht="15.75" thickBot="1">
      <c r="A75" s="10" t="s">
        <v>160</v>
      </c>
      <c r="B75" s="10" t="s">
        <v>46</v>
      </c>
      <c r="C75" s="44">
        <v>45593</v>
      </c>
      <c r="D75" s="10" t="s">
        <v>38</v>
      </c>
      <c r="E75" s="10" t="s">
        <v>567</v>
      </c>
      <c r="F75" s="10" t="s">
        <v>570</v>
      </c>
      <c r="G75" s="45">
        <v>21198</v>
      </c>
      <c r="H75" s="10">
        <v>1484</v>
      </c>
      <c r="I75" s="10">
        <v>174</v>
      </c>
      <c r="J75" s="10">
        <v>1293</v>
      </c>
      <c r="K75" s="46">
        <v>16330</v>
      </c>
      <c r="L75" s="45">
        <v>111635</v>
      </c>
      <c r="M75" s="10" t="s">
        <v>32</v>
      </c>
      <c r="N75" s="56">
        <f t="shared" si="2"/>
        <v>0.20473865723115511</v>
      </c>
      <c r="O75" s="61">
        <f t="shared" si="3"/>
        <v>22856</v>
      </c>
      <c r="P75" s="15" t="s">
        <v>567</v>
      </c>
    </row>
    <row r="76" spans="1:16" ht="15.75" thickBot="1">
      <c r="A76" s="10" t="s">
        <v>162</v>
      </c>
      <c r="B76" s="10" t="s">
        <v>23</v>
      </c>
      <c r="C76" s="44">
        <v>45505</v>
      </c>
      <c r="D76" s="10" t="s">
        <v>15</v>
      </c>
      <c r="E76" s="10" t="s">
        <v>565</v>
      </c>
      <c r="F76" s="10" t="s">
        <v>564</v>
      </c>
      <c r="G76" s="45">
        <v>21758</v>
      </c>
      <c r="H76" s="10">
        <v>1380</v>
      </c>
      <c r="I76" s="10">
        <v>188</v>
      </c>
      <c r="J76" s="10">
        <v>1735</v>
      </c>
      <c r="K76" s="46">
        <v>20998</v>
      </c>
      <c r="L76" s="45">
        <v>147803</v>
      </c>
      <c r="M76" s="10" t="s">
        <v>55</v>
      </c>
      <c r="N76" s="56">
        <f t="shared" si="2"/>
        <v>0.15781817689762725</v>
      </c>
      <c r="O76" s="61">
        <f t="shared" si="3"/>
        <v>23326</v>
      </c>
      <c r="P76" s="15" t="s">
        <v>565</v>
      </c>
    </row>
    <row r="77" spans="1:16" ht="15.75" thickBot="1">
      <c r="A77" s="10" t="s">
        <v>164</v>
      </c>
      <c r="B77" s="10" t="s">
        <v>46</v>
      </c>
      <c r="C77" s="44">
        <v>45603</v>
      </c>
      <c r="D77" s="10" t="s">
        <v>38</v>
      </c>
      <c r="E77" s="10" t="s">
        <v>35</v>
      </c>
      <c r="F77" s="10" t="s">
        <v>570</v>
      </c>
      <c r="G77" s="45">
        <v>17254</v>
      </c>
      <c r="H77" s="10">
        <v>246</v>
      </c>
      <c r="I77" s="10">
        <v>952</v>
      </c>
      <c r="J77" s="10">
        <v>871</v>
      </c>
      <c r="K77" s="46">
        <v>14957</v>
      </c>
      <c r="L77" s="45">
        <v>75946</v>
      </c>
      <c r="M77" s="10" t="s">
        <v>55</v>
      </c>
      <c r="N77" s="56">
        <f t="shared" si="2"/>
        <v>0.24296210465330631</v>
      </c>
      <c r="O77" s="61">
        <f t="shared" si="3"/>
        <v>18452</v>
      </c>
      <c r="P77" s="15" t="s">
        <v>35</v>
      </c>
    </row>
    <row r="78" spans="1:16" ht="15.75" thickBot="1">
      <c r="A78" s="10" t="s">
        <v>166</v>
      </c>
      <c r="B78" s="10" t="s">
        <v>19</v>
      </c>
      <c r="C78" s="44">
        <v>45720</v>
      </c>
      <c r="D78" s="10" t="s">
        <v>38</v>
      </c>
      <c r="E78" s="10" t="s">
        <v>573</v>
      </c>
      <c r="F78" s="10" t="s">
        <v>567</v>
      </c>
      <c r="G78" s="45">
        <v>13470</v>
      </c>
      <c r="H78" s="10">
        <v>523</v>
      </c>
      <c r="I78" s="10">
        <v>280</v>
      </c>
      <c r="J78" s="10">
        <v>2682</v>
      </c>
      <c r="K78" s="46">
        <v>8538</v>
      </c>
      <c r="L78" s="45">
        <v>95204</v>
      </c>
      <c r="M78" s="10" t="s">
        <v>17</v>
      </c>
      <c r="N78" s="56">
        <f t="shared" si="2"/>
        <v>0.14992017142136885</v>
      </c>
      <c r="O78" s="61">
        <f t="shared" si="3"/>
        <v>14273</v>
      </c>
      <c r="P78" s="15" t="s">
        <v>573</v>
      </c>
    </row>
    <row r="79" spans="1:16" ht="15.75" thickBot="1">
      <c r="A79" s="10" t="s">
        <v>167</v>
      </c>
      <c r="B79" s="10" t="s">
        <v>19</v>
      </c>
      <c r="C79" s="44">
        <v>45460</v>
      </c>
      <c r="D79" s="10" t="s">
        <v>15</v>
      </c>
      <c r="E79" s="10" t="s">
        <v>569</v>
      </c>
      <c r="F79" s="10" t="s">
        <v>567</v>
      </c>
      <c r="G79" s="45">
        <v>3252</v>
      </c>
      <c r="H79" s="10">
        <v>1043</v>
      </c>
      <c r="I79" s="10">
        <v>647</v>
      </c>
      <c r="J79" s="10">
        <v>1545</v>
      </c>
      <c r="K79" s="46">
        <v>18859</v>
      </c>
      <c r="L79" s="45">
        <v>222958</v>
      </c>
      <c r="M79" s="10" t="s">
        <v>17</v>
      </c>
      <c r="N79" s="56">
        <f t="shared" si="2"/>
        <v>2.2165609666394567E-2</v>
      </c>
      <c r="O79" s="61">
        <f t="shared" si="3"/>
        <v>4942</v>
      </c>
      <c r="P79" s="15" t="s">
        <v>569</v>
      </c>
    </row>
    <row r="80" spans="1:16" ht="15.75" thickBot="1">
      <c r="A80" s="10" t="s">
        <v>168</v>
      </c>
      <c r="B80" s="10" t="s">
        <v>13</v>
      </c>
      <c r="C80" s="44">
        <v>45922</v>
      </c>
      <c r="D80" s="10" t="s">
        <v>30</v>
      </c>
      <c r="E80" s="10" t="s">
        <v>576</v>
      </c>
      <c r="F80" s="10" t="s">
        <v>564</v>
      </c>
      <c r="G80" s="45">
        <v>8996</v>
      </c>
      <c r="H80" s="10">
        <v>329</v>
      </c>
      <c r="I80" s="10">
        <v>378</v>
      </c>
      <c r="J80" s="10">
        <v>2384</v>
      </c>
      <c r="K80" s="46">
        <v>39404</v>
      </c>
      <c r="L80" s="45">
        <v>242724</v>
      </c>
      <c r="M80" s="10" t="s">
        <v>21</v>
      </c>
      <c r="N80" s="56">
        <f t="shared" si="2"/>
        <v>3.9975445361810122E-2</v>
      </c>
      <c r="O80" s="61">
        <f t="shared" si="3"/>
        <v>9703</v>
      </c>
      <c r="P80" s="15" t="s">
        <v>576</v>
      </c>
    </row>
    <row r="81" spans="1:16" ht="15.75" thickBot="1">
      <c r="A81" s="10" t="s">
        <v>170</v>
      </c>
      <c r="B81" s="10" t="s">
        <v>19</v>
      </c>
      <c r="C81" s="44">
        <v>45456</v>
      </c>
      <c r="D81" s="10" t="s">
        <v>15</v>
      </c>
      <c r="E81" s="10" t="s">
        <v>561</v>
      </c>
      <c r="F81" s="10" t="s">
        <v>577</v>
      </c>
      <c r="G81" s="45">
        <v>14173</v>
      </c>
      <c r="H81" s="10">
        <v>294</v>
      </c>
      <c r="I81" s="10">
        <v>257</v>
      </c>
      <c r="J81" s="10">
        <v>1288</v>
      </c>
      <c r="K81" s="46">
        <v>39466</v>
      </c>
      <c r="L81" s="45">
        <v>55563</v>
      </c>
      <c r="M81" s="10" t="s">
        <v>55</v>
      </c>
      <c r="N81" s="56">
        <f t="shared" si="2"/>
        <v>0.26499649047027696</v>
      </c>
      <c r="O81" s="61">
        <f t="shared" si="3"/>
        <v>14724</v>
      </c>
      <c r="P81" s="15" t="s">
        <v>561</v>
      </c>
    </row>
    <row r="82" spans="1:16" ht="15.75" thickBot="1">
      <c r="A82" s="10" t="s">
        <v>171</v>
      </c>
      <c r="B82" s="10" t="s">
        <v>13</v>
      </c>
      <c r="C82" s="44">
        <v>45584</v>
      </c>
      <c r="D82" s="10" t="s">
        <v>38</v>
      </c>
      <c r="E82" s="10" t="s">
        <v>567</v>
      </c>
      <c r="F82" s="10" t="s">
        <v>574</v>
      </c>
      <c r="G82" s="45">
        <v>6673</v>
      </c>
      <c r="H82" s="10">
        <v>826</v>
      </c>
      <c r="I82" s="10">
        <v>321</v>
      </c>
      <c r="J82" s="10">
        <v>577</v>
      </c>
      <c r="K82" s="46">
        <v>19262</v>
      </c>
      <c r="L82" s="45">
        <v>132324</v>
      </c>
      <c r="M82" s="10" t="s">
        <v>55</v>
      </c>
      <c r="N82" s="56">
        <f t="shared" si="2"/>
        <v>5.9097367068710133E-2</v>
      </c>
      <c r="O82" s="61">
        <f t="shared" si="3"/>
        <v>7820</v>
      </c>
      <c r="P82" s="15" t="s">
        <v>567</v>
      </c>
    </row>
    <row r="83" spans="1:16" ht="15.75" thickBot="1">
      <c r="A83" s="10" t="s">
        <v>173</v>
      </c>
      <c r="B83" s="10" t="s">
        <v>19</v>
      </c>
      <c r="C83" s="44">
        <v>45497</v>
      </c>
      <c r="D83" s="10" t="s">
        <v>30</v>
      </c>
      <c r="E83" s="10" t="s">
        <v>569</v>
      </c>
      <c r="F83" s="10" t="s">
        <v>570</v>
      </c>
      <c r="G83" s="45">
        <v>22914</v>
      </c>
      <c r="H83" s="10">
        <v>954</v>
      </c>
      <c r="I83" s="10">
        <v>584</v>
      </c>
      <c r="J83" s="10">
        <v>1519</v>
      </c>
      <c r="K83" s="46">
        <v>13637</v>
      </c>
      <c r="L83" s="45">
        <v>49847</v>
      </c>
      <c r="M83" s="10" t="s">
        <v>17</v>
      </c>
      <c r="N83" s="56">
        <f t="shared" si="2"/>
        <v>0.49054105563022848</v>
      </c>
      <c r="O83" s="61">
        <f t="shared" si="3"/>
        <v>24452</v>
      </c>
      <c r="P83" s="15" t="s">
        <v>569</v>
      </c>
    </row>
    <row r="84" spans="1:16" ht="15.75" thickBot="1">
      <c r="A84" s="10" t="s">
        <v>175</v>
      </c>
      <c r="B84" s="10" t="s">
        <v>23</v>
      </c>
      <c r="C84" s="44">
        <v>45580</v>
      </c>
      <c r="D84" s="10" t="s">
        <v>38</v>
      </c>
      <c r="E84" s="10" t="s">
        <v>35</v>
      </c>
      <c r="F84" s="10" t="s">
        <v>564</v>
      </c>
      <c r="G84" s="45">
        <v>17781</v>
      </c>
      <c r="H84" s="10">
        <v>993</v>
      </c>
      <c r="I84" s="10">
        <v>627</v>
      </c>
      <c r="J84" s="10">
        <v>2187</v>
      </c>
      <c r="K84" s="46">
        <v>9609</v>
      </c>
      <c r="L84" s="45">
        <v>66155</v>
      </c>
      <c r="M84" s="10" t="s">
        <v>32</v>
      </c>
      <c r="N84" s="56">
        <f t="shared" si="2"/>
        <v>0.29326581513113142</v>
      </c>
      <c r="O84" s="61">
        <f t="shared" si="3"/>
        <v>19401</v>
      </c>
      <c r="P84" s="15" t="s">
        <v>35</v>
      </c>
    </row>
    <row r="85" spans="1:16" ht="15.75" thickBot="1">
      <c r="A85" s="10" t="s">
        <v>177</v>
      </c>
      <c r="B85" s="10" t="s">
        <v>19</v>
      </c>
      <c r="C85" s="44">
        <v>45635</v>
      </c>
      <c r="D85" s="10" t="s">
        <v>15</v>
      </c>
      <c r="E85" s="10" t="s">
        <v>563</v>
      </c>
      <c r="F85" s="10" t="s">
        <v>567</v>
      </c>
      <c r="G85" s="45">
        <v>15051</v>
      </c>
      <c r="H85" s="10">
        <v>268</v>
      </c>
      <c r="I85" s="10">
        <v>251</v>
      </c>
      <c r="J85" s="10">
        <v>783</v>
      </c>
      <c r="K85" s="46">
        <v>34154</v>
      </c>
      <c r="L85" s="45">
        <v>119671</v>
      </c>
      <c r="M85" s="10" t="s">
        <v>32</v>
      </c>
      <c r="N85" s="56">
        <f t="shared" si="2"/>
        <v>0.13010670922779954</v>
      </c>
      <c r="O85" s="61">
        <f t="shared" si="3"/>
        <v>15570</v>
      </c>
      <c r="P85" s="15" t="s">
        <v>563</v>
      </c>
    </row>
    <row r="86" spans="1:16" ht="15.75" thickBot="1">
      <c r="A86" s="10" t="s">
        <v>179</v>
      </c>
      <c r="B86" s="10" t="s">
        <v>13</v>
      </c>
      <c r="C86" s="44">
        <v>45766</v>
      </c>
      <c r="D86" s="10" t="s">
        <v>15</v>
      </c>
      <c r="E86" s="10" t="s">
        <v>569</v>
      </c>
      <c r="F86" s="10" t="s">
        <v>567</v>
      </c>
      <c r="G86" s="45">
        <v>8881</v>
      </c>
      <c r="H86" s="10">
        <v>210</v>
      </c>
      <c r="I86" s="10">
        <v>673</v>
      </c>
      <c r="J86" s="10">
        <v>1565</v>
      </c>
      <c r="K86" s="46">
        <v>24847</v>
      </c>
      <c r="L86" s="45">
        <v>156891</v>
      </c>
      <c r="M86" s="10" t="s">
        <v>27</v>
      </c>
      <c r="N86" s="56">
        <f t="shared" si="2"/>
        <v>6.223429004850501E-2</v>
      </c>
      <c r="O86" s="61">
        <f t="shared" si="3"/>
        <v>9764</v>
      </c>
      <c r="P86" s="15" t="s">
        <v>569</v>
      </c>
    </row>
    <row r="87" spans="1:16" ht="15.75" thickBot="1">
      <c r="A87" s="10" t="s">
        <v>180</v>
      </c>
      <c r="B87" s="10" t="s">
        <v>13</v>
      </c>
      <c r="C87" s="44">
        <v>45684</v>
      </c>
      <c r="D87" s="10" t="s">
        <v>38</v>
      </c>
      <c r="E87" s="10" t="s">
        <v>573</v>
      </c>
      <c r="F87" s="10" t="s">
        <v>568</v>
      </c>
      <c r="G87" s="45">
        <v>8949</v>
      </c>
      <c r="H87" s="10">
        <v>1477</v>
      </c>
      <c r="I87" s="10">
        <v>424</v>
      </c>
      <c r="J87" s="10">
        <v>1030</v>
      </c>
      <c r="K87" s="46">
        <v>58052</v>
      </c>
      <c r="L87" s="45">
        <v>123310</v>
      </c>
      <c r="M87" s="10" t="s">
        <v>17</v>
      </c>
      <c r="N87" s="56">
        <f t="shared" si="2"/>
        <v>8.7989619657773091E-2</v>
      </c>
      <c r="O87" s="61">
        <f t="shared" si="3"/>
        <v>10850</v>
      </c>
      <c r="P87" s="15" t="s">
        <v>573</v>
      </c>
    </row>
    <row r="88" spans="1:16" ht="15.75" thickBot="1">
      <c r="A88" s="10" t="s">
        <v>182</v>
      </c>
      <c r="B88" s="10" t="s">
        <v>46</v>
      </c>
      <c r="C88" s="44">
        <v>45449</v>
      </c>
      <c r="D88" s="10" t="s">
        <v>25</v>
      </c>
      <c r="E88" s="10" t="s">
        <v>573</v>
      </c>
      <c r="F88" s="10" t="s">
        <v>572</v>
      </c>
      <c r="G88" s="45">
        <v>11521</v>
      </c>
      <c r="H88" s="10">
        <v>1071</v>
      </c>
      <c r="I88" s="10">
        <v>762</v>
      </c>
      <c r="J88" s="10">
        <v>2539</v>
      </c>
      <c r="K88" s="46">
        <v>12701</v>
      </c>
      <c r="L88" s="45">
        <v>238350</v>
      </c>
      <c r="M88" s="10" t="s">
        <v>27</v>
      </c>
      <c r="N88" s="56">
        <f t="shared" si="2"/>
        <v>5.6026851269142017E-2</v>
      </c>
      <c r="O88" s="61">
        <f t="shared" si="3"/>
        <v>13354</v>
      </c>
      <c r="P88" s="15" t="s">
        <v>573</v>
      </c>
    </row>
    <row r="89" spans="1:16" ht="15.75" thickBot="1">
      <c r="A89" s="10" t="s">
        <v>184</v>
      </c>
      <c r="B89" s="10" t="s">
        <v>23</v>
      </c>
      <c r="C89" s="44">
        <v>45480</v>
      </c>
      <c r="D89" s="10" t="s">
        <v>25</v>
      </c>
      <c r="E89" s="10" t="s">
        <v>563</v>
      </c>
      <c r="F89" s="10" t="s">
        <v>577</v>
      </c>
      <c r="G89" s="45">
        <v>24625</v>
      </c>
      <c r="H89" s="10">
        <v>749</v>
      </c>
      <c r="I89" s="10">
        <v>193</v>
      </c>
      <c r="J89" s="10">
        <v>1340</v>
      </c>
      <c r="K89" s="46">
        <v>4890</v>
      </c>
      <c r="L89" s="45">
        <v>189381</v>
      </c>
      <c r="M89" s="10" t="s">
        <v>17</v>
      </c>
      <c r="N89" s="56">
        <f t="shared" si="2"/>
        <v>0.13500298340382616</v>
      </c>
      <c r="O89" s="61">
        <f t="shared" si="3"/>
        <v>25567</v>
      </c>
      <c r="P89" s="15" t="s">
        <v>563</v>
      </c>
    </row>
    <row r="90" spans="1:16" ht="15.75" thickBot="1">
      <c r="A90" s="10" t="s">
        <v>186</v>
      </c>
      <c r="B90" s="10" t="s">
        <v>19</v>
      </c>
      <c r="C90" s="44">
        <v>45923</v>
      </c>
      <c r="D90" s="10" t="s">
        <v>15</v>
      </c>
      <c r="E90" s="10" t="s">
        <v>576</v>
      </c>
      <c r="F90" s="10" t="s">
        <v>570</v>
      </c>
      <c r="G90" s="45">
        <v>10017</v>
      </c>
      <c r="H90" s="10">
        <v>1357</v>
      </c>
      <c r="I90" s="10">
        <v>966</v>
      </c>
      <c r="J90" s="10">
        <v>2871</v>
      </c>
      <c r="K90" s="46">
        <v>14800</v>
      </c>
      <c r="L90" s="45">
        <v>171691</v>
      </c>
      <c r="M90" s="10" t="s">
        <v>21</v>
      </c>
      <c r="N90" s="56">
        <f t="shared" si="2"/>
        <v>7.1873307278774071E-2</v>
      </c>
      <c r="O90" s="61">
        <f t="shared" si="3"/>
        <v>12340</v>
      </c>
      <c r="P90" s="15" t="s">
        <v>576</v>
      </c>
    </row>
    <row r="91" spans="1:16" ht="15.75" thickBot="1">
      <c r="A91" s="10" t="s">
        <v>187</v>
      </c>
      <c r="B91" s="10" t="s">
        <v>46</v>
      </c>
      <c r="C91" s="44">
        <v>45446</v>
      </c>
      <c r="D91" s="10" t="s">
        <v>15</v>
      </c>
      <c r="E91" s="10" t="s">
        <v>567</v>
      </c>
      <c r="F91" s="10" t="s">
        <v>570</v>
      </c>
      <c r="G91" s="45">
        <v>8941</v>
      </c>
      <c r="H91" s="10">
        <v>911</v>
      </c>
      <c r="I91" s="10">
        <v>166</v>
      </c>
      <c r="J91" s="10">
        <v>1217</v>
      </c>
      <c r="K91" s="46">
        <v>68817</v>
      </c>
      <c r="L91" s="45">
        <v>221180</v>
      </c>
      <c r="M91" s="10" t="s">
        <v>55</v>
      </c>
      <c r="N91" s="56">
        <f t="shared" si="2"/>
        <v>4.5293426168731353E-2</v>
      </c>
      <c r="O91" s="61">
        <f t="shared" si="3"/>
        <v>10018</v>
      </c>
      <c r="P91" s="15" t="s">
        <v>567</v>
      </c>
    </row>
    <row r="92" spans="1:16" ht="15.75" thickBot="1">
      <c r="A92" s="10" t="s">
        <v>190</v>
      </c>
      <c r="B92" s="10" t="s">
        <v>19</v>
      </c>
      <c r="C92" s="44">
        <v>45586</v>
      </c>
      <c r="D92" s="10" t="s">
        <v>25</v>
      </c>
      <c r="E92" s="10" t="s">
        <v>563</v>
      </c>
      <c r="F92" s="10" t="s">
        <v>564</v>
      </c>
      <c r="G92" s="45">
        <v>19715</v>
      </c>
      <c r="H92" s="10">
        <v>1014</v>
      </c>
      <c r="I92" s="10">
        <v>718</v>
      </c>
      <c r="J92" s="10">
        <v>1185</v>
      </c>
      <c r="K92" s="46">
        <v>37625</v>
      </c>
      <c r="L92" s="45">
        <v>191409</v>
      </c>
      <c r="M92" s="10" t="s">
        <v>17</v>
      </c>
      <c r="N92" s="56">
        <f t="shared" si="2"/>
        <v>0.11204802282024356</v>
      </c>
      <c r="O92" s="61">
        <f t="shared" si="3"/>
        <v>21447</v>
      </c>
      <c r="P92" s="15" t="s">
        <v>563</v>
      </c>
    </row>
    <row r="93" spans="1:16" ht="15.75" thickBot="1">
      <c r="A93" s="10" t="s">
        <v>193</v>
      </c>
      <c r="B93" s="10" t="s">
        <v>46</v>
      </c>
      <c r="C93" s="44">
        <v>45603</v>
      </c>
      <c r="D93" s="10" t="s">
        <v>38</v>
      </c>
      <c r="E93" s="10" t="s">
        <v>573</v>
      </c>
      <c r="F93" s="10" t="s">
        <v>564</v>
      </c>
      <c r="G93" s="45">
        <v>11550</v>
      </c>
      <c r="H93" s="10">
        <v>501</v>
      </c>
      <c r="I93" s="10">
        <v>646</v>
      </c>
      <c r="J93" s="10">
        <v>773</v>
      </c>
      <c r="K93" s="46">
        <v>17841</v>
      </c>
      <c r="L93" s="45">
        <v>237576</v>
      </c>
      <c r="M93" s="10" t="s">
        <v>32</v>
      </c>
      <c r="N93" s="56">
        <f t="shared" si="2"/>
        <v>5.3443950567397383E-2</v>
      </c>
      <c r="O93" s="61">
        <f t="shared" si="3"/>
        <v>12697</v>
      </c>
      <c r="P93" s="15" t="s">
        <v>573</v>
      </c>
    </row>
    <row r="94" spans="1:16" ht="15.75" thickBot="1">
      <c r="A94" s="10" t="s">
        <v>194</v>
      </c>
      <c r="B94" s="10" t="s">
        <v>46</v>
      </c>
      <c r="C94" s="44">
        <v>45604</v>
      </c>
      <c r="D94" s="10" t="s">
        <v>25</v>
      </c>
      <c r="E94" s="10" t="s">
        <v>567</v>
      </c>
      <c r="F94" s="10" t="s">
        <v>566</v>
      </c>
      <c r="G94" s="45">
        <v>23499</v>
      </c>
      <c r="H94" s="10">
        <v>562</v>
      </c>
      <c r="I94" s="10">
        <v>964</v>
      </c>
      <c r="J94" s="10">
        <v>2557</v>
      </c>
      <c r="K94" s="46">
        <v>56890</v>
      </c>
      <c r="L94" s="45">
        <v>218686</v>
      </c>
      <c r="M94" s="10" t="s">
        <v>32</v>
      </c>
      <c r="N94" s="56">
        <f t="shared" si="2"/>
        <v>0.11443347996671026</v>
      </c>
      <c r="O94" s="61">
        <f t="shared" si="3"/>
        <v>25025</v>
      </c>
      <c r="P94" s="15" t="s">
        <v>567</v>
      </c>
    </row>
    <row r="95" spans="1:16" ht="15.75" thickBot="1">
      <c r="A95" s="10" t="s">
        <v>196</v>
      </c>
      <c r="B95" s="10" t="s">
        <v>46</v>
      </c>
      <c r="C95" s="44">
        <v>45545</v>
      </c>
      <c r="D95" s="10" t="s">
        <v>38</v>
      </c>
      <c r="E95" s="10" t="s">
        <v>571</v>
      </c>
      <c r="F95" s="10" t="s">
        <v>567</v>
      </c>
      <c r="G95" s="45">
        <v>6637</v>
      </c>
      <c r="H95" s="10">
        <v>595</v>
      </c>
      <c r="I95" s="10">
        <v>161</v>
      </c>
      <c r="J95" s="10">
        <v>2653</v>
      </c>
      <c r="K95" s="46">
        <v>19334</v>
      </c>
      <c r="L95" s="45">
        <v>131155</v>
      </c>
      <c r="M95" s="10" t="s">
        <v>27</v>
      </c>
      <c r="N95" s="56">
        <f t="shared" si="2"/>
        <v>5.6368419046166747E-2</v>
      </c>
      <c r="O95" s="61">
        <f t="shared" si="3"/>
        <v>7393</v>
      </c>
      <c r="P95" s="15" t="s">
        <v>571</v>
      </c>
    </row>
    <row r="96" spans="1:16" ht="15.75" thickBot="1">
      <c r="A96" s="10" t="s">
        <v>198</v>
      </c>
      <c r="B96" s="10" t="s">
        <v>46</v>
      </c>
      <c r="C96" s="44">
        <v>45517</v>
      </c>
      <c r="D96" s="10" t="s">
        <v>38</v>
      </c>
      <c r="E96" s="10" t="s">
        <v>576</v>
      </c>
      <c r="F96" s="10" t="s">
        <v>572</v>
      </c>
      <c r="G96" s="45">
        <v>6854</v>
      </c>
      <c r="H96" s="10">
        <v>417</v>
      </c>
      <c r="I96" s="10">
        <v>467</v>
      </c>
      <c r="J96" s="10">
        <v>1003</v>
      </c>
      <c r="K96" s="46">
        <v>61333</v>
      </c>
      <c r="L96" s="45">
        <v>40281</v>
      </c>
      <c r="M96" s="10" t="s">
        <v>17</v>
      </c>
      <c r="N96" s="56">
        <f t="shared" si="2"/>
        <v>0.19210049402944315</v>
      </c>
      <c r="O96" s="61">
        <f t="shared" si="3"/>
        <v>7738</v>
      </c>
      <c r="P96" s="15" t="s">
        <v>576</v>
      </c>
    </row>
    <row r="97" spans="1:16" ht="15.75" thickBot="1">
      <c r="A97" s="10" t="s">
        <v>200</v>
      </c>
      <c r="B97" s="10" t="s">
        <v>19</v>
      </c>
      <c r="C97" s="44">
        <v>45453</v>
      </c>
      <c r="D97" s="10" t="s">
        <v>30</v>
      </c>
      <c r="E97" s="10" t="s">
        <v>569</v>
      </c>
      <c r="F97" s="10" t="s">
        <v>568</v>
      </c>
      <c r="G97" s="45">
        <v>21561</v>
      </c>
      <c r="H97" s="10">
        <v>340</v>
      </c>
      <c r="I97" s="10">
        <v>741</v>
      </c>
      <c r="J97" s="10">
        <v>986</v>
      </c>
      <c r="K97" s="46">
        <v>24826</v>
      </c>
      <c r="L97" s="45">
        <v>198492</v>
      </c>
      <c r="M97" s="10" t="s">
        <v>17</v>
      </c>
      <c r="N97" s="56">
        <f t="shared" si="2"/>
        <v>0.11407008846704149</v>
      </c>
      <c r="O97" s="61">
        <f t="shared" si="3"/>
        <v>22642</v>
      </c>
      <c r="P97" s="15" t="s">
        <v>569</v>
      </c>
    </row>
    <row r="98" spans="1:16" ht="15.75" thickBot="1">
      <c r="A98" s="10" t="s">
        <v>202</v>
      </c>
      <c r="B98" s="10" t="s">
        <v>46</v>
      </c>
      <c r="C98" s="44">
        <v>45475</v>
      </c>
      <c r="D98" s="10" t="s">
        <v>38</v>
      </c>
      <c r="E98" s="10" t="s">
        <v>569</v>
      </c>
      <c r="F98" s="10" t="s">
        <v>572</v>
      </c>
      <c r="G98" s="45">
        <v>12320</v>
      </c>
      <c r="H98" s="10">
        <v>1157</v>
      </c>
      <c r="I98" s="10">
        <v>365</v>
      </c>
      <c r="J98" s="10">
        <v>584</v>
      </c>
      <c r="K98" s="46">
        <v>66634</v>
      </c>
      <c r="L98" s="45">
        <v>210102</v>
      </c>
      <c r="M98" s="10" t="s">
        <v>32</v>
      </c>
      <c r="N98" s="56">
        <f t="shared" si="2"/>
        <v>6.5882285746922925E-2</v>
      </c>
      <c r="O98" s="61">
        <f t="shared" si="3"/>
        <v>13842</v>
      </c>
      <c r="P98" s="15" t="s">
        <v>569</v>
      </c>
    </row>
    <row r="99" spans="1:16" ht="15.75" thickBot="1">
      <c r="A99" s="10" t="s">
        <v>204</v>
      </c>
      <c r="B99" s="10" t="s">
        <v>23</v>
      </c>
      <c r="C99" s="44">
        <v>45925</v>
      </c>
      <c r="D99" s="10" t="s">
        <v>15</v>
      </c>
      <c r="E99" s="10" t="s">
        <v>35</v>
      </c>
      <c r="F99" s="10" t="s">
        <v>572</v>
      </c>
      <c r="G99" s="45">
        <v>20564</v>
      </c>
      <c r="H99" s="10">
        <v>1433</v>
      </c>
      <c r="I99" s="10">
        <v>488</v>
      </c>
      <c r="J99" s="10">
        <v>1015</v>
      </c>
      <c r="K99" s="46">
        <v>24333</v>
      </c>
      <c r="L99" s="45">
        <v>172130</v>
      </c>
      <c r="M99" s="10" t="s">
        <v>21</v>
      </c>
      <c r="N99" s="56">
        <f t="shared" si="2"/>
        <v>0.13062801371056759</v>
      </c>
      <c r="O99" s="61">
        <f t="shared" si="3"/>
        <v>22485</v>
      </c>
      <c r="P99" s="15" t="s">
        <v>35</v>
      </c>
    </row>
    <row r="100" spans="1:16" ht="15.75" thickBot="1">
      <c r="A100" s="10" t="s">
        <v>205</v>
      </c>
      <c r="B100" s="10" t="s">
        <v>13</v>
      </c>
      <c r="C100" s="44">
        <v>45583</v>
      </c>
      <c r="D100" s="10" t="s">
        <v>38</v>
      </c>
      <c r="E100" s="10" t="s">
        <v>563</v>
      </c>
      <c r="F100" s="10" t="s">
        <v>572</v>
      </c>
      <c r="G100" s="45">
        <v>6892</v>
      </c>
      <c r="H100" s="10">
        <v>1184</v>
      </c>
      <c r="I100" s="10">
        <v>925</v>
      </c>
      <c r="J100" s="10">
        <v>1062</v>
      </c>
      <c r="K100" s="46">
        <v>75008</v>
      </c>
      <c r="L100" s="45">
        <v>116260</v>
      </c>
      <c r="M100" s="10" t="s">
        <v>55</v>
      </c>
      <c r="N100" s="56">
        <f t="shared" si="2"/>
        <v>7.7421297092723204E-2</v>
      </c>
      <c r="O100" s="61">
        <f t="shared" si="3"/>
        <v>9001</v>
      </c>
      <c r="P100" s="15" t="s">
        <v>563</v>
      </c>
    </row>
    <row r="101" spans="1:16" ht="15.75" thickBot="1">
      <c r="A101" s="10" t="s">
        <v>208</v>
      </c>
      <c r="B101" s="10" t="s">
        <v>46</v>
      </c>
      <c r="C101" s="44">
        <v>45927</v>
      </c>
      <c r="D101" s="10" t="s">
        <v>25</v>
      </c>
      <c r="E101" s="10" t="s">
        <v>563</v>
      </c>
      <c r="F101" s="10" t="s">
        <v>564</v>
      </c>
      <c r="G101" s="45">
        <v>18521</v>
      </c>
      <c r="H101" s="10">
        <v>1027</v>
      </c>
      <c r="I101" s="10">
        <v>230</v>
      </c>
      <c r="J101" s="10">
        <v>1247</v>
      </c>
      <c r="K101" s="46">
        <v>39588</v>
      </c>
      <c r="L101" s="45">
        <v>200928</v>
      </c>
      <c r="M101" s="10" t="s">
        <v>21</v>
      </c>
      <c r="N101" s="56">
        <f t="shared" si="2"/>
        <v>9.8433269628921807E-2</v>
      </c>
      <c r="O101" s="61">
        <f t="shared" si="3"/>
        <v>19778</v>
      </c>
      <c r="P101" s="15" t="s">
        <v>563</v>
      </c>
    </row>
    <row r="102" spans="1:16" ht="15.75" thickBot="1">
      <c r="A102" s="10" t="s">
        <v>209</v>
      </c>
      <c r="B102" s="10" t="s">
        <v>19</v>
      </c>
      <c r="C102" s="44">
        <v>45739</v>
      </c>
      <c r="D102" s="10" t="s">
        <v>15</v>
      </c>
      <c r="E102" s="10" t="s">
        <v>565</v>
      </c>
      <c r="F102" s="10" t="s">
        <v>35</v>
      </c>
      <c r="G102" s="45">
        <v>24711</v>
      </c>
      <c r="H102" s="10">
        <v>882</v>
      </c>
      <c r="I102" s="10">
        <v>876</v>
      </c>
      <c r="J102" s="10">
        <v>2728</v>
      </c>
      <c r="K102" s="46">
        <v>32015</v>
      </c>
      <c r="L102" s="45">
        <v>180272</v>
      </c>
      <c r="M102" s="10" t="s">
        <v>32</v>
      </c>
      <c r="N102" s="56">
        <f t="shared" si="2"/>
        <v>0.1468281263867933</v>
      </c>
      <c r="O102" s="61">
        <f t="shared" si="3"/>
        <v>26469</v>
      </c>
      <c r="P102" s="15" t="s">
        <v>565</v>
      </c>
    </row>
    <row r="103" spans="1:16" ht="15.75" thickBot="1">
      <c r="A103" s="10" t="s">
        <v>211</v>
      </c>
      <c r="B103" s="10" t="s">
        <v>46</v>
      </c>
      <c r="C103" s="44">
        <v>45457</v>
      </c>
      <c r="D103" s="10" t="s">
        <v>38</v>
      </c>
      <c r="E103" s="10" t="s">
        <v>573</v>
      </c>
      <c r="F103" s="10" t="s">
        <v>566</v>
      </c>
      <c r="G103" s="45">
        <v>21856</v>
      </c>
      <c r="H103" s="10">
        <v>1203</v>
      </c>
      <c r="I103" s="10">
        <v>634</v>
      </c>
      <c r="J103" s="10">
        <v>2807</v>
      </c>
      <c r="K103" s="46">
        <v>3647</v>
      </c>
      <c r="L103" s="45">
        <v>104178</v>
      </c>
      <c r="M103" s="10" t="s">
        <v>32</v>
      </c>
      <c r="N103" s="56">
        <f t="shared" si="2"/>
        <v>0.22742805582752595</v>
      </c>
      <c r="O103" s="61">
        <f t="shared" si="3"/>
        <v>23693</v>
      </c>
      <c r="P103" s="15" t="s">
        <v>573</v>
      </c>
    </row>
    <row r="104" spans="1:16" ht="15.75" thickBot="1">
      <c r="A104" s="10" t="s">
        <v>213</v>
      </c>
      <c r="B104" s="10" t="s">
        <v>46</v>
      </c>
      <c r="C104" s="44">
        <v>45692</v>
      </c>
      <c r="D104" s="10" t="s">
        <v>38</v>
      </c>
      <c r="E104" s="10" t="s">
        <v>571</v>
      </c>
      <c r="F104" s="10" t="s">
        <v>562</v>
      </c>
      <c r="G104" s="45">
        <v>23833</v>
      </c>
      <c r="H104" s="10">
        <v>555</v>
      </c>
      <c r="I104" s="10">
        <v>523</v>
      </c>
      <c r="J104" s="10">
        <v>1330</v>
      </c>
      <c r="K104" s="46">
        <v>69141</v>
      </c>
      <c r="L104" s="45">
        <v>73997</v>
      </c>
      <c r="M104" s="10" t="s">
        <v>32</v>
      </c>
      <c r="N104" s="56">
        <f t="shared" si="2"/>
        <v>0.33664878305877266</v>
      </c>
      <c r="O104" s="61">
        <f t="shared" si="3"/>
        <v>24911</v>
      </c>
      <c r="P104" s="15" t="s">
        <v>571</v>
      </c>
    </row>
    <row r="105" spans="1:16" ht="15.75" thickBot="1">
      <c r="A105" s="10" t="s">
        <v>215</v>
      </c>
      <c r="B105" s="10" t="s">
        <v>46</v>
      </c>
      <c r="C105" s="44">
        <v>45464</v>
      </c>
      <c r="D105" s="10" t="s">
        <v>30</v>
      </c>
      <c r="E105" s="10" t="s">
        <v>567</v>
      </c>
      <c r="F105" s="10" t="s">
        <v>572</v>
      </c>
      <c r="G105" s="45">
        <v>21216</v>
      </c>
      <c r="H105" s="10">
        <v>1207</v>
      </c>
      <c r="I105" s="10">
        <v>859</v>
      </c>
      <c r="J105" s="10">
        <v>328</v>
      </c>
      <c r="K105" s="46">
        <v>91296</v>
      </c>
      <c r="L105" s="45">
        <v>196683</v>
      </c>
      <c r="M105" s="10" t="s">
        <v>27</v>
      </c>
      <c r="N105" s="56">
        <f t="shared" si="2"/>
        <v>0.1183732198512327</v>
      </c>
      <c r="O105" s="61">
        <f t="shared" si="3"/>
        <v>23282</v>
      </c>
      <c r="P105" s="15" t="s">
        <v>567</v>
      </c>
    </row>
    <row r="106" spans="1:16" ht="15.75" thickBot="1">
      <c r="A106" s="10" t="s">
        <v>217</v>
      </c>
      <c r="B106" s="10" t="s">
        <v>19</v>
      </c>
      <c r="C106" s="44">
        <v>45928</v>
      </c>
      <c r="D106" s="10" t="s">
        <v>38</v>
      </c>
      <c r="E106" s="10" t="s">
        <v>571</v>
      </c>
      <c r="F106" s="10" t="s">
        <v>574</v>
      </c>
      <c r="G106" s="45">
        <v>21963</v>
      </c>
      <c r="H106" s="10">
        <v>1356</v>
      </c>
      <c r="I106" s="10">
        <v>349</v>
      </c>
      <c r="J106" s="10">
        <v>1206</v>
      </c>
      <c r="K106" s="46">
        <v>51755</v>
      </c>
      <c r="L106" s="45">
        <v>159273</v>
      </c>
      <c r="M106" s="10" t="s">
        <v>21</v>
      </c>
      <c r="N106" s="56">
        <f t="shared" si="2"/>
        <v>0.14860020216860359</v>
      </c>
      <c r="O106" s="61">
        <f t="shared" si="3"/>
        <v>23668</v>
      </c>
      <c r="P106" s="15" t="s">
        <v>571</v>
      </c>
    </row>
    <row r="107" spans="1:16" ht="15.75" thickBot="1">
      <c r="A107" s="10" t="s">
        <v>220</v>
      </c>
      <c r="B107" s="10" t="s">
        <v>13</v>
      </c>
      <c r="C107" s="44">
        <v>45502</v>
      </c>
      <c r="D107" s="10" t="s">
        <v>30</v>
      </c>
      <c r="E107" s="10" t="s">
        <v>571</v>
      </c>
      <c r="F107" s="10" t="s">
        <v>577</v>
      </c>
      <c r="G107" s="45">
        <v>6164</v>
      </c>
      <c r="H107" s="10">
        <v>326</v>
      </c>
      <c r="I107" s="10">
        <v>615</v>
      </c>
      <c r="J107" s="10">
        <v>2806</v>
      </c>
      <c r="K107" s="46">
        <v>38579</v>
      </c>
      <c r="L107" s="45">
        <v>206129</v>
      </c>
      <c r="M107" s="10" t="s">
        <v>55</v>
      </c>
      <c r="N107" s="56">
        <f t="shared" si="2"/>
        <v>3.4468706489625425E-2</v>
      </c>
      <c r="O107" s="61">
        <f t="shared" si="3"/>
        <v>7105</v>
      </c>
      <c r="P107" s="15" t="s">
        <v>571</v>
      </c>
    </row>
    <row r="108" spans="1:16" ht="15.75" thickBot="1">
      <c r="A108" s="10" t="s">
        <v>222</v>
      </c>
      <c r="B108" s="10" t="s">
        <v>19</v>
      </c>
      <c r="C108" s="44">
        <v>45619</v>
      </c>
      <c r="D108" s="10" t="s">
        <v>25</v>
      </c>
      <c r="E108" s="10" t="s">
        <v>35</v>
      </c>
      <c r="F108" s="10" t="s">
        <v>568</v>
      </c>
      <c r="G108" s="45">
        <v>9941</v>
      </c>
      <c r="H108" s="10">
        <v>1329</v>
      </c>
      <c r="I108" s="10">
        <v>238</v>
      </c>
      <c r="J108" s="10">
        <v>869</v>
      </c>
      <c r="K108" s="46">
        <v>40281</v>
      </c>
      <c r="L108" s="45">
        <v>172311</v>
      </c>
      <c r="M108" s="10" t="s">
        <v>27</v>
      </c>
      <c r="N108" s="56">
        <f t="shared" si="2"/>
        <v>6.6786217943137702E-2</v>
      </c>
      <c r="O108" s="61">
        <f t="shared" si="3"/>
        <v>11508</v>
      </c>
      <c r="P108" s="15" t="s">
        <v>35</v>
      </c>
    </row>
    <row r="109" spans="1:16" ht="15.75" thickBot="1">
      <c r="A109" s="10" t="s">
        <v>224</v>
      </c>
      <c r="B109" s="10" t="s">
        <v>13</v>
      </c>
      <c r="C109" s="44">
        <v>45570</v>
      </c>
      <c r="D109" s="10" t="s">
        <v>38</v>
      </c>
      <c r="E109" s="10" t="s">
        <v>563</v>
      </c>
      <c r="F109" s="10" t="s">
        <v>562</v>
      </c>
      <c r="G109" s="45">
        <v>16388</v>
      </c>
      <c r="H109" s="10">
        <v>1208</v>
      </c>
      <c r="I109" s="10">
        <v>417</v>
      </c>
      <c r="J109" s="10">
        <v>2306</v>
      </c>
      <c r="K109" s="46">
        <v>16865</v>
      </c>
      <c r="L109" s="45">
        <v>236733</v>
      </c>
      <c r="M109" s="10" t="s">
        <v>17</v>
      </c>
      <c r="N109" s="56">
        <f t="shared" si="2"/>
        <v>7.6089940988370866E-2</v>
      </c>
      <c r="O109" s="61">
        <f t="shared" si="3"/>
        <v>18013</v>
      </c>
      <c r="P109" s="15" t="s">
        <v>563</v>
      </c>
    </row>
    <row r="110" spans="1:16" ht="15.75" thickBot="1">
      <c r="A110" s="10" t="s">
        <v>226</v>
      </c>
      <c r="B110" s="10" t="s">
        <v>19</v>
      </c>
      <c r="C110" s="44">
        <v>45929</v>
      </c>
      <c r="D110" s="10" t="s">
        <v>30</v>
      </c>
      <c r="E110" s="10" t="s">
        <v>575</v>
      </c>
      <c r="F110" s="10" t="s">
        <v>35</v>
      </c>
      <c r="G110" s="45">
        <v>7569</v>
      </c>
      <c r="H110" s="10">
        <v>803</v>
      </c>
      <c r="I110" s="10">
        <v>804</v>
      </c>
      <c r="J110" s="10">
        <v>1753</v>
      </c>
      <c r="K110" s="46">
        <v>43582</v>
      </c>
      <c r="L110" s="45">
        <v>166945</v>
      </c>
      <c r="M110" s="10" t="s">
        <v>21</v>
      </c>
      <c r="N110" s="56">
        <f t="shared" si="2"/>
        <v>5.4964209769684629E-2</v>
      </c>
      <c r="O110" s="61">
        <f t="shared" si="3"/>
        <v>9176</v>
      </c>
      <c r="P110" s="15" t="s">
        <v>575</v>
      </c>
    </row>
    <row r="111" spans="1:16" ht="15.75" thickBot="1">
      <c r="A111" s="10" t="s">
        <v>227</v>
      </c>
      <c r="B111" s="10" t="s">
        <v>46</v>
      </c>
      <c r="C111" s="44">
        <v>45610</v>
      </c>
      <c r="D111" s="10" t="s">
        <v>15</v>
      </c>
      <c r="E111" s="10" t="s">
        <v>565</v>
      </c>
      <c r="F111" s="10" t="s">
        <v>574</v>
      </c>
      <c r="G111" s="45">
        <v>6300</v>
      </c>
      <c r="H111" s="10">
        <v>1213</v>
      </c>
      <c r="I111" s="10">
        <v>720</v>
      </c>
      <c r="J111" s="10">
        <v>1037</v>
      </c>
      <c r="K111" s="46">
        <v>39569</v>
      </c>
      <c r="L111" s="45">
        <v>85272</v>
      </c>
      <c r="M111" s="10" t="s">
        <v>32</v>
      </c>
      <c r="N111" s="56">
        <f t="shared" si="2"/>
        <v>9.6549863964724647E-2</v>
      </c>
      <c r="O111" s="61">
        <f t="shared" si="3"/>
        <v>8233</v>
      </c>
      <c r="P111" s="15" t="s">
        <v>565</v>
      </c>
    </row>
    <row r="112" spans="1:16" ht="15.75" thickBot="1">
      <c r="A112" s="10" t="s">
        <v>229</v>
      </c>
      <c r="B112" s="10" t="s">
        <v>13</v>
      </c>
      <c r="C112" s="44">
        <v>45930</v>
      </c>
      <c r="D112" s="10" t="s">
        <v>25</v>
      </c>
      <c r="E112" s="10" t="s">
        <v>561</v>
      </c>
      <c r="F112" s="10" t="s">
        <v>35</v>
      </c>
      <c r="G112" s="45">
        <v>8269</v>
      </c>
      <c r="H112" s="10">
        <v>250</v>
      </c>
      <c r="I112" s="10">
        <v>638</v>
      </c>
      <c r="J112" s="10">
        <v>815</v>
      </c>
      <c r="K112" s="46">
        <v>41991</v>
      </c>
      <c r="L112" s="45">
        <v>129393</v>
      </c>
      <c r="M112" s="10" t="s">
        <v>21</v>
      </c>
      <c r="N112" s="56">
        <f t="shared" si="2"/>
        <v>7.0768897853825175E-2</v>
      </c>
      <c r="O112" s="61">
        <f t="shared" si="3"/>
        <v>9157</v>
      </c>
      <c r="P112" s="15" t="s">
        <v>561</v>
      </c>
    </row>
    <row r="113" spans="1:16" ht="15.75" thickBot="1">
      <c r="A113" s="10" t="s">
        <v>230</v>
      </c>
      <c r="B113" s="10" t="s">
        <v>19</v>
      </c>
      <c r="C113" s="44">
        <v>45734</v>
      </c>
      <c r="D113" s="10" t="s">
        <v>15</v>
      </c>
      <c r="E113" s="10" t="s">
        <v>571</v>
      </c>
      <c r="F113" s="10" t="s">
        <v>562</v>
      </c>
      <c r="G113" s="45">
        <v>5818</v>
      </c>
      <c r="H113" s="10">
        <v>1252</v>
      </c>
      <c r="I113" s="10">
        <v>687</v>
      </c>
      <c r="J113" s="10">
        <v>2300</v>
      </c>
      <c r="K113" s="46">
        <v>25081</v>
      </c>
      <c r="L113" s="45">
        <v>101212</v>
      </c>
      <c r="M113" s="10" t="s">
        <v>55</v>
      </c>
      <c r="N113" s="56">
        <f t="shared" si="2"/>
        <v>7.6641109749832043E-2</v>
      </c>
      <c r="O113" s="61">
        <f t="shared" si="3"/>
        <v>7757</v>
      </c>
      <c r="P113" s="15" t="s">
        <v>571</v>
      </c>
    </row>
    <row r="114" spans="1:16" ht="15.75" thickBot="1">
      <c r="A114" s="10" t="s">
        <v>232</v>
      </c>
      <c r="B114" s="10" t="s">
        <v>23</v>
      </c>
      <c r="C114" s="44">
        <v>45600</v>
      </c>
      <c r="D114" s="10" t="s">
        <v>15</v>
      </c>
      <c r="E114" s="10" t="s">
        <v>567</v>
      </c>
      <c r="F114" s="10" t="s">
        <v>572</v>
      </c>
      <c r="G114" s="45">
        <v>14015</v>
      </c>
      <c r="H114" s="10">
        <v>978</v>
      </c>
      <c r="I114" s="10">
        <v>196</v>
      </c>
      <c r="J114" s="10">
        <v>2744</v>
      </c>
      <c r="K114" s="46">
        <v>20190</v>
      </c>
      <c r="L114" s="45">
        <v>186470</v>
      </c>
      <c r="M114" s="10" t="s">
        <v>27</v>
      </c>
      <c r="N114" s="56">
        <f t="shared" si="2"/>
        <v>8.1455462004611998E-2</v>
      </c>
      <c r="O114" s="61">
        <f t="shared" si="3"/>
        <v>15189</v>
      </c>
      <c r="P114" s="15" t="s">
        <v>567</v>
      </c>
    </row>
    <row r="115" spans="1:16" ht="15.75" thickBot="1">
      <c r="A115" s="10" t="s">
        <v>234</v>
      </c>
      <c r="B115" s="10" t="s">
        <v>46</v>
      </c>
      <c r="C115" s="44">
        <v>45600</v>
      </c>
      <c r="D115" s="10" t="s">
        <v>30</v>
      </c>
      <c r="E115" s="10" t="s">
        <v>35</v>
      </c>
      <c r="F115" s="10" t="s">
        <v>574</v>
      </c>
      <c r="G115" s="45">
        <v>14234</v>
      </c>
      <c r="H115" s="10">
        <v>1013</v>
      </c>
      <c r="I115" s="10">
        <v>437</v>
      </c>
      <c r="J115" s="10">
        <v>338</v>
      </c>
      <c r="K115" s="46">
        <v>67754</v>
      </c>
      <c r="L115" s="45">
        <v>160030</v>
      </c>
      <c r="M115" s="10" t="s">
        <v>27</v>
      </c>
      <c r="N115" s="56">
        <f t="shared" si="2"/>
        <v>9.8006623758045364E-2</v>
      </c>
      <c r="O115" s="61">
        <f t="shared" si="3"/>
        <v>15684</v>
      </c>
      <c r="P115" s="15" t="s">
        <v>35</v>
      </c>
    </row>
    <row r="116" spans="1:16" ht="15.75" thickBot="1">
      <c r="A116" s="10" t="s">
        <v>235</v>
      </c>
      <c r="B116" s="10" t="s">
        <v>19</v>
      </c>
      <c r="C116" s="44">
        <v>45695</v>
      </c>
      <c r="D116" s="10" t="s">
        <v>38</v>
      </c>
      <c r="E116" s="10" t="s">
        <v>576</v>
      </c>
      <c r="F116" s="10" t="s">
        <v>35</v>
      </c>
      <c r="G116" s="45">
        <v>20290</v>
      </c>
      <c r="H116" s="10">
        <v>619</v>
      </c>
      <c r="I116" s="10">
        <v>927</v>
      </c>
      <c r="J116" s="10">
        <v>1186</v>
      </c>
      <c r="K116" s="46">
        <v>8924</v>
      </c>
      <c r="L116" s="45">
        <v>96503</v>
      </c>
      <c r="M116" s="10" t="s">
        <v>55</v>
      </c>
      <c r="N116" s="56">
        <f t="shared" si="2"/>
        <v>0.22627275835984373</v>
      </c>
      <c r="O116" s="61">
        <f t="shared" si="3"/>
        <v>21836</v>
      </c>
      <c r="P116" s="15" t="s">
        <v>576</v>
      </c>
    </row>
    <row r="117" spans="1:16" ht="15.75" thickBot="1">
      <c r="A117" s="10" t="s">
        <v>237</v>
      </c>
      <c r="B117" s="10" t="s">
        <v>23</v>
      </c>
      <c r="C117" s="44">
        <v>45586</v>
      </c>
      <c r="D117" s="10" t="s">
        <v>30</v>
      </c>
      <c r="E117" s="10" t="s">
        <v>567</v>
      </c>
      <c r="F117" s="10" t="s">
        <v>568</v>
      </c>
      <c r="G117" s="45">
        <v>8254</v>
      </c>
      <c r="H117" s="10">
        <v>1405</v>
      </c>
      <c r="I117" s="10">
        <v>165</v>
      </c>
      <c r="J117" s="10">
        <v>2504</v>
      </c>
      <c r="K117" s="46">
        <v>8081</v>
      </c>
      <c r="L117" s="45">
        <v>177710</v>
      </c>
      <c r="M117" s="10" t="s">
        <v>17</v>
      </c>
      <c r="N117" s="56">
        <f t="shared" si="2"/>
        <v>5.5281075910190762E-2</v>
      </c>
      <c r="O117" s="61">
        <f t="shared" si="3"/>
        <v>9824</v>
      </c>
      <c r="P117" s="15" t="s">
        <v>567</v>
      </c>
    </row>
    <row r="118" spans="1:16" ht="15.75" thickBot="1">
      <c r="A118" s="10" t="s">
        <v>238</v>
      </c>
      <c r="B118" s="10" t="s">
        <v>19</v>
      </c>
      <c r="C118" s="44">
        <v>45502</v>
      </c>
      <c r="D118" s="10" t="s">
        <v>30</v>
      </c>
      <c r="E118" s="10" t="s">
        <v>561</v>
      </c>
      <c r="F118" s="10" t="s">
        <v>564</v>
      </c>
      <c r="G118" s="45">
        <v>19144</v>
      </c>
      <c r="H118" s="10">
        <v>1182</v>
      </c>
      <c r="I118" s="10">
        <v>860</v>
      </c>
      <c r="J118" s="10">
        <v>1398</v>
      </c>
      <c r="K118" s="46">
        <v>4185</v>
      </c>
      <c r="L118" s="45">
        <v>46570</v>
      </c>
      <c r="M118" s="10" t="s">
        <v>17</v>
      </c>
      <c r="N118" s="56">
        <f t="shared" si="2"/>
        <v>0.454928065278076</v>
      </c>
      <c r="O118" s="61">
        <f t="shared" si="3"/>
        <v>21186</v>
      </c>
      <c r="P118" s="15" t="s">
        <v>561</v>
      </c>
    </row>
    <row r="119" spans="1:16" ht="15.75" thickBot="1">
      <c r="A119" s="10" t="s">
        <v>239</v>
      </c>
      <c r="B119" s="10" t="s">
        <v>23</v>
      </c>
      <c r="C119" s="44">
        <v>45567</v>
      </c>
      <c r="D119" s="10" t="s">
        <v>30</v>
      </c>
      <c r="E119" s="10" t="s">
        <v>575</v>
      </c>
      <c r="F119" s="10" t="s">
        <v>567</v>
      </c>
      <c r="G119" s="45">
        <v>9350</v>
      </c>
      <c r="H119" s="10">
        <v>1024</v>
      </c>
      <c r="I119" s="10">
        <v>550</v>
      </c>
      <c r="J119" s="10">
        <v>2123</v>
      </c>
      <c r="K119" s="46">
        <v>53916</v>
      </c>
      <c r="L119" s="45">
        <v>108785</v>
      </c>
      <c r="M119" s="10" t="s">
        <v>27</v>
      </c>
      <c r="N119" s="56">
        <f t="shared" si="2"/>
        <v>0.10041825619340902</v>
      </c>
      <c r="O119" s="61">
        <f t="shared" si="3"/>
        <v>10924</v>
      </c>
      <c r="P119" s="15" t="s">
        <v>575</v>
      </c>
    </row>
    <row r="120" spans="1:16" ht="15.75" thickBot="1">
      <c r="A120" s="10" t="s">
        <v>241</v>
      </c>
      <c r="B120" s="10" t="s">
        <v>46</v>
      </c>
      <c r="C120" s="44">
        <v>45457</v>
      </c>
      <c r="D120" s="10" t="s">
        <v>30</v>
      </c>
      <c r="E120" s="10" t="s">
        <v>567</v>
      </c>
      <c r="F120" s="10" t="s">
        <v>564</v>
      </c>
      <c r="G120" s="45">
        <v>17183</v>
      </c>
      <c r="H120" s="10">
        <v>1224</v>
      </c>
      <c r="I120" s="10">
        <v>943</v>
      </c>
      <c r="J120" s="10">
        <v>2010</v>
      </c>
      <c r="K120" s="46">
        <v>21481</v>
      </c>
      <c r="L120" s="45">
        <v>49110</v>
      </c>
      <c r="M120" s="10" t="s">
        <v>27</v>
      </c>
      <c r="N120" s="56">
        <f t="shared" si="2"/>
        <v>0.39401343921808185</v>
      </c>
      <c r="O120" s="61">
        <f t="shared" si="3"/>
        <v>19350</v>
      </c>
      <c r="P120" s="15" t="s">
        <v>567</v>
      </c>
    </row>
    <row r="121" spans="1:16" ht="15.75" thickBot="1">
      <c r="A121" s="10" t="s">
        <v>242</v>
      </c>
      <c r="B121" s="10" t="s">
        <v>13</v>
      </c>
      <c r="C121" s="44">
        <v>45753</v>
      </c>
      <c r="D121" s="10" t="s">
        <v>25</v>
      </c>
      <c r="E121" s="10" t="s">
        <v>575</v>
      </c>
      <c r="F121" s="10" t="s">
        <v>562</v>
      </c>
      <c r="G121" s="45">
        <v>8238</v>
      </c>
      <c r="H121" s="10">
        <v>766</v>
      </c>
      <c r="I121" s="10">
        <v>235</v>
      </c>
      <c r="J121" s="10">
        <v>1273</v>
      </c>
      <c r="K121" s="46">
        <v>4706</v>
      </c>
      <c r="L121" s="45">
        <v>119141</v>
      </c>
      <c r="M121" s="10" t="s">
        <v>32</v>
      </c>
      <c r="N121" s="56">
        <f t="shared" si="2"/>
        <v>7.7546772311798629E-2</v>
      </c>
      <c r="O121" s="61">
        <f t="shared" si="3"/>
        <v>9239</v>
      </c>
      <c r="P121" s="15" t="s">
        <v>575</v>
      </c>
    </row>
    <row r="122" spans="1:16" ht="15.75" thickBot="1">
      <c r="A122" s="10" t="s">
        <v>246</v>
      </c>
      <c r="B122" s="10" t="s">
        <v>19</v>
      </c>
      <c r="C122" s="44">
        <v>45744</v>
      </c>
      <c r="D122" s="10" t="s">
        <v>15</v>
      </c>
      <c r="E122" s="10" t="s">
        <v>571</v>
      </c>
      <c r="F122" s="10" t="s">
        <v>567</v>
      </c>
      <c r="G122" s="45">
        <v>13637</v>
      </c>
      <c r="H122" s="10">
        <v>1135</v>
      </c>
      <c r="I122" s="10">
        <v>540</v>
      </c>
      <c r="J122" s="10">
        <v>1288</v>
      </c>
      <c r="K122" s="46">
        <v>45183</v>
      </c>
      <c r="L122" s="45">
        <v>79062</v>
      </c>
      <c r="M122" s="10" t="s">
        <v>55</v>
      </c>
      <c r="N122" s="56">
        <f t="shared" si="2"/>
        <v>0.19367079001290127</v>
      </c>
      <c r="O122" s="61">
        <f t="shared" si="3"/>
        <v>15312</v>
      </c>
      <c r="P122" s="15" t="s">
        <v>571</v>
      </c>
    </row>
    <row r="123" spans="1:16" ht="15.75" thickBot="1">
      <c r="A123" s="10" t="s">
        <v>247</v>
      </c>
      <c r="B123" s="10" t="s">
        <v>46</v>
      </c>
      <c r="C123" s="44">
        <v>45684</v>
      </c>
      <c r="D123" s="10" t="s">
        <v>15</v>
      </c>
      <c r="E123" s="10" t="s">
        <v>567</v>
      </c>
      <c r="F123" s="10" t="s">
        <v>566</v>
      </c>
      <c r="G123" s="45">
        <v>24415</v>
      </c>
      <c r="H123" s="10">
        <v>860</v>
      </c>
      <c r="I123" s="10">
        <v>931</v>
      </c>
      <c r="J123" s="10">
        <v>320</v>
      </c>
      <c r="K123" s="46">
        <v>65049</v>
      </c>
      <c r="L123" s="45">
        <v>62911</v>
      </c>
      <c r="M123" s="10" t="s">
        <v>17</v>
      </c>
      <c r="N123" s="56">
        <f t="shared" si="2"/>
        <v>0.41655672298962027</v>
      </c>
      <c r="O123" s="61">
        <f t="shared" si="3"/>
        <v>26206</v>
      </c>
      <c r="P123" s="15" t="s">
        <v>567</v>
      </c>
    </row>
    <row r="124" spans="1:16" ht="15.75" thickBot="1">
      <c r="A124" s="10" t="s">
        <v>248</v>
      </c>
      <c r="B124" s="10" t="s">
        <v>23</v>
      </c>
      <c r="C124" s="44">
        <v>45667</v>
      </c>
      <c r="D124" s="10" t="s">
        <v>38</v>
      </c>
      <c r="E124" s="10" t="s">
        <v>575</v>
      </c>
      <c r="F124" s="10" t="s">
        <v>568</v>
      </c>
      <c r="G124" s="45">
        <v>14647</v>
      </c>
      <c r="H124" s="10">
        <v>1168</v>
      </c>
      <c r="I124" s="10">
        <v>484</v>
      </c>
      <c r="J124" s="10">
        <v>2650</v>
      </c>
      <c r="K124" s="46">
        <v>27217</v>
      </c>
      <c r="L124" s="45">
        <v>144061</v>
      </c>
      <c r="M124" s="10" t="s">
        <v>32</v>
      </c>
      <c r="N124" s="56">
        <f t="shared" si="2"/>
        <v>0.11313957281984714</v>
      </c>
      <c r="O124" s="61">
        <f t="shared" si="3"/>
        <v>16299</v>
      </c>
      <c r="P124" s="15" t="s">
        <v>575</v>
      </c>
    </row>
    <row r="125" spans="1:16" ht="15.75" thickBot="1">
      <c r="A125" s="10" t="s">
        <v>250</v>
      </c>
      <c r="B125" s="10" t="s">
        <v>19</v>
      </c>
      <c r="C125" s="44">
        <v>45494</v>
      </c>
      <c r="D125" s="10" t="s">
        <v>15</v>
      </c>
      <c r="E125" s="10" t="s">
        <v>567</v>
      </c>
      <c r="F125" s="10" t="s">
        <v>566</v>
      </c>
      <c r="G125" s="45">
        <v>11911</v>
      </c>
      <c r="H125" s="10">
        <v>1360</v>
      </c>
      <c r="I125" s="10">
        <v>778</v>
      </c>
      <c r="J125" s="10">
        <v>1168</v>
      </c>
      <c r="K125" s="46">
        <v>16483</v>
      </c>
      <c r="L125" s="45">
        <v>72556</v>
      </c>
      <c r="M125" s="10" t="s">
        <v>27</v>
      </c>
      <c r="N125" s="56">
        <f t="shared" si="2"/>
        <v>0.19362974805667346</v>
      </c>
      <c r="O125" s="61">
        <f t="shared" si="3"/>
        <v>14049</v>
      </c>
      <c r="P125" s="15" t="s">
        <v>567</v>
      </c>
    </row>
    <row r="126" spans="1:16" ht="15.75" thickBot="1">
      <c r="A126" s="10" t="s">
        <v>251</v>
      </c>
      <c r="B126" s="10" t="s">
        <v>19</v>
      </c>
      <c r="C126" s="44">
        <v>45564</v>
      </c>
      <c r="D126" s="10" t="s">
        <v>38</v>
      </c>
      <c r="E126" s="10" t="s">
        <v>563</v>
      </c>
      <c r="F126" s="10" t="s">
        <v>574</v>
      </c>
      <c r="G126" s="45">
        <v>10472</v>
      </c>
      <c r="H126" s="10">
        <v>401</v>
      </c>
      <c r="I126" s="10">
        <v>668</v>
      </c>
      <c r="J126" s="10">
        <v>383</v>
      </c>
      <c r="K126" s="46">
        <v>37571</v>
      </c>
      <c r="L126" s="45">
        <v>249203</v>
      </c>
      <c r="M126" s="10" t="s">
        <v>27</v>
      </c>
      <c r="N126" s="56">
        <f t="shared" ref="N126:N185" si="4">SUM(G126,H126,I126)/L126</f>
        <v>4.6311641513143903E-2</v>
      </c>
      <c r="O126" s="61">
        <f t="shared" ref="O126:O185" si="5">SUM(G126,H126,I126)</f>
        <v>11541</v>
      </c>
      <c r="P126" s="15" t="s">
        <v>563</v>
      </c>
    </row>
    <row r="127" spans="1:16" ht="15.75" thickBot="1">
      <c r="A127" s="10" t="s">
        <v>253</v>
      </c>
      <c r="B127" s="10" t="s">
        <v>19</v>
      </c>
      <c r="C127" s="44">
        <v>45586</v>
      </c>
      <c r="D127" s="10" t="s">
        <v>15</v>
      </c>
      <c r="E127" s="10" t="s">
        <v>573</v>
      </c>
      <c r="F127" s="10" t="s">
        <v>570</v>
      </c>
      <c r="G127" s="45">
        <v>20271</v>
      </c>
      <c r="H127" s="10">
        <v>512</v>
      </c>
      <c r="I127" s="10">
        <v>286</v>
      </c>
      <c r="J127" s="10">
        <v>1982</v>
      </c>
      <c r="K127" s="46">
        <v>43225</v>
      </c>
      <c r="L127" s="45">
        <v>168335</v>
      </c>
      <c r="M127" s="10" t="s">
        <v>32</v>
      </c>
      <c r="N127" s="56">
        <f t="shared" si="4"/>
        <v>0.12516113701844536</v>
      </c>
      <c r="O127" s="61">
        <f t="shared" si="5"/>
        <v>21069</v>
      </c>
      <c r="P127" s="15" t="s">
        <v>573</v>
      </c>
    </row>
    <row r="128" spans="1:16" ht="15.75" thickBot="1">
      <c r="A128" s="10" t="s">
        <v>254</v>
      </c>
      <c r="B128" s="10" t="s">
        <v>23</v>
      </c>
      <c r="C128" s="44">
        <v>45720</v>
      </c>
      <c r="D128" s="10" t="s">
        <v>30</v>
      </c>
      <c r="E128" s="10" t="s">
        <v>563</v>
      </c>
      <c r="F128" s="10" t="s">
        <v>567</v>
      </c>
      <c r="G128" s="45">
        <v>5266</v>
      </c>
      <c r="H128" s="10">
        <v>316</v>
      </c>
      <c r="I128" s="10">
        <v>837</v>
      </c>
      <c r="J128" s="10">
        <v>2276</v>
      </c>
      <c r="K128" s="46">
        <v>20967</v>
      </c>
      <c r="L128" s="45">
        <v>41969</v>
      </c>
      <c r="M128" s="10" t="s">
        <v>55</v>
      </c>
      <c r="N128" s="56">
        <f t="shared" si="4"/>
        <v>0.1529462222116324</v>
      </c>
      <c r="O128" s="61">
        <f t="shared" si="5"/>
        <v>6419</v>
      </c>
      <c r="P128" s="15" t="s">
        <v>563</v>
      </c>
    </row>
    <row r="129" spans="1:16" ht="15.75" thickBot="1">
      <c r="A129" s="10" t="s">
        <v>255</v>
      </c>
      <c r="B129" s="10" t="s">
        <v>23</v>
      </c>
      <c r="C129" s="44">
        <v>45694</v>
      </c>
      <c r="D129" s="10" t="s">
        <v>15</v>
      </c>
      <c r="E129" s="10" t="s">
        <v>561</v>
      </c>
      <c r="F129" s="10" t="s">
        <v>566</v>
      </c>
      <c r="G129" s="45">
        <v>2666</v>
      </c>
      <c r="H129" s="10">
        <v>1136</v>
      </c>
      <c r="I129" s="10">
        <v>989</v>
      </c>
      <c r="J129" s="10">
        <v>1710</v>
      </c>
      <c r="K129" s="46">
        <v>36467</v>
      </c>
      <c r="L129" s="45">
        <v>83753</v>
      </c>
      <c r="M129" s="10" t="s">
        <v>27</v>
      </c>
      <c r="N129" s="56">
        <f t="shared" si="4"/>
        <v>5.7203921053574198E-2</v>
      </c>
      <c r="O129" s="61">
        <f t="shared" si="5"/>
        <v>4791</v>
      </c>
      <c r="P129" s="15" t="s">
        <v>561</v>
      </c>
    </row>
    <row r="130" spans="1:16" ht="15.75" thickBot="1">
      <c r="A130" s="10" t="s">
        <v>257</v>
      </c>
      <c r="B130" s="10" t="s">
        <v>23</v>
      </c>
      <c r="C130" s="44">
        <v>45931</v>
      </c>
      <c r="D130" s="10" t="s">
        <v>38</v>
      </c>
      <c r="E130" s="10" t="s">
        <v>35</v>
      </c>
      <c r="F130" s="10" t="s">
        <v>566</v>
      </c>
      <c r="G130" s="45">
        <v>6188</v>
      </c>
      <c r="H130" s="10">
        <v>774</v>
      </c>
      <c r="I130" s="10">
        <v>647</v>
      </c>
      <c r="J130" s="10">
        <v>1830</v>
      </c>
      <c r="K130" s="46">
        <v>55436</v>
      </c>
      <c r="L130" s="45">
        <v>175542</v>
      </c>
      <c r="M130" s="10" t="s">
        <v>21</v>
      </c>
      <c r="N130" s="56">
        <f t="shared" si="4"/>
        <v>4.3345752013763089E-2</v>
      </c>
      <c r="O130" s="61">
        <f t="shared" si="5"/>
        <v>7609</v>
      </c>
      <c r="P130" s="15" t="s">
        <v>35</v>
      </c>
    </row>
    <row r="131" spans="1:16" ht="15.75" thickBot="1">
      <c r="A131" s="10" t="s">
        <v>258</v>
      </c>
      <c r="B131" s="10" t="s">
        <v>13</v>
      </c>
      <c r="C131" s="44">
        <v>45624</v>
      </c>
      <c r="D131" s="10" t="s">
        <v>38</v>
      </c>
      <c r="E131" s="10" t="s">
        <v>573</v>
      </c>
      <c r="F131" s="10" t="s">
        <v>35</v>
      </c>
      <c r="G131" s="45">
        <v>19055</v>
      </c>
      <c r="H131" s="10">
        <v>443</v>
      </c>
      <c r="I131" s="10">
        <v>976</v>
      </c>
      <c r="J131" s="10">
        <v>869</v>
      </c>
      <c r="K131" s="46">
        <v>75437</v>
      </c>
      <c r="L131" s="45">
        <v>161863</v>
      </c>
      <c r="M131" s="10" t="s">
        <v>27</v>
      </c>
      <c r="N131" s="56">
        <f t="shared" si="4"/>
        <v>0.12648968572187591</v>
      </c>
      <c r="O131" s="61">
        <f t="shared" si="5"/>
        <v>20474</v>
      </c>
      <c r="P131" s="15" t="s">
        <v>573</v>
      </c>
    </row>
    <row r="132" spans="1:16" ht="15.75" thickBot="1">
      <c r="A132" s="10" t="s">
        <v>260</v>
      </c>
      <c r="B132" s="10" t="s">
        <v>23</v>
      </c>
      <c r="C132" s="44">
        <v>45932</v>
      </c>
      <c r="D132" s="10" t="s">
        <v>38</v>
      </c>
      <c r="E132" s="10" t="s">
        <v>565</v>
      </c>
      <c r="F132" s="10" t="s">
        <v>564</v>
      </c>
      <c r="G132" s="45">
        <v>12161</v>
      </c>
      <c r="H132" s="10">
        <v>736</v>
      </c>
      <c r="I132" s="10">
        <v>876</v>
      </c>
      <c r="J132" s="10">
        <v>1233</v>
      </c>
      <c r="K132" s="46">
        <v>21337</v>
      </c>
      <c r="L132" s="45">
        <v>50225</v>
      </c>
      <c r="M132" s="10" t="s">
        <v>21</v>
      </c>
      <c r="N132" s="56">
        <f t="shared" si="4"/>
        <v>0.27422598307615731</v>
      </c>
      <c r="O132" s="61">
        <f t="shared" si="5"/>
        <v>13773</v>
      </c>
      <c r="P132" s="15" t="s">
        <v>565</v>
      </c>
    </row>
    <row r="133" spans="1:16" ht="15.75" thickBot="1">
      <c r="A133" s="10" t="s">
        <v>261</v>
      </c>
      <c r="B133" s="10" t="s">
        <v>23</v>
      </c>
      <c r="C133" s="44">
        <v>45504</v>
      </c>
      <c r="D133" s="10" t="s">
        <v>38</v>
      </c>
      <c r="E133" s="10" t="s">
        <v>567</v>
      </c>
      <c r="F133" s="10" t="s">
        <v>35</v>
      </c>
      <c r="G133" s="45">
        <v>13314</v>
      </c>
      <c r="H133" s="10">
        <v>274</v>
      </c>
      <c r="I133" s="10">
        <v>626</v>
      </c>
      <c r="J133" s="10">
        <v>2280</v>
      </c>
      <c r="K133" s="46">
        <v>14639</v>
      </c>
      <c r="L133" s="45">
        <v>163008</v>
      </c>
      <c r="M133" s="10" t="s">
        <v>32</v>
      </c>
      <c r="N133" s="56">
        <f t="shared" si="4"/>
        <v>8.7198174322732622E-2</v>
      </c>
      <c r="O133" s="61">
        <f t="shared" si="5"/>
        <v>14214</v>
      </c>
      <c r="P133" s="15" t="s">
        <v>567</v>
      </c>
    </row>
    <row r="134" spans="1:16" ht="15.75" thickBot="1">
      <c r="A134" s="10" t="s">
        <v>262</v>
      </c>
      <c r="B134" s="10" t="s">
        <v>23</v>
      </c>
      <c r="C134" s="44">
        <v>45745</v>
      </c>
      <c r="D134" s="10" t="s">
        <v>38</v>
      </c>
      <c r="E134" s="10" t="s">
        <v>565</v>
      </c>
      <c r="F134" s="10" t="s">
        <v>567</v>
      </c>
      <c r="G134" s="45">
        <v>23508</v>
      </c>
      <c r="H134" s="10">
        <v>585</v>
      </c>
      <c r="I134" s="10">
        <v>743</v>
      </c>
      <c r="J134" s="10">
        <v>2155</v>
      </c>
      <c r="K134" s="46">
        <v>3704</v>
      </c>
      <c r="L134" s="45">
        <v>194268</v>
      </c>
      <c r="M134" s="10" t="s">
        <v>32</v>
      </c>
      <c r="N134" s="56">
        <f t="shared" si="4"/>
        <v>0.1278440093067309</v>
      </c>
      <c r="O134" s="61">
        <f t="shared" si="5"/>
        <v>24836</v>
      </c>
      <c r="P134" s="15" t="s">
        <v>565</v>
      </c>
    </row>
    <row r="135" spans="1:16" ht="15.75" thickBot="1">
      <c r="A135" s="10" t="s">
        <v>263</v>
      </c>
      <c r="B135" s="10" t="s">
        <v>13</v>
      </c>
      <c r="C135" s="44">
        <v>45594</v>
      </c>
      <c r="D135" s="10" t="s">
        <v>25</v>
      </c>
      <c r="E135" s="10" t="s">
        <v>567</v>
      </c>
      <c r="F135" s="10" t="s">
        <v>567</v>
      </c>
      <c r="G135" s="45">
        <v>23969</v>
      </c>
      <c r="H135" s="10">
        <v>1433</v>
      </c>
      <c r="I135" s="10">
        <v>372</v>
      </c>
      <c r="J135" s="10">
        <v>1092</v>
      </c>
      <c r="K135" s="46">
        <v>32147</v>
      </c>
      <c r="L135" s="45">
        <v>145823</v>
      </c>
      <c r="M135" s="10" t="s">
        <v>27</v>
      </c>
      <c r="N135" s="56">
        <f t="shared" si="4"/>
        <v>0.17674852389540743</v>
      </c>
      <c r="O135" s="61">
        <f t="shared" si="5"/>
        <v>25774</v>
      </c>
      <c r="P135" s="15" t="s">
        <v>567</v>
      </c>
    </row>
    <row r="136" spans="1:16" ht="15.75" thickBot="1">
      <c r="A136" s="10" t="s">
        <v>265</v>
      </c>
      <c r="B136" s="10" t="s">
        <v>23</v>
      </c>
      <c r="C136" s="44">
        <v>45488</v>
      </c>
      <c r="D136" s="10" t="s">
        <v>25</v>
      </c>
      <c r="E136" s="10" t="s">
        <v>569</v>
      </c>
      <c r="F136" s="10" t="s">
        <v>562</v>
      </c>
      <c r="G136" s="45">
        <v>14891</v>
      </c>
      <c r="H136" s="10">
        <v>674</v>
      </c>
      <c r="I136" s="10">
        <v>521</v>
      </c>
      <c r="J136" s="10">
        <v>1091</v>
      </c>
      <c r="K136" s="46">
        <v>18101</v>
      </c>
      <c r="L136" s="45">
        <v>53669</v>
      </c>
      <c r="M136" s="10" t="s">
        <v>17</v>
      </c>
      <c r="N136" s="56">
        <f t="shared" si="4"/>
        <v>0.29972609886526674</v>
      </c>
      <c r="O136" s="61">
        <f t="shared" si="5"/>
        <v>16086</v>
      </c>
      <c r="P136" s="15" t="s">
        <v>569</v>
      </c>
    </row>
    <row r="137" spans="1:16" ht="15.75" thickBot="1">
      <c r="A137" s="10" t="s">
        <v>267</v>
      </c>
      <c r="B137" s="10" t="s">
        <v>19</v>
      </c>
      <c r="C137" s="44">
        <v>45933</v>
      </c>
      <c r="D137" s="10" t="s">
        <v>15</v>
      </c>
      <c r="E137" s="10" t="s">
        <v>573</v>
      </c>
      <c r="F137" s="10" t="s">
        <v>35</v>
      </c>
      <c r="G137" s="45">
        <v>6777</v>
      </c>
      <c r="H137" s="10">
        <v>617</v>
      </c>
      <c r="I137" s="10">
        <v>551</v>
      </c>
      <c r="J137" s="10">
        <v>2109</v>
      </c>
      <c r="K137" s="46">
        <v>18559</v>
      </c>
      <c r="L137" s="45">
        <v>208452</v>
      </c>
      <c r="M137" s="10" t="s">
        <v>21</v>
      </c>
      <c r="N137" s="56">
        <f t="shared" si="4"/>
        <v>3.8114290100358834E-2</v>
      </c>
      <c r="O137" s="61">
        <f t="shared" si="5"/>
        <v>7945</v>
      </c>
      <c r="P137" s="15" t="s">
        <v>573</v>
      </c>
    </row>
    <row r="138" spans="1:16" ht="15.75" thickBot="1">
      <c r="A138" s="10" t="s">
        <v>270</v>
      </c>
      <c r="B138" s="10" t="s">
        <v>19</v>
      </c>
      <c r="C138" s="44">
        <v>45567</v>
      </c>
      <c r="D138" s="10" t="s">
        <v>15</v>
      </c>
      <c r="E138" s="10" t="s">
        <v>565</v>
      </c>
      <c r="F138" s="10" t="s">
        <v>577</v>
      </c>
      <c r="G138" s="45">
        <v>15716</v>
      </c>
      <c r="H138" s="10">
        <v>839</v>
      </c>
      <c r="I138" s="10">
        <v>639</v>
      </c>
      <c r="J138" s="10">
        <v>2839</v>
      </c>
      <c r="K138" s="46">
        <v>349</v>
      </c>
      <c r="L138" s="45">
        <v>150677</v>
      </c>
      <c r="M138" s="10" t="s">
        <v>27</v>
      </c>
      <c r="N138" s="56">
        <f t="shared" si="4"/>
        <v>0.11411164278556117</v>
      </c>
      <c r="O138" s="61">
        <f t="shared" si="5"/>
        <v>17194</v>
      </c>
      <c r="P138" s="15" t="s">
        <v>565</v>
      </c>
    </row>
    <row r="139" spans="1:16" ht="15.75" thickBot="1">
      <c r="A139" s="10" t="s">
        <v>271</v>
      </c>
      <c r="B139" s="10" t="s">
        <v>19</v>
      </c>
      <c r="C139" s="44">
        <v>45593</v>
      </c>
      <c r="D139" s="10" t="s">
        <v>38</v>
      </c>
      <c r="E139" s="10" t="s">
        <v>575</v>
      </c>
      <c r="F139" s="10" t="s">
        <v>564</v>
      </c>
      <c r="G139" s="45">
        <v>8981</v>
      </c>
      <c r="H139" s="10">
        <v>1138</v>
      </c>
      <c r="I139" s="10">
        <v>764</v>
      </c>
      <c r="J139" s="10">
        <v>2555</v>
      </c>
      <c r="K139" s="46">
        <v>92810</v>
      </c>
      <c r="L139" s="45">
        <v>88320</v>
      </c>
      <c r="M139" s="10" t="s">
        <v>55</v>
      </c>
      <c r="N139" s="56">
        <f t="shared" si="4"/>
        <v>0.1232223731884058</v>
      </c>
      <c r="O139" s="61">
        <f t="shared" si="5"/>
        <v>10883</v>
      </c>
      <c r="P139" s="15" t="s">
        <v>575</v>
      </c>
    </row>
    <row r="140" spans="1:16" ht="15.75" thickBot="1">
      <c r="A140" s="10" t="s">
        <v>272</v>
      </c>
      <c r="B140" s="10" t="s">
        <v>19</v>
      </c>
      <c r="C140" s="44">
        <v>45516</v>
      </c>
      <c r="D140" s="10" t="s">
        <v>38</v>
      </c>
      <c r="E140" s="10" t="s">
        <v>563</v>
      </c>
      <c r="F140" s="10" t="s">
        <v>567</v>
      </c>
      <c r="G140" s="45">
        <v>8376</v>
      </c>
      <c r="H140" s="10">
        <v>1154</v>
      </c>
      <c r="I140" s="10">
        <v>422</v>
      </c>
      <c r="J140" s="10">
        <v>1907</v>
      </c>
      <c r="K140" s="46">
        <v>36874</v>
      </c>
      <c r="L140" s="45">
        <v>218486</v>
      </c>
      <c r="M140" s="10" t="s">
        <v>27</v>
      </c>
      <c r="N140" s="56">
        <f t="shared" si="4"/>
        <v>4.5549829279679245E-2</v>
      </c>
      <c r="O140" s="61">
        <f t="shared" si="5"/>
        <v>9952</v>
      </c>
      <c r="P140" s="15" t="s">
        <v>563</v>
      </c>
    </row>
    <row r="141" spans="1:16" ht="15.75" thickBot="1">
      <c r="A141" s="10" t="s">
        <v>273</v>
      </c>
      <c r="B141" s="10" t="s">
        <v>13</v>
      </c>
      <c r="C141" s="44">
        <v>45448</v>
      </c>
      <c r="D141" s="10" t="s">
        <v>25</v>
      </c>
      <c r="E141" s="10" t="s">
        <v>575</v>
      </c>
      <c r="F141" s="10" t="s">
        <v>562</v>
      </c>
      <c r="G141" s="45">
        <v>18907</v>
      </c>
      <c r="H141" s="10">
        <v>1075</v>
      </c>
      <c r="I141" s="10">
        <v>675</v>
      </c>
      <c r="J141" s="10">
        <v>1383</v>
      </c>
      <c r="K141" s="46">
        <v>17875</v>
      </c>
      <c r="L141" s="45">
        <v>186649</v>
      </c>
      <c r="M141" s="10" t="s">
        <v>17</v>
      </c>
      <c r="N141" s="56">
        <f t="shared" si="4"/>
        <v>0.11067297440650634</v>
      </c>
      <c r="O141" s="61">
        <f t="shared" si="5"/>
        <v>20657</v>
      </c>
      <c r="P141" s="15" t="s">
        <v>575</v>
      </c>
    </row>
    <row r="142" spans="1:16" ht="15.75" thickBot="1">
      <c r="A142" s="10" t="s">
        <v>275</v>
      </c>
      <c r="B142" s="10" t="s">
        <v>13</v>
      </c>
      <c r="C142" s="44">
        <v>45586</v>
      </c>
      <c r="D142" s="10" t="s">
        <v>25</v>
      </c>
      <c r="E142" s="10" t="s">
        <v>573</v>
      </c>
      <c r="F142" s="10" t="s">
        <v>570</v>
      </c>
      <c r="G142" s="45">
        <v>20777</v>
      </c>
      <c r="H142" s="10">
        <v>962</v>
      </c>
      <c r="I142" s="10">
        <v>308</v>
      </c>
      <c r="J142" s="10">
        <v>2777</v>
      </c>
      <c r="K142" s="46">
        <v>25529</v>
      </c>
      <c r="L142" s="45">
        <v>165354</v>
      </c>
      <c r="M142" s="10" t="s">
        <v>17</v>
      </c>
      <c r="N142" s="56">
        <f t="shared" si="4"/>
        <v>0.13333212380710477</v>
      </c>
      <c r="O142" s="61">
        <f t="shared" si="5"/>
        <v>22047</v>
      </c>
      <c r="P142" s="15" t="s">
        <v>573</v>
      </c>
    </row>
    <row r="143" spans="1:16" ht="15.75" thickBot="1">
      <c r="A143" s="10" t="s">
        <v>276</v>
      </c>
      <c r="B143" s="10" t="s">
        <v>13</v>
      </c>
      <c r="C143" s="44">
        <v>45762</v>
      </c>
      <c r="D143" s="10" t="s">
        <v>30</v>
      </c>
      <c r="E143" s="10" t="s">
        <v>573</v>
      </c>
      <c r="F143" s="10" t="s">
        <v>35</v>
      </c>
      <c r="G143" s="45">
        <v>20977</v>
      </c>
      <c r="H143" s="10">
        <v>1402</v>
      </c>
      <c r="I143" s="10">
        <v>301</v>
      </c>
      <c r="J143" s="10">
        <v>1284</v>
      </c>
      <c r="K143" s="46">
        <v>24620</v>
      </c>
      <c r="L143" s="45">
        <v>128009</v>
      </c>
      <c r="M143" s="10" t="s">
        <v>17</v>
      </c>
      <c r="N143" s="56">
        <f t="shared" si="4"/>
        <v>0.17717504237983267</v>
      </c>
      <c r="O143" s="61">
        <f t="shared" si="5"/>
        <v>22680</v>
      </c>
      <c r="P143" s="15" t="s">
        <v>573</v>
      </c>
    </row>
    <row r="144" spans="1:16" ht="15.75" thickBot="1">
      <c r="A144" s="10" t="s">
        <v>277</v>
      </c>
      <c r="B144" s="10" t="s">
        <v>23</v>
      </c>
      <c r="C144" s="44">
        <v>45459</v>
      </c>
      <c r="D144" s="10" t="s">
        <v>25</v>
      </c>
      <c r="E144" s="10" t="s">
        <v>561</v>
      </c>
      <c r="F144" s="10" t="s">
        <v>564</v>
      </c>
      <c r="G144" s="45">
        <v>12160</v>
      </c>
      <c r="H144" s="10">
        <v>1405</v>
      </c>
      <c r="I144" s="10">
        <v>769</v>
      </c>
      <c r="J144" s="10">
        <v>1980</v>
      </c>
      <c r="K144" s="46">
        <v>33174</v>
      </c>
      <c r="L144" s="45">
        <v>226481</v>
      </c>
      <c r="M144" s="10" t="s">
        <v>17</v>
      </c>
      <c r="N144" s="56">
        <f t="shared" si="4"/>
        <v>6.329007731332871E-2</v>
      </c>
      <c r="O144" s="61">
        <f t="shared" si="5"/>
        <v>14334</v>
      </c>
      <c r="P144" s="15" t="s">
        <v>561</v>
      </c>
    </row>
    <row r="145" spans="1:16" ht="15.75" thickBot="1">
      <c r="A145" s="10" t="s">
        <v>279</v>
      </c>
      <c r="B145" s="10" t="s">
        <v>19</v>
      </c>
      <c r="C145" s="44">
        <v>45526</v>
      </c>
      <c r="D145" s="10" t="s">
        <v>30</v>
      </c>
      <c r="E145" s="10" t="s">
        <v>575</v>
      </c>
      <c r="F145" s="10" t="s">
        <v>570</v>
      </c>
      <c r="G145" s="45">
        <v>16124</v>
      </c>
      <c r="H145" s="10">
        <v>863</v>
      </c>
      <c r="I145" s="10">
        <v>337</v>
      </c>
      <c r="J145" s="10">
        <v>819</v>
      </c>
      <c r="K145" s="46">
        <v>85788</v>
      </c>
      <c r="L145" s="45">
        <v>68625</v>
      </c>
      <c r="M145" s="10" t="s">
        <v>32</v>
      </c>
      <c r="N145" s="56">
        <f t="shared" si="4"/>
        <v>0.25244444444444447</v>
      </c>
      <c r="O145" s="61">
        <f t="shared" si="5"/>
        <v>17324</v>
      </c>
      <c r="P145" s="15" t="s">
        <v>575</v>
      </c>
    </row>
    <row r="146" spans="1:16" ht="15.75" thickBot="1">
      <c r="A146" s="10" t="s">
        <v>281</v>
      </c>
      <c r="B146" s="10" t="s">
        <v>13</v>
      </c>
      <c r="C146" s="44">
        <v>45499</v>
      </c>
      <c r="D146" s="10" t="s">
        <v>30</v>
      </c>
      <c r="E146" s="10" t="s">
        <v>85</v>
      </c>
      <c r="F146" s="10" t="s">
        <v>35</v>
      </c>
      <c r="G146" s="45">
        <v>18282</v>
      </c>
      <c r="H146" s="10">
        <v>224</v>
      </c>
      <c r="I146" s="10">
        <v>962</v>
      </c>
      <c r="J146" s="10">
        <v>890</v>
      </c>
      <c r="K146" s="46">
        <v>35105</v>
      </c>
      <c r="L146" s="45">
        <v>64089</v>
      </c>
      <c r="M146" s="10" t="s">
        <v>32</v>
      </c>
      <c r="N146" s="56">
        <f t="shared" si="4"/>
        <v>0.30376507669022768</v>
      </c>
      <c r="O146" s="61">
        <f t="shared" si="5"/>
        <v>19468</v>
      </c>
      <c r="P146" s="15" t="s">
        <v>85</v>
      </c>
    </row>
    <row r="147" spans="1:16" ht="15.75" thickBot="1">
      <c r="A147" s="10" t="s">
        <v>282</v>
      </c>
      <c r="B147" s="10" t="s">
        <v>13</v>
      </c>
      <c r="C147" s="44">
        <v>45934</v>
      </c>
      <c r="D147" s="10" t="s">
        <v>30</v>
      </c>
      <c r="E147" s="10" t="s">
        <v>576</v>
      </c>
      <c r="F147" s="10" t="s">
        <v>566</v>
      </c>
      <c r="G147" s="45">
        <v>12488</v>
      </c>
      <c r="H147" s="10">
        <v>1403</v>
      </c>
      <c r="I147" s="10">
        <v>247</v>
      </c>
      <c r="J147" s="10">
        <v>1350</v>
      </c>
      <c r="K147" s="46">
        <v>28370</v>
      </c>
      <c r="L147" s="45">
        <v>76487</v>
      </c>
      <c r="M147" s="10" t="s">
        <v>21</v>
      </c>
      <c r="N147" s="56">
        <f t="shared" si="4"/>
        <v>0.18484186855282597</v>
      </c>
      <c r="O147" s="61">
        <f t="shared" si="5"/>
        <v>14138</v>
      </c>
      <c r="P147" s="15" t="s">
        <v>576</v>
      </c>
    </row>
    <row r="148" spans="1:16" ht="15.75" thickBot="1">
      <c r="A148" s="10" t="s">
        <v>283</v>
      </c>
      <c r="B148" s="10" t="s">
        <v>23</v>
      </c>
      <c r="C148" s="44">
        <v>45658</v>
      </c>
      <c r="D148" s="10" t="s">
        <v>30</v>
      </c>
      <c r="E148" s="10" t="s">
        <v>563</v>
      </c>
      <c r="F148" s="10" t="s">
        <v>570</v>
      </c>
      <c r="G148" s="45">
        <v>24574</v>
      </c>
      <c r="H148" s="10">
        <v>909</v>
      </c>
      <c r="I148" s="10">
        <v>280</v>
      </c>
      <c r="J148" s="10">
        <v>2009</v>
      </c>
      <c r="K148" s="46">
        <v>6221</v>
      </c>
      <c r="L148" s="45">
        <v>236910</v>
      </c>
      <c r="M148" s="10" t="s">
        <v>55</v>
      </c>
      <c r="N148" s="56">
        <f t="shared" si="4"/>
        <v>0.10874593727575872</v>
      </c>
      <c r="O148" s="61">
        <f t="shared" si="5"/>
        <v>25763</v>
      </c>
      <c r="P148" s="15" t="s">
        <v>563</v>
      </c>
    </row>
    <row r="149" spans="1:16" ht="15.75" thickBot="1">
      <c r="A149" s="10" t="s">
        <v>285</v>
      </c>
      <c r="B149" s="10" t="s">
        <v>13</v>
      </c>
      <c r="C149" s="44">
        <v>45574</v>
      </c>
      <c r="D149" s="10" t="s">
        <v>30</v>
      </c>
      <c r="E149" s="10" t="s">
        <v>573</v>
      </c>
      <c r="F149" s="10" t="s">
        <v>562</v>
      </c>
      <c r="G149" s="45">
        <v>7240</v>
      </c>
      <c r="H149" s="10">
        <v>1384</v>
      </c>
      <c r="I149" s="10">
        <v>954</v>
      </c>
      <c r="J149" s="10">
        <v>2335</v>
      </c>
      <c r="K149" s="46">
        <v>6757</v>
      </c>
      <c r="L149" s="45">
        <v>150448</v>
      </c>
      <c r="M149" s="10" t="s">
        <v>27</v>
      </c>
      <c r="N149" s="56">
        <f t="shared" si="4"/>
        <v>6.3663192598106988E-2</v>
      </c>
      <c r="O149" s="61">
        <f t="shared" si="5"/>
        <v>9578</v>
      </c>
      <c r="P149" s="15" t="s">
        <v>573</v>
      </c>
    </row>
    <row r="150" spans="1:16" ht="15.75" thickBot="1">
      <c r="A150" s="10" t="s">
        <v>287</v>
      </c>
      <c r="B150" s="10" t="s">
        <v>23</v>
      </c>
      <c r="C150" s="44">
        <v>45647</v>
      </c>
      <c r="D150" s="10" t="s">
        <v>15</v>
      </c>
      <c r="E150" s="10" t="s">
        <v>561</v>
      </c>
      <c r="F150" s="10" t="s">
        <v>564</v>
      </c>
      <c r="G150" s="45">
        <v>12453</v>
      </c>
      <c r="H150" s="10">
        <v>376</v>
      </c>
      <c r="I150" s="10">
        <v>320</v>
      </c>
      <c r="J150" s="10">
        <v>2546</v>
      </c>
      <c r="K150" s="46">
        <v>22617</v>
      </c>
      <c r="L150" s="45">
        <v>90138</v>
      </c>
      <c r="M150" s="10" t="s">
        <v>27</v>
      </c>
      <c r="N150" s="56">
        <f t="shared" si="4"/>
        <v>0.14587632297144379</v>
      </c>
      <c r="O150" s="61">
        <f t="shared" si="5"/>
        <v>13149</v>
      </c>
      <c r="P150" s="15" t="s">
        <v>561</v>
      </c>
    </row>
    <row r="151" spans="1:16" ht="15.75" thickBot="1">
      <c r="A151" s="10" t="s">
        <v>289</v>
      </c>
      <c r="B151" s="10" t="s">
        <v>46</v>
      </c>
      <c r="C151" s="44">
        <v>45587</v>
      </c>
      <c r="D151" s="10" t="s">
        <v>25</v>
      </c>
      <c r="E151" s="10" t="s">
        <v>569</v>
      </c>
      <c r="F151" s="10" t="s">
        <v>572</v>
      </c>
      <c r="G151" s="45">
        <v>12478</v>
      </c>
      <c r="H151" s="10">
        <v>484</v>
      </c>
      <c r="I151" s="10">
        <v>332</v>
      </c>
      <c r="J151" s="10">
        <v>2734</v>
      </c>
      <c r="K151" s="46">
        <v>43338</v>
      </c>
      <c r="L151" s="45">
        <v>213895</v>
      </c>
      <c r="M151" s="10" t="s">
        <v>32</v>
      </c>
      <c r="N151" s="56">
        <f t="shared" si="4"/>
        <v>6.2151990462610156E-2</v>
      </c>
      <c r="O151" s="61">
        <f t="shared" si="5"/>
        <v>13294</v>
      </c>
      <c r="P151" s="15" t="s">
        <v>569</v>
      </c>
    </row>
    <row r="152" spans="1:16" ht="15.75" thickBot="1">
      <c r="A152" s="10" t="s">
        <v>291</v>
      </c>
      <c r="B152" s="10" t="s">
        <v>13</v>
      </c>
      <c r="C152" s="44">
        <v>45496</v>
      </c>
      <c r="D152" s="10" t="s">
        <v>30</v>
      </c>
      <c r="E152" s="10" t="s">
        <v>575</v>
      </c>
      <c r="F152" s="10" t="s">
        <v>574</v>
      </c>
      <c r="G152" s="45">
        <v>24877</v>
      </c>
      <c r="H152" s="10">
        <v>262</v>
      </c>
      <c r="I152" s="10">
        <v>513</v>
      </c>
      <c r="J152" s="10">
        <v>648</v>
      </c>
      <c r="K152" s="46">
        <v>47544</v>
      </c>
      <c r="L152" s="45">
        <v>208280</v>
      </c>
      <c r="M152" s="10" t="s">
        <v>27</v>
      </c>
      <c r="N152" s="56">
        <f t="shared" si="4"/>
        <v>0.12316112924908777</v>
      </c>
      <c r="O152" s="61">
        <f t="shared" si="5"/>
        <v>25652</v>
      </c>
      <c r="P152" s="15" t="s">
        <v>575</v>
      </c>
    </row>
    <row r="153" spans="1:16" ht="15.75" thickBot="1">
      <c r="A153" s="10" t="s">
        <v>293</v>
      </c>
      <c r="B153" s="10" t="s">
        <v>46</v>
      </c>
      <c r="C153" s="44">
        <v>45515</v>
      </c>
      <c r="D153" s="10" t="s">
        <v>38</v>
      </c>
      <c r="E153" s="10" t="s">
        <v>563</v>
      </c>
      <c r="F153" s="10" t="s">
        <v>574</v>
      </c>
      <c r="G153" s="45">
        <v>14394</v>
      </c>
      <c r="H153" s="10">
        <v>1202</v>
      </c>
      <c r="I153" s="10">
        <v>188</v>
      </c>
      <c r="J153" s="10">
        <v>1259</v>
      </c>
      <c r="K153" s="46">
        <v>21925</v>
      </c>
      <c r="L153" s="45">
        <v>94061</v>
      </c>
      <c r="M153" s="10" t="s">
        <v>32</v>
      </c>
      <c r="N153" s="56">
        <f t="shared" si="4"/>
        <v>0.1678059982351878</v>
      </c>
      <c r="O153" s="61">
        <f t="shared" si="5"/>
        <v>15784</v>
      </c>
      <c r="P153" s="15" t="s">
        <v>563</v>
      </c>
    </row>
    <row r="154" spans="1:16" ht="15.75" thickBot="1">
      <c r="A154" s="10" t="s">
        <v>295</v>
      </c>
      <c r="B154" s="10" t="s">
        <v>23</v>
      </c>
      <c r="C154" s="44">
        <v>45935</v>
      </c>
      <c r="D154" s="10" t="s">
        <v>25</v>
      </c>
      <c r="E154" s="10" t="s">
        <v>569</v>
      </c>
      <c r="F154" s="10" t="s">
        <v>564</v>
      </c>
      <c r="G154" s="45">
        <v>21262</v>
      </c>
      <c r="H154" s="10">
        <v>861</v>
      </c>
      <c r="I154" s="10">
        <v>676</v>
      </c>
      <c r="J154" s="10">
        <v>2263</v>
      </c>
      <c r="K154" s="46">
        <v>12085</v>
      </c>
      <c r="L154" s="45">
        <v>201731</v>
      </c>
      <c r="M154" s="10" t="s">
        <v>21</v>
      </c>
      <c r="N154" s="56">
        <f t="shared" si="4"/>
        <v>0.11301683925623726</v>
      </c>
      <c r="O154" s="61">
        <f t="shared" si="5"/>
        <v>22799</v>
      </c>
      <c r="P154" s="15" t="s">
        <v>569</v>
      </c>
    </row>
    <row r="155" spans="1:16" ht="15.75" thickBot="1">
      <c r="A155" s="10" t="s">
        <v>296</v>
      </c>
      <c r="B155" s="10" t="s">
        <v>19</v>
      </c>
      <c r="C155" s="44">
        <v>45528</v>
      </c>
      <c r="D155" s="10" t="s">
        <v>25</v>
      </c>
      <c r="E155" s="10" t="s">
        <v>575</v>
      </c>
      <c r="F155" s="10" t="s">
        <v>570</v>
      </c>
      <c r="G155" s="45">
        <v>22527</v>
      </c>
      <c r="H155" s="10">
        <v>865</v>
      </c>
      <c r="I155" s="10">
        <v>646</v>
      </c>
      <c r="J155" s="10">
        <v>992</v>
      </c>
      <c r="K155" s="46">
        <v>18654</v>
      </c>
      <c r="L155" s="45">
        <v>141376</v>
      </c>
      <c r="M155" s="10" t="s">
        <v>55</v>
      </c>
      <c r="N155" s="56">
        <f t="shared" si="4"/>
        <v>0.17002885921231325</v>
      </c>
      <c r="O155" s="61">
        <f t="shared" si="5"/>
        <v>24038</v>
      </c>
      <c r="P155" s="15" t="s">
        <v>575</v>
      </c>
    </row>
    <row r="156" spans="1:16" ht="15.75" thickBot="1">
      <c r="A156" s="10" t="s">
        <v>298</v>
      </c>
      <c r="B156" s="10" t="s">
        <v>13</v>
      </c>
      <c r="C156" s="44">
        <v>45936</v>
      </c>
      <c r="D156" s="10" t="s">
        <v>30</v>
      </c>
      <c r="E156" s="10" t="s">
        <v>565</v>
      </c>
      <c r="F156" s="10" t="s">
        <v>35</v>
      </c>
      <c r="G156" s="45">
        <v>22028</v>
      </c>
      <c r="H156" s="10">
        <v>355</v>
      </c>
      <c r="I156" s="10">
        <v>665</v>
      </c>
      <c r="J156" s="10">
        <v>1859</v>
      </c>
      <c r="K156" s="46">
        <v>50565</v>
      </c>
      <c r="L156" s="45">
        <v>202962</v>
      </c>
      <c r="M156" s="10" t="s">
        <v>21</v>
      </c>
      <c r="N156" s="56">
        <f t="shared" si="4"/>
        <v>0.11355820301337197</v>
      </c>
      <c r="O156" s="61">
        <f t="shared" si="5"/>
        <v>23048</v>
      </c>
      <c r="P156" s="15" t="s">
        <v>565</v>
      </c>
    </row>
    <row r="157" spans="1:16" ht="15.75" thickBot="1">
      <c r="A157" s="10" t="s">
        <v>299</v>
      </c>
      <c r="B157" s="10" t="s">
        <v>23</v>
      </c>
      <c r="C157" s="44">
        <v>45748</v>
      </c>
      <c r="D157" s="10" t="s">
        <v>15</v>
      </c>
      <c r="E157" s="10" t="s">
        <v>569</v>
      </c>
      <c r="F157" s="10" t="s">
        <v>562</v>
      </c>
      <c r="G157" s="45">
        <v>6432</v>
      </c>
      <c r="H157" s="10">
        <v>1272</v>
      </c>
      <c r="I157" s="10">
        <v>498</v>
      </c>
      <c r="J157" s="10">
        <v>677</v>
      </c>
      <c r="K157" s="46">
        <v>47305</v>
      </c>
      <c r="L157" s="45">
        <v>119134</v>
      </c>
      <c r="M157" s="10" t="s">
        <v>17</v>
      </c>
      <c r="N157" s="56">
        <f t="shared" si="4"/>
        <v>6.8846844729464299E-2</v>
      </c>
      <c r="O157" s="61">
        <f t="shared" si="5"/>
        <v>8202</v>
      </c>
      <c r="P157" s="15" t="s">
        <v>569</v>
      </c>
    </row>
    <row r="158" spans="1:16" ht="15.75" thickBot="1">
      <c r="A158" s="10" t="s">
        <v>301</v>
      </c>
      <c r="B158" s="10" t="s">
        <v>19</v>
      </c>
      <c r="C158" s="44">
        <v>45755</v>
      </c>
      <c r="D158" s="10" t="s">
        <v>30</v>
      </c>
      <c r="E158" s="10" t="s">
        <v>561</v>
      </c>
      <c r="F158" s="10" t="s">
        <v>577</v>
      </c>
      <c r="G158" s="45">
        <v>15568</v>
      </c>
      <c r="H158" s="10">
        <v>1166</v>
      </c>
      <c r="I158" s="10">
        <v>546</v>
      </c>
      <c r="J158" s="10">
        <v>826</v>
      </c>
      <c r="K158" s="46">
        <v>21836</v>
      </c>
      <c r="L158" s="45">
        <v>87055</v>
      </c>
      <c r="M158" s="10" t="s">
        <v>17</v>
      </c>
      <c r="N158" s="56">
        <f t="shared" si="4"/>
        <v>0.19849520418126471</v>
      </c>
      <c r="O158" s="61">
        <f t="shared" si="5"/>
        <v>17280</v>
      </c>
      <c r="P158" s="15" t="s">
        <v>561</v>
      </c>
    </row>
    <row r="159" spans="1:16" ht="15.75" thickBot="1">
      <c r="A159" s="10" t="s">
        <v>303</v>
      </c>
      <c r="B159" s="10" t="s">
        <v>19</v>
      </c>
      <c r="C159" s="44">
        <v>45715</v>
      </c>
      <c r="D159" s="10" t="s">
        <v>15</v>
      </c>
      <c r="E159" s="10" t="s">
        <v>563</v>
      </c>
      <c r="F159" s="10" t="s">
        <v>574</v>
      </c>
      <c r="G159" s="45">
        <v>16178</v>
      </c>
      <c r="H159" s="10">
        <v>1048</v>
      </c>
      <c r="I159" s="10">
        <v>871</v>
      </c>
      <c r="J159" s="10">
        <v>2553</v>
      </c>
      <c r="K159" s="46">
        <v>39025</v>
      </c>
      <c r="L159" s="45">
        <v>59508</v>
      </c>
      <c r="M159" s="10" t="s">
        <v>17</v>
      </c>
      <c r="N159" s="56">
        <f t="shared" si="4"/>
        <v>0.30411037171472743</v>
      </c>
      <c r="O159" s="61">
        <f t="shared" si="5"/>
        <v>18097</v>
      </c>
      <c r="P159" s="15" t="s">
        <v>563</v>
      </c>
    </row>
    <row r="160" spans="1:16" ht="15.75" thickBot="1">
      <c r="A160" s="10" t="s">
        <v>304</v>
      </c>
      <c r="B160" s="10" t="s">
        <v>46</v>
      </c>
      <c r="C160" s="44">
        <v>45937</v>
      </c>
      <c r="D160" s="10" t="s">
        <v>38</v>
      </c>
      <c r="E160" s="10" t="s">
        <v>571</v>
      </c>
      <c r="F160" s="10" t="s">
        <v>562</v>
      </c>
      <c r="G160" s="45">
        <v>19660</v>
      </c>
      <c r="H160" s="10">
        <v>1307</v>
      </c>
      <c r="I160" s="10">
        <v>310</v>
      </c>
      <c r="J160" s="10">
        <v>2802</v>
      </c>
      <c r="K160" s="46">
        <v>22171</v>
      </c>
      <c r="L160" s="45">
        <v>213359</v>
      </c>
      <c r="M160" s="10" t="s">
        <v>21</v>
      </c>
      <c r="N160" s="56">
        <f t="shared" si="4"/>
        <v>9.9723939463533293E-2</v>
      </c>
      <c r="O160" s="61">
        <f t="shared" si="5"/>
        <v>21277</v>
      </c>
      <c r="P160" s="15" t="s">
        <v>571</v>
      </c>
    </row>
    <row r="161" spans="1:16" ht="15.75" thickBot="1">
      <c r="A161" s="10" t="s">
        <v>305</v>
      </c>
      <c r="B161" s="10" t="s">
        <v>23</v>
      </c>
      <c r="C161" s="44">
        <v>45704</v>
      </c>
      <c r="D161" s="10" t="s">
        <v>25</v>
      </c>
      <c r="E161" s="10" t="s">
        <v>567</v>
      </c>
      <c r="F161" s="10" t="s">
        <v>574</v>
      </c>
      <c r="G161" s="45">
        <v>24195</v>
      </c>
      <c r="H161" s="10">
        <v>888</v>
      </c>
      <c r="I161" s="10">
        <v>165</v>
      </c>
      <c r="J161" s="10">
        <v>1559</v>
      </c>
      <c r="K161" s="46">
        <v>11596</v>
      </c>
      <c r="L161" s="45">
        <v>249988</v>
      </c>
      <c r="M161" s="10" t="s">
        <v>27</v>
      </c>
      <c r="N161" s="56">
        <f t="shared" si="4"/>
        <v>0.10099684784869674</v>
      </c>
      <c r="O161" s="61">
        <f t="shared" si="5"/>
        <v>25248</v>
      </c>
      <c r="P161" s="15" t="s">
        <v>567</v>
      </c>
    </row>
    <row r="162" spans="1:16" ht="15.75" thickBot="1">
      <c r="A162" s="10" t="s">
        <v>307</v>
      </c>
      <c r="B162" s="10" t="s">
        <v>19</v>
      </c>
      <c r="C162" s="44">
        <v>45624</v>
      </c>
      <c r="D162" s="10" t="s">
        <v>38</v>
      </c>
      <c r="E162" s="10" t="s">
        <v>567</v>
      </c>
      <c r="F162" s="10" t="s">
        <v>566</v>
      </c>
      <c r="G162" s="45">
        <v>2302</v>
      </c>
      <c r="H162" s="10">
        <v>347</v>
      </c>
      <c r="I162" s="10">
        <v>642</v>
      </c>
      <c r="J162" s="10">
        <v>2175</v>
      </c>
      <c r="K162" s="46">
        <v>56378</v>
      </c>
      <c r="L162" s="45">
        <v>198056</v>
      </c>
      <c r="M162" s="10" t="s">
        <v>55</v>
      </c>
      <c r="N162" s="56">
        <f t="shared" si="4"/>
        <v>1.6616512501514722E-2</v>
      </c>
      <c r="O162" s="61">
        <f t="shared" si="5"/>
        <v>3291</v>
      </c>
      <c r="P162" s="15" t="s">
        <v>567</v>
      </c>
    </row>
    <row r="163" spans="1:16" ht="15.75" thickBot="1">
      <c r="A163" s="10" t="s">
        <v>308</v>
      </c>
      <c r="B163" s="10" t="s">
        <v>13</v>
      </c>
      <c r="C163" s="44">
        <v>45608</v>
      </c>
      <c r="D163" s="10" t="s">
        <v>15</v>
      </c>
      <c r="E163" s="10" t="s">
        <v>563</v>
      </c>
      <c r="F163" s="10" t="s">
        <v>35</v>
      </c>
      <c r="G163" s="45">
        <v>19022</v>
      </c>
      <c r="H163" s="10">
        <v>541</v>
      </c>
      <c r="I163" s="10">
        <v>575</v>
      </c>
      <c r="J163" s="10">
        <v>2063</v>
      </c>
      <c r="K163" s="46">
        <v>42743</v>
      </c>
      <c r="L163" s="45">
        <v>150169</v>
      </c>
      <c r="M163" s="10" t="s">
        <v>17</v>
      </c>
      <c r="N163" s="56">
        <f t="shared" si="4"/>
        <v>0.13410224480418728</v>
      </c>
      <c r="O163" s="61">
        <f t="shared" si="5"/>
        <v>20138</v>
      </c>
      <c r="P163" s="15" t="s">
        <v>563</v>
      </c>
    </row>
    <row r="164" spans="1:16" ht="15.75" thickBot="1">
      <c r="A164" s="10" t="s">
        <v>310</v>
      </c>
      <c r="B164" s="10" t="s">
        <v>13</v>
      </c>
      <c r="C164" s="44">
        <v>45629</v>
      </c>
      <c r="D164" s="10" t="s">
        <v>15</v>
      </c>
      <c r="E164" s="10" t="s">
        <v>569</v>
      </c>
      <c r="F164" s="10" t="s">
        <v>566</v>
      </c>
      <c r="G164" s="45">
        <v>2055</v>
      </c>
      <c r="H164" s="10">
        <v>675</v>
      </c>
      <c r="I164" s="10">
        <v>257</v>
      </c>
      <c r="J164" s="10">
        <v>820</v>
      </c>
      <c r="K164" s="46">
        <v>33534</v>
      </c>
      <c r="L164" s="45">
        <v>48125</v>
      </c>
      <c r="M164" s="10" t="s">
        <v>17</v>
      </c>
      <c r="N164" s="56">
        <f t="shared" si="4"/>
        <v>6.2067532467532466E-2</v>
      </c>
      <c r="O164" s="61">
        <f t="shared" si="5"/>
        <v>2987</v>
      </c>
      <c r="P164" s="15" t="s">
        <v>569</v>
      </c>
    </row>
    <row r="165" spans="1:16" ht="15.75" thickBot="1">
      <c r="A165" s="10" t="s">
        <v>312</v>
      </c>
      <c r="B165" s="10" t="s">
        <v>46</v>
      </c>
      <c r="C165" s="44">
        <v>45775</v>
      </c>
      <c r="D165" s="10" t="s">
        <v>38</v>
      </c>
      <c r="E165" s="10" t="s">
        <v>575</v>
      </c>
      <c r="F165" s="10" t="s">
        <v>574</v>
      </c>
      <c r="G165" s="45">
        <v>15013</v>
      </c>
      <c r="H165" s="10">
        <v>1286</v>
      </c>
      <c r="I165" s="10">
        <v>599</v>
      </c>
      <c r="J165" s="10">
        <v>2001</v>
      </c>
      <c r="K165" s="46">
        <v>67839</v>
      </c>
      <c r="L165" s="45">
        <v>76059</v>
      </c>
      <c r="M165" s="10" t="s">
        <v>17</v>
      </c>
      <c r="N165" s="56">
        <f t="shared" si="4"/>
        <v>0.22216963147030594</v>
      </c>
      <c r="O165" s="61">
        <f t="shared" si="5"/>
        <v>16898</v>
      </c>
      <c r="P165" s="15" t="s">
        <v>575</v>
      </c>
    </row>
    <row r="166" spans="1:16" ht="15.75" thickBot="1">
      <c r="A166" s="10" t="s">
        <v>314</v>
      </c>
      <c r="B166" s="10" t="s">
        <v>19</v>
      </c>
      <c r="C166" s="44">
        <v>45657</v>
      </c>
      <c r="D166" s="10" t="s">
        <v>15</v>
      </c>
      <c r="E166" s="10" t="s">
        <v>561</v>
      </c>
      <c r="F166" s="10" t="s">
        <v>572</v>
      </c>
      <c r="G166" s="45">
        <v>10717</v>
      </c>
      <c r="H166" s="10">
        <v>760</v>
      </c>
      <c r="I166" s="10">
        <v>460</v>
      </c>
      <c r="J166" s="10">
        <v>1316</v>
      </c>
      <c r="K166" s="46">
        <v>18164</v>
      </c>
      <c r="L166" s="45">
        <v>240641</v>
      </c>
      <c r="M166" s="10" t="s">
        <v>55</v>
      </c>
      <c r="N166" s="56">
        <f t="shared" si="4"/>
        <v>4.9605013277039242E-2</v>
      </c>
      <c r="O166" s="61">
        <f t="shared" si="5"/>
        <v>11937</v>
      </c>
      <c r="P166" s="15" t="s">
        <v>561</v>
      </c>
    </row>
    <row r="167" spans="1:16" ht="15.75" thickBot="1">
      <c r="A167" s="10" t="s">
        <v>316</v>
      </c>
      <c r="B167" s="10" t="s">
        <v>23</v>
      </c>
      <c r="C167" s="44">
        <v>45518</v>
      </c>
      <c r="D167" s="10" t="s">
        <v>38</v>
      </c>
      <c r="E167" s="10" t="s">
        <v>576</v>
      </c>
      <c r="F167" s="10" t="s">
        <v>572</v>
      </c>
      <c r="G167" s="45">
        <v>10150</v>
      </c>
      <c r="H167" s="10">
        <v>526</v>
      </c>
      <c r="I167" s="10">
        <v>888</v>
      </c>
      <c r="J167" s="10">
        <v>1313</v>
      </c>
      <c r="K167" s="46">
        <v>51605</v>
      </c>
      <c r="L167" s="45">
        <v>143409</v>
      </c>
      <c r="M167" s="10" t="s">
        <v>17</v>
      </c>
      <c r="N167" s="56">
        <f t="shared" si="4"/>
        <v>8.0636501195880311E-2</v>
      </c>
      <c r="O167" s="61">
        <f t="shared" si="5"/>
        <v>11564</v>
      </c>
      <c r="P167" s="15" t="s">
        <v>576</v>
      </c>
    </row>
    <row r="168" spans="1:16" ht="15.75" thickBot="1">
      <c r="A168" s="10" t="s">
        <v>318</v>
      </c>
      <c r="B168" s="10" t="s">
        <v>13</v>
      </c>
      <c r="C168" s="44">
        <v>45631</v>
      </c>
      <c r="D168" s="10" t="s">
        <v>25</v>
      </c>
      <c r="E168" s="10" t="s">
        <v>567</v>
      </c>
      <c r="F168" s="10" t="s">
        <v>566</v>
      </c>
      <c r="G168" s="45">
        <v>4125</v>
      </c>
      <c r="H168" s="10">
        <v>1364</v>
      </c>
      <c r="I168" s="10">
        <v>319</v>
      </c>
      <c r="J168" s="10">
        <v>2848</v>
      </c>
      <c r="K168" s="46">
        <v>15379</v>
      </c>
      <c r="L168" s="45">
        <v>188159</v>
      </c>
      <c r="M168" s="10" t="s">
        <v>55</v>
      </c>
      <c r="N168" s="56">
        <f t="shared" si="4"/>
        <v>3.0867510988047343E-2</v>
      </c>
      <c r="O168" s="61">
        <f t="shared" si="5"/>
        <v>5808</v>
      </c>
      <c r="P168" s="15" t="s">
        <v>567</v>
      </c>
    </row>
    <row r="169" spans="1:16" ht="15.75" thickBot="1">
      <c r="A169" s="10" t="s">
        <v>320</v>
      </c>
      <c r="B169" s="10" t="s">
        <v>19</v>
      </c>
      <c r="C169" s="44">
        <v>45465</v>
      </c>
      <c r="D169" s="10" t="s">
        <v>38</v>
      </c>
      <c r="E169" s="10" t="s">
        <v>561</v>
      </c>
      <c r="F169" s="10" t="s">
        <v>572</v>
      </c>
      <c r="G169" s="45">
        <v>13479</v>
      </c>
      <c r="H169" s="10">
        <v>1189</v>
      </c>
      <c r="I169" s="10">
        <v>695</v>
      </c>
      <c r="J169" s="10">
        <v>416</v>
      </c>
      <c r="K169" s="46">
        <v>30229</v>
      </c>
      <c r="L169" s="45">
        <v>45704</v>
      </c>
      <c r="M169" s="10" t="s">
        <v>17</v>
      </c>
      <c r="N169" s="56">
        <f t="shared" si="4"/>
        <v>0.33614125678277612</v>
      </c>
      <c r="O169" s="61">
        <f t="shared" si="5"/>
        <v>15363</v>
      </c>
      <c r="P169" s="15" t="s">
        <v>561</v>
      </c>
    </row>
    <row r="170" spans="1:16" ht="15.75" thickBot="1">
      <c r="A170" s="10" t="s">
        <v>321</v>
      </c>
      <c r="B170" s="10" t="s">
        <v>19</v>
      </c>
      <c r="C170" s="44">
        <v>45938</v>
      </c>
      <c r="D170" s="10" t="s">
        <v>25</v>
      </c>
      <c r="E170" s="10" t="s">
        <v>567</v>
      </c>
      <c r="F170" s="10" t="s">
        <v>574</v>
      </c>
      <c r="G170" s="45">
        <v>17745</v>
      </c>
      <c r="H170" s="10">
        <v>414</v>
      </c>
      <c r="I170" s="10">
        <v>563</v>
      </c>
      <c r="J170" s="10">
        <v>2733</v>
      </c>
      <c r="K170" s="46">
        <v>995</v>
      </c>
      <c r="L170" s="45">
        <v>231648</v>
      </c>
      <c r="M170" s="10" t="s">
        <v>21</v>
      </c>
      <c r="N170" s="56">
        <f t="shared" si="4"/>
        <v>8.0820900676889074E-2</v>
      </c>
      <c r="O170" s="61">
        <f t="shared" si="5"/>
        <v>18722</v>
      </c>
      <c r="P170" s="15" t="s">
        <v>567</v>
      </c>
    </row>
    <row r="171" spans="1:16" ht="15.75" thickBot="1">
      <c r="A171" s="10" t="s">
        <v>322</v>
      </c>
      <c r="B171" s="10" t="s">
        <v>46</v>
      </c>
      <c r="C171" s="44">
        <v>45939</v>
      </c>
      <c r="D171" s="10" t="s">
        <v>38</v>
      </c>
      <c r="E171" s="10" t="s">
        <v>565</v>
      </c>
      <c r="F171" s="10" t="s">
        <v>564</v>
      </c>
      <c r="G171" s="45">
        <v>18748</v>
      </c>
      <c r="H171" s="10">
        <v>634</v>
      </c>
      <c r="I171" s="10">
        <v>400</v>
      </c>
      <c r="J171" s="10">
        <v>1667</v>
      </c>
      <c r="K171" s="46">
        <v>75813</v>
      </c>
      <c r="L171" s="45">
        <v>244456</v>
      </c>
      <c r="M171" s="10" t="s">
        <v>21</v>
      </c>
      <c r="N171" s="56">
        <f t="shared" si="4"/>
        <v>8.0922538207284747E-2</v>
      </c>
      <c r="O171" s="61">
        <f t="shared" si="5"/>
        <v>19782</v>
      </c>
      <c r="P171" s="15" t="s">
        <v>565</v>
      </c>
    </row>
    <row r="172" spans="1:16" ht="15.75" thickBot="1">
      <c r="A172" s="10" t="s">
        <v>323</v>
      </c>
      <c r="B172" s="10" t="s">
        <v>13</v>
      </c>
      <c r="C172" s="44">
        <v>45483</v>
      </c>
      <c r="D172" s="10" t="s">
        <v>15</v>
      </c>
      <c r="E172" s="10" t="s">
        <v>575</v>
      </c>
      <c r="F172" s="10" t="s">
        <v>566</v>
      </c>
      <c r="G172" s="45">
        <v>8809</v>
      </c>
      <c r="H172" s="10">
        <v>1151</v>
      </c>
      <c r="I172" s="10">
        <v>908</v>
      </c>
      <c r="J172" s="10">
        <v>883</v>
      </c>
      <c r="K172" s="46">
        <v>42921</v>
      </c>
      <c r="L172" s="45">
        <v>151279</v>
      </c>
      <c r="M172" s="10" t="s">
        <v>55</v>
      </c>
      <c r="N172" s="56">
        <f t="shared" si="4"/>
        <v>7.1840771025720687E-2</v>
      </c>
      <c r="O172" s="61">
        <f t="shared" si="5"/>
        <v>10868</v>
      </c>
      <c r="P172" s="15" t="s">
        <v>575</v>
      </c>
    </row>
    <row r="173" spans="1:16" ht="15.75" thickBot="1">
      <c r="A173" s="10" t="s">
        <v>325</v>
      </c>
      <c r="B173" s="10" t="s">
        <v>13</v>
      </c>
      <c r="C173" s="44">
        <v>45940</v>
      </c>
      <c r="D173" s="10" t="s">
        <v>38</v>
      </c>
      <c r="E173" s="10" t="s">
        <v>565</v>
      </c>
      <c r="F173" s="10" t="s">
        <v>577</v>
      </c>
      <c r="G173" s="45">
        <v>6621</v>
      </c>
      <c r="H173" s="10">
        <v>922</v>
      </c>
      <c r="I173" s="10">
        <v>930</v>
      </c>
      <c r="J173" s="10">
        <v>694</v>
      </c>
      <c r="K173" s="46">
        <v>839</v>
      </c>
      <c r="L173" s="45">
        <v>243532</v>
      </c>
      <c r="M173" s="10" t="s">
        <v>21</v>
      </c>
      <c r="N173" s="56">
        <f t="shared" si="4"/>
        <v>3.479214230573395E-2</v>
      </c>
      <c r="O173" s="61">
        <f t="shared" si="5"/>
        <v>8473</v>
      </c>
      <c r="P173" s="15" t="s">
        <v>565</v>
      </c>
    </row>
    <row r="174" spans="1:16" ht="15.75" thickBot="1">
      <c r="A174" s="10" t="s">
        <v>326</v>
      </c>
      <c r="B174" s="10" t="s">
        <v>23</v>
      </c>
      <c r="C174" s="44">
        <v>45488</v>
      </c>
      <c r="D174" s="10" t="s">
        <v>15</v>
      </c>
      <c r="E174" s="10" t="s">
        <v>567</v>
      </c>
      <c r="F174" s="10" t="s">
        <v>577</v>
      </c>
      <c r="G174" s="45">
        <v>17034</v>
      </c>
      <c r="H174" s="10">
        <v>231</v>
      </c>
      <c r="I174" s="10">
        <v>290</v>
      </c>
      <c r="J174" s="10">
        <v>1387</v>
      </c>
      <c r="K174" s="46">
        <v>63550</v>
      </c>
      <c r="L174" s="45">
        <v>198280</v>
      </c>
      <c r="M174" s="10" t="s">
        <v>55</v>
      </c>
      <c r="N174" s="56">
        <f t="shared" si="4"/>
        <v>8.8536413153116805E-2</v>
      </c>
      <c r="O174" s="61">
        <f t="shared" si="5"/>
        <v>17555</v>
      </c>
      <c r="P174" s="15" t="s">
        <v>567</v>
      </c>
    </row>
    <row r="175" spans="1:16" ht="15.75" thickBot="1">
      <c r="A175" s="10" t="s">
        <v>328</v>
      </c>
      <c r="B175" s="10" t="s">
        <v>23</v>
      </c>
      <c r="C175" s="44">
        <v>45942</v>
      </c>
      <c r="D175" s="10" t="s">
        <v>38</v>
      </c>
      <c r="E175" s="10" t="s">
        <v>571</v>
      </c>
      <c r="F175" s="10" t="s">
        <v>570</v>
      </c>
      <c r="G175" s="45">
        <v>7126</v>
      </c>
      <c r="H175" s="10">
        <v>484</v>
      </c>
      <c r="I175" s="10">
        <v>565</v>
      </c>
      <c r="J175" s="10">
        <v>573</v>
      </c>
      <c r="K175" s="46">
        <v>7389</v>
      </c>
      <c r="L175" s="45">
        <v>237096</v>
      </c>
      <c r="M175" s="10" t="s">
        <v>21</v>
      </c>
      <c r="N175" s="56">
        <f t="shared" si="4"/>
        <v>3.4479704423524646E-2</v>
      </c>
      <c r="O175" s="61">
        <f t="shared" si="5"/>
        <v>8175</v>
      </c>
      <c r="P175" s="15" t="s">
        <v>571</v>
      </c>
    </row>
    <row r="176" spans="1:16" ht="15.75" thickBot="1">
      <c r="A176" s="10" t="s">
        <v>329</v>
      </c>
      <c r="B176" s="10" t="s">
        <v>13</v>
      </c>
      <c r="C176" s="44">
        <v>45504</v>
      </c>
      <c r="D176" s="10" t="s">
        <v>30</v>
      </c>
      <c r="E176" s="10" t="s">
        <v>565</v>
      </c>
      <c r="F176" s="10" t="s">
        <v>35</v>
      </c>
      <c r="G176" s="45">
        <v>7122</v>
      </c>
      <c r="H176" s="10">
        <v>628</v>
      </c>
      <c r="I176" s="10">
        <v>757</v>
      </c>
      <c r="J176" s="10">
        <v>2313</v>
      </c>
      <c r="K176" s="46">
        <v>50924</v>
      </c>
      <c r="L176" s="45">
        <v>210954</v>
      </c>
      <c r="M176" s="10" t="s">
        <v>55</v>
      </c>
      <c r="N176" s="56">
        <f t="shared" si="4"/>
        <v>4.0326327066564277E-2</v>
      </c>
      <c r="O176" s="61">
        <f t="shared" si="5"/>
        <v>8507</v>
      </c>
      <c r="P176" s="15" t="s">
        <v>565</v>
      </c>
    </row>
    <row r="177" spans="1:16" ht="15.75" thickBot="1">
      <c r="A177" s="10" t="s">
        <v>330</v>
      </c>
      <c r="B177" s="10" t="s">
        <v>46</v>
      </c>
      <c r="C177" s="44">
        <v>45643</v>
      </c>
      <c r="D177" s="10" t="s">
        <v>15</v>
      </c>
      <c r="E177" s="10" t="s">
        <v>571</v>
      </c>
      <c r="F177" s="10" t="s">
        <v>572</v>
      </c>
      <c r="G177" s="45">
        <v>20030</v>
      </c>
      <c r="H177" s="10">
        <v>485</v>
      </c>
      <c r="I177" s="10">
        <v>888</v>
      </c>
      <c r="J177" s="10">
        <v>1643</v>
      </c>
      <c r="K177" s="46">
        <v>4322</v>
      </c>
      <c r="L177" s="45">
        <v>196995</v>
      </c>
      <c r="M177" s="10" t="s">
        <v>27</v>
      </c>
      <c r="N177" s="56">
        <f t="shared" si="4"/>
        <v>0.10864742759968526</v>
      </c>
      <c r="O177" s="61">
        <f t="shared" si="5"/>
        <v>21403</v>
      </c>
      <c r="P177" s="15" t="s">
        <v>571</v>
      </c>
    </row>
    <row r="178" spans="1:16" ht="15.75" thickBot="1">
      <c r="A178" s="10" t="s">
        <v>332</v>
      </c>
      <c r="B178" s="10" t="s">
        <v>13</v>
      </c>
      <c r="C178" s="44">
        <v>45943</v>
      </c>
      <c r="D178" s="10" t="s">
        <v>30</v>
      </c>
      <c r="E178" s="10" t="s">
        <v>567</v>
      </c>
      <c r="F178" s="10" t="s">
        <v>572</v>
      </c>
      <c r="G178" s="45">
        <v>19302</v>
      </c>
      <c r="H178" s="10">
        <v>1367</v>
      </c>
      <c r="I178" s="10">
        <v>188</v>
      </c>
      <c r="J178" s="10">
        <v>637</v>
      </c>
      <c r="K178" s="46">
        <v>31404</v>
      </c>
      <c r="L178" s="45">
        <v>154044</v>
      </c>
      <c r="M178" s="10" t="s">
        <v>21</v>
      </c>
      <c r="N178" s="56">
        <f t="shared" si="4"/>
        <v>0.13539638025499209</v>
      </c>
      <c r="O178" s="61">
        <f t="shared" si="5"/>
        <v>20857</v>
      </c>
      <c r="P178" s="15" t="s">
        <v>567</v>
      </c>
    </row>
    <row r="179" spans="1:16" ht="15.75" thickBot="1">
      <c r="A179" s="10" t="s">
        <v>333</v>
      </c>
      <c r="B179" s="10" t="s">
        <v>23</v>
      </c>
      <c r="C179" s="44">
        <v>45668</v>
      </c>
      <c r="D179" s="10" t="s">
        <v>15</v>
      </c>
      <c r="E179" s="10" t="s">
        <v>563</v>
      </c>
      <c r="F179" s="10" t="s">
        <v>570</v>
      </c>
      <c r="G179" s="45">
        <v>21181</v>
      </c>
      <c r="H179" s="10">
        <v>1242</v>
      </c>
      <c r="I179" s="10">
        <v>963</v>
      </c>
      <c r="J179" s="10">
        <v>1689</v>
      </c>
      <c r="K179" s="46">
        <v>49329</v>
      </c>
      <c r="L179" s="45">
        <v>69165</v>
      </c>
      <c r="M179" s="10" t="s">
        <v>17</v>
      </c>
      <c r="N179" s="56">
        <f t="shared" si="4"/>
        <v>0.33811899081905589</v>
      </c>
      <c r="O179" s="61">
        <f t="shared" si="5"/>
        <v>23386</v>
      </c>
      <c r="P179" s="15" t="s">
        <v>563</v>
      </c>
    </row>
    <row r="180" spans="1:16" ht="15.75" thickBot="1">
      <c r="A180" s="10" t="s">
        <v>335</v>
      </c>
      <c r="B180" s="10" t="s">
        <v>23</v>
      </c>
      <c r="C180" s="44">
        <v>45528</v>
      </c>
      <c r="D180" s="10" t="s">
        <v>30</v>
      </c>
      <c r="E180" s="10" t="s">
        <v>565</v>
      </c>
      <c r="F180" s="10" t="s">
        <v>567</v>
      </c>
      <c r="G180" s="45">
        <v>24890</v>
      </c>
      <c r="H180" s="10">
        <v>217</v>
      </c>
      <c r="I180" s="10">
        <v>178</v>
      </c>
      <c r="J180" s="10">
        <v>906</v>
      </c>
      <c r="K180" s="46">
        <v>54826</v>
      </c>
      <c r="L180" s="45">
        <v>107203</v>
      </c>
      <c r="M180" s="10" t="s">
        <v>27</v>
      </c>
      <c r="N180" s="56">
        <f t="shared" si="4"/>
        <v>0.23586093672751696</v>
      </c>
      <c r="O180" s="61">
        <f t="shared" si="5"/>
        <v>25285</v>
      </c>
      <c r="P180" s="15" t="s">
        <v>565</v>
      </c>
    </row>
    <row r="181" spans="1:16" ht="15.75" thickBot="1">
      <c r="A181" s="10" t="s">
        <v>338</v>
      </c>
      <c r="B181" s="10" t="s">
        <v>13</v>
      </c>
      <c r="C181" s="44">
        <v>45449</v>
      </c>
      <c r="D181" s="10" t="s">
        <v>38</v>
      </c>
      <c r="E181" s="10" t="s">
        <v>576</v>
      </c>
      <c r="F181" s="10" t="s">
        <v>566</v>
      </c>
      <c r="G181" s="45">
        <v>3531</v>
      </c>
      <c r="H181" s="10">
        <v>789</v>
      </c>
      <c r="I181" s="10">
        <v>467</v>
      </c>
      <c r="J181" s="10">
        <v>1867</v>
      </c>
      <c r="K181" s="46">
        <v>40816</v>
      </c>
      <c r="L181" s="45">
        <v>236037</v>
      </c>
      <c r="M181" s="10" t="s">
        <v>27</v>
      </c>
      <c r="N181" s="56">
        <f t="shared" si="4"/>
        <v>2.0280718700881641E-2</v>
      </c>
      <c r="O181" s="61">
        <f t="shared" si="5"/>
        <v>4787</v>
      </c>
      <c r="P181" s="15" t="s">
        <v>576</v>
      </c>
    </row>
    <row r="182" spans="1:16" ht="15.75" thickBot="1">
      <c r="A182" s="10" t="s">
        <v>339</v>
      </c>
      <c r="B182" s="10" t="s">
        <v>13</v>
      </c>
      <c r="C182" s="44">
        <v>45740</v>
      </c>
      <c r="D182" s="10" t="s">
        <v>15</v>
      </c>
      <c r="E182" s="10" t="s">
        <v>35</v>
      </c>
      <c r="F182" s="10" t="s">
        <v>568</v>
      </c>
      <c r="G182" s="45">
        <v>10172</v>
      </c>
      <c r="H182" s="10">
        <v>1398</v>
      </c>
      <c r="I182" s="10">
        <v>394</v>
      </c>
      <c r="J182" s="10">
        <v>2358</v>
      </c>
      <c r="K182" s="46">
        <v>59610</v>
      </c>
      <c r="L182" s="45">
        <v>76321</v>
      </c>
      <c r="M182" s="10" t="s">
        <v>32</v>
      </c>
      <c r="N182" s="56">
        <f t="shared" si="4"/>
        <v>0.15675895231980713</v>
      </c>
      <c r="O182" s="61">
        <f t="shared" si="5"/>
        <v>11964</v>
      </c>
      <c r="P182" s="15" t="s">
        <v>35</v>
      </c>
    </row>
    <row r="183" spans="1:16" ht="15.75" thickBot="1">
      <c r="A183" s="10" t="s">
        <v>341</v>
      </c>
      <c r="B183" s="10" t="s">
        <v>46</v>
      </c>
      <c r="C183" s="44">
        <v>45569</v>
      </c>
      <c r="D183" s="10" t="s">
        <v>15</v>
      </c>
      <c r="E183" s="10" t="s">
        <v>569</v>
      </c>
      <c r="F183" s="10" t="s">
        <v>572</v>
      </c>
      <c r="G183" s="45">
        <v>21729</v>
      </c>
      <c r="H183" s="10">
        <v>1209</v>
      </c>
      <c r="I183" s="10">
        <v>897</v>
      </c>
      <c r="J183" s="10">
        <v>1624</v>
      </c>
      <c r="K183" s="46">
        <v>38771</v>
      </c>
      <c r="L183" s="45">
        <v>113297</v>
      </c>
      <c r="M183" s="10" t="s">
        <v>32</v>
      </c>
      <c r="N183" s="56">
        <f t="shared" si="4"/>
        <v>0.21037626768581694</v>
      </c>
      <c r="O183" s="61">
        <f t="shared" si="5"/>
        <v>23835</v>
      </c>
      <c r="P183" s="15" t="s">
        <v>569</v>
      </c>
    </row>
    <row r="184" spans="1:16" ht="15.75" thickBot="1">
      <c r="A184" s="10" t="s">
        <v>343</v>
      </c>
      <c r="B184" s="10" t="s">
        <v>13</v>
      </c>
      <c r="C184" s="44">
        <v>45944</v>
      </c>
      <c r="D184" s="10" t="s">
        <v>38</v>
      </c>
      <c r="E184" s="10" t="s">
        <v>575</v>
      </c>
      <c r="F184" s="10" t="s">
        <v>35</v>
      </c>
      <c r="G184" s="45">
        <v>9673</v>
      </c>
      <c r="H184" s="10">
        <v>393</v>
      </c>
      <c r="I184" s="10">
        <v>846</v>
      </c>
      <c r="J184" s="10">
        <v>1028</v>
      </c>
      <c r="K184" s="46">
        <v>55556</v>
      </c>
      <c r="L184" s="45">
        <v>136652</v>
      </c>
      <c r="M184" s="10" t="s">
        <v>21</v>
      </c>
      <c r="N184" s="56">
        <f t="shared" si="4"/>
        <v>7.9852471972601938E-2</v>
      </c>
      <c r="O184" s="61">
        <f t="shared" si="5"/>
        <v>10912</v>
      </c>
      <c r="P184" s="15" t="s">
        <v>575</v>
      </c>
    </row>
    <row r="185" spans="1:16" ht="15.75" thickBot="1">
      <c r="A185" s="10" t="s">
        <v>345</v>
      </c>
      <c r="B185" s="10" t="s">
        <v>23</v>
      </c>
      <c r="C185" s="44">
        <v>45546</v>
      </c>
      <c r="D185" s="10" t="s">
        <v>15</v>
      </c>
      <c r="E185" s="10" t="s">
        <v>571</v>
      </c>
      <c r="F185" s="10" t="s">
        <v>577</v>
      </c>
      <c r="G185" s="45">
        <v>3906</v>
      </c>
      <c r="H185" s="10">
        <v>1187</v>
      </c>
      <c r="I185" s="10">
        <v>589</v>
      </c>
      <c r="J185" s="10">
        <v>401</v>
      </c>
      <c r="K185" s="46">
        <v>52687</v>
      </c>
      <c r="L185" s="45">
        <v>196498</v>
      </c>
      <c r="M185" s="10" t="s">
        <v>17</v>
      </c>
      <c r="N185" s="56">
        <f t="shared" si="4"/>
        <v>2.8916324848090057E-2</v>
      </c>
      <c r="O185" s="61">
        <f t="shared" si="5"/>
        <v>5682</v>
      </c>
      <c r="P185" s="15" t="s">
        <v>571</v>
      </c>
    </row>
    <row r="186" spans="1:16" ht="15.75" thickBot="1">
      <c r="A186" s="10" t="s">
        <v>347</v>
      </c>
      <c r="B186" s="10" t="s">
        <v>13</v>
      </c>
      <c r="C186" s="44">
        <v>45567</v>
      </c>
      <c r="D186" s="10" t="s">
        <v>30</v>
      </c>
      <c r="E186" s="10" t="s">
        <v>569</v>
      </c>
      <c r="F186" s="10" t="s">
        <v>572</v>
      </c>
      <c r="G186" s="45">
        <v>5086</v>
      </c>
      <c r="H186" s="10">
        <v>1336</v>
      </c>
      <c r="I186" s="10">
        <v>897</v>
      </c>
      <c r="J186" s="10">
        <v>1715</v>
      </c>
      <c r="K186" s="46">
        <v>60592</v>
      </c>
      <c r="L186" s="45">
        <v>57772</v>
      </c>
      <c r="M186" s="10" t="s">
        <v>27</v>
      </c>
      <c r="N186" s="56">
        <f t="shared" ref="N186:N239" si="6">SUM(G186,H186,I186)/L186</f>
        <v>0.12668766876687668</v>
      </c>
      <c r="O186" s="61">
        <f t="shared" ref="O186:O239" si="7">SUM(G186,H186,I186)</f>
        <v>7319</v>
      </c>
      <c r="P186" s="15" t="s">
        <v>569</v>
      </c>
    </row>
    <row r="187" spans="1:16" ht="15.75" thickBot="1">
      <c r="A187" s="10" t="s">
        <v>350</v>
      </c>
      <c r="B187" s="10" t="s">
        <v>46</v>
      </c>
      <c r="C187" s="44">
        <v>45918</v>
      </c>
      <c r="D187" s="10" t="s">
        <v>25</v>
      </c>
      <c r="E187" s="10" t="s">
        <v>85</v>
      </c>
      <c r="F187" s="10" t="s">
        <v>574</v>
      </c>
      <c r="G187" s="45">
        <v>10152</v>
      </c>
      <c r="H187" s="10">
        <v>1445</v>
      </c>
      <c r="I187" s="10">
        <v>526</v>
      </c>
      <c r="J187" s="10">
        <v>513</v>
      </c>
      <c r="K187" s="46">
        <v>18959</v>
      </c>
      <c r="L187" s="45">
        <v>43712</v>
      </c>
      <c r="M187" s="10" t="s">
        <v>21</v>
      </c>
      <c r="N187" s="56">
        <f t="shared" si="6"/>
        <v>0.27733803074670571</v>
      </c>
      <c r="O187" s="61">
        <f t="shared" si="7"/>
        <v>12123</v>
      </c>
      <c r="P187" s="15" t="s">
        <v>85</v>
      </c>
    </row>
    <row r="188" spans="1:16" ht="15.75" thickBot="1">
      <c r="A188" s="10" t="s">
        <v>351</v>
      </c>
      <c r="B188" s="10" t="s">
        <v>46</v>
      </c>
      <c r="C188" s="44">
        <v>45587</v>
      </c>
      <c r="D188" s="10" t="s">
        <v>25</v>
      </c>
      <c r="E188" s="10" t="s">
        <v>565</v>
      </c>
      <c r="F188" s="10" t="s">
        <v>574</v>
      </c>
      <c r="G188" s="45">
        <v>7750</v>
      </c>
      <c r="H188" s="10">
        <v>1146</v>
      </c>
      <c r="I188" s="10">
        <v>415</v>
      </c>
      <c r="J188" s="10">
        <v>1411</v>
      </c>
      <c r="K188" s="46">
        <v>85339</v>
      </c>
      <c r="L188" s="45">
        <v>172439</v>
      </c>
      <c r="M188" s="10" t="s">
        <v>27</v>
      </c>
      <c r="N188" s="56">
        <f t="shared" si="6"/>
        <v>5.3995905798572247E-2</v>
      </c>
      <c r="O188" s="61">
        <f t="shared" si="7"/>
        <v>9311</v>
      </c>
      <c r="P188" s="15" t="s">
        <v>565</v>
      </c>
    </row>
    <row r="189" spans="1:16" ht="15.75" thickBot="1">
      <c r="A189" s="10" t="s">
        <v>353</v>
      </c>
      <c r="B189" s="10" t="s">
        <v>23</v>
      </c>
      <c r="C189" s="44">
        <v>45920</v>
      </c>
      <c r="D189" s="10" t="s">
        <v>15</v>
      </c>
      <c r="E189" s="10" t="s">
        <v>571</v>
      </c>
      <c r="F189" s="10" t="s">
        <v>564</v>
      </c>
      <c r="G189" s="45">
        <v>12267</v>
      </c>
      <c r="H189" s="10">
        <v>1487</v>
      </c>
      <c r="I189" s="10">
        <v>489</v>
      </c>
      <c r="J189" s="10">
        <v>2748</v>
      </c>
      <c r="K189" s="46">
        <v>34685</v>
      </c>
      <c r="L189" s="45">
        <v>131736</v>
      </c>
      <c r="M189" s="10" t="s">
        <v>21</v>
      </c>
      <c r="N189" s="56">
        <f t="shared" si="6"/>
        <v>0.1081177506528208</v>
      </c>
      <c r="O189" s="61">
        <f t="shared" si="7"/>
        <v>14243</v>
      </c>
      <c r="P189" s="15" t="s">
        <v>571</v>
      </c>
    </row>
    <row r="190" spans="1:16" ht="15.75" thickBot="1">
      <c r="A190" s="10" t="s">
        <v>354</v>
      </c>
      <c r="B190" s="10" t="s">
        <v>13</v>
      </c>
      <c r="C190" s="44">
        <v>45754</v>
      </c>
      <c r="D190" s="10" t="s">
        <v>38</v>
      </c>
      <c r="E190" s="10" t="s">
        <v>575</v>
      </c>
      <c r="F190" s="10" t="s">
        <v>568</v>
      </c>
      <c r="G190" s="45">
        <v>3062</v>
      </c>
      <c r="H190" s="10">
        <v>1124</v>
      </c>
      <c r="I190" s="10">
        <v>538</v>
      </c>
      <c r="J190" s="10">
        <v>2935</v>
      </c>
      <c r="K190" s="46">
        <v>69749</v>
      </c>
      <c r="L190" s="45">
        <v>91924</v>
      </c>
      <c r="M190" s="10" t="s">
        <v>32</v>
      </c>
      <c r="N190" s="56">
        <f t="shared" si="6"/>
        <v>5.1390278926069365E-2</v>
      </c>
      <c r="O190" s="61">
        <f t="shared" si="7"/>
        <v>4724</v>
      </c>
      <c r="P190" s="15" t="s">
        <v>575</v>
      </c>
    </row>
    <row r="191" spans="1:16" ht="15.75" thickBot="1">
      <c r="A191" s="10" t="s">
        <v>356</v>
      </c>
      <c r="B191" s="10" t="s">
        <v>13</v>
      </c>
      <c r="C191" s="44">
        <v>45672</v>
      </c>
      <c r="D191" s="10" t="s">
        <v>25</v>
      </c>
      <c r="E191" s="10" t="s">
        <v>35</v>
      </c>
      <c r="F191" s="10" t="s">
        <v>567</v>
      </c>
      <c r="G191" s="45">
        <v>20360</v>
      </c>
      <c r="H191" s="10">
        <v>254</v>
      </c>
      <c r="I191" s="10">
        <v>726</v>
      </c>
      <c r="J191" s="10">
        <v>1995</v>
      </c>
      <c r="K191" s="46">
        <v>14280</v>
      </c>
      <c r="L191" s="45">
        <v>43726</v>
      </c>
      <c r="M191" s="10" t="s">
        <v>32</v>
      </c>
      <c r="N191" s="56">
        <f t="shared" si="6"/>
        <v>0.48803915290673738</v>
      </c>
      <c r="O191" s="61">
        <f t="shared" si="7"/>
        <v>21340</v>
      </c>
      <c r="P191" s="15" t="s">
        <v>35</v>
      </c>
    </row>
    <row r="192" spans="1:16" ht="15.75" thickBot="1">
      <c r="A192" s="10" t="s">
        <v>359</v>
      </c>
      <c r="B192" s="10" t="s">
        <v>13</v>
      </c>
      <c r="C192" s="44">
        <v>45617</v>
      </c>
      <c r="D192" s="10" t="s">
        <v>15</v>
      </c>
      <c r="E192" s="10" t="s">
        <v>571</v>
      </c>
      <c r="F192" s="10" t="s">
        <v>562</v>
      </c>
      <c r="G192" s="45">
        <v>8229</v>
      </c>
      <c r="H192" s="10">
        <v>977</v>
      </c>
      <c r="I192" s="10">
        <v>152</v>
      </c>
      <c r="J192" s="10">
        <v>1633</v>
      </c>
      <c r="K192" s="46">
        <v>71447</v>
      </c>
      <c r="L192" s="45">
        <v>67723</v>
      </c>
      <c r="M192" s="10" t="s">
        <v>55</v>
      </c>
      <c r="N192" s="56">
        <f t="shared" si="6"/>
        <v>0.13818052950991538</v>
      </c>
      <c r="O192" s="61">
        <f t="shared" si="7"/>
        <v>9358</v>
      </c>
      <c r="P192" s="15" t="s">
        <v>571</v>
      </c>
    </row>
    <row r="193" spans="1:16" ht="15.75" thickBot="1">
      <c r="A193" s="10" t="s">
        <v>361</v>
      </c>
      <c r="B193" s="10" t="s">
        <v>23</v>
      </c>
      <c r="C193" s="44">
        <v>45922</v>
      </c>
      <c r="D193" s="10" t="s">
        <v>38</v>
      </c>
      <c r="E193" s="10" t="s">
        <v>35</v>
      </c>
      <c r="F193" s="10" t="s">
        <v>567</v>
      </c>
      <c r="G193" s="45">
        <v>18509</v>
      </c>
      <c r="H193" s="10">
        <v>361</v>
      </c>
      <c r="I193" s="10">
        <v>578</v>
      </c>
      <c r="J193" s="10">
        <v>1409</v>
      </c>
      <c r="K193" s="46">
        <v>10569</v>
      </c>
      <c r="L193" s="45">
        <v>166969</v>
      </c>
      <c r="M193" s="10" t="s">
        <v>21</v>
      </c>
      <c r="N193" s="56">
        <f t="shared" si="6"/>
        <v>0.11647671124580011</v>
      </c>
      <c r="O193" s="61">
        <f t="shared" si="7"/>
        <v>19448</v>
      </c>
      <c r="P193" s="15" t="s">
        <v>35</v>
      </c>
    </row>
    <row r="194" spans="1:16" ht="15.75" thickBot="1">
      <c r="A194" s="10" t="s">
        <v>362</v>
      </c>
      <c r="B194" s="10" t="s">
        <v>19</v>
      </c>
      <c r="C194" s="44">
        <v>45923</v>
      </c>
      <c r="D194" s="10" t="s">
        <v>25</v>
      </c>
      <c r="E194" s="10" t="s">
        <v>567</v>
      </c>
      <c r="F194" s="10" t="s">
        <v>566</v>
      </c>
      <c r="G194" s="45">
        <v>17147</v>
      </c>
      <c r="H194" s="10">
        <v>286</v>
      </c>
      <c r="I194" s="10">
        <v>291</v>
      </c>
      <c r="J194" s="10">
        <v>2439</v>
      </c>
      <c r="K194" s="46">
        <v>45631</v>
      </c>
      <c r="L194" s="45">
        <v>140494</v>
      </c>
      <c r="M194" s="10" t="s">
        <v>21</v>
      </c>
      <c r="N194" s="56">
        <f t="shared" si="6"/>
        <v>0.12615485358805359</v>
      </c>
      <c r="O194" s="61">
        <f t="shared" si="7"/>
        <v>17724</v>
      </c>
      <c r="P194" s="15" t="s">
        <v>567</v>
      </c>
    </row>
    <row r="195" spans="1:16" ht="15.75" thickBot="1">
      <c r="A195" s="10" t="s">
        <v>363</v>
      </c>
      <c r="B195" s="10" t="s">
        <v>23</v>
      </c>
      <c r="C195" s="44">
        <v>45467</v>
      </c>
      <c r="D195" s="10" t="s">
        <v>15</v>
      </c>
      <c r="E195" s="10" t="s">
        <v>567</v>
      </c>
      <c r="F195" s="10" t="s">
        <v>35</v>
      </c>
      <c r="G195" s="45">
        <v>6632</v>
      </c>
      <c r="H195" s="10">
        <v>254</v>
      </c>
      <c r="I195" s="10">
        <v>525</v>
      </c>
      <c r="J195" s="10">
        <v>1013</v>
      </c>
      <c r="K195" s="46">
        <v>13838</v>
      </c>
      <c r="L195" s="45">
        <v>180180</v>
      </c>
      <c r="M195" s="10" t="s">
        <v>17</v>
      </c>
      <c r="N195" s="56">
        <f t="shared" si="6"/>
        <v>4.1131091131091133E-2</v>
      </c>
      <c r="O195" s="61">
        <f t="shared" si="7"/>
        <v>7411</v>
      </c>
      <c r="P195" s="15" t="s">
        <v>567</v>
      </c>
    </row>
    <row r="196" spans="1:16" ht="15.75" thickBot="1">
      <c r="A196" s="10" t="s">
        <v>364</v>
      </c>
      <c r="B196" s="10" t="s">
        <v>19</v>
      </c>
      <c r="C196" s="44">
        <v>45655</v>
      </c>
      <c r="D196" s="10" t="s">
        <v>38</v>
      </c>
      <c r="E196" s="10" t="s">
        <v>85</v>
      </c>
      <c r="F196" s="10" t="s">
        <v>562</v>
      </c>
      <c r="G196" s="45">
        <v>8288</v>
      </c>
      <c r="H196" s="10">
        <v>1401</v>
      </c>
      <c r="I196" s="10">
        <v>819</v>
      </c>
      <c r="J196" s="10">
        <v>1235</v>
      </c>
      <c r="K196" s="46">
        <v>33446</v>
      </c>
      <c r="L196" s="45">
        <v>248786</v>
      </c>
      <c r="M196" s="10" t="s">
        <v>17</v>
      </c>
      <c r="N196" s="56">
        <f t="shared" si="6"/>
        <v>4.2237103373984064E-2</v>
      </c>
      <c r="O196" s="61">
        <f t="shared" si="7"/>
        <v>10508</v>
      </c>
      <c r="P196" s="15" t="s">
        <v>85</v>
      </c>
    </row>
    <row r="197" spans="1:16" ht="15.75" thickBot="1">
      <c r="A197" s="10" t="s">
        <v>366</v>
      </c>
      <c r="B197" s="10" t="s">
        <v>19</v>
      </c>
      <c r="C197" s="44">
        <v>45467</v>
      </c>
      <c r="D197" s="10" t="s">
        <v>25</v>
      </c>
      <c r="E197" s="10" t="s">
        <v>563</v>
      </c>
      <c r="F197" s="10" t="s">
        <v>562</v>
      </c>
      <c r="G197" s="45">
        <v>5596</v>
      </c>
      <c r="H197" s="10">
        <v>1231</v>
      </c>
      <c r="I197" s="10">
        <v>473</v>
      </c>
      <c r="J197" s="10">
        <v>2251</v>
      </c>
      <c r="K197" s="46">
        <v>43705</v>
      </c>
      <c r="L197" s="45">
        <v>75643</v>
      </c>
      <c r="M197" s="10" t="s">
        <v>17</v>
      </c>
      <c r="N197" s="56">
        <f t="shared" si="6"/>
        <v>9.6505955607260427E-2</v>
      </c>
      <c r="O197" s="61">
        <f t="shared" si="7"/>
        <v>7300</v>
      </c>
      <c r="P197" s="15" t="s">
        <v>563</v>
      </c>
    </row>
    <row r="198" spans="1:16" ht="15.75" thickBot="1">
      <c r="A198" s="10" t="s">
        <v>369</v>
      </c>
      <c r="B198" s="10" t="s">
        <v>23</v>
      </c>
      <c r="C198" s="44">
        <v>45707</v>
      </c>
      <c r="D198" s="10" t="s">
        <v>30</v>
      </c>
      <c r="E198" s="10" t="s">
        <v>573</v>
      </c>
      <c r="F198" s="10" t="s">
        <v>570</v>
      </c>
      <c r="G198" s="45">
        <v>8168</v>
      </c>
      <c r="H198" s="10">
        <v>512</v>
      </c>
      <c r="I198" s="10">
        <v>442</v>
      </c>
      <c r="J198" s="10">
        <v>2343</v>
      </c>
      <c r="K198" s="46">
        <v>2753</v>
      </c>
      <c r="L198" s="45">
        <v>143896</v>
      </c>
      <c r="M198" s="10" t="s">
        <v>55</v>
      </c>
      <c r="N198" s="56">
        <f t="shared" si="6"/>
        <v>6.3393006059932172E-2</v>
      </c>
      <c r="O198" s="61">
        <f t="shared" si="7"/>
        <v>9122</v>
      </c>
      <c r="P198" s="15" t="s">
        <v>573</v>
      </c>
    </row>
    <row r="199" spans="1:16" ht="15.75" thickBot="1">
      <c r="A199" s="10" t="s">
        <v>371</v>
      </c>
      <c r="B199" s="10" t="s">
        <v>13</v>
      </c>
      <c r="C199" s="44">
        <v>45924</v>
      </c>
      <c r="D199" s="10" t="s">
        <v>15</v>
      </c>
      <c r="E199" s="10" t="s">
        <v>85</v>
      </c>
      <c r="F199" s="10" t="s">
        <v>564</v>
      </c>
      <c r="G199" s="45">
        <v>11795</v>
      </c>
      <c r="H199" s="10">
        <v>958</v>
      </c>
      <c r="I199" s="10">
        <v>814</v>
      </c>
      <c r="J199" s="10">
        <v>301</v>
      </c>
      <c r="K199" s="46">
        <v>12564</v>
      </c>
      <c r="L199" s="45">
        <v>179999</v>
      </c>
      <c r="M199" s="10" t="s">
        <v>21</v>
      </c>
      <c r="N199" s="56">
        <f t="shared" si="6"/>
        <v>7.5372640959116444E-2</v>
      </c>
      <c r="O199" s="61">
        <f t="shared" si="7"/>
        <v>13567</v>
      </c>
      <c r="P199" s="15" t="s">
        <v>85</v>
      </c>
    </row>
    <row r="200" spans="1:16" ht="15.75" thickBot="1">
      <c r="A200" s="10" t="s">
        <v>372</v>
      </c>
      <c r="B200" s="10" t="s">
        <v>13</v>
      </c>
      <c r="C200" s="44">
        <v>45719</v>
      </c>
      <c r="D200" s="10" t="s">
        <v>30</v>
      </c>
      <c r="E200" s="10" t="s">
        <v>561</v>
      </c>
      <c r="F200" s="10" t="s">
        <v>570</v>
      </c>
      <c r="G200" s="45">
        <v>9561</v>
      </c>
      <c r="H200" s="10">
        <v>642</v>
      </c>
      <c r="I200" s="10">
        <v>581</v>
      </c>
      <c r="J200" s="10">
        <v>2572</v>
      </c>
      <c r="K200" s="46">
        <v>38552</v>
      </c>
      <c r="L200" s="45">
        <v>133680</v>
      </c>
      <c r="M200" s="10" t="s">
        <v>17</v>
      </c>
      <c r="N200" s="56">
        <f t="shared" si="6"/>
        <v>8.0670257330939563E-2</v>
      </c>
      <c r="O200" s="61">
        <f t="shared" si="7"/>
        <v>10784</v>
      </c>
      <c r="P200" s="15" t="s">
        <v>561</v>
      </c>
    </row>
    <row r="201" spans="1:16" ht="15.75" thickBot="1">
      <c r="A201" s="10" t="s">
        <v>375</v>
      </c>
      <c r="B201" s="10" t="s">
        <v>13</v>
      </c>
      <c r="C201" s="44">
        <v>45649</v>
      </c>
      <c r="D201" s="10" t="s">
        <v>30</v>
      </c>
      <c r="E201" s="10" t="s">
        <v>565</v>
      </c>
      <c r="F201" s="10" t="s">
        <v>566</v>
      </c>
      <c r="G201" s="45">
        <v>18616</v>
      </c>
      <c r="H201" s="10">
        <v>1277</v>
      </c>
      <c r="I201" s="10">
        <v>734</v>
      </c>
      <c r="J201" s="10">
        <v>2249</v>
      </c>
      <c r="K201" s="46">
        <v>3399</v>
      </c>
      <c r="L201" s="45">
        <v>193515</v>
      </c>
      <c r="M201" s="10" t="s">
        <v>32</v>
      </c>
      <c r="N201" s="56">
        <f t="shared" si="6"/>
        <v>0.10659122031883833</v>
      </c>
      <c r="O201" s="61">
        <f t="shared" si="7"/>
        <v>20627</v>
      </c>
      <c r="P201" s="15" t="s">
        <v>565</v>
      </c>
    </row>
    <row r="202" spans="1:16" ht="15.75" thickBot="1">
      <c r="A202" s="10" t="s">
        <v>376</v>
      </c>
      <c r="B202" s="10" t="s">
        <v>13</v>
      </c>
      <c r="C202" s="44">
        <v>45925</v>
      </c>
      <c r="D202" s="10" t="s">
        <v>30</v>
      </c>
      <c r="E202" s="10" t="s">
        <v>575</v>
      </c>
      <c r="F202" s="10" t="s">
        <v>577</v>
      </c>
      <c r="G202" s="45">
        <v>8371</v>
      </c>
      <c r="H202" s="10">
        <v>960</v>
      </c>
      <c r="I202" s="10">
        <v>548</v>
      </c>
      <c r="J202" s="10">
        <v>2936</v>
      </c>
      <c r="K202" s="46">
        <v>82543</v>
      </c>
      <c r="L202" s="45">
        <v>119973</v>
      </c>
      <c r="M202" s="10" t="s">
        <v>21</v>
      </c>
      <c r="N202" s="56">
        <f t="shared" si="6"/>
        <v>8.2343527293641069E-2</v>
      </c>
      <c r="O202" s="61">
        <f t="shared" si="7"/>
        <v>9879</v>
      </c>
      <c r="P202" s="15" t="s">
        <v>575</v>
      </c>
    </row>
    <row r="203" spans="1:16" ht="15.75" thickBot="1">
      <c r="A203" s="10" t="s">
        <v>377</v>
      </c>
      <c r="B203" s="10" t="s">
        <v>23</v>
      </c>
      <c r="C203" s="44">
        <v>45502</v>
      </c>
      <c r="D203" s="10" t="s">
        <v>25</v>
      </c>
      <c r="E203" s="10" t="s">
        <v>561</v>
      </c>
      <c r="F203" s="10" t="s">
        <v>572</v>
      </c>
      <c r="G203" s="45">
        <v>22590</v>
      </c>
      <c r="H203" s="10">
        <v>1462</v>
      </c>
      <c r="I203" s="10">
        <v>966</v>
      </c>
      <c r="J203" s="10">
        <v>2463</v>
      </c>
      <c r="K203" s="46">
        <v>29689</v>
      </c>
      <c r="L203" s="45">
        <v>103449</v>
      </c>
      <c r="M203" s="10" t="s">
        <v>27</v>
      </c>
      <c r="N203" s="56">
        <f t="shared" si="6"/>
        <v>0.24183897379385011</v>
      </c>
      <c r="O203" s="61">
        <f t="shared" si="7"/>
        <v>25018</v>
      </c>
      <c r="P203" s="15" t="s">
        <v>561</v>
      </c>
    </row>
    <row r="204" spans="1:16" ht="15.75" thickBot="1">
      <c r="A204" s="10" t="s">
        <v>378</v>
      </c>
      <c r="B204" s="10" t="s">
        <v>19</v>
      </c>
      <c r="C204" s="44">
        <v>45926</v>
      </c>
      <c r="D204" s="10" t="s">
        <v>38</v>
      </c>
      <c r="E204" s="10" t="s">
        <v>561</v>
      </c>
      <c r="F204" s="10" t="s">
        <v>572</v>
      </c>
      <c r="G204" s="45">
        <v>16369</v>
      </c>
      <c r="H204" s="10">
        <v>1452</v>
      </c>
      <c r="I204" s="10">
        <v>493</v>
      </c>
      <c r="J204" s="10">
        <v>1217</v>
      </c>
      <c r="K204" s="46">
        <v>91440</v>
      </c>
      <c r="L204" s="45">
        <v>149834</v>
      </c>
      <c r="M204" s="10" t="s">
        <v>21</v>
      </c>
      <c r="N204" s="56">
        <f t="shared" si="6"/>
        <v>0.12222859965027964</v>
      </c>
      <c r="O204" s="61">
        <f t="shared" si="7"/>
        <v>18314</v>
      </c>
      <c r="P204" s="15" t="s">
        <v>561</v>
      </c>
    </row>
    <row r="205" spans="1:16" ht="15.75" thickBot="1">
      <c r="A205" s="10" t="s">
        <v>379</v>
      </c>
      <c r="B205" s="10" t="s">
        <v>23</v>
      </c>
      <c r="C205" s="44">
        <v>45454</v>
      </c>
      <c r="D205" s="10" t="s">
        <v>30</v>
      </c>
      <c r="E205" s="10" t="s">
        <v>85</v>
      </c>
      <c r="F205" s="10" t="s">
        <v>564</v>
      </c>
      <c r="G205" s="45">
        <v>14910</v>
      </c>
      <c r="H205" s="10">
        <v>778</v>
      </c>
      <c r="I205" s="10">
        <v>289</v>
      </c>
      <c r="J205" s="10">
        <v>2541</v>
      </c>
      <c r="K205" s="46">
        <v>14309</v>
      </c>
      <c r="L205" s="45">
        <v>247815</v>
      </c>
      <c r="M205" s="10" t="s">
        <v>27</v>
      </c>
      <c r="N205" s="56">
        <f t="shared" si="6"/>
        <v>6.4471480741682297E-2</v>
      </c>
      <c r="O205" s="61">
        <f t="shared" si="7"/>
        <v>15977</v>
      </c>
      <c r="P205" s="15" t="s">
        <v>85</v>
      </c>
    </row>
    <row r="206" spans="1:16" ht="15.75" thickBot="1">
      <c r="A206" s="10" t="s">
        <v>381</v>
      </c>
      <c r="B206" s="10" t="s">
        <v>19</v>
      </c>
      <c r="C206" s="44">
        <v>45685</v>
      </c>
      <c r="D206" s="10" t="s">
        <v>38</v>
      </c>
      <c r="E206" s="10" t="s">
        <v>569</v>
      </c>
      <c r="F206" s="10" t="s">
        <v>566</v>
      </c>
      <c r="G206" s="45">
        <v>9943</v>
      </c>
      <c r="H206" s="10">
        <v>1274</v>
      </c>
      <c r="I206" s="10">
        <v>336</v>
      </c>
      <c r="J206" s="10">
        <v>389</v>
      </c>
      <c r="K206" s="46">
        <v>6145</v>
      </c>
      <c r="L206" s="45">
        <v>231305</v>
      </c>
      <c r="M206" s="10" t="s">
        <v>17</v>
      </c>
      <c r="N206" s="56">
        <f t="shared" si="6"/>
        <v>4.9947039623008581E-2</v>
      </c>
      <c r="O206" s="61">
        <f t="shared" si="7"/>
        <v>11553</v>
      </c>
      <c r="P206" s="15" t="s">
        <v>569</v>
      </c>
    </row>
    <row r="207" spans="1:16" ht="15.75" thickBot="1">
      <c r="A207" s="10" t="s">
        <v>382</v>
      </c>
      <c r="B207" s="10" t="s">
        <v>13</v>
      </c>
      <c r="C207" s="44">
        <v>45445</v>
      </c>
      <c r="D207" s="10" t="s">
        <v>30</v>
      </c>
      <c r="E207" s="10" t="s">
        <v>563</v>
      </c>
      <c r="F207" s="10" t="s">
        <v>564</v>
      </c>
      <c r="G207" s="45">
        <v>14199</v>
      </c>
      <c r="H207" s="10">
        <v>1206</v>
      </c>
      <c r="I207" s="10">
        <v>954</v>
      </c>
      <c r="J207" s="10">
        <v>2009</v>
      </c>
      <c r="K207" s="46">
        <v>8</v>
      </c>
      <c r="L207" s="45">
        <v>65537</v>
      </c>
      <c r="M207" s="10" t="s">
        <v>27</v>
      </c>
      <c r="N207" s="56">
        <f t="shared" si="6"/>
        <v>0.24961472145505592</v>
      </c>
      <c r="O207" s="61">
        <f t="shared" si="7"/>
        <v>16359</v>
      </c>
      <c r="P207" s="15" t="s">
        <v>563</v>
      </c>
    </row>
    <row r="208" spans="1:16" ht="15.75" thickBot="1">
      <c r="A208" s="10" t="s">
        <v>385</v>
      </c>
      <c r="B208" s="10" t="s">
        <v>13</v>
      </c>
      <c r="C208" s="44">
        <v>45573</v>
      </c>
      <c r="D208" s="10" t="s">
        <v>25</v>
      </c>
      <c r="E208" s="10" t="s">
        <v>85</v>
      </c>
      <c r="F208" s="10" t="s">
        <v>570</v>
      </c>
      <c r="G208" s="45">
        <v>8738</v>
      </c>
      <c r="H208" s="10">
        <v>295</v>
      </c>
      <c r="I208" s="10">
        <v>529</v>
      </c>
      <c r="J208" s="10">
        <v>442</v>
      </c>
      <c r="K208" s="46">
        <v>25286</v>
      </c>
      <c r="L208" s="45">
        <v>147522</v>
      </c>
      <c r="M208" s="10" t="s">
        <v>32</v>
      </c>
      <c r="N208" s="56">
        <f t="shared" si="6"/>
        <v>6.4817450956467515E-2</v>
      </c>
      <c r="O208" s="61">
        <f t="shared" si="7"/>
        <v>9562</v>
      </c>
      <c r="P208" s="15" t="s">
        <v>85</v>
      </c>
    </row>
    <row r="209" spans="1:16" ht="15.75" thickBot="1">
      <c r="A209" s="10" t="s">
        <v>387</v>
      </c>
      <c r="B209" s="10" t="s">
        <v>46</v>
      </c>
      <c r="C209" s="44">
        <v>45608</v>
      </c>
      <c r="D209" s="10" t="s">
        <v>30</v>
      </c>
      <c r="E209" s="10" t="s">
        <v>565</v>
      </c>
      <c r="F209" s="10" t="s">
        <v>572</v>
      </c>
      <c r="G209" s="45">
        <v>17913</v>
      </c>
      <c r="H209" s="10">
        <v>1311</v>
      </c>
      <c r="I209" s="10">
        <v>859</v>
      </c>
      <c r="J209" s="10">
        <v>405</v>
      </c>
      <c r="K209" s="46">
        <v>59842</v>
      </c>
      <c r="L209" s="45">
        <v>62612</v>
      </c>
      <c r="M209" s="10" t="s">
        <v>27</v>
      </c>
      <c r="N209" s="56">
        <f t="shared" si="6"/>
        <v>0.32075321024723696</v>
      </c>
      <c r="O209" s="61">
        <f t="shared" si="7"/>
        <v>20083</v>
      </c>
      <c r="P209" s="15" t="s">
        <v>565</v>
      </c>
    </row>
    <row r="210" spans="1:16" ht="15.75" thickBot="1">
      <c r="A210" s="10" t="s">
        <v>388</v>
      </c>
      <c r="B210" s="10" t="s">
        <v>19</v>
      </c>
      <c r="C210" s="44">
        <v>45907</v>
      </c>
      <c r="D210" s="10" t="s">
        <v>25</v>
      </c>
      <c r="E210" s="10" t="s">
        <v>576</v>
      </c>
      <c r="F210" s="10" t="s">
        <v>562</v>
      </c>
      <c r="G210" s="45">
        <v>4472</v>
      </c>
      <c r="H210" s="10">
        <v>1301</v>
      </c>
      <c r="I210" s="10">
        <v>956</v>
      </c>
      <c r="J210" s="10">
        <v>1186</v>
      </c>
      <c r="K210" s="46">
        <v>3363</v>
      </c>
      <c r="L210" s="45">
        <v>46471</v>
      </c>
      <c r="M210" s="10" t="s">
        <v>21</v>
      </c>
      <c r="N210" s="56">
        <f t="shared" si="6"/>
        <v>0.14479998278496267</v>
      </c>
      <c r="O210" s="61">
        <f t="shared" si="7"/>
        <v>6729</v>
      </c>
      <c r="P210" s="15" t="s">
        <v>576</v>
      </c>
    </row>
    <row r="211" spans="1:16" ht="15.75" thickBot="1">
      <c r="A211" s="10" t="s">
        <v>389</v>
      </c>
      <c r="B211" s="10" t="s">
        <v>46</v>
      </c>
      <c r="C211" s="44">
        <v>45463</v>
      </c>
      <c r="D211" s="10" t="s">
        <v>30</v>
      </c>
      <c r="E211" s="10" t="s">
        <v>571</v>
      </c>
      <c r="F211" s="10" t="s">
        <v>570</v>
      </c>
      <c r="G211" s="45">
        <v>21123</v>
      </c>
      <c r="H211" s="10">
        <v>1343</v>
      </c>
      <c r="I211" s="10">
        <v>589</v>
      </c>
      <c r="J211" s="10">
        <v>727</v>
      </c>
      <c r="K211" s="46">
        <v>87833</v>
      </c>
      <c r="L211" s="45">
        <v>206703</v>
      </c>
      <c r="M211" s="10" t="s">
        <v>17</v>
      </c>
      <c r="N211" s="56">
        <f t="shared" si="6"/>
        <v>0.11153684271636116</v>
      </c>
      <c r="O211" s="61">
        <f t="shared" si="7"/>
        <v>23055</v>
      </c>
      <c r="P211" s="15" t="s">
        <v>571</v>
      </c>
    </row>
    <row r="212" spans="1:16" ht="15.75" thickBot="1">
      <c r="A212" s="10" t="s">
        <v>391</v>
      </c>
      <c r="B212" s="10" t="s">
        <v>46</v>
      </c>
      <c r="C212" s="44">
        <v>45908</v>
      </c>
      <c r="D212" s="10" t="s">
        <v>25</v>
      </c>
      <c r="E212" s="10" t="s">
        <v>571</v>
      </c>
      <c r="F212" s="10" t="s">
        <v>568</v>
      </c>
      <c r="G212" s="45">
        <v>23785</v>
      </c>
      <c r="H212" s="10">
        <v>1013</v>
      </c>
      <c r="I212" s="10">
        <v>468</v>
      </c>
      <c r="J212" s="10">
        <v>1628</v>
      </c>
      <c r="K212" s="46">
        <v>8272</v>
      </c>
      <c r="L212" s="45">
        <v>71348</v>
      </c>
      <c r="M212" s="10" t="s">
        <v>21</v>
      </c>
      <c r="N212" s="56">
        <f t="shared" si="6"/>
        <v>0.35412345125301342</v>
      </c>
      <c r="O212" s="61">
        <f t="shared" si="7"/>
        <v>25266</v>
      </c>
      <c r="P212" s="15" t="s">
        <v>571</v>
      </c>
    </row>
    <row r="213" spans="1:16" ht="15.75" thickBot="1">
      <c r="A213" s="10" t="s">
        <v>392</v>
      </c>
      <c r="B213" s="10" t="s">
        <v>23</v>
      </c>
      <c r="C213" s="44">
        <v>45455</v>
      </c>
      <c r="D213" s="10" t="s">
        <v>25</v>
      </c>
      <c r="E213" s="10" t="s">
        <v>563</v>
      </c>
      <c r="F213" s="10" t="s">
        <v>35</v>
      </c>
      <c r="G213" s="45">
        <v>17679</v>
      </c>
      <c r="H213" s="10">
        <v>690</v>
      </c>
      <c r="I213" s="10">
        <v>451</v>
      </c>
      <c r="J213" s="10">
        <v>2195</v>
      </c>
      <c r="K213" s="46">
        <v>4390</v>
      </c>
      <c r="L213" s="45">
        <v>235804</v>
      </c>
      <c r="M213" s="10" t="s">
        <v>55</v>
      </c>
      <c r="N213" s="56">
        <f t="shared" si="6"/>
        <v>7.9812047293514959E-2</v>
      </c>
      <c r="O213" s="61">
        <f t="shared" si="7"/>
        <v>18820</v>
      </c>
      <c r="P213" s="15" t="s">
        <v>563</v>
      </c>
    </row>
    <row r="214" spans="1:16" ht="15.75" thickBot="1">
      <c r="A214" s="10" t="s">
        <v>394</v>
      </c>
      <c r="B214" s="10" t="s">
        <v>46</v>
      </c>
      <c r="C214" s="44">
        <v>45474</v>
      </c>
      <c r="D214" s="10" t="s">
        <v>30</v>
      </c>
      <c r="E214" s="10" t="s">
        <v>565</v>
      </c>
      <c r="F214" s="10" t="s">
        <v>566</v>
      </c>
      <c r="G214" s="45">
        <v>3761</v>
      </c>
      <c r="H214" s="10">
        <v>651</v>
      </c>
      <c r="I214" s="10">
        <v>493</v>
      </c>
      <c r="J214" s="10">
        <v>2294</v>
      </c>
      <c r="K214" s="46">
        <v>71696</v>
      </c>
      <c r="L214" s="45">
        <v>41177</v>
      </c>
      <c r="M214" s="10" t="s">
        <v>17</v>
      </c>
      <c r="N214" s="56">
        <f t="shared" si="6"/>
        <v>0.11911989702989532</v>
      </c>
      <c r="O214" s="61">
        <f t="shared" si="7"/>
        <v>4905</v>
      </c>
      <c r="P214" s="15" t="s">
        <v>565</v>
      </c>
    </row>
    <row r="215" spans="1:16" ht="15.75" thickBot="1">
      <c r="A215" s="10" t="s">
        <v>396</v>
      </c>
      <c r="B215" s="10" t="s">
        <v>23</v>
      </c>
      <c r="C215" s="44">
        <v>45476</v>
      </c>
      <c r="D215" s="10" t="s">
        <v>30</v>
      </c>
      <c r="E215" s="10" t="s">
        <v>563</v>
      </c>
      <c r="F215" s="10" t="s">
        <v>567</v>
      </c>
      <c r="G215" s="45">
        <v>12167</v>
      </c>
      <c r="H215" s="10">
        <v>364</v>
      </c>
      <c r="I215" s="10">
        <v>160</v>
      </c>
      <c r="J215" s="10">
        <v>616</v>
      </c>
      <c r="K215" s="46">
        <v>42228</v>
      </c>
      <c r="L215" s="45">
        <v>175832</v>
      </c>
      <c r="M215" s="10" t="s">
        <v>27</v>
      </c>
      <c r="N215" s="56">
        <f t="shared" si="6"/>
        <v>7.2176850630146963E-2</v>
      </c>
      <c r="O215" s="61">
        <f t="shared" si="7"/>
        <v>12691</v>
      </c>
      <c r="P215" s="15" t="s">
        <v>563</v>
      </c>
    </row>
    <row r="216" spans="1:16" ht="15.75" thickBot="1">
      <c r="A216" s="10" t="s">
        <v>397</v>
      </c>
      <c r="B216" s="10" t="s">
        <v>23</v>
      </c>
      <c r="C216" s="44">
        <v>45488</v>
      </c>
      <c r="D216" s="10" t="s">
        <v>30</v>
      </c>
      <c r="E216" s="10" t="s">
        <v>35</v>
      </c>
      <c r="F216" s="10" t="s">
        <v>564</v>
      </c>
      <c r="G216" s="45">
        <v>12554</v>
      </c>
      <c r="H216" s="10">
        <v>381</v>
      </c>
      <c r="I216" s="10">
        <v>211</v>
      </c>
      <c r="J216" s="10">
        <v>2286</v>
      </c>
      <c r="K216" s="46">
        <v>50567</v>
      </c>
      <c r="L216" s="45">
        <v>72779</v>
      </c>
      <c r="M216" s="10" t="s">
        <v>17</v>
      </c>
      <c r="N216" s="56">
        <f t="shared" si="6"/>
        <v>0.18062902760411656</v>
      </c>
      <c r="O216" s="61">
        <f t="shared" si="7"/>
        <v>13146</v>
      </c>
      <c r="P216" s="15" t="s">
        <v>35</v>
      </c>
    </row>
    <row r="217" spans="1:16" ht="15.75" thickBot="1">
      <c r="A217" s="10" t="s">
        <v>398</v>
      </c>
      <c r="B217" s="10" t="s">
        <v>46</v>
      </c>
      <c r="C217" s="44">
        <v>45909</v>
      </c>
      <c r="D217" s="10" t="s">
        <v>15</v>
      </c>
      <c r="E217" s="10" t="s">
        <v>569</v>
      </c>
      <c r="F217" s="10" t="s">
        <v>570</v>
      </c>
      <c r="G217" s="45">
        <v>19260</v>
      </c>
      <c r="H217" s="10">
        <v>668</v>
      </c>
      <c r="I217" s="10">
        <v>994</v>
      </c>
      <c r="J217" s="10">
        <v>934</v>
      </c>
      <c r="K217" s="46">
        <v>20509</v>
      </c>
      <c r="L217" s="45">
        <v>61636</v>
      </c>
      <c r="M217" s="10" t="s">
        <v>21</v>
      </c>
      <c r="N217" s="56">
        <f t="shared" si="6"/>
        <v>0.33944448049841003</v>
      </c>
      <c r="O217" s="61">
        <f t="shared" si="7"/>
        <v>20922</v>
      </c>
      <c r="P217" s="15" t="s">
        <v>569</v>
      </c>
    </row>
    <row r="218" spans="1:16" ht="15.75" thickBot="1">
      <c r="A218" s="10" t="s">
        <v>399</v>
      </c>
      <c r="B218" s="10" t="s">
        <v>19</v>
      </c>
      <c r="C218" s="44">
        <v>45776</v>
      </c>
      <c r="D218" s="10" t="s">
        <v>38</v>
      </c>
      <c r="E218" s="10" t="s">
        <v>571</v>
      </c>
      <c r="F218" s="10" t="s">
        <v>35</v>
      </c>
      <c r="G218" s="45">
        <v>16277</v>
      </c>
      <c r="H218" s="10">
        <v>1109</v>
      </c>
      <c r="I218" s="10">
        <v>375</v>
      </c>
      <c r="J218" s="10">
        <v>2225</v>
      </c>
      <c r="K218" s="46">
        <v>1044</v>
      </c>
      <c r="L218" s="45">
        <v>121889</v>
      </c>
      <c r="M218" s="10" t="s">
        <v>32</v>
      </c>
      <c r="N218" s="56">
        <f t="shared" si="6"/>
        <v>0.14571454356012437</v>
      </c>
      <c r="O218" s="61">
        <f t="shared" si="7"/>
        <v>17761</v>
      </c>
      <c r="P218" s="15" t="s">
        <v>571</v>
      </c>
    </row>
    <row r="219" spans="1:16" ht="15.75" thickBot="1">
      <c r="A219" s="10" t="s">
        <v>401</v>
      </c>
      <c r="B219" s="10" t="s">
        <v>19</v>
      </c>
      <c r="C219" s="44">
        <v>45724</v>
      </c>
      <c r="D219" s="10" t="s">
        <v>15</v>
      </c>
      <c r="E219" s="10" t="s">
        <v>561</v>
      </c>
      <c r="F219" s="10" t="s">
        <v>570</v>
      </c>
      <c r="G219" s="45">
        <v>5812</v>
      </c>
      <c r="H219" s="10">
        <v>934</v>
      </c>
      <c r="I219" s="10">
        <v>302</v>
      </c>
      <c r="J219" s="10">
        <v>2356</v>
      </c>
      <c r="K219" s="46">
        <v>37437</v>
      </c>
      <c r="L219" s="45">
        <v>93551</v>
      </c>
      <c r="M219" s="10" t="s">
        <v>17</v>
      </c>
      <c r="N219" s="56">
        <f t="shared" si="6"/>
        <v>7.5338585370546551E-2</v>
      </c>
      <c r="O219" s="61">
        <f t="shared" si="7"/>
        <v>7048</v>
      </c>
      <c r="P219" s="15" t="s">
        <v>561</v>
      </c>
    </row>
    <row r="220" spans="1:16" ht="15.75" thickBot="1">
      <c r="A220" s="10" t="s">
        <v>402</v>
      </c>
      <c r="B220" s="10" t="s">
        <v>19</v>
      </c>
      <c r="C220" s="44">
        <v>45444</v>
      </c>
      <c r="D220" s="10" t="s">
        <v>15</v>
      </c>
      <c r="E220" s="10" t="s">
        <v>569</v>
      </c>
      <c r="F220" s="10" t="s">
        <v>567</v>
      </c>
      <c r="G220" s="45">
        <v>19844</v>
      </c>
      <c r="H220" s="10">
        <v>1022</v>
      </c>
      <c r="I220" s="10">
        <v>860</v>
      </c>
      <c r="J220" s="10">
        <v>2570</v>
      </c>
      <c r="K220" s="46">
        <v>23719</v>
      </c>
      <c r="L220" s="45">
        <v>182628</v>
      </c>
      <c r="M220" s="10" t="s">
        <v>27</v>
      </c>
      <c r="N220" s="56">
        <f t="shared" si="6"/>
        <v>0.11896313818253498</v>
      </c>
      <c r="O220" s="61">
        <f t="shared" si="7"/>
        <v>21726</v>
      </c>
      <c r="P220" s="15" t="s">
        <v>569</v>
      </c>
    </row>
    <row r="221" spans="1:16" ht="15.75" thickBot="1">
      <c r="A221" s="10" t="s">
        <v>404</v>
      </c>
      <c r="B221" s="10" t="s">
        <v>19</v>
      </c>
      <c r="C221" s="44">
        <v>45648</v>
      </c>
      <c r="D221" s="10" t="s">
        <v>25</v>
      </c>
      <c r="E221" s="10" t="s">
        <v>567</v>
      </c>
      <c r="F221" s="10" t="s">
        <v>35</v>
      </c>
      <c r="G221" s="45">
        <v>20117</v>
      </c>
      <c r="H221" s="10">
        <v>1143</v>
      </c>
      <c r="I221" s="10">
        <v>713</v>
      </c>
      <c r="J221" s="10">
        <v>1739</v>
      </c>
      <c r="K221" s="46">
        <v>34444</v>
      </c>
      <c r="L221" s="45">
        <v>198670</v>
      </c>
      <c r="M221" s="10" t="s">
        <v>55</v>
      </c>
      <c r="N221" s="56">
        <f t="shared" si="6"/>
        <v>0.11060049328031409</v>
      </c>
      <c r="O221" s="61">
        <f t="shared" si="7"/>
        <v>21973</v>
      </c>
      <c r="P221" s="15" t="s">
        <v>567</v>
      </c>
    </row>
    <row r="222" spans="1:16" ht="15.75" thickBot="1">
      <c r="A222" s="10" t="s">
        <v>405</v>
      </c>
      <c r="B222" s="10" t="s">
        <v>19</v>
      </c>
      <c r="C222" s="44">
        <v>45523</v>
      </c>
      <c r="D222" s="10" t="s">
        <v>30</v>
      </c>
      <c r="E222" s="10" t="s">
        <v>575</v>
      </c>
      <c r="F222" s="10" t="s">
        <v>568</v>
      </c>
      <c r="G222" s="45">
        <v>3605</v>
      </c>
      <c r="H222" s="10">
        <v>206</v>
      </c>
      <c r="I222" s="10">
        <v>921</v>
      </c>
      <c r="J222" s="10">
        <v>852</v>
      </c>
      <c r="K222" s="46">
        <v>11660</v>
      </c>
      <c r="L222" s="45">
        <v>182635</v>
      </c>
      <c r="M222" s="10" t="s">
        <v>32</v>
      </c>
      <c r="N222" s="56">
        <f t="shared" si="6"/>
        <v>2.590960111698196E-2</v>
      </c>
      <c r="O222" s="61">
        <f t="shared" si="7"/>
        <v>4732</v>
      </c>
      <c r="P222" s="15" t="s">
        <v>575</v>
      </c>
    </row>
    <row r="223" spans="1:16" ht="15.75" thickBot="1">
      <c r="A223" s="10" t="s">
        <v>406</v>
      </c>
      <c r="B223" s="10" t="s">
        <v>46</v>
      </c>
      <c r="C223" s="44">
        <v>45587</v>
      </c>
      <c r="D223" s="10" t="s">
        <v>38</v>
      </c>
      <c r="E223" s="10" t="s">
        <v>565</v>
      </c>
      <c r="F223" s="10" t="s">
        <v>567</v>
      </c>
      <c r="G223" s="45">
        <v>7622</v>
      </c>
      <c r="H223" s="10">
        <v>529</v>
      </c>
      <c r="I223" s="10">
        <v>720</v>
      </c>
      <c r="J223" s="10">
        <v>1015</v>
      </c>
      <c r="K223" s="46">
        <v>71322</v>
      </c>
      <c r="L223" s="45">
        <v>86819</v>
      </c>
      <c r="M223" s="10" t="s">
        <v>55</v>
      </c>
      <c r="N223" s="56">
        <f t="shared" si="6"/>
        <v>0.10217809465669957</v>
      </c>
      <c r="O223" s="61">
        <f t="shared" si="7"/>
        <v>8871</v>
      </c>
      <c r="P223" s="15" t="s">
        <v>565</v>
      </c>
    </row>
    <row r="224" spans="1:16" ht="15.75" thickBot="1">
      <c r="A224" s="10" t="s">
        <v>409</v>
      </c>
      <c r="B224" s="10" t="s">
        <v>13</v>
      </c>
      <c r="C224" s="44">
        <v>45910</v>
      </c>
      <c r="D224" s="10" t="s">
        <v>15</v>
      </c>
      <c r="E224" s="10" t="s">
        <v>563</v>
      </c>
      <c r="F224" s="10" t="s">
        <v>574</v>
      </c>
      <c r="G224" s="45">
        <v>13613</v>
      </c>
      <c r="H224" s="10">
        <v>350</v>
      </c>
      <c r="I224" s="10">
        <v>809</v>
      </c>
      <c r="J224" s="10">
        <v>2013</v>
      </c>
      <c r="K224" s="46">
        <v>20471</v>
      </c>
      <c r="L224" s="45">
        <v>198038</v>
      </c>
      <c r="M224" s="10" t="s">
        <v>21</v>
      </c>
      <c r="N224" s="56">
        <f t="shared" si="6"/>
        <v>7.4591745018632791E-2</v>
      </c>
      <c r="O224" s="61">
        <f t="shared" si="7"/>
        <v>14772</v>
      </c>
      <c r="P224" s="15" t="s">
        <v>563</v>
      </c>
    </row>
    <row r="225" spans="1:16" ht="15.75" thickBot="1">
      <c r="A225" s="10" t="s">
        <v>411</v>
      </c>
      <c r="B225" s="10" t="s">
        <v>46</v>
      </c>
      <c r="C225" s="44">
        <v>45675</v>
      </c>
      <c r="D225" s="10" t="s">
        <v>25</v>
      </c>
      <c r="E225" s="10" t="s">
        <v>575</v>
      </c>
      <c r="F225" s="10" t="s">
        <v>572</v>
      </c>
      <c r="G225" s="45">
        <v>12589</v>
      </c>
      <c r="H225" s="10">
        <v>346</v>
      </c>
      <c r="I225" s="10">
        <v>459</v>
      </c>
      <c r="J225" s="10">
        <v>1407</v>
      </c>
      <c r="K225" s="46">
        <v>29254</v>
      </c>
      <c r="L225" s="45">
        <v>198059</v>
      </c>
      <c r="M225" s="10" t="s">
        <v>27</v>
      </c>
      <c r="N225" s="56">
        <f t="shared" si="6"/>
        <v>6.7626313371268162E-2</v>
      </c>
      <c r="O225" s="61">
        <f t="shared" si="7"/>
        <v>13394</v>
      </c>
      <c r="P225" s="15" t="s">
        <v>575</v>
      </c>
    </row>
    <row r="226" spans="1:16" ht="15.75" thickBot="1">
      <c r="A226" s="10" t="s">
        <v>413</v>
      </c>
      <c r="B226" s="10" t="s">
        <v>13</v>
      </c>
      <c r="C226" s="44">
        <v>45912</v>
      </c>
      <c r="D226" s="10" t="s">
        <v>30</v>
      </c>
      <c r="E226" s="10" t="s">
        <v>569</v>
      </c>
      <c r="F226" s="10" t="s">
        <v>570</v>
      </c>
      <c r="G226" s="45">
        <v>15918</v>
      </c>
      <c r="H226" s="10">
        <v>1114</v>
      </c>
      <c r="I226" s="10">
        <v>392</v>
      </c>
      <c r="J226" s="10">
        <v>1641</v>
      </c>
      <c r="K226" s="46">
        <v>28044</v>
      </c>
      <c r="L226" s="45">
        <v>118714</v>
      </c>
      <c r="M226" s="10" t="s">
        <v>21</v>
      </c>
      <c r="N226" s="56">
        <f t="shared" si="6"/>
        <v>0.14677291642097814</v>
      </c>
      <c r="O226" s="61">
        <f t="shared" si="7"/>
        <v>17424</v>
      </c>
      <c r="P226" s="15" t="s">
        <v>569</v>
      </c>
    </row>
    <row r="227" spans="1:16" ht="15.75" thickBot="1">
      <c r="A227" s="10" t="s">
        <v>414</v>
      </c>
      <c r="B227" s="10" t="s">
        <v>19</v>
      </c>
      <c r="C227" s="44">
        <v>45722</v>
      </c>
      <c r="D227" s="10" t="s">
        <v>25</v>
      </c>
      <c r="E227" s="10" t="s">
        <v>573</v>
      </c>
      <c r="F227" s="10" t="s">
        <v>574</v>
      </c>
      <c r="G227" s="45">
        <v>22119</v>
      </c>
      <c r="H227" s="10">
        <v>899</v>
      </c>
      <c r="I227" s="10">
        <v>642</v>
      </c>
      <c r="J227" s="10">
        <v>410</v>
      </c>
      <c r="K227" s="46">
        <v>49490</v>
      </c>
      <c r="L227" s="45">
        <v>229420</v>
      </c>
      <c r="M227" s="10" t="s">
        <v>32</v>
      </c>
      <c r="N227" s="56">
        <f t="shared" si="6"/>
        <v>0.10312963124400662</v>
      </c>
      <c r="O227" s="61">
        <f t="shared" si="7"/>
        <v>23660</v>
      </c>
      <c r="P227" s="15" t="s">
        <v>573</v>
      </c>
    </row>
    <row r="228" spans="1:16" ht="15.75" thickBot="1">
      <c r="A228" s="10" t="s">
        <v>417</v>
      </c>
      <c r="B228" s="10" t="s">
        <v>13</v>
      </c>
      <c r="C228" s="44">
        <v>45669</v>
      </c>
      <c r="D228" s="10" t="s">
        <v>15</v>
      </c>
      <c r="E228" s="10" t="s">
        <v>567</v>
      </c>
      <c r="F228" s="10" t="s">
        <v>574</v>
      </c>
      <c r="G228" s="45">
        <v>4590</v>
      </c>
      <c r="H228" s="10">
        <v>713</v>
      </c>
      <c r="I228" s="10">
        <v>479</v>
      </c>
      <c r="J228" s="10">
        <v>2730</v>
      </c>
      <c r="K228" s="46">
        <v>41050</v>
      </c>
      <c r="L228" s="45">
        <v>204246</v>
      </c>
      <c r="M228" s="10" t="s">
        <v>27</v>
      </c>
      <c r="N228" s="56">
        <f t="shared" si="6"/>
        <v>2.8308999931455206E-2</v>
      </c>
      <c r="O228" s="61">
        <f t="shared" si="7"/>
        <v>5782</v>
      </c>
      <c r="P228" s="15" t="s">
        <v>567</v>
      </c>
    </row>
    <row r="229" spans="1:16" ht="15.75" thickBot="1">
      <c r="A229" s="10" t="s">
        <v>419</v>
      </c>
      <c r="B229" s="10" t="s">
        <v>46</v>
      </c>
      <c r="C229" s="44">
        <v>45576</v>
      </c>
      <c r="D229" s="10" t="s">
        <v>38</v>
      </c>
      <c r="E229" s="10" t="s">
        <v>573</v>
      </c>
      <c r="F229" s="10" t="s">
        <v>577</v>
      </c>
      <c r="G229" s="45">
        <v>19447</v>
      </c>
      <c r="H229" s="10">
        <v>1014</v>
      </c>
      <c r="I229" s="10">
        <v>256</v>
      </c>
      <c r="J229" s="10">
        <v>2354</v>
      </c>
      <c r="K229" s="46">
        <v>5472</v>
      </c>
      <c r="L229" s="45">
        <v>104106</v>
      </c>
      <c r="M229" s="10" t="s">
        <v>17</v>
      </c>
      <c r="N229" s="56">
        <f t="shared" si="6"/>
        <v>0.19899909707413599</v>
      </c>
      <c r="O229" s="61">
        <f t="shared" si="7"/>
        <v>20717</v>
      </c>
      <c r="P229" s="15" t="s">
        <v>573</v>
      </c>
    </row>
    <row r="230" spans="1:16" ht="15.75" thickBot="1">
      <c r="A230" s="10" t="s">
        <v>421</v>
      </c>
      <c r="B230" s="10" t="s">
        <v>23</v>
      </c>
      <c r="C230" s="44">
        <v>45531</v>
      </c>
      <c r="D230" s="10" t="s">
        <v>15</v>
      </c>
      <c r="E230" s="10" t="s">
        <v>85</v>
      </c>
      <c r="F230" s="10" t="s">
        <v>570</v>
      </c>
      <c r="G230" s="45">
        <v>6324</v>
      </c>
      <c r="H230" s="10">
        <v>908</v>
      </c>
      <c r="I230" s="10">
        <v>375</v>
      </c>
      <c r="J230" s="10">
        <v>758</v>
      </c>
      <c r="K230" s="46">
        <v>34850</v>
      </c>
      <c r="L230" s="45">
        <v>241039</v>
      </c>
      <c r="M230" s="10" t="s">
        <v>17</v>
      </c>
      <c r="N230" s="56">
        <f t="shared" si="6"/>
        <v>3.1559208260903839E-2</v>
      </c>
      <c r="O230" s="61">
        <f t="shared" si="7"/>
        <v>7607</v>
      </c>
      <c r="P230" s="15" t="s">
        <v>85</v>
      </c>
    </row>
    <row r="231" spans="1:16" ht="15.75" thickBot="1">
      <c r="A231" s="10" t="s">
        <v>423</v>
      </c>
      <c r="B231" s="10" t="s">
        <v>23</v>
      </c>
      <c r="C231" s="44">
        <v>45914</v>
      </c>
      <c r="D231" s="10" t="s">
        <v>38</v>
      </c>
      <c r="E231" s="10" t="s">
        <v>567</v>
      </c>
      <c r="F231" s="10" t="s">
        <v>574</v>
      </c>
      <c r="G231" s="45">
        <v>12787</v>
      </c>
      <c r="H231" s="10">
        <v>945</v>
      </c>
      <c r="I231" s="10">
        <v>974</v>
      </c>
      <c r="J231" s="10">
        <v>1407</v>
      </c>
      <c r="K231" s="46">
        <v>4037</v>
      </c>
      <c r="L231" s="45">
        <v>99182</v>
      </c>
      <c r="M231" s="10" t="s">
        <v>21</v>
      </c>
      <c r="N231" s="56">
        <f t="shared" si="6"/>
        <v>0.14827287209372669</v>
      </c>
      <c r="O231" s="61">
        <f t="shared" si="7"/>
        <v>14706</v>
      </c>
      <c r="P231" s="15" t="s">
        <v>567</v>
      </c>
    </row>
    <row r="232" spans="1:16" ht="15.75" thickBot="1">
      <c r="A232" s="10" t="s">
        <v>424</v>
      </c>
      <c r="B232" s="10" t="s">
        <v>23</v>
      </c>
      <c r="C232" s="44">
        <v>45491</v>
      </c>
      <c r="D232" s="10" t="s">
        <v>30</v>
      </c>
      <c r="E232" s="10" t="s">
        <v>85</v>
      </c>
      <c r="F232" s="10" t="s">
        <v>562</v>
      </c>
      <c r="G232" s="45">
        <v>11111</v>
      </c>
      <c r="H232" s="10">
        <v>1222</v>
      </c>
      <c r="I232" s="10">
        <v>367</v>
      </c>
      <c r="J232" s="10">
        <v>507</v>
      </c>
      <c r="K232" s="46">
        <v>14129</v>
      </c>
      <c r="L232" s="45">
        <v>127163</v>
      </c>
      <c r="M232" s="10" t="s">
        <v>55</v>
      </c>
      <c r="N232" s="56">
        <f t="shared" si="6"/>
        <v>9.9871818060284834E-2</v>
      </c>
      <c r="O232" s="61">
        <f t="shared" si="7"/>
        <v>12700</v>
      </c>
      <c r="P232" s="15" t="s">
        <v>85</v>
      </c>
    </row>
    <row r="233" spans="1:16" ht="15.75" thickBot="1">
      <c r="A233" s="10" t="s">
        <v>426</v>
      </c>
      <c r="B233" s="10" t="s">
        <v>13</v>
      </c>
      <c r="C233" s="44">
        <v>45465</v>
      </c>
      <c r="D233" s="10" t="s">
        <v>25</v>
      </c>
      <c r="E233" s="10" t="s">
        <v>571</v>
      </c>
      <c r="F233" s="10" t="s">
        <v>564</v>
      </c>
      <c r="G233" s="45">
        <v>7342</v>
      </c>
      <c r="H233" s="10">
        <v>906</v>
      </c>
      <c r="I233" s="10">
        <v>902</v>
      </c>
      <c r="J233" s="10">
        <v>1199</v>
      </c>
      <c r="K233" s="46">
        <v>68488</v>
      </c>
      <c r="L233" s="45">
        <v>79310</v>
      </c>
      <c r="M233" s="10" t="s">
        <v>17</v>
      </c>
      <c r="N233" s="56">
        <f t="shared" si="6"/>
        <v>0.1153700668263775</v>
      </c>
      <c r="O233" s="61">
        <f t="shared" si="7"/>
        <v>9150</v>
      </c>
      <c r="P233" s="15" t="s">
        <v>571</v>
      </c>
    </row>
    <row r="234" spans="1:16" ht="15.75" thickBot="1">
      <c r="A234" s="10" t="s">
        <v>427</v>
      </c>
      <c r="B234" s="10" t="s">
        <v>46</v>
      </c>
      <c r="C234" s="44">
        <v>45915</v>
      </c>
      <c r="D234" s="10" t="s">
        <v>15</v>
      </c>
      <c r="E234" s="10" t="s">
        <v>569</v>
      </c>
      <c r="F234" s="10" t="s">
        <v>564</v>
      </c>
      <c r="G234" s="45">
        <v>18389</v>
      </c>
      <c r="H234" s="10">
        <v>670</v>
      </c>
      <c r="I234" s="10">
        <v>655</v>
      </c>
      <c r="J234" s="10">
        <v>321</v>
      </c>
      <c r="K234" s="46">
        <v>21869</v>
      </c>
      <c r="L234" s="45">
        <v>96088</v>
      </c>
      <c r="M234" s="10" t="s">
        <v>21</v>
      </c>
      <c r="N234" s="56">
        <f t="shared" si="6"/>
        <v>0.2051660977437349</v>
      </c>
      <c r="O234" s="61">
        <f t="shared" si="7"/>
        <v>19714</v>
      </c>
      <c r="P234" s="15" t="s">
        <v>569</v>
      </c>
    </row>
    <row r="235" spans="1:16" ht="15.75" thickBot="1">
      <c r="A235" s="10" t="s">
        <v>428</v>
      </c>
      <c r="B235" s="10" t="s">
        <v>23</v>
      </c>
      <c r="C235" s="44">
        <v>45775</v>
      </c>
      <c r="D235" s="10" t="s">
        <v>38</v>
      </c>
      <c r="E235" s="10" t="s">
        <v>567</v>
      </c>
      <c r="F235" s="10" t="s">
        <v>562</v>
      </c>
      <c r="G235" s="45">
        <v>10659</v>
      </c>
      <c r="H235" s="10">
        <v>1342</v>
      </c>
      <c r="I235" s="10">
        <v>408</v>
      </c>
      <c r="J235" s="10">
        <v>709</v>
      </c>
      <c r="K235" s="46">
        <v>16309</v>
      </c>
      <c r="L235" s="45">
        <v>168803</v>
      </c>
      <c r="M235" s="10" t="s">
        <v>27</v>
      </c>
      <c r="N235" s="56">
        <f t="shared" si="6"/>
        <v>7.3511726687321907E-2</v>
      </c>
      <c r="O235" s="61">
        <f t="shared" si="7"/>
        <v>12409</v>
      </c>
      <c r="P235" s="15" t="s">
        <v>567</v>
      </c>
    </row>
    <row r="236" spans="1:16" ht="15.75" thickBot="1">
      <c r="A236" s="10" t="s">
        <v>429</v>
      </c>
      <c r="B236" s="10" t="s">
        <v>19</v>
      </c>
      <c r="C236" s="44">
        <v>45916</v>
      </c>
      <c r="D236" s="10" t="s">
        <v>15</v>
      </c>
      <c r="E236" s="10" t="s">
        <v>85</v>
      </c>
      <c r="F236" s="10" t="s">
        <v>35</v>
      </c>
      <c r="G236" s="45">
        <v>16043</v>
      </c>
      <c r="H236" s="10">
        <v>595</v>
      </c>
      <c r="I236" s="10">
        <v>923</v>
      </c>
      <c r="J236" s="10">
        <v>1194</v>
      </c>
      <c r="K236" s="46">
        <v>52613</v>
      </c>
      <c r="L236" s="45">
        <v>179978</v>
      </c>
      <c r="M236" s="10" t="s">
        <v>21</v>
      </c>
      <c r="N236" s="56">
        <f t="shared" si="6"/>
        <v>9.757303670448611E-2</v>
      </c>
      <c r="O236" s="61">
        <f t="shared" si="7"/>
        <v>17561</v>
      </c>
      <c r="P236" s="15" t="s">
        <v>85</v>
      </c>
    </row>
    <row r="237" spans="1:16" ht="15.75" thickBot="1">
      <c r="A237" s="10" t="s">
        <v>432</v>
      </c>
      <c r="B237" s="10" t="s">
        <v>23</v>
      </c>
      <c r="C237" s="44">
        <v>45750</v>
      </c>
      <c r="D237" s="10" t="s">
        <v>15</v>
      </c>
      <c r="E237" s="10" t="s">
        <v>576</v>
      </c>
      <c r="F237" s="10" t="s">
        <v>35</v>
      </c>
      <c r="G237" s="45">
        <v>10837</v>
      </c>
      <c r="H237" s="10">
        <v>1004</v>
      </c>
      <c r="I237" s="10">
        <v>922</v>
      </c>
      <c r="J237" s="10">
        <v>1108</v>
      </c>
      <c r="K237" s="46">
        <v>36807</v>
      </c>
      <c r="L237" s="45">
        <v>150350</v>
      </c>
      <c r="M237" s="10" t="s">
        <v>27</v>
      </c>
      <c r="N237" s="56">
        <f t="shared" si="6"/>
        <v>8.4888593282341204E-2</v>
      </c>
      <c r="O237" s="61">
        <f t="shared" si="7"/>
        <v>12763</v>
      </c>
      <c r="P237" s="15" t="s">
        <v>576</v>
      </c>
    </row>
    <row r="238" spans="1:16" ht="15.75" thickBot="1">
      <c r="A238" s="10" t="s">
        <v>434</v>
      </c>
      <c r="B238" s="10" t="s">
        <v>13</v>
      </c>
      <c r="C238" s="44">
        <v>45917</v>
      </c>
      <c r="D238" s="10" t="s">
        <v>38</v>
      </c>
      <c r="E238" s="10" t="s">
        <v>569</v>
      </c>
      <c r="F238" s="10" t="s">
        <v>567</v>
      </c>
      <c r="G238" s="45">
        <v>2117</v>
      </c>
      <c r="H238" s="10">
        <v>1133</v>
      </c>
      <c r="I238" s="10">
        <v>203</v>
      </c>
      <c r="J238" s="10">
        <v>1173</v>
      </c>
      <c r="K238" s="46">
        <v>40125</v>
      </c>
      <c r="L238" s="45">
        <v>85379</v>
      </c>
      <c r="M238" s="10" t="s">
        <v>21</v>
      </c>
      <c r="N238" s="56">
        <f t="shared" si="6"/>
        <v>4.0443200318579509E-2</v>
      </c>
      <c r="O238" s="61">
        <f t="shared" si="7"/>
        <v>3453</v>
      </c>
      <c r="P238" s="15" t="s">
        <v>569</v>
      </c>
    </row>
    <row r="239" spans="1:16" ht="15.75" thickBot="1">
      <c r="A239" s="10" t="s">
        <v>435</v>
      </c>
      <c r="B239" s="10" t="s">
        <v>13</v>
      </c>
      <c r="C239" s="44">
        <v>45753</v>
      </c>
      <c r="D239" s="10" t="s">
        <v>38</v>
      </c>
      <c r="E239" s="10" t="s">
        <v>567</v>
      </c>
      <c r="F239" s="10" t="s">
        <v>567</v>
      </c>
      <c r="G239" s="45">
        <v>15917</v>
      </c>
      <c r="H239" s="10">
        <v>1479</v>
      </c>
      <c r="I239" s="10">
        <v>196</v>
      </c>
      <c r="J239" s="10">
        <v>313</v>
      </c>
      <c r="K239" s="46">
        <v>48524</v>
      </c>
      <c r="L239" s="45">
        <v>249684</v>
      </c>
      <c r="M239" s="10" t="s">
        <v>32</v>
      </c>
      <c r="N239" s="56">
        <f t="shared" si="6"/>
        <v>7.0457057720959296E-2</v>
      </c>
      <c r="O239" s="61">
        <f t="shared" si="7"/>
        <v>17592</v>
      </c>
      <c r="P239" s="15" t="s">
        <v>567</v>
      </c>
    </row>
    <row r="240" spans="1:16" ht="15.75" thickBot="1">
      <c r="A240" s="10" t="s">
        <v>436</v>
      </c>
      <c r="B240" s="10" t="s">
        <v>46</v>
      </c>
      <c r="C240" s="44">
        <v>45509</v>
      </c>
      <c r="D240" s="10" t="s">
        <v>30</v>
      </c>
      <c r="E240" s="10" t="s">
        <v>561</v>
      </c>
      <c r="F240" s="10" t="s">
        <v>574</v>
      </c>
      <c r="G240" s="45">
        <v>20935</v>
      </c>
      <c r="H240" s="10">
        <v>1104</v>
      </c>
      <c r="I240" s="10">
        <v>876</v>
      </c>
      <c r="J240" s="10">
        <v>1270</v>
      </c>
      <c r="K240" s="46">
        <v>21454</v>
      </c>
      <c r="L240" s="45">
        <v>208722</v>
      </c>
      <c r="M240" s="10" t="s">
        <v>27</v>
      </c>
      <c r="N240" s="56">
        <f t="shared" ref="N240:N268" si="8">SUM(G240,H240,I240)/L240</f>
        <v>0.10978718103506099</v>
      </c>
      <c r="O240" s="61">
        <f t="shared" ref="O240:O268" si="9">SUM(G240,H240,I240)</f>
        <v>22915</v>
      </c>
      <c r="P240" s="15" t="s">
        <v>561</v>
      </c>
    </row>
    <row r="241" spans="1:16" ht="15.75" thickBot="1">
      <c r="A241" s="10" t="s">
        <v>442</v>
      </c>
      <c r="B241" s="10" t="s">
        <v>23</v>
      </c>
      <c r="C241" s="44">
        <v>45592</v>
      </c>
      <c r="D241" s="10" t="s">
        <v>38</v>
      </c>
      <c r="E241" s="10" t="s">
        <v>561</v>
      </c>
      <c r="F241" s="10" t="s">
        <v>564</v>
      </c>
      <c r="G241" s="45">
        <v>7560</v>
      </c>
      <c r="H241" s="10">
        <v>1139</v>
      </c>
      <c r="I241" s="10">
        <v>248</v>
      </c>
      <c r="J241" s="10">
        <v>1624</v>
      </c>
      <c r="K241" s="46">
        <v>72237</v>
      </c>
      <c r="L241" s="45">
        <v>177084</v>
      </c>
      <c r="M241" s="10" t="s">
        <v>27</v>
      </c>
      <c r="N241" s="56">
        <f t="shared" si="8"/>
        <v>5.0524045085947912E-2</v>
      </c>
      <c r="O241" s="61">
        <f t="shared" si="9"/>
        <v>8947</v>
      </c>
      <c r="P241" s="15" t="s">
        <v>561</v>
      </c>
    </row>
    <row r="242" spans="1:16" ht="15.75" thickBot="1">
      <c r="A242" s="10" t="s">
        <v>444</v>
      </c>
      <c r="B242" s="10" t="s">
        <v>46</v>
      </c>
      <c r="C242" s="44">
        <v>45675</v>
      </c>
      <c r="D242" s="10" t="s">
        <v>25</v>
      </c>
      <c r="E242" s="10" t="s">
        <v>575</v>
      </c>
      <c r="F242" s="10" t="s">
        <v>566</v>
      </c>
      <c r="G242" s="45">
        <v>22673</v>
      </c>
      <c r="H242" s="10">
        <v>1053</v>
      </c>
      <c r="I242" s="10">
        <v>169</v>
      </c>
      <c r="J242" s="10">
        <v>1566</v>
      </c>
      <c r="K242" s="46">
        <v>9417</v>
      </c>
      <c r="L242" s="45">
        <v>221187</v>
      </c>
      <c r="M242" s="10" t="s">
        <v>32</v>
      </c>
      <c r="N242" s="56">
        <f t="shared" si="8"/>
        <v>0.10803076130152314</v>
      </c>
      <c r="O242" s="61">
        <f t="shared" si="9"/>
        <v>23895</v>
      </c>
      <c r="P242" s="15" t="s">
        <v>575</v>
      </c>
    </row>
    <row r="243" spans="1:16" ht="15.75" thickBot="1">
      <c r="A243" s="10" t="s">
        <v>445</v>
      </c>
      <c r="B243" s="10" t="s">
        <v>23</v>
      </c>
      <c r="C243" s="44">
        <v>45524</v>
      </c>
      <c r="D243" s="10" t="s">
        <v>25</v>
      </c>
      <c r="E243" s="10" t="s">
        <v>35</v>
      </c>
      <c r="F243" s="10" t="s">
        <v>35</v>
      </c>
      <c r="G243" s="45">
        <v>2846</v>
      </c>
      <c r="H243" s="10">
        <v>792</v>
      </c>
      <c r="I243" s="10">
        <v>902</v>
      </c>
      <c r="J243" s="10">
        <v>2469</v>
      </c>
      <c r="K243" s="46">
        <v>12130</v>
      </c>
      <c r="L243" s="45">
        <v>47151</v>
      </c>
      <c r="M243" s="10" t="s">
        <v>17</v>
      </c>
      <c r="N243" s="56">
        <f t="shared" si="8"/>
        <v>9.6286399015927546E-2</v>
      </c>
      <c r="O243" s="61">
        <f t="shared" si="9"/>
        <v>4540</v>
      </c>
      <c r="P243" s="15" t="s">
        <v>35</v>
      </c>
    </row>
    <row r="244" spans="1:16" ht="15.75" thickBot="1">
      <c r="A244" s="10" t="s">
        <v>447</v>
      </c>
      <c r="B244" s="10" t="s">
        <v>23</v>
      </c>
      <c r="C244" s="44">
        <v>45687</v>
      </c>
      <c r="D244" s="10" t="s">
        <v>25</v>
      </c>
      <c r="E244" s="10" t="s">
        <v>575</v>
      </c>
      <c r="F244" s="10" t="s">
        <v>577</v>
      </c>
      <c r="G244" s="45">
        <v>12954</v>
      </c>
      <c r="H244" s="10">
        <v>913</v>
      </c>
      <c r="I244" s="10">
        <v>722</v>
      </c>
      <c r="J244" s="10">
        <v>1049</v>
      </c>
      <c r="K244" s="46">
        <v>475</v>
      </c>
      <c r="L244" s="45">
        <v>97716</v>
      </c>
      <c r="M244" s="10" t="s">
        <v>17</v>
      </c>
      <c r="N244" s="56">
        <f t="shared" si="8"/>
        <v>0.14930001228048631</v>
      </c>
      <c r="O244" s="61">
        <f t="shared" si="9"/>
        <v>14589</v>
      </c>
      <c r="P244" s="15" t="s">
        <v>575</v>
      </c>
    </row>
    <row r="245" spans="1:16" ht="15.75" thickBot="1">
      <c r="A245" s="10" t="s">
        <v>449</v>
      </c>
      <c r="B245" s="10" t="s">
        <v>13</v>
      </c>
      <c r="C245" s="44">
        <v>45708</v>
      </c>
      <c r="D245" s="10" t="s">
        <v>38</v>
      </c>
      <c r="E245" s="10" t="s">
        <v>573</v>
      </c>
      <c r="F245" s="10" t="s">
        <v>570</v>
      </c>
      <c r="G245" s="45">
        <v>15703</v>
      </c>
      <c r="H245" s="10">
        <v>1381</v>
      </c>
      <c r="I245" s="10">
        <v>639</v>
      </c>
      <c r="J245" s="10">
        <v>984</v>
      </c>
      <c r="K245" s="46">
        <v>10967</v>
      </c>
      <c r="L245" s="45">
        <v>133747</v>
      </c>
      <c r="M245" s="10" t="s">
        <v>55</v>
      </c>
      <c r="N245" s="56">
        <f t="shared" si="8"/>
        <v>0.13251138343289942</v>
      </c>
      <c r="O245" s="61">
        <f t="shared" si="9"/>
        <v>17723</v>
      </c>
      <c r="P245" s="15" t="s">
        <v>573</v>
      </c>
    </row>
    <row r="246" spans="1:16" ht="15.75" thickBot="1">
      <c r="A246" s="10" t="s">
        <v>451</v>
      </c>
      <c r="B246" s="10" t="s">
        <v>46</v>
      </c>
      <c r="C246" s="44">
        <v>45621</v>
      </c>
      <c r="D246" s="10" t="s">
        <v>30</v>
      </c>
      <c r="E246" s="10" t="s">
        <v>573</v>
      </c>
      <c r="F246" s="10" t="s">
        <v>572</v>
      </c>
      <c r="G246" s="45">
        <v>17385</v>
      </c>
      <c r="H246" s="10">
        <v>831</v>
      </c>
      <c r="I246" s="10">
        <v>568</v>
      </c>
      <c r="J246" s="10">
        <v>2227</v>
      </c>
      <c r="K246" s="46">
        <v>49351</v>
      </c>
      <c r="L246" s="45">
        <v>207450</v>
      </c>
      <c r="M246" s="10" t="s">
        <v>27</v>
      </c>
      <c r="N246" s="56">
        <f t="shared" si="8"/>
        <v>9.0547119787900698E-2</v>
      </c>
      <c r="O246" s="61">
        <f t="shared" si="9"/>
        <v>18784</v>
      </c>
      <c r="P246" s="15" t="s">
        <v>573</v>
      </c>
    </row>
    <row r="247" spans="1:16" ht="15.75" thickBot="1">
      <c r="A247" s="10" t="s">
        <v>453</v>
      </c>
      <c r="B247" s="10" t="s">
        <v>19</v>
      </c>
      <c r="C247" s="44">
        <v>45569</v>
      </c>
      <c r="D247" s="10" t="s">
        <v>30</v>
      </c>
      <c r="E247" s="10" t="s">
        <v>567</v>
      </c>
      <c r="F247" s="10" t="s">
        <v>568</v>
      </c>
      <c r="G247" s="45">
        <v>15746</v>
      </c>
      <c r="H247" s="10">
        <v>258</v>
      </c>
      <c r="I247" s="10">
        <v>839</v>
      </c>
      <c r="J247" s="10">
        <v>2656</v>
      </c>
      <c r="K247" s="46">
        <v>66614</v>
      </c>
      <c r="L247" s="45">
        <v>213724</v>
      </c>
      <c r="M247" s="10" t="s">
        <v>27</v>
      </c>
      <c r="N247" s="56">
        <f t="shared" si="8"/>
        <v>7.8807246729426739E-2</v>
      </c>
      <c r="O247" s="61">
        <f t="shared" si="9"/>
        <v>16843</v>
      </c>
      <c r="P247" s="15" t="s">
        <v>567</v>
      </c>
    </row>
    <row r="248" spans="1:16" ht="15.75" thickBot="1">
      <c r="A248" s="10" t="s">
        <v>456</v>
      </c>
      <c r="B248" s="10" t="s">
        <v>13</v>
      </c>
      <c r="C248" s="44">
        <v>45601</v>
      </c>
      <c r="D248" s="10" t="s">
        <v>25</v>
      </c>
      <c r="E248" s="10" t="s">
        <v>85</v>
      </c>
      <c r="F248" s="10" t="s">
        <v>570</v>
      </c>
      <c r="G248" s="45">
        <v>8469</v>
      </c>
      <c r="H248" s="10">
        <v>935</v>
      </c>
      <c r="I248" s="10">
        <v>211</v>
      </c>
      <c r="J248" s="10">
        <v>2635</v>
      </c>
      <c r="K248" s="46">
        <v>21890</v>
      </c>
      <c r="L248" s="45">
        <v>184539</v>
      </c>
      <c r="M248" s="10" t="s">
        <v>55</v>
      </c>
      <c r="N248" s="56">
        <f t="shared" si="8"/>
        <v>5.2102807536618279E-2</v>
      </c>
      <c r="O248" s="61">
        <f t="shared" si="9"/>
        <v>9615</v>
      </c>
      <c r="P248" s="15" t="s">
        <v>85</v>
      </c>
    </row>
    <row r="249" spans="1:16" ht="15.75" thickBot="1">
      <c r="A249" s="10" t="s">
        <v>458</v>
      </c>
      <c r="B249" s="10" t="s">
        <v>13</v>
      </c>
      <c r="C249" s="44">
        <v>45672</v>
      </c>
      <c r="D249" s="10" t="s">
        <v>25</v>
      </c>
      <c r="E249" s="10" t="s">
        <v>563</v>
      </c>
      <c r="F249" s="10" t="s">
        <v>568</v>
      </c>
      <c r="G249" s="45">
        <v>11333</v>
      </c>
      <c r="H249" s="10">
        <v>920</v>
      </c>
      <c r="I249" s="10">
        <v>294</v>
      </c>
      <c r="J249" s="10">
        <v>606</v>
      </c>
      <c r="K249" s="46">
        <v>59490</v>
      </c>
      <c r="L249" s="45">
        <v>202082</v>
      </c>
      <c r="M249" s="10" t="s">
        <v>27</v>
      </c>
      <c r="N249" s="56">
        <f t="shared" si="8"/>
        <v>6.2088657079799291E-2</v>
      </c>
      <c r="O249" s="61">
        <f t="shared" si="9"/>
        <v>12547</v>
      </c>
      <c r="P249" s="15" t="s">
        <v>563</v>
      </c>
    </row>
    <row r="250" spans="1:16" ht="15.75" thickBot="1">
      <c r="A250" s="10" t="s">
        <v>459</v>
      </c>
      <c r="B250" s="10" t="s">
        <v>46</v>
      </c>
      <c r="C250" s="44">
        <v>45582</v>
      </c>
      <c r="D250" s="10" t="s">
        <v>30</v>
      </c>
      <c r="E250" s="10" t="s">
        <v>565</v>
      </c>
      <c r="F250" s="10" t="s">
        <v>570</v>
      </c>
      <c r="G250" s="45">
        <v>18608</v>
      </c>
      <c r="H250" s="10">
        <v>1338</v>
      </c>
      <c r="I250" s="10">
        <v>365</v>
      </c>
      <c r="J250" s="10">
        <v>2289</v>
      </c>
      <c r="K250" s="46">
        <v>20785</v>
      </c>
      <c r="L250" s="45">
        <v>161999</v>
      </c>
      <c r="M250" s="10" t="s">
        <v>17</v>
      </c>
      <c r="N250" s="56">
        <f t="shared" si="8"/>
        <v>0.12537731714393299</v>
      </c>
      <c r="O250" s="61">
        <f t="shared" si="9"/>
        <v>20311</v>
      </c>
      <c r="P250" s="15" t="s">
        <v>565</v>
      </c>
    </row>
    <row r="251" spans="1:16" ht="15.75" thickBot="1">
      <c r="A251" s="10" t="s">
        <v>461</v>
      </c>
      <c r="B251" s="10" t="s">
        <v>19</v>
      </c>
      <c r="C251" s="44">
        <v>45743</v>
      </c>
      <c r="D251" s="10" t="s">
        <v>25</v>
      </c>
      <c r="E251" s="10" t="s">
        <v>575</v>
      </c>
      <c r="F251" s="10" t="s">
        <v>574</v>
      </c>
      <c r="G251" s="45">
        <v>14819</v>
      </c>
      <c r="H251" s="10">
        <v>1432</v>
      </c>
      <c r="I251" s="10">
        <v>152</v>
      </c>
      <c r="J251" s="10">
        <v>961</v>
      </c>
      <c r="K251" s="46">
        <v>39154</v>
      </c>
      <c r="L251" s="45">
        <v>154793</v>
      </c>
      <c r="M251" s="10" t="s">
        <v>32</v>
      </c>
      <c r="N251" s="56">
        <f t="shared" si="8"/>
        <v>0.10596732410380315</v>
      </c>
      <c r="O251" s="61">
        <f t="shared" si="9"/>
        <v>16403</v>
      </c>
      <c r="P251" s="15" t="s">
        <v>575</v>
      </c>
    </row>
    <row r="252" spans="1:16" ht="15.75" thickBot="1">
      <c r="A252" s="10" t="s">
        <v>463</v>
      </c>
      <c r="B252" s="10" t="s">
        <v>19</v>
      </c>
      <c r="C252" s="44">
        <v>45577</v>
      </c>
      <c r="D252" s="10" t="s">
        <v>15</v>
      </c>
      <c r="E252" s="10" t="s">
        <v>576</v>
      </c>
      <c r="F252" s="10" t="s">
        <v>568</v>
      </c>
      <c r="G252" s="45">
        <v>6208</v>
      </c>
      <c r="H252" s="10">
        <v>725</v>
      </c>
      <c r="I252" s="10">
        <v>309</v>
      </c>
      <c r="J252" s="10">
        <v>848</v>
      </c>
      <c r="K252" s="46">
        <v>39319</v>
      </c>
      <c r="L252" s="45">
        <v>225763</v>
      </c>
      <c r="M252" s="10" t="s">
        <v>17</v>
      </c>
      <c r="N252" s="56">
        <f t="shared" si="8"/>
        <v>3.207788698768177E-2</v>
      </c>
      <c r="O252" s="61">
        <f t="shared" si="9"/>
        <v>7242</v>
      </c>
      <c r="P252" s="15" t="s">
        <v>576</v>
      </c>
    </row>
    <row r="253" spans="1:16" ht="15.75" thickBot="1">
      <c r="A253" s="10" t="s">
        <v>465</v>
      </c>
      <c r="B253" s="10" t="s">
        <v>19</v>
      </c>
      <c r="C253" s="44">
        <v>45658</v>
      </c>
      <c r="D253" s="10" t="s">
        <v>30</v>
      </c>
      <c r="E253" s="10" t="s">
        <v>569</v>
      </c>
      <c r="F253" s="10" t="s">
        <v>572</v>
      </c>
      <c r="G253" s="45">
        <v>8283</v>
      </c>
      <c r="H253" s="10">
        <v>720</v>
      </c>
      <c r="I253" s="10">
        <v>888</v>
      </c>
      <c r="J253" s="10">
        <v>611</v>
      </c>
      <c r="K253" s="46">
        <v>52791</v>
      </c>
      <c r="L253" s="45">
        <v>235229</v>
      </c>
      <c r="M253" s="10" t="s">
        <v>17</v>
      </c>
      <c r="N253" s="56">
        <f t="shared" si="8"/>
        <v>4.2048386891072105E-2</v>
      </c>
      <c r="O253" s="61">
        <f t="shared" si="9"/>
        <v>9891</v>
      </c>
      <c r="P253" s="15" t="s">
        <v>569</v>
      </c>
    </row>
    <row r="254" spans="1:16" ht="15.75" thickBot="1">
      <c r="A254" s="10" t="s">
        <v>466</v>
      </c>
      <c r="B254" s="10" t="s">
        <v>23</v>
      </c>
      <c r="C254" s="44">
        <v>45509</v>
      </c>
      <c r="D254" s="10" t="s">
        <v>25</v>
      </c>
      <c r="E254" s="10" t="s">
        <v>571</v>
      </c>
      <c r="F254" s="10" t="s">
        <v>570</v>
      </c>
      <c r="G254" s="45">
        <v>4048</v>
      </c>
      <c r="H254" s="10">
        <v>751</v>
      </c>
      <c r="I254" s="10">
        <v>930</v>
      </c>
      <c r="J254" s="10">
        <v>1382</v>
      </c>
      <c r="K254" s="46">
        <v>16844</v>
      </c>
      <c r="L254" s="45">
        <v>148177</v>
      </c>
      <c r="M254" s="10" t="s">
        <v>32</v>
      </c>
      <c r="N254" s="56">
        <f t="shared" si="8"/>
        <v>3.8663220337839206E-2</v>
      </c>
      <c r="O254" s="61">
        <f t="shared" si="9"/>
        <v>5729</v>
      </c>
      <c r="P254" s="15" t="s">
        <v>571</v>
      </c>
    </row>
    <row r="255" spans="1:16" ht="15.75" thickBot="1">
      <c r="A255" s="10" t="s">
        <v>467</v>
      </c>
      <c r="B255" s="10" t="s">
        <v>19</v>
      </c>
      <c r="C255" s="44">
        <v>45450</v>
      </c>
      <c r="D255" s="10" t="s">
        <v>30</v>
      </c>
      <c r="E255" s="10" t="s">
        <v>567</v>
      </c>
      <c r="F255" s="10" t="s">
        <v>562</v>
      </c>
      <c r="G255" s="45">
        <v>8233</v>
      </c>
      <c r="H255" s="10">
        <v>436</v>
      </c>
      <c r="I255" s="10">
        <v>269</v>
      </c>
      <c r="J255" s="10">
        <v>2037</v>
      </c>
      <c r="K255" s="46">
        <v>8875</v>
      </c>
      <c r="L255" s="45">
        <v>52289</v>
      </c>
      <c r="M255" s="10" t="s">
        <v>17</v>
      </c>
      <c r="N255" s="56">
        <f t="shared" si="8"/>
        <v>0.17093461339861157</v>
      </c>
      <c r="O255" s="61">
        <f t="shared" si="9"/>
        <v>8938</v>
      </c>
      <c r="P255" s="15" t="s">
        <v>567</v>
      </c>
    </row>
    <row r="256" spans="1:16" ht="15.75" thickBot="1">
      <c r="A256" s="10" t="s">
        <v>469</v>
      </c>
      <c r="B256" s="10" t="s">
        <v>23</v>
      </c>
      <c r="C256" s="44">
        <v>45753</v>
      </c>
      <c r="D256" s="10" t="s">
        <v>15</v>
      </c>
      <c r="E256" s="10" t="s">
        <v>85</v>
      </c>
      <c r="F256" s="10" t="s">
        <v>572</v>
      </c>
      <c r="G256" s="45">
        <v>14941</v>
      </c>
      <c r="H256" s="10">
        <v>1424</v>
      </c>
      <c r="I256" s="10">
        <v>238</v>
      </c>
      <c r="J256" s="10">
        <v>1054</v>
      </c>
      <c r="K256" s="46">
        <v>20516</v>
      </c>
      <c r="L256" s="45">
        <v>216048</v>
      </c>
      <c r="M256" s="10" t="s">
        <v>55</v>
      </c>
      <c r="N256" s="56">
        <f t="shared" si="8"/>
        <v>7.6848663260016298E-2</v>
      </c>
      <c r="O256" s="61">
        <f t="shared" si="9"/>
        <v>16603</v>
      </c>
      <c r="P256" s="15" t="s">
        <v>85</v>
      </c>
    </row>
    <row r="257" spans="1:16" ht="15.75" thickBot="1">
      <c r="A257" s="10" t="s">
        <v>470</v>
      </c>
      <c r="B257" s="10" t="s">
        <v>46</v>
      </c>
      <c r="C257" s="44">
        <v>45622</v>
      </c>
      <c r="D257" s="10" t="s">
        <v>30</v>
      </c>
      <c r="E257" s="10" t="s">
        <v>569</v>
      </c>
      <c r="F257" s="10" t="s">
        <v>568</v>
      </c>
      <c r="G257" s="45">
        <v>14607</v>
      </c>
      <c r="H257" s="10">
        <v>1458</v>
      </c>
      <c r="I257" s="10">
        <v>478</v>
      </c>
      <c r="J257" s="10">
        <v>334</v>
      </c>
      <c r="K257" s="46">
        <v>49257</v>
      </c>
      <c r="L257" s="45">
        <v>214668</v>
      </c>
      <c r="M257" s="10" t="s">
        <v>32</v>
      </c>
      <c r="N257" s="56">
        <f t="shared" si="8"/>
        <v>7.7063185942944451E-2</v>
      </c>
      <c r="O257" s="61">
        <f t="shared" si="9"/>
        <v>16543</v>
      </c>
      <c r="P257" s="15" t="s">
        <v>569</v>
      </c>
    </row>
    <row r="258" spans="1:16" ht="15.75" thickBot="1">
      <c r="A258" s="10" t="s">
        <v>472</v>
      </c>
      <c r="B258" s="10" t="s">
        <v>23</v>
      </c>
      <c r="C258" s="44">
        <v>45537</v>
      </c>
      <c r="D258" s="10" t="s">
        <v>30</v>
      </c>
      <c r="E258" s="10" t="s">
        <v>567</v>
      </c>
      <c r="F258" s="10" t="s">
        <v>572</v>
      </c>
      <c r="G258" s="45">
        <v>11765</v>
      </c>
      <c r="H258" s="10">
        <v>693</v>
      </c>
      <c r="I258" s="10">
        <v>729</v>
      </c>
      <c r="J258" s="10">
        <v>744</v>
      </c>
      <c r="K258" s="46">
        <v>97772</v>
      </c>
      <c r="L258" s="45">
        <v>194243</v>
      </c>
      <c r="M258" s="10" t="s">
        <v>17</v>
      </c>
      <c r="N258" s="56">
        <f t="shared" si="8"/>
        <v>6.7889190344053579E-2</v>
      </c>
      <c r="O258" s="61">
        <f t="shared" si="9"/>
        <v>13187</v>
      </c>
      <c r="P258" s="15" t="s">
        <v>567</v>
      </c>
    </row>
    <row r="259" spans="1:16" ht="15.75" thickBot="1">
      <c r="A259" s="10" t="s">
        <v>473</v>
      </c>
      <c r="B259" s="10" t="s">
        <v>46</v>
      </c>
      <c r="C259" s="44">
        <v>45918</v>
      </c>
      <c r="D259" s="10" t="s">
        <v>30</v>
      </c>
      <c r="E259" s="10" t="s">
        <v>569</v>
      </c>
      <c r="F259" s="10" t="s">
        <v>570</v>
      </c>
      <c r="G259" s="45">
        <v>3828</v>
      </c>
      <c r="H259" s="10">
        <v>203</v>
      </c>
      <c r="I259" s="10">
        <v>506</v>
      </c>
      <c r="J259" s="10">
        <v>2440</v>
      </c>
      <c r="K259" s="46">
        <v>63650</v>
      </c>
      <c r="L259" s="45">
        <v>126365</v>
      </c>
      <c r="M259" s="10" t="s">
        <v>21</v>
      </c>
      <c r="N259" s="56">
        <f t="shared" si="8"/>
        <v>3.5903929094290347E-2</v>
      </c>
      <c r="O259" s="61">
        <f t="shared" si="9"/>
        <v>4537</v>
      </c>
      <c r="P259" s="15" t="s">
        <v>569</v>
      </c>
    </row>
    <row r="260" spans="1:16" ht="15.75" thickBot="1">
      <c r="A260" s="10" t="s">
        <v>476</v>
      </c>
      <c r="B260" s="10" t="s">
        <v>19</v>
      </c>
      <c r="C260" s="44">
        <v>45568</v>
      </c>
      <c r="D260" s="10" t="s">
        <v>15</v>
      </c>
      <c r="E260" s="10" t="s">
        <v>567</v>
      </c>
      <c r="F260" s="10" t="s">
        <v>570</v>
      </c>
      <c r="G260" s="45">
        <v>22618</v>
      </c>
      <c r="H260" s="10">
        <v>641</v>
      </c>
      <c r="I260" s="10">
        <v>416</v>
      </c>
      <c r="J260" s="10">
        <v>1530</v>
      </c>
      <c r="K260" s="46">
        <v>18395</v>
      </c>
      <c r="L260" s="45">
        <v>215211</v>
      </c>
      <c r="M260" s="10" t="s">
        <v>55</v>
      </c>
      <c r="N260" s="56">
        <f t="shared" si="8"/>
        <v>0.1100083174187193</v>
      </c>
      <c r="O260" s="61">
        <f t="shared" si="9"/>
        <v>23675</v>
      </c>
      <c r="P260" s="15" t="s">
        <v>567</v>
      </c>
    </row>
    <row r="261" spans="1:16" ht="15.75" thickBot="1">
      <c r="A261" s="10" t="s">
        <v>478</v>
      </c>
      <c r="B261" s="10" t="s">
        <v>46</v>
      </c>
      <c r="C261" s="44">
        <v>45786</v>
      </c>
      <c r="D261" s="10" t="s">
        <v>38</v>
      </c>
      <c r="E261" s="10" t="s">
        <v>571</v>
      </c>
      <c r="F261" s="10" t="s">
        <v>570</v>
      </c>
      <c r="G261" s="45">
        <v>8988</v>
      </c>
      <c r="H261" s="10">
        <v>228</v>
      </c>
      <c r="I261" s="10">
        <v>766</v>
      </c>
      <c r="J261" s="10">
        <v>652</v>
      </c>
      <c r="K261" s="46">
        <v>63789</v>
      </c>
      <c r="L261" s="45">
        <v>219785</v>
      </c>
      <c r="M261" s="10" t="s">
        <v>27</v>
      </c>
      <c r="N261" s="56">
        <f t="shared" si="8"/>
        <v>4.541711217781013E-2</v>
      </c>
      <c r="O261" s="61">
        <f t="shared" si="9"/>
        <v>9982</v>
      </c>
      <c r="P261" s="15" t="s">
        <v>571</v>
      </c>
    </row>
    <row r="262" spans="1:16" ht="15.75" thickBot="1">
      <c r="A262" s="10" t="s">
        <v>480</v>
      </c>
      <c r="B262" s="10" t="s">
        <v>13</v>
      </c>
      <c r="C262" s="44">
        <v>45552</v>
      </c>
      <c r="D262" s="10" t="s">
        <v>30</v>
      </c>
      <c r="E262" s="10" t="s">
        <v>569</v>
      </c>
      <c r="F262" s="10" t="s">
        <v>574</v>
      </c>
      <c r="G262" s="45">
        <v>20410</v>
      </c>
      <c r="H262" s="10">
        <v>1332</v>
      </c>
      <c r="I262" s="10">
        <v>472</v>
      </c>
      <c r="J262" s="10">
        <v>1202</v>
      </c>
      <c r="K262" s="46">
        <v>9418</v>
      </c>
      <c r="L262" s="45">
        <v>200806</v>
      </c>
      <c r="M262" s="10" t="s">
        <v>17</v>
      </c>
      <c r="N262" s="56">
        <f t="shared" si="8"/>
        <v>0.11062418453631864</v>
      </c>
      <c r="O262" s="61">
        <f t="shared" si="9"/>
        <v>22214</v>
      </c>
      <c r="P262" s="15" t="s">
        <v>569</v>
      </c>
    </row>
    <row r="263" spans="1:16" ht="15.75" thickBot="1">
      <c r="A263" s="10" t="s">
        <v>481</v>
      </c>
      <c r="B263" s="10" t="s">
        <v>46</v>
      </c>
      <c r="C263" s="44">
        <v>45491</v>
      </c>
      <c r="D263" s="10" t="s">
        <v>30</v>
      </c>
      <c r="E263" s="10" t="s">
        <v>561</v>
      </c>
      <c r="F263" s="10" t="s">
        <v>35</v>
      </c>
      <c r="G263" s="45">
        <v>16594</v>
      </c>
      <c r="H263" s="10">
        <v>809</v>
      </c>
      <c r="I263" s="10">
        <v>784</v>
      </c>
      <c r="J263" s="10">
        <v>1655</v>
      </c>
      <c r="K263" s="46">
        <v>35505</v>
      </c>
      <c r="L263" s="45">
        <v>112588</v>
      </c>
      <c r="M263" s="10" t="s">
        <v>27</v>
      </c>
      <c r="N263" s="56">
        <f t="shared" si="8"/>
        <v>0.16153586527871533</v>
      </c>
      <c r="O263" s="61">
        <f t="shared" si="9"/>
        <v>18187</v>
      </c>
      <c r="P263" s="15" t="s">
        <v>561</v>
      </c>
    </row>
    <row r="264" spans="1:16" ht="15.75" thickBot="1">
      <c r="A264" s="10" t="s">
        <v>482</v>
      </c>
      <c r="B264" s="10" t="s">
        <v>13</v>
      </c>
      <c r="C264" s="44">
        <v>45919</v>
      </c>
      <c r="D264" s="10" t="s">
        <v>25</v>
      </c>
      <c r="E264" s="10" t="s">
        <v>571</v>
      </c>
      <c r="F264" s="10" t="s">
        <v>562</v>
      </c>
      <c r="G264" s="45">
        <v>22128</v>
      </c>
      <c r="H264" s="10">
        <v>1004</v>
      </c>
      <c r="I264" s="10">
        <v>690</v>
      </c>
      <c r="J264" s="10">
        <v>2048</v>
      </c>
      <c r="K264" s="46">
        <v>19443</v>
      </c>
      <c r="L264" s="45">
        <v>103646</v>
      </c>
      <c r="M264" s="10" t="s">
        <v>21</v>
      </c>
      <c r="N264" s="56">
        <f t="shared" si="8"/>
        <v>0.22984003241803833</v>
      </c>
      <c r="O264" s="61">
        <f t="shared" si="9"/>
        <v>23822</v>
      </c>
      <c r="P264" s="15" t="s">
        <v>571</v>
      </c>
    </row>
    <row r="265" spans="1:16" ht="15.75" thickBot="1">
      <c r="A265" s="10" t="s">
        <v>483</v>
      </c>
      <c r="B265" s="10" t="s">
        <v>23</v>
      </c>
      <c r="C265" s="44">
        <v>45519</v>
      </c>
      <c r="D265" s="10" t="s">
        <v>30</v>
      </c>
      <c r="E265" s="10" t="s">
        <v>567</v>
      </c>
      <c r="F265" s="10" t="s">
        <v>577</v>
      </c>
      <c r="G265" s="45">
        <v>14977</v>
      </c>
      <c r="H265" s="10">
        <v>274</v>
      </c>
      <c r="I265" s="10">
        <v>798</v>
      </c>
      <c r="J265" s="10">
        <v>458</v>
      </c>
      <c r="K265" s="46">
        <v>6636</v>
      </c>
      <c r="L265" s="45">
        <v>43654</v>
      </c>
      <c r="M265" s="10" t="s">
        <v>17</v>
      </c>
      <c r="N265" s="56">
        <f t="shared" si="8"/>
        <v>0.36764099509781462</v>
      </c>
      <c r="O265" s="61">
        <f t="shared" si="9"/>
        <v>16049</v>
      </c>
      <c r="P265" s="15" t="s">
        <v>567</v>
      </c>
    </row>
    <row r="266" spans="1:16" ht="15.75" thickBot="1">
      <c r="A266" s="10" t="s">
        <v>486</v>
      </c>
      <c r="B266" s="10" t="s">
        <v>23</v>
      </c>
      <c r="C266" s="44">
        <v>45624</v>
      </c>
      <c r="D266" s="10" t="s">
        <v>38</v>
      </c>
      <c r="E266" s="10" t="s">
        <v>569</v>
      </c>
      <c r="F266" s="10" t="s">
        <v>567</v>
      </c>
      <c r="G266" s="45">
        <v>18644</v>
      </c>
      <c r="H266" s="10">
        <v>1369</v>
      </c>
      <c r="I266" s="10">
        <v>887</v>
      </c>
      <c r="J266" s="10">
        <v>1256</v>
      </c>
      <c r="K266" s="46">
        <v>43415</v>
      </c>
      <c r="L266" s="45">
        <v>88368</v>
      </c>
      <c r="M266" s="10" t="s">
        <v>27</v>
      </c>
      <c r="N266" s="56">
        <f t="shared" si="8"/>
        <v>0.23651095419156257</v>
      </c>
      <c r="O266" s="61">
        <f t="shared" si="9"/>
        <v>20900</v>
      </c>
      <c r="P266" s="15" t="s">
        <v>569</v>
      </c>
    </row>
    <row r="267" spans="1:16" ht="15.75" thickBot="1">
      <c r="A267" s="10" t="s">
        <v>487</v>
      </c>
      <c r="B267" s="10" t="s">
        <v>19</v>
      </c>
      <c r="C267" s="44">
        <v>45920</v>
      </c>
      <c r="D267" s="10" t="s">
        <v>15</v>
      </c>
      <c r="E267" s="10" t="s">
        <v>35</v>
      </c>
      <c r="F267" s="10" t="s">
        <v>35</v>
      </c>
      <c r="G267" s="45">
        <v>24422</v>
      </c>
      <c r="H267" s="10">
        <v>327</v>
      </c>
      <c r="I267" s="10">
        <v>481</v>
      </c>
      <c r="J267" s="10">
        <v>2371</v>
      </c>
      <c r="K267" s="46">
        <v>35340</v>
      </c>
      <c r="L267" s="45">
        <v>245244</v>
      </c>
      <c r="M267" s="10" t="s">
        <v>21</v>
      </c>
      <c r="N267" s="56">
        <f t="shared" si="8"/>
        <v>0.10287713460879777</v>
      </c>
      <c r="O267" s="61">
        <f t="shared" si="9"/>
        <v>25230</v>
      </c>
      <c r="P267" s="15" t="s">
        <v>35</v>
      </c>
    </row>
    <row r="268" spans="1:16" ht="15.75" thickBot="1">
      <c r="A268" s="10" t="s">
        <v>488</v>
      </c>
      <c r="B268" s="10" t="s">
        <v>23</v>
      </c>
      <c r="C268" s="44">
        <v>45602</v>
      </c>
      <c r="D268" s="10" t="s">
        <v>15</v>
      </c>
      <c r="E268" s="10" t="s">
        <v>569</v>
      </c>
      <c r="F268" s="10" t="s">
        <v>567</v>
      </c>
      <c r="G268" s="45">
        <v>11865</v>
      </c>
      <c r="H268" s="10">
        <v>241</v>
      </c>
      <c r="I268" s="10">
        <v>319</v>
      </c>
      <c r="J268" s="10">
        <v>703</v>
      </c>
      <c r="K268" s="46">
        <v>69596</v>
      </c>
      <c r="L268" s="45">
        <v>177513</v>
      </c>
      <c r="M268" s="10" t="s">
        <v>32</v>
      </c>
      <c r="N268" s="56">
        <f t="shared" si="8"/>
        <v>6.999487361489018E-2</v>
      </c>
      <c r="O268" s="61">
        <f t="shared" si="9"/>
        <v>12425</v>
      </c>
      <c r="P268" s="15" t="s">
        <v>569</v>
      </c>
    </row>
    <row r="269" spans="1:16">
      <c r="P269" s="15" t="s">
        <v>562</v>
      </c>
    </row>
    <row r="270" spans="1:16">
      <c r="P270" s="15" t="s">
        <v>564</v>
      </c>
    </row>
    <row r="271" spans="1:16">
      <c r="P271" s="15" t="s">
        <v>566</v>
      </c>
    </row>
    <row r="272" spans="1:16">
      <c r="P272" s="15" t="s">
        <v>568</v>
      </c>
    </row>
    <row r="273" spans="16:16">
      <c r="P273" s="15" t="s">
        <v>562</v>
      </c>
    </row>
    <row r="274" spans="16:16">
      <c r="P274" s="15" t="s">
        <v>570</v>
      </c>
    </row>
    <row r="275" spans="16:16">
      <c r="P275" s="15" t="s">
        <v>572</v>
      </c>
    </row>
    <row r="276" spans="16:16">
      <c r="P276" s="15" t="s">
        <v>564</v>
      </c>
    </row>
    <row r="277" spans="16:16">
      <c r="P277" s="15" t="s">
        <v>567</v>
      </c>
    </row>
    <row r="278" spans="16:16">
      <c r="P278" s="15" t="s">
        <v>568</v>
      </c>
    </row>
    <row r="279" spans="16:16">
      <c r="P279" s="15" t="s">
        <v>564</v>
      </c>
    </row>
    <row r="280" spans="16:16">
      <c r="P280" s="15" t="s">
        <v>570</v>
      </c>
    </row>
    <row r="281" spans="16:16">
      <c r="P281" s="15" t="s">
        <v>572</v>
      </c>
    </row>
    <row r="282" spans="16:16">
      <c r="P282" s="15" t="s">
        <v>566</v>
      </c>
    </row>
    <row r="283" spans="16:16">
      <c r="P283" s="15" t="s">
        <v>572</v>
      </c>
    </row>
    <row r="284" spans="16:16">
      <c r="P284" s="15" t="s">
        <v>574</v>
      </c>
    </row>
    <row r="285" spans="16:16">
      <c r="P285" s="15" t="s">
        <v>572</v>
      </c>
    </row>
    <row r="286" spans="16:16">
      <c r="P286" s="15" t="s">
        <v>574</v>
      </c>
    </row>
    <row r="287" spans="16:16">
      <c r="P287" s="15" t="s">
        <v>566</v>
      </c>
    </row>
    <row r="288" spans="16:16">
      <c r="P288" s="15" t="s">
        <v>35</v>
      </c>
    </row>
    <row r="289" spans="16:16">
      <c r="P289" s="15" t="s">
        <v>570</v>
      </c>
    </row>
    <row r="290" spans="16:16">
      <c r="P290" s="15" t="s">
        <v>574</v>
      </c>
    </row>
    <row r="291" spans="16:16">
      <c r="P291" s="15" t="s">
        <v>567</v>
      </c>
    </row>
    <row r="292" spans="16:16">
      <c r="P292" s="15" t="s">
        <v>572</v>
      </c>
    </row>
    <row r="293" spans="16:16">
      <c r="P293" s="15" t="s">
        <v>572</v>
      </c>
    </row>
    <row r="294" spans="16:16">
      <c r="P294" s="15" t="s">
        <v>567</v>
      </c>
    </row>
    <row r="295" spans="16:16">
      <c r="P295" s="15" t="s">
        <v>35</v>
      </c>
    </row>
    <row r="296" spans="16:16">
      <c r="P296" s="15" t="s">
        <v>568</v>
      </c>
    </row>
    <row r="297" spans="16:16">
      <c r="P297" s="15" t="s">
        <v>574</v>
      </c>
    </row>
    <row r="298" spans="16:16">
      <c r="P298" s="15" t="s">
        <v>567</v>
      </c>
    </row>
    <row r="299" spans="16:16">
      <c r="P299" s="15" t="s">
        <v>566</v>
      </c>
    </row>
    <row r="300" spans="16:16">
      <c r="P300" s="15" t="s">
        <v>574</v>
      </c>
    </row>
    <row r="301" spans="16:16">
      <c r="P301" s="15" t="s">
        <v>566</v>
      </c>
    </row>
    <row r="302" spans="16:16">
      <c r="P302" s="15" t="s">
        <v>564</v>
      </c>
    </row>
    <row r="303" spans="16:16">
      <c r="P303" s="15" t="s">
        <v>570</v>
      </c>
    </row>
    <row r="304" spans="16:16">
      <c r="P304" s="15" t="s">
        <v>572</v>
      </c>
    </row>
    <row r="305" spans="16:16">
      <c r="P305" s="15" t="s">
        <v>564</v>
      </c>
    </row>
    <row r="306" spans="16:16">
      <c r="P306" s="15" t="s">
        <v>574</v>
      </c>
    </row>
    <row r="307" spans="16:16">
      <c r="P307" s="15" t="s">
        <v>35</v>
      </c>
    </row>
    <row r="308" spans="16:16">
      <c r="P308" s="15" t="s">
        <v>570</v>
      </c>
    </row>
    <row r="309" spans="16:16">
      <c r="P309" s="15" t="s">
        <v>574</v>
      </c>
    </row>
    <row r="310" spans="16:16">
      <c r="P310" s="15" t="s">
        <v>567</v>
      </c>
    </row>
    <row r="311" spans="16:16">
      <c r="P311" s="15" t="s">
        <v>562</v>
      </c>
    </row>
    <row r="312" spans="16:16">
      <c r="P312" s="15" t="s">
        <v>574</v>
      </c>
    </row>
    <row r="313" spans="16:16">
      <c r="P313" s="15" t="s">
        <v>570</v>
      </c>
    </row>
    <row r="314" spans="16:16">
      <c r="P314" s="15" t="s">
        <v>572</v>
      </c>
    </row>
    <row r="315" spans="16:16">
      <c r="P315" s="15" t="s">
        <v>572</v>
      </c>
    </row>
    <row r="316" spans="16:16">
      <c r="P316" s="15" t="s">
        <v>574</v>
      </c>
    </row>
    <row r="317" spans="16:16">
      <c r="P317" s="15" t="s">
        <v>566</v>
      </c>
    </row>
    <row r="318" spans="16:16">
      <c r="P318" s="15" t="s">
        <v>562</v>
      </c>
    </row>
    <row r="319" spans="16:16">
      <c r="P319" s="15" t="s">
        <v>567</v>
      </c>
    </row>
    <row r="320" spans="16:16">
      <c r="P320" s="15" t="s">
        <v>574</v>
      </c>
    </row>
    <row r="321" spans="16:16">
      <c r="P321" s="15" t="s">
        <v>566</v>
      </c>
    </row>
    <row r="322" spans="16:16">
      <c r="P322" s="15" t="s">
        <v>572</v>
      </c>
    </row>
    <row r="323" spans="16:16">
      <c r="P323" s="15" t="s">
        <v>572</v>
      </c>
    </row>
    <row r="324" spans="16:16">
      <c r="P324" s="15" t="s">
        <v>574</v>
      </c>
    </row>
    <row r="325" spans="16:16">
      <c r="P325" s="15" t="s">
        <v>562</v>
      </c>
    </row>
    <row r="326" spans="16:16">
      <c r="P326" s="15" t="s">
        <v>562</v>
      </c>
    </row>
    <row r="327" spans="16:16">
      <c r="P327" s="15" t="s">
        <v>572</v>
      </c>
    </row>
    <row r="328" spans="16:16">
      <c r="P328" s="15" t="s">
        <v>572</v>
      </c>
    </row>
    <row r="329" spans="16:16">
      <c r="P329" s="15" t="s">
        <v>564</v>
      </c>
    </row>
    <row r="330" spans="16:16">
      <c r="P330" s="15" t="s">
        <v>572</v>
      </c>
    </row>
    <row r="331" spans="16:16">
      <c r="P331" s="15" t="s">
        <v>567</v>
      </c>
    </row>
    <row r="332" spans="16:16">
      <c r="P332" s="15" t="s">
        <v>568</v>
      </c>
    </row>
    <row r="333" spans="16:16">
      <c r="P333" s="15" t="s">
        <v>574</v>
      </c>
    </row>
    <row r="334" spans="16:16">
      <c r="P334" s="15" t="s">
        <v>562</v>
      </c>
    </row>
    <row r="335" spans="16:16">
      <c r="P335" s="15" t="s">
        <v>568</v>
      </c>
    </row>
    <row r="336" spans="16:16">
      <c r="P336" s="15" t="s">
        <v>566</v>
      </c>
    </row>
    <row r="337" spans="16:16">
      <c r="P337" s="15" t="s">
        <v>567</v>
      </c>
    </row>
    <row r="338" spans="16:16">
      <c r="P338" s="15" t="s">
        <v>570</v>
      </c>
    </row>
    <row r="339" spans="16:16">
      <c r="P339" s="15" t="s">
        <v>577</v>
      </c>
    </row>
    <row r="340" spans="16:16">
      <c r="P340" s="15" t="s">
        <v>562</v>
      </c>
    </row>
    <row r="341" spans="16:16">
      <c r="P341" s="15" t="s">
        <v>568</v>
      </c>
    </row>
    <row r="342" spans="16:16">
      <c r="P342" s="15" t="s">
        <v>570</v>
      </c>
    </row>
    <row r="343" spans="16:16">
      <c r="P343" s="15" t="s">
        <v>564</v>
      </c>
    </row>
    <row r="344" spans="16:16">
      <c r="P344" s="15" t="s">
        <v>570</v>
      </c>
    </row>
    <row r="345" spans="16:16">
      <c r="P345" s="15" t="s">
        <v>567</v>
      </c>
    </row>
    <row r="346" spans="16:16">
      <c r="P346" s="15" t="s">
        <v>567</v>
      </c>
    </row>
    <row r="347" spans="16:16">
      <c r="P347" s="15" t="s">
        <v>564</v>
      </c>
    </row>
    <row r="348" spans="16:16">
      <c r="P348" s="15" t="s">
        <v>577</v>
      </c>
    </row>
    <row r="349" spans="16:16">
      <c r="P349" s="15" t="s">
        <v>574</v>
      </c>
    </row>
    <row r="350" spans="16:16">
      <c r="P350" s="15" t="s">
        <v>570</v>
      </c>
    </row>
    <row r="351" spans="16:16">
      <c r="P351" s="15" t="s">
        <v>564</v>
      </c>
    </row>
    <row r="352" spans="16:16">
      <c r="P352" s="15" t="s">
        <v>567</v>
      </c>
    </row>
    <row r="353" spans="16:16">
      <c r="P353" s="15" t="s">
        <v>567</v>
      </c>
    </row>
    <row r="354" spans="16:16">
      <c r="P354" s="15" t="s">
        <v>568</v>
      </c>
    </row>
    <row r="355" spans="16:16">
      <c r="P355" s="15" t="s">
        <v>572</v>
      </c>
    </row>
    <row r="356" spans="16:16">
      <c r="P356" s="15" t="s">
        <v>577</v>
      </c>
    </row>
    <row r="357" spans="16:16">
      <c r="P357" s="15" t="s">
        <v>570</v>
      </c>
    </row>
    <row r="358" spans="16:16">
      <c r="P358" s="15" t="s">
        <v>570</v>
      </c>
    </row>
    <row r="359" spans="16:16">
      <c r="P359" s="15" t="s">
        <v>564</v>
      </c>
    </row>
    <row r="360" spans="16:16">
      <c r="P360" s="15" t="s">
        <v>564</v>
      </c>
    </row>
    <row r="361" spans="16:16">
      <c r="P361" s="15" t="s">
        <v>566</v>
      </c>
    </row>
    <row r="362" spans="16:16">
      <c r="P362" s="15" t="s">
        <v>567</v>
      </c>
    </row>
    <row r="363" spans="16:16">
      <c r="P363" s="15" t="s">
        <v>572</v>
      </c>
    </row>
    <row r="364" spans="16:16">
      <c r="P364" s="15" t="s">
        <v>568</v>
      </c>
    </row>
    <row r="365" spans="16:16">
      <c r="P365" s="15" t="s">
        <v>572</v>
      </c>
    </row>
    <row r="366" spans="16:16">
      <c r="P366" s="15" t="s">
        <v>572</v>
      </c>
    </row>
    <row r="367" spans="16:16">
      <c r="P367" s="15" t="s">
        <v>572</v>
      </c>
    </row>
    <row r="368" spans="16:16">
      <c r="P368" s="15" t="s">
        <v>564</v>
      </c>
    </row>
    <row r="369" spans="16:16">
      <c r="P369" s="15" t="s">
        <v>35</v>
      </c>
    </row>
    <row r="370" spans="16:16">
      <c r="P370" s="15" t="s">
        <v>566</v>
      </c>
    </row>
    <row r="371" spans="16:16">
      <c r="P371" s="15" t="s">
        <v>562</v>
      </c>
    </row>
    <row r="372" spans="16:16">
      <c r="P372" s="15" t="s">
        <v>572</v>
      </c>
    </row>
    <row r="373" spans="16:16">
      <c r="P373" s="15" t="s">
        <v>574</v>
      </c>
    </row>
    <row r="374" spans="16:16">
      <c r="P374" s="15" t="s">
        <v>577</v>
      </c>
    </row>
    <row r="375" spans="16:16">
      <c r="P375" s="15" t="s">
        <v>568</v>
      </c>
    </row>
    <row r="376" spans="16:16">
      <c r="P376" s="15" t="s">
        <v>562</v>
      </c>
    </row>
    <row r="377" spans="16:16">
      <c r="P377" s="15" t="s">
        <v>35</v>
      </c>
    </row>
    <row r="378" spans="16:16">
      <c r="P378" s="15" t="s">
        <v>574</v>
      </c>
    </row>
    <row r="379" spans="16:16">
      <c r="P379" s="15" t="s">
        <v>35</v>
      </c>
    </row>
    <row r="380" spans="16:16">
      <c r="P380" s="15" t="s">
        <v>562</v>
      </c>
    </row>
    <row r="381" spans="16:16">
      <c r="P381" s="15" t="s">
        <v>572</v>
      </c>
    </row>
    <row r="382" spans="16:16">
      <c r="P382" s="15" t="s">
        <v>574</v>
      </c>
    </row>
    <row r="383" spans="16:16">
      <c r="P383" s="15" t="s">
        <v>35</v>
      </c>
    </row>
    <row r="384" spans="16:16">
      <c r="P384" s="15" t="s">
        <v>568</v>
      </c>
    </row>
    <row r="385" spans="16:16">
      <c r="P385" s="15" t="s">
        <v>564</v>
      </c>
    </row>
    <row r="386" spans="16:16">
      <c r="P386" s="15" t="s">
        <v>567</v>
      </c>
    </row>
    <row r="387" spans="16:16">
      <c r="P387" s="15" t="s">
        <v>564</v>
      </c>
    </row>
    <row r="388" spans="16:16">
      <c r="P388" s="15" t="s">
        <v>562</v>
      </c>
    </row>
    <row r="389" spans="16:16">
      <c r="P389" s="15" t="s">
        <v>567</v>
      </c>
    </row>
    <row r="390" spans="16:16">
      <c r="P390" s="15" t="s">
        <v>566</v>
      </c>
    </row>
    <row r="391" spans="16:16">
      <c r="P391" s="15" t="s">
        <v>568</v>
      </c>
    </row>
    <row r="392" spans="16:16">
      <c r="P392" s="15" t="s">
        <v>566</v>
      </c>
    </row>
    <row r="393" spans="16:16">
      <c r="P393" s="15" t="s">
        <v>574</v>
      </c>
    </row>
    <row r="394" spans="16:16">
      <c r="P394" s="15" t="s">
        <v>570</v>
      </c>
    </row>
    <row r="395" spans="16:16">
      <c r="P395" s="15" t="s">
        <v>567</v>
      </c>
    </row>
    <row r="396" spans="16:16">
      <c r="P396" s="15" t="s">
        <v>566</v>
      </c>
    </row>
    <row r="397" spans="16:16">
      <c r="P397" s="15" t="s">
        <v>566</v>
      </c>
    </row>
    <row r="398" spans="16:16">
      <c r="P398" s="15" t="s">
        <v>35</v>
      </c>
    </row>
    <row r="399" spans="16:16">
      <c r="P399" s="15" t="s">
        <v>564</v>
      </c>
    </row>
    <row r="400" spans="16:16">
      <c r="P400" s="15" t="s">
        <v>35</v>
      </c>
    </row>
    <row r="401" spans="16:16">
      <c r="P401" s="15" t="s">
        <v>567</v>
      </c>
    </row>
    <row r="402" spans="16:16">
      <c r="P402" s="15" t="s">
        <v>567</v>
      </c>
    </row>
    <row r="403" spans="16:16">
      <c r="P403" s="15" t="s">
        <v>562</v>
      </c>
    </row>
    <row r="404" spans="16:16">
      <c r="P404" s="15" t="s">
        <v>35</v>
      </c>
    </row>
    <row r="405" spans="16:16">
      <c r="P405" s="15" t="s">
        <v>577</v>
      </c>
    </row>
    <row r="406" spans="16:16">
      <c r="P406" s="15" t="s">
        <v>564</v>
      </c>
    </row>
    <row r="407" spans="16:16">
      <c r="P407" s="15" t="s">
        <v>567</v>
      </c>
    </row>
    <row r="408" spans="16:16">
      <c r="P408" s="15" t="s">
        <v>562</v>
      </c>
    </row>
    <row r="409" spans="16:16">
      <c r="P409" s="15" t="s">
        <v>570</v>
      </c>
    </row>
    <row r="410" spans="16:16">
      <c r="P410" s="15" t="s">
        <v>35</v>
      </c>
    </row>
    <row r="411" spans="16:16">
      <c r="P411" s="15" t="s">
        <v>564</v>
      </c>
    </row>
    <row r="412" spans="16:16">
      <c r="P412" s="15" t="s">
        <v>570</v>
      </c>
    </row>
    <row r="413" spans="16:16">
      <c r="P413" s="15" t="s">
        <v>35</v>
      </c>
    </row>
    <row r="414" spans="16:16">
      <c r="P414" s="15" t="s">
        <v>566</v>
      </c>
    </row>
    <row r="415" spans="16:16">
      <c r="P415" s="15" t="s">
        <v>570</v>
      </c>
    </row>
    <row r="416" spans="16:16">
      <c r="P416" s="15" t="s">
        <v>562</v>
      </c>
    </row>
    <row r="417" spans="16:16">
      <c r="P417" s="15" t="s">
        <v>564</v>
      </c>
    </row>
    <row r="418" spans="16:16">
      <c r="P418" s="15" t="s">
        <v>572</v>
      </c>
    </row>
    <row r="419" spans="16:16">
      <c r="P419" s="15" t="s">
        <v>574</v>
      </c>
    </row>
    <row r="420" spans="16:16">
      <c r="P420" s="15" t="s">
        <v>574</v>
      </c>
    </row>
    <row r="421" spans="16:16">
      <c r="P421" s="15" t="s">
        <v>564</v>
      </c>
    </row>
    <row r="422" spans="16:16">
      <c r="P422" s="15" t="s">
        <v>570</v>
      </c>
    </row>
    <row r="423" spans="16:16">
      <c r="P423" s="15" t="s">
        <v>35</v>
      </c>
    </row>
    <row r="424" spans="16:16">
      <c r="P424" s="15" t="s">
        <v>562</v>
      </c>
    </row>
    <row r="425" spans="16:16">
      <c r="P425" s="15" t="s">
        <v>577</v>
      </c>
    </row>
    <row r="426" spans="16:16">
      <c r="P426" s="15" t="s">
        <v>574</v>
      </c>
    </row>
    <row r="427" spans="16:16">
      <c r="P427" s="15" t="s">
        <v>562</v>
      </c>
    </row>
    <row r="428" spans="16:16">
      <c r="P428" s="15" t="s">
        <v>574</v>
      </c>
    </row>
    <row r="429" spans="16:16">
      <c r="P429" s="15" t="s">
        <v>566</v>
      </c>
    </row>
    <row r="430" spans="16:16">
      <c r="P430" s="15" t="s">
        <v>35</v>
      </c>
    </row>
    <row r="431" spans="16:16">
      <c r="P431" s="15" t="s">
        <v>566</v>
      </c>
    </row>
    <row r="432" spans="16:16">
      <c r="P432" s="15" t="s">
        <v>574</v>
      </c>
    </row>
    <row r="433" spans="16:16">
      <c r="P433" s="15" t="s">
        <v>572</v>
      </c>
    </row>
    <row r="434" spans="16:16">
      <c r="P434" s="15" t="s">
        <v>572</v>
      </c>
    </row>
    <row r="435" spans="16:16">
      <c r="P435" s="15" t="s">
        <v>566</v>
      </c>
    </row>
    <row r="436" spans="16:16">
      <c r="P436" s="15" t="s">
        <v>572</v>
      </c>
    </row>
    <row r="437" spans="16:16">
      <c r="P437" s="15" t="s">
        <v>574</v>
      </c>
    </row>
    <row r="438" spans="16:16">
      <c r="P438" s="15" t="s">
        <v>564</v>
      </c>
    </row>
    <row r="439" spans="16:16">
      <c r="P439" s="15" t="s">
        <v>566</v>
      </c>
    </row>
    <row r="440" spans="16:16">
      <c r="P440" s="15" t="s">
        <v>577</v>
      </c>
    </row>
    <row r="441" spans="16:16">
      <c r="P441" s="15" t="s">
        <v>577</v>
      </c>
    </row>
    <row r="442" spans="16:16">
      <c r="P442" s="15" t="s">
        <v>570</v>
      </c>
    </row>
    <row r="443" spans="16:16">
      <c r="P443" s="15" t="s">
        <v>35</v>
      </c>
    </row>
    <row r="444" spans="16:16">
      <c r="P444" s="15" t="s">
        <v>572</v>
      </c>
    </row>
    <row r="445" spans="16:16">
      <c r="P445" s="15" t="s">
        <v>572</v>
      </c>
    </row>
    <row r="446" spans="16:16">
      <c r="P446" s="15" t="s">
        <v>570</v>
      </c>
    </row>
    <row r="447" spans="16:16">
      <c r="P447" s="15" t="s">
        <v>567</v>
      </c>
    </row>
    <row r="448" spans="16:16">
      <c r="P448" s="15" t="s">
        <v>566</v>
      </c>
    </row>
    <row r="449" spans="16:16">
      <c r="P449" s="15" t="s">
        <v>568</v>
      </c>
    </row>
    <row r="450" spans="16:16">
      <c r="P450" s="15" t="s">
        <v>572</v>
      </c>
    </row>
    <row r="451" spans="16:16">
      <c r="P451" s="15" t="s">
        <v>35</v>
      </c>
    </row>
    <row r="452" spans="16:16">
      <c r="P452" s="15" t="s">
        <v>577</v>
      </c>
    </row>
    <row r="453" spans="16:16">
      <c r="P453" s="15" t="s">
        <v>572</v>
      </c>
    </row>
    <row r="454" spans="16:16">
      <c r="P454" s="15" t="s">
        <v>574</v>
      </c>
    </row>
    <row r="455" spans="16:16">
      <c r="P455" s="15" t="s">
        <v>574</v>
      </c>
    </row>
    <row r="456" spans="16:16">
      <c r="P456" s="15" t="s">
        <v>564</v>
      </c>
    </row>
    <row r="457" spans="16:16">
      <c r="P457" s="15" t="s">
        <v>568</v>
      </c>
    </row>
    <row r="458" spans="16:16">
      <c r="P458" s="15" t="s">
        <v>567</v>
      </c>
    </row>
    <row r="459" spans="16:16">
      <c r="P459" s="15" t="s">
        <v>562</v>
      </c>
    </row>
    <row r="460" spans="16:16">
      <c r="P460" s="15" t="s">
        <v>567</v>
      </c>
    </row>
    <row r="461" spans="16:16">
      <c r="P461" s="15" t="s">
        <v>566</v>
      </c>
    </row>
    <row r="462" spans="16:16">
      <c r="P462" s="15" t="s">
        <v>35</v>
      </c>
    </row>
    <row r="463" spans="16:16">
      <c r="P463" s="15" t="s">
        <v>562</v>
      </c>
    </row>
    <row r="464" spans="16:16">
      <c r="P464" s="15" t="s">
        <v>562</v>
      </c>
    </row>
    <row r="465" spans="16:16">
      <c r="P465" s="15" t="s">
        <v>570</v>
      </c>
    </row>
    <row r="466" spans="16:16">
      <c r="P466" s="15" t="s">
        <v>564</v>
      </c>
    </row>
    <row r="467" spans="16:16">
      <c r="P467" s="15" t="s">
        <v>570</v>
      </c>
    </row>
    <row r="468" spans="16:16">
      <c r="P468" s="15" t="s">
        <v>566</v>
      </c>
    </row>
    <row r="469" spans="16:16">
      <c r="P469" s="15" t="s">
        <v>577</v>
      </c>
    </row>
    <row r="470" spans="16:16">
      <c r="P470" s="15" t="s">
        <v>572</v>
      </c>
    </row>
    <row r="471" spans="16:16">
      <c r="P471" s="15" t="s">
        <v>572</v>
      </c>
    </row>
    <row r="472" spans="16:16">
      <c r="P472" s="15" t="s">
        <v>564</v>
      </c>
    </row>
    <row r="473" spans="16:16">
      <c r="P473" s="15" t="s">
        <v>566</v>
      </c>
    </row>
    <row r="474" spans="16:16">
      <c r="P474" s="15" t="s">
        <v>564</v>
      </c>
    </row>
    <row r="475" spans="16:16">
      <c r="P475" s="15" t="s">
        <v>570</v>
      </c>
    </row>
    <row r="476" spans="16:16">
      <c r="P476" s="15" t="s">
        <v>572</v>
      </c>
    </row>
    <row r="477" spans="16:16">
      <c r="P477" s="15" t="s">
        <v>562</v>
      </c>
    </row>
    <row r="478" spans="16:16">
      <c r="P478" s="15" t="s">
        <v>570</v>
      </c>
    </row>
    <row r="479" spans="16:16">
      <c r="P479" s="15" t="s">
        <v>568</v>
      </c>
    </row>
    <row r="480" spans="16:16">
      <c r="P480" s="15" t="s">
        <v>35</v>
      </c>
    </row>
    <row r="481" spans="16:16">
      <c r="P481" s="15" t="s">
        <v>566</v>
      </c>
    </row>
    <row r="482" spans="16:16">
      <c r="P482" s="15" t="s">
        <v>567</v>
      </c>
    </row>
    <row r="483" spans="16:16">
      <c r="P483" s="15" t="s">
        <v>564</v>
      </c>
    </row>
    <row r="484" spans="16:16">
      <c r="P484" s="15" t="s">
        <v>570</v>
      </c>
    </row>
    <row r="485" spans="16:16">
      <c r="P485" s="15" t="s">
        <v>35</v>
      </c>
    </row>
    <row r="486" spans="16:16">
      <c r="P486" s="15" t="s">
        <v>570</v>
      </c>
    </row>
    <row r="487" spans="16:16">
      <c r="P487" s="15" t="s">
        <v>567</v>
      </c>
    </row>
    <row r="488" spans="16:16">
      <c r="P488" s="15" t="s">
        <v>35</v>
      </c>
    </row>
    <row r="489" spans="16:16">
      <c r="P489" s="15" t="s">
        <v>568</v>
      </c>
    </row>
    <row r="490" spans="16:16">
      <c r="P490" s="15" t="s">
        <v>567</v>
      </c>
    </row>
    <row r="491" spans="16:16">
      <c r="P491" s="15" t="s">
        <v>574</v>
      </c>
    </row>
    <row r="492" spans="16:16">
      <c r="P492" s="15" t="s">
        <v>572</v>
      </c>
    </row>
    <row r="493" spans="16:16">
      <c r="P493" s="15" t="s">
        <v>570</v>
      </c>
    </row>
    <row r="494" spans="16:16">
      <c r="P494" s="15" t="s">
        <v>574</v>
      </c>
    </row>
    <row r="495" spans="16:16">
      <c r="P495" s="15" t="s">
        <v>574</v>
      </c>
    </row>
    <row r="496" spans="16:16">
      <c r="P496" s="15" t="s">
        <v>577</v>
      </c>
    </row>
    <row r="497" spans="16:16">
      <c r="P497" s="15" t="s">
        <v>570</v>
      </c>
    </row>
    <row r="498" spans="16:16">
      <c r="P498" s="15" t="s">
        <v>574</v>
      </c>
    </row>
    <row r="499" spans="16:16">
      <c r="P499" s="15" t="s">
        <v>562</v>
      </c>
    </row>
    <row r="500" spans="16:16">
      <c r="P500" s="15" t="s">
        <v>564</v>
      </c>
    </row>
    <row r="501" spans="16:16">
      <c r="P501" s="15" t="s">
        <v>564</v>
      </c>
    </row>
    <row r="502" spans="16:16">
      <c r="P502" s="15" t="s">
        <v>562</v>
      </c>
    </row>
    <row r="503" spans="16:16">
      <c r="P503" s="15" t="s">
        <v>35</v>
      </c>
    </row>
    <row r="504" spans="16:16">
      <c r="P504" s="15" t="s">
        <v>35</v>
      </c>
    </row>
    <row r="505" spans="16:16">
      <c r="P505" s="15" t="s">
        <v>567</v>
      </c>
    </row>
    <row r="506" spans="16:16">
      <c r="P506" s="15" t="s">
        <v>567</v>
      </c>
    </row>
    <row r="507" spans="16:16">
      <c r="P507" s="15" t="s">
        <v>574</v>
      </c>
    </row>
    <row r="508" spans="16:16">
      <c r="P508" s="15" t="s">
        <v>564</v>
      </c>
    </row>
    <row r="509" spans="16:16">
      <c r="P509" s="15" t="s">
        <v>566</v>
      </c>
    </row>
    <row r="510" spans="16:16">
      <c r="P510" s="15" t="s">
        <v>35</v>
      </c>
    </row>
    <row r="511" spans="16:16">
      <c r="P511" s="15" t="s">
        <v>577</v>
      </c>
    </row>
    <row r="512" spans="16:16">
      <c r="P512" s="15" t="s">
        <v>570</v>
      </c>
    </row>
    <row r="513" spans="16:16">
      <c r="P513" s="15" t="s">
        <v>572</v>
      </c>
    </row>
    <row r="514" spans="16:16">
      <c r="P514" s="15" t="s">
        <v>568</v>
      </c>
    </row>
    <row r="515" spans="16:16">
      <c r="P515" s="15" t="s">
        <v>570</v>
      </c>
    </row>
    <row r="516" spans="16:16">
      <c r="P516" s="15" t="s">
        <v>568</v>
      </c>
    </row>
    <row r="517" spans="16:16">
      <c r="P517" s="15" t="s">
        <v>570</v>
      </c>
    </row>
    <row r="518" spans="16:16">
      <c r="P518" s="15" t="s">
        <v>574</v>
      </c>
    </row>
    <row r="519" spans="16:16">
      <c r="P519" s="15" t="s">
        <v>568</v>
      </c>
    </row>
    <row r="520" spans="16:16">
      <c r="P520" s="15" t="s">
        <v>572</v>
      </c>
    </row>
    <row r="521" spans="16:16">
      <c r="P521" s="15" t="s">
        <v>570</v>
      </c>
    </row>
    <row r="522" spans="16:16">
      <c r="P522" s="15" t="s">
        <v>562</v>
      </c>
    </row>
    <row r="523" spans="16:16">
      <c r="P523" s="15" t="s">
        <v>572</v>
      </c>
    </row>
    <row r="524" spans="16:16">
      <c r="P524" s="15" t="s">
        <v>568</v>
      </c>
    </row>
    <row r="525" spans="16:16">
      <c r="P525" s="15" t="s">
        <v>572</v>
      </c>
    </row>
    <row r="526" spans="16:16">
      <c r="P526" s="15" t="s">
        <v>570</v>
      </c>
    </row>
    <row r="527" spans="16:16">
      <c r="P527" s="15" t="s">
        <v>570</v>
      </c>
    </row>
    <row r="528" spans="16:16">
      <c r="P528" s="15" t="s">
        <v>570</v>
      </c>
    </row>
    <row r="529" spans="16:16">
      <c r="P529" s="15" t="s">
        <v>574</v>
      </c>
    </row>
    <row r="530" spans="16:16">
      <c r="P530" s="15" t="s">
        <v>35</v>
      </c>
    </row>
    <row r="531" spans="16:16">
      <c r="P531" s="15" t="s">
        <v>562</v>
      </c>
    </row>
    <row r="532" spans="16:16">
      <c r="P532" s="15" t="s">
        <v>577</v>
      </c>
    </row>
    <row r="533" spans="16:16">
      <c r="P533" s="15" t="s">
        <v>567</v>
      </c>
    </row>
    <row r="534" spans="16:16">
      <c r="P534" s="15" t="s">
        <v>35</v>
      </c>
    </row>
    <row r="535" spans="16:16">
      <c r="P535" s="15" t="s">
        <v>567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4999-D9C9-4157-914A-E00503364399}">
  <dimension ref="A1:T568"/>
  <sheetViews>
    <sheetView topLeftCell="O15" workbookViewId="0">
      <selection activeCell="Q8" sqref="Q8"/>
    </sheetView>
  </sheetViews>
  <sheetFormatPr defaultRowHeight="15"/>
  <cols>
    <col min="1" max="1" width="9" style="14" bestFit="1" customWidth="1"/>
    <col min="2" max="2" width="11" style="14" bestFit="1" customWidth="1"/>
    <col min="3" max="3" width="15.5703125" style="14" bestFit="1" customWidth="1"/>
    <col min="4" max="4" width="14.7109375" style="14" bestFit="1" customWidth="1"/>
    <col min="5" max="5" width="7.7109375" style="14" bestFit="1" customWidth="1"/>
    <col min="6" max="6" width="9.140625" style="14"/>
    <col min="7" max="7" width="12.85546875" style="14" bestFit="1" customWidth="1"/>
    <col min="8" max="8" width="8.28515625" style="14" bestFit="1" customWidth="1"/>
    <col min="9" max="9" width="8.5703125" style="14" bestFit="1" customWidth="1"/>
    <col min="10" max="10" width="14" style="14" bestFit="1" customWidth="1"/>
    <col min="11" max="11" width="28.85546875" style="14" bestFit="1" customWidth="1"/>
    <col min="12" max="13" width="19.85546875" style="14" bestFit="1" customWidth="1"/>
    <col min="14" max="15" width="9.140625" style="14"/>
    <col min="16" max="16" width="19.85546875" style="14" bestFit="1" customWidth="1"/>
    <col min="17" max="17" width="22.42578125" style="14" bestFit="1" customWidth="1"/>
    <col min="18" max="19" width="9.140625" style="14"/>
    <col min="20" max="20" width="73" style="14" customWidth="1"/>
    <col min="21" max="16384" width="9.140625" style="14"/>
  </cols>
  <sheetData>
    <row r="1" spans="1:20">
      <c r="A1" s="14" t="s">
        <v>0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28" t="s">
        <v>4</v>
      </c>
      <c r="M1" s="28" t="s">
        <v>591</v>
      </c>
    </row>
    <row r="2" spans="1:20">
      <c r="A2" s="14" t="s">
        <v>12</v>
      </c>
      <c r="B2" s="14" t="s">
        <v>13</v>
      </c>
      <c r="C2" s="93">
        <v>45649</v>
      </c>
      <c r="D2" s="14" t="s">
        <v>15</v>
      </c>
      <c r="E2" s="14">
        <v>24516</v>
      </c>
      <c r="F2" s="14">
        <v>976</v>
      </c>
      <c r="G2" s="14">
        <v>974</v>
      </c>
      <c r="H2" s="14">
        <v>2675</v>
      </c>
      <c r="I2" s="14">
        <v>23275</v>
      </c>
      <c r="J2" s="14">
        <v>202932</v>
      </c>
      <c r="K2" s="14" t="s">
        <v>17</v>
      </c>
      <c r="L2" s="14" t="s">
        <v>561</v>
      </c>
      <c r="M2" s="14">
        <f>Table14_1[[#This Row],[Likes]]+Table14_1[[#This Row],[Shares]]+Table14_1[[#This Row],[Comments]]</f>
        <v>26466</v>
      </c>
    </row>
    <row r="3" spans="1:20">
      <c r="A3" s="14" t="s">
        <v>12</v>
      </c>
      <c r="B3" s="14" t="s">
        <v>13</v>
      </c>
      <c r="C3" s="93">
        <v>45649</v>
      </c>
      <c r="D3" s="14" t="s">
        <v>15</v>
      </c>
      <c r="E3" s="14">
        <v>24516</v>
      </c>
      <c r="F3" s="14">
        <v>976</v>
      </c>
      <c r="G3" s="14">
        <v>974</v>
      </c>
      <c r="H3" s="14">
        <v>2675</v>
      </c>
      <c r="I3" s="14">
        <v>23275</v>
      </c>
      <c r="J3" s="14">
        <v>202932</v>
      </c>
      <c r="K3" s="14" t="s">
        <v>17</v>
      </c>
      <c r="L3" s="14" t="s">
        <v>562</v>
      </c>
      <c r="M3" s="14">
        <f>Table14_1[[#This Row],[Likes]]+Table14_1[[#This Row],[Shares]]+Table14_1[[#This Row],[Comments]]</f>
        <v>26466</v>
      </c>
    </row>
    <row r="4" spans="1:20">
      <c r="A4" s="14" t="s">
        <v>18</v>
      </c>
      <c r="B4" s="14" t="s">
        <v>19</v>
      </c>
      <c r="C4" s="93">
        <v>45903</v>
      </c>
      <c r="D4" s="14" t="s">
        <v>15</v>
      </c>
      <c r="E4" s="14">
        <v>4779</v>
      </c>
      <c r="F4" s="14">
        <v>1110</v>
      </c>
      <c r="G4" s="14">
        <v>436</v>
      </c>
      <c r="H4" s="14">
        <v>1574</v>
      </c>
      <c r="I4" s="14">
        <v>77167</v>
      </c>
      <c r="J4" s="14">
        <v>71585</v>
      </c>
      <c r="K4" s="14" t="s">
        <v>21</v>
      </c>
      <c r="L4" s="14" t="s">
        <v>563</v>
      </c>
      <c r="M4" s="14">
        <f>Table14_1[[#This Row],[Likes]]+Table14_1[[#This Row],[Shares]]+Table14_1[[#This Row],[Comments]]</f>
        <v>6325</v>
      </c>
    </row>
    <row r="5" spans="1:20">
      <c r="A5" s="14" t="s">
        <v>18</v>
      </c>
      <c r="B5" s="14" t="s">
        <v>19</v>
      </c>
      <c r="C5" s="93">
        <v>45903</v>
      </c>
      <c r="D5" s="14" t="s">
        <v>15</v>
      </c>
      <c r="E5" s="14">
        <v>4779</v>
      </c>
      <c r="F5" s="14">
        <v>1110</v>
      </c>
      <c r="G5" s="14">
        <v>436</v>
      </c>
      <c r="H5" s="14">
        <v>1574</v>
      </c>
      <c r="I5" s="14">
        <v>77167</v>
      </c>
      <c r="J5" s="14">
        <v>71585</v>
      </c>
      <c r="K5" s="14" t="s">
        <v>21</v>
      </c>
      <c r="L5" s="14" t="s">
        <v>564</v>
      </c>
      <c r="M5" s="14">
        <f>Table14_1[[#This Row],[Likes]]+Table14_1[[#This Row],[Shares]]+Table14_1[[#This Row],[Comments]]</f>
        <v>6325</v>
      </c>
    </row>
    <row r="6" spans="1:20">
      <c r="A6" s="14" t="s">
        <v>22</v>
      </c>
      <c r="B6" s="14" t="s">
        <v>23</v>
      </c>
      <c r="C6" s="93">
        <v>45789</v>
      </c>
      <c r="D6" s="14" t="s">
        <v>25</v>
      </c>
      <c r="E6" s="14">
        <v>19308</v>
      </c>
      <c r="F6" s="14">
        <v>1318</v>
      </c>
      <c r="G6" s="14">
        <v>795</v>
      </c>
      <c r="H6" s="14">
        <v>1499</v>
      </c>
      <c r="I6" s="14">
        <v>52307</v>
      </c>
      <c r="J6" s="14">
        <v>193087</v>
      </c>
      <c r="K6" s="14" t="s">
        <v>27</v>
      </c>
      <c r="L6" s="14" t="s">
        <v>565</v>
      </c>
      <c r="M6" s="14">
        <f>Table14_1[[#This Row],[Likes]]+Table14_1[[#This Row],[Shares]]+Table14_1[[#This Row],[Comments]]</f>
        <v>21421</v>
      </c>
    </row>
    <row r="7" spans="1:20">
      <c r="A7" s="14" t="s">
        <v>22</v>
      </c>
      <c r="B7" s="14" t="s">
        <v>23</v>
      </c>
      <c r="C7" s="93">
        <v>45789</v>
      </c>
      <c r="D7" s="14" t="s">
        <v>25</v>
      </c>
      <c r="E7" s="14">
        <v>19308</v>
      </c>
      <c r="F7" s="14">
        <v>1318</v>
      </c>
      <c r="G7" s="14">
        <v>795</v>
      </c>
      <c r="H7" s="14">
        <v>1499</v>
      </c>
      <c r="I7" s="14">
        <v>52307</v>
      </c>
      <c r="J7" s="14">
        <v>193087</v>
      </c>
      <c r="K7" s="14" t="s">
        <v>27</v>
      </c>
      <c r="L7" s="14" t="s">
        <v>566</v>
      </c>
      <c r="M7" s="14">
        <f>Table14_1[[#This Row],[Likes]]+Table14_1[[#This Row],[Shares]]+Table14_1[[#This Row],[Comments]]</f>
        <v>21421</v>
      </c>
      <c r="P7" s="63" t="s">
        <v>584</v>
      </c>
      <c r="Q7" s="64" t="s">
        <v>656</v>
      </c>
      <c r="R7"/>
      <c r="T7" s="38" t="s">
        <v>655</v>
      </c>
    </row>
    <row r="8" spans="1:20">
      <c r="A8" s="14" t="s">
        <v>28</v>
      </c>
      <c r="B8" s="14" t="s">
        <v>13</v>
      </c>
      <c r="C8" s="93">
        <v>45516</v>
      </c>
      <c r="D8" s="14" t="s">
        <v>30</v>
      </c>
      <c r="E8" s="14">
        <v>3581</v>
      </c>
      <c r="F8" s="14">
        <v>517</v>
      </c>
      <c r="G8" s="14">
        <v>880</v>
      </c>
      <c r="H8" s="14">
        <v>1925</v>
      </c>
      <c r="I8" s="14">
        <v>18636</v>
      </c>
      <c r="J8" s="14">
        <v>248611</v>
      </c>
      <c r="K8" s="14" t="s">
        <v>32</v>
      </c>
      <c r="L8" s="14" t="s">
        <v>567</v>
      </c>
      <c r="M8" s="14">
        <f>Table14_1[[#This Row],[Likes]]+Table14_1[[#This Row],[Shares]]+Table14_1[[#This Row],[Comments]]</f>
        <v>4978</v>
      </c>
      <c r="P8" s="64" t="s">
        <v>573</v>
      </c>
      <c r="Q8" s="73">
        <v>16765.310344827587</v>
      </c>
      <c r="R8"/>
      <c r="T8" s="28" t="s">
        <v>657</v>
      </c>
    </row>
    <row r="9" spans="1:20">
      <c r="A9" s="14" t="s">
        <v>28</v>
      </c>
      <c r="B9" s="14" t="s">
        <v>13</v>
      </c>
      <c r="C9" s="93">
        <v>45516</v>
      </c>
      <c r="D9" s="14" t="s">
        <v>30</v>
      </c>
      <c r="E9" s="14">
        <v>3581</v>
      </c>
      <c r="F9" s="14">
        <v>517</v>
      </c>
      <c r="G9" s="14">
        <v>880</v>
      </c>
      <c r="H9" s="14">
        <v>1925</v>
      </c>
      <c r="I9" s="14">
        <v>18636</v>
      </c>
      <c r="J9" s="14">
        <v>248611</v>
      </c>
      <c r="K9" s="14" t="s">
        <v>32</v>
      </c>
      <c r="L9" s="14" t="s">
        <v>568</v>
      </c>
      <c r="M9" s="14">
        <f>Table14_1[[#This Row],[Likes]]+Table14_1[[#This Row],[Shares]]+Table14_1[[#This Row],[Comments]]</f>
        <v>4978</v>
      </c>
      <c r="P9" s="64" t="s">
        <v>567</v>
      </c>
      <c r="Q9" s="73">
        <v>15782.512500000001</v>
      </c>
      <c r="R9"/>
      <c r="T9" s="28" t="s">
        <v>658</v>
      </c>
    </row>
    <row r="10" spans="1:20">
      <c r="A10" s="14" t="s">
        <v>33</v>
      </c>
      <c r="B10" s="14" t="s">
        <v>13</v>
      </c>
      <c r="C10" s="93">
        <v>45904</v>
      </c>
      <c r="D10" s="14" t="s">
        <v>30</v>
      </c>
      <c r="E10" s="14">
        <v>21708</v>
      </c>
      <c r="F10" s="14">
        <v>435</v>
      </c>
      <c r="G10" s="14">
        <v>317</v>
      </c>
      <c r="H10" s="14">
        <v>1213</v>
      </c>
      <c r="I10" s="14">
        <v>70701</v>
      </c>
      <c r="J10" s="14">
        <v>83585</v>
      </c>
      <c r="K10" s="14" t="s">
        <v>21</v>
      </c>
      <c r="L10" s="14" t="s">
        <v>561</v>
      </c>
      <c r="M10" s="14">
        <f>Table14_1[[#This Row],[Likes]]+Table14_1[[#This Row],[Shares]]+Table14_1[[#This Row],[Comments]]</f>
        <v>22460</v>
      </c>
      <c r="P10" s="64" t="s">
        <v>574</v>
      </c>
      <c r="Q10" s="73">
        <v>15699.03125</v>
      </c>
      <c r="R10"/>
    </row>
    <row r="11" spans="1:20">
      <c r="A11" s="14" t="s">
        <v>33</v>
      </c>
      <c r="B11" s="14" t="s">
        <v>13</v>
      </c>
      <c r="C11" s="93">
        <v>45904</v>
      </c>
      <c r="D11" s="14" t="s">
        <v>30</v>
      </c>
      <c r="E11" s="14">
        <v>21708</v>
      </c>
      <c r="F11" s="14">
        <v>435</v>
      </c>
      <c r="G11" s="14">
        <v>317</v>
      </c>
      <c r="H11" s="14">
        <v>1213</v>
      </c>
      <c r="I11" s="14">
        <v>70701</v>
      </c>
      <c r="J11" s="14">
        <v>83585</v>
      </c>
      <c r="K11" s="14" t="s">
        <v>21</v>
      </c>
      <c r="L11" s="14" t="s">
        <v>562</v>
      </c>
      <c r="M11" s="14">
        <f>Table14_1[[#This Row],[Likes]]+Table14_1[[#This Row],[Shares]]+Table14_1[[#This Row],[Comments]]</f>
        <v>22460</v>
      </c>
      <c r="P11" s="64" t="s">
        <v>572</v>
      </c>
      <c r="Q11" s="73">
        <v>15443.567567567568</v>
      </c>
      <c r="R11"/>
    </row>
    <row r="12" spans="1:20">
      <c r="A12" s="14" t="s">
        <v>34</v>
      </c>
      <c r="B12" s="14" t="s">
        <v>19</v>
      </c>
      <c r="C12" s="93">
        <v>45905</v>
      </c>
      <c r="D12" s="14" t="s">
        <v>15</v>
      </c>
      <c r="E12" s="14">
        <v>14677</v>
      </c>
      <c r="F12" s="14">
        <v>533</v>
      </c>
      <c r="G12" s="14">
        <v>759</v>
      </c>
      <c r="H12" s="14">
        <v>753</v>
      </c>
      <c r="I12" s="14">
        <v>23275</v>
      </c>
      <c r="J12" s="14">
        <v>66958</v>
      </c>
      <c r="K12" s="14" t="s">
        <v>21</v>
      </c>
      <c r="L12" s="14" t="s">
        <v>35</v>
      </c>
      <c r="M12" s="14">
        <f>Table14_1[[#This Row],[Likes]]+Table14_1[[#This Row],[Shares]]+Table14_1[[#This Row],[Comments]]</f>
        <v>15969</v>
      </c>
      <c r="P12" s="64" t="s">
        <v>571</v>
      </c>
      <c r="Q12" s="73">
        <v>15443.567567567568</v>
      </c>
      <c r="R12"/>
    </row>
    <row r="13" spans="1:20">
      <c r="A13" s="14" t="s">
        <v>36</v>
      </c>
      <c r="B13" s="14" t="s">
        <v>23</v>
      </c>
      <c r="C13" s="93">
        <v>45467</v>
      </c>
      <c r="D13" s="14" t="s">
        <v>38</v>
      </c>
      <c r="E13" s="14">
        <v>7713</v>
      </c>
      <c r="F13" s="14">
        <v>575</v>
      </c>
      <c r="G13" s="14">
        <v>417</v>
      </c>
      <c r="H13" s="14">
        <v>336</v>
      </c>
      <c r="I13" s="14">
        <v>61660</v>
      </c>
      <c r="J13" s="14">
        <v>66017</v>
      </c>
      <c r="K13" s="14" t="s">
        <v>32</v>
      </c>
      <c r="L13" s="14" t="s">
        <v>569</v>
      </c>
      <c r="M13" s="14">
        <f>Table14_1[[#This Row],[Likes]]+Table14_1[[#This Row],[Shares]]+Table14_1[[#This Row],[Comments]]</f>
        <v>8705</v>
      </c>
      <c r="P13" s="64" t="s">
        <v>35</v>
      </c>
      <c r="Q13" s="73">
        <v>15431.048780487805</v>
      </c>
      <c r="R13"/>
    </row>
    <row r="14" spans="1:20">
      <c r="A14" s="14" t="s">
        <v>36</v>
      </c>
      <c r="B14" s="14" t="s">
        <v>23</v>
      </c>
      <c r="C14" s="93">
        <v>45467</v>
      </c>
      <c r="D14" s="14" t="s">
        <v>38</v>
      </c>
      <c r="E14" s="14">
        <v>7713</v>
      </c>
      <c r="F14" s="14">
        <v>575</v>
      </c>
      <c r="G14" s="14">
        <v>417</v>
      </c>
      <c r="H14" s="14">
        <v>336</v>
      </c>
      <c r="I14" s="14">
        <v>61660</v>
      </c>
      <c r="J14" s="14">
        <v>66017</v>
      </c>
      <c r="K14" s="14" t="s">
        <v>32</v>
      </c>
      <c r="L14" s="14" t="s">
        <v>570</v>
      </c>
      <c r="M14" s="14">
        <f>Table14_1[[#This Row],[Likes]]+Table14_1[[#This Row],[Shares]]+Table14_1[[#This Row],[Comments]]</f>
        <v>8705</v>
      </c>
      <c r="P14" s="64" t="s">
        <v>575</v>
      </c>
      <c r="Q14" s="73">
        <v>15221.08</v>
      </c>
      <c r="R14"/>
    </row>
    <row r="15" spans="1:20">
      <c r="A15" s="14" t="s">
        <v>40</v>
      </c>
      <c r="B15" s="14" t="s">
        <v>23</v>
      </c>
      <c r="C15" s="93">
        <v>45486</v>
      </c>
      <c r="D15" s="14" t="s">
        <v>30</v>
      </c>
      <c r="E15" s="14">
        <v>18639</v>
      </c>
      <c r="F15" s="14">
        <v>1360</v>
      </c>
      <c r="G15" s="14">
        <v>898</v>
      </c>
      <c r="H15" s="14">
        <v>2011</v>
      </c>
      <c r="I15" s="14">
        <v>42841</v>
      </c>
      <c r="J15" s="14">
        <v>247779</v>
      </c>
      <c r="K15" s="14" t="s">
        <v>32</v>
      </c>
      <c r="L15" s="14" t="s">
        <v>571</v>
      </c>
      <c r="M15" s="14">
        <f>Table14_1[[#This Row],[Likes]]+Table14_1[[#This Row],[Shares]]+Table14_1[[#This Row],[Comments]]</f>
        <v>20897</v>
      </c>
      <c r="P15" s="64" t="s">
        <v>569</v>
      </c>
      <c r="Q15" s="73">
        <v>14897.823529411764</v>
      </c>
      <c r="R15"/>
    </row>
    <row r="16" spans="1:20">
      <c r="A16" s="14" t="s">
        <v>40</v>
      </c>
      <c r="B16" s="14" t="s">
        <v>23</v>
      </c>
      <c r="C16" s="93">
        <v>45486</v>
      </c>
      <c r="D16" s="14" t="s">
        <v>30</v>
      </c>
      <c r="E16" s="14">
        <v>18639</v>
      </c>
      <c r="F16" s="14">
        <v>1360</v>
      </c>
      <c r="G16" s="14">
        <v>898</v>
      </c>
      <c r="H16" s="14">
        <v>2011</v>
      </c>
      <c r="I16" s="14">
        <v>42841</v>
      </c>
      <c r="J16" s="14">
        <v>247779</v>
      </c>
      <c r="K16" s="14" t="s">
        <v>32</v>
      </c>
      <c r="L16" s="14" t="s">
        <v>572</v>
      </c>
      <c r="M16" s="14">
        <f>Table14_1[[#This Row],[Likes]]+Table14_1[[#This Row],[Shares]]+Table14_1[[#This Row],[Comments]]</f>
        <v>20897</v>
      </c>
      <c r="P16" s="64" t="s">
        <v>570</v>
      </c>
      <c r="Q16" s="73">
        <v>14897.823529411764</v>
      </c>
      <c r="R16"/>
    </row>
    <row r="17" spans="1:18">
      <c r="A17" s="14" t="s">
        <v>43</v>
      </c>
      <c r="B17" s="14" t="s">
        <v>13</v>
      </c>
      <c r="C17" s="93">
        <v>45534</v>
      </c>
      <c r="D17" s="14" t="s">
        <v>38</v>
      </c>
      <c r="E17" s="14">
        <v>6804</v>
      </c>
      <c r="F17" s="14">
        <v>787</v>
      </c>
      <c r="G17" s="14">
        <v>970</v>
      </c>
      <c r="H17" s="14">
        <v>1095</v>
      </c>
      <c r="I17" s="14">
        <v>56343</v>
      </c>
      <c r="J17" s="14">
        <v>164677</v>
      </c>
      <c r="K17" s="14" t="s">
        <v>17</v>
      </c>
      <c r="L17" s="14" t="s">
        <v>563</v>
      </c>
      <c r="M17" s="14">
        <f>Table14_1[[#This Row],[Likes]]+Table14_1[[#This Row],[Shares]]+Table14_1[[#This Row],[Comments]]</f>
        <v>8561</v>
      </c>
      <c r="P17" s="64" t="s">
        <v>565</v>
      </c>
      <c r="Q17" s="73">
        <v>14858.16</v>
      </c>
      <c r="R17"/>
    </row>
    <row r="18" spans="1:18">
      <c r="A18" s="14" t="s">
        <v>43</v>
      </c>
      <c r="B18" s="14" t="s">
        <v>13</v>
      </c>
      <c r="C18" s="93">
        <v>45534</v>
      </c>
      <c r="D18" s="14" t="s">
        <v>38</v>
      </c>
      <c r="E18" s="14">
        <v>6804</v>
      </c>
      <c r="F18" s="14">
        <v>787</v>
      </c>
      <c r="G18" s="14">
        <v>970</v>
      </c>
      <c r="H18" s="14">
        <v>1095</v>
      </c>
      <c r="I18" s="14">
        <v>56343</v>
      </c>
      <c r="J18" s="14">
        <v>164677</v>
      </c>
      <c r="K18" s="14" t="s">
        <v>17</v>
      </c>
      <c r="L18" s="14" t="s">
        <v>564</v>
      </c>
      <c r="M18" s="14">
        <f>Table14_1[[#This Row],[Likes]]+Table14_1[[#This Row],[Shares]]+Table14_1[[#This Row],[Comments]]</f>
        <v>8561</v>
      </c>
      <c r="P18" s="64" t="s">
        <v>566</v>
      </c>
      <c r="Q18" s="73">
        <v>14858.16</v>
      </c>
      <c r="R18"/>
    </row>
    <row r="19" spans="1:18">
      <c r="A19" s="14" t="s">
        <v>45</v>
      </c>
      <c r="B19" s="14" t="s">
        <v>46</v>
      </c>
      <c r="C19" s="93">
        <v>45727</v>
      </c>
      <c r="D19" s="14" t="s">
        <v>30</v>
      </c>
      <c r="E19" s="14">
        <v>20222</v>
      </c>
      <c r="F19" s="14">
        <v>712</v>
      </c>
      <c r="G19" s="14">
        <v>604</v>
      </c>
      <c r="H19" s="14">
        <v>1272</v>
      </c>
      <c r="I19" s="14">
        <v>71598</v>
      </c>
      <c r="J19" s="14">
        <v>216422</v>
      </c>
      <c r="K19" s="14" t="s">
        <v>27</v>
      </c>
      <c r="L19" s="14" t="s">
        <v>573</v>
      </c>
      <c r="M19" s="14">
        <f>Table14_1[[#This Row],[Likes]]+Table14_1[[#This Row],[Shares]]+Table14_1[[#This Row],[Comments]]</f>
        <v>21538</v>
      </c>
      <c r="P19" s="64" t="s">
        <v>561</v>
      </c>
      <c r="Q19" s="73">
        <v>14598.64</v>
      </c>
      <c r="R19"/>
    </row>
    <row r="20" spans="1:18">
      <c r="A20" s="14" t="s">
        <v>45</v>
      </c>
      <c r="B20" s="14" t="s">
        <v>46</v>
      </c>
      <c r="C20" s="93">
        <v>45727</v>
      </c>
      <c r="D20" s="14" t="s">
        <v>30</v>
      </c>
      <c r="E20" s="14">
        <v>20222</v>
      </c>
      <c r="F20" s="14">
        <v>712</v>
      </c>
      <c r="G20" s="14">
        <v>604</v>
      </c>
      <c r="H20" s="14">
        <v>1272</v>
      </c>
      <c r="I20" s="14">
        <v>71598</v>
      </c>
      <c r="J20" s="14">
        <v>216422</v>
      </c>
      <c r="K20" s="14" t="s">
        <v>27</v>
      </c>
      <c r="L20" s="14" t="s">
        <v>567</v>
      </c>
      <c r="M20" s="14">
        <f>Table14_1[[#This Row],[Likes]]+Table14_1[[#This Row],[Shares]]+Table14_1[[#This Row],[Comments]]</f>
        <v>21538</v>
      </c>
      <c r="P20" s="64" t="s">
        <v>562</v>
      </c>
      <c r="Q20" s="73">
        <v>14598.64</v>
      </c>
      <c r="R20"/>
    </row>
    <row r="21" spans="1:18">
      <c r="A21" s="14" t="s">
        <v>49</v>
      </c>
      <c r="B21" s="14" t="s">
        <v>13</v>
      </c>
      <c r="C21" s="93">
        <v>45690</v>
      </c>
      <c r="D21" s="14" t="s">
        <v>38</v>
      </c>
      <c r="E21" s="14">
        <v>12136</v>
      </c>
      <c r="F21" s="14">
        <v>1117</v>
      </c>
      <c r="G21" s="14">
        <v>834</v>
      </c>
      <c r="H21" s="14">
        <v>892</v>
      </c>
      <c r="I21" s="14">
        <v>24675</v>
      </c>
      <c r="J21" s="14">
        <v>183273</v>
      </c>
      <c r="K21" s="14" t="s">
        <v>27</v>
      </c>
      <c r="L21" s="14" t="s">
        <v>567</v>
      </c>
      <c r="M21" s="14">
        <f>Table14_1[[#This Row],[Likes]]+Table14_1[[#This Row],[Shares]]+Table14_1[[#This Row],[Comments]]</f>
        <v>14087</v>
      </c>
      <c r="P21" s="64" t="s">
        <v>564</v>
      </c>
      <c r="Q21" s="73">
        <v>14448.535714285714</v>
      </c>
      <c r="R21"/>
    </row>
    <row r="22" spans="1:18">
      <c r="A22" s="14" t="s">
        <v>49</v>
      </c>
      <c r="B22" s="14" t="s">
        <v>13</v>
      </c>
      <c r="C22" s="93">
        <v>45690</v>
      </c>
      <c r="D22" s="14" t="s">
        <v>38</v>
      </c>
      <c r="E22" s="14">
        <v>12136</v>
      </c>
      <c r="F22" s="14">
        <v>1117</v>
      </c>
      <c r="G22" s="14">
        <v>834</v>
      </c>
      <c r="H22" s="14">
        <v>892</v>
      </c>
      <c r="I22" s="14">
        <v>24675</v>
      </c>
      <c r="J22" s="14">
        <v>183273</v>
      </c>
      <c r="K22" s="14" t="s">
        <v>27</v>
      </c>
      <c r="L22" s="14" t="s">
        <v>568</v>
      </c>
      <c r="M22" s="14">
        <f>Table14_1[[#This Row],[Likes]]+Table14_1[[#This Row],[Shares]]+Table14_1[[#This Row],[Comments]]</f>
        <v>14087</v>
      </c>
      <c r="P22" s="64" t="s">
        <v>563</v>
      </c>
      <c r="Q22" s="73">
        <v>14448.535714285714</v>
      </c>
      <c r="R22"/>
    </row>
    <row r="23" spans="1:18">
      <c r="A23" s="14" t="s">
        <v>51</v>
      </c>
      <c r="B23" s="14" t="s">
        <v>13</v>
      </c>
      <c r="C23" s="93">
        <v>45494</v>
      </c>
      <c r="D23" s="14" t="s">
        <v>25</v>
      </c>
      <c r="E23" s="14">
        <v>2009</v>
      </c>
      <c r="F23" s="14">
        <v>1072</v>
      </c>
      <c r="G23" s="14">
        <v>550</v>
      </c>
      <c r="H23" s="14">
        <v>1437</v>
      </c>
      <c r="I23" s="14">
        <v>22982</v>
      </c>
      <c r="J23" s="14">
        <v>69426</v>
      </c>
      <c r="K23" s="14" t="s">
        <v>32</v>
      </c>
      <c r="L23" s="14" t="s">
        <v>563</v>
      </c>
      <c r="M23" s="14">
        <f>Table14_1[[#This Row],[Likes]]+Table14_1[[#This Row],[Shares]]+Table14_1[[#This Row],[Comments]]</f>
        <v>3631</v>
      </c>
      <c r="P23" s="64" t="s">
        <v>568</v>
      </c>
      <c r="Q23" s="73">
        <v>14423.052631578947</v>
      </c>
      <c r="R23"/>
    </row>
    <row r="24" spans="1:18">
      <c r="A24" s="14" t="s">
        <v>51</v>
      </c>
      <c r="B24" s="14" t="s">
        <v>13</v>
      </c>
      <c r="C24" s="93">
        <v>45494</v>
      </c>
      <c r="D24" s="14" t="s">
        <v>25</v>
      </c>
      <c r="E24" s="14">
        <v>2009</v>
      </c>
      <c r="F24" s="14">
        <v>1072</v>
      </c>
      <c r="G24" s="14">
        <v>550</v>
      </c>
      <c r="H24" s="14">
        <v>1437</v>
      </c>
      <c r="I24" s="14">
        <v>22982</v>
      </c>
      <c r="J24" s="14">
        <v>69426</v>
      </c>
      <c r="K24" s="14" t="s">
        <v>32</v>
      </c>
      <c r="L24" s="14" t="s">
        <v>564</v>
      </c>
      <c r="M24" s="14">
        <f>Table14_1[[#This Row],[Likes]]+Table14_1[[#This Row],[Shares]]+Table14_1[[#This Row],[Comments]]</f>
        <v>3631</v>
      </c>
      <c r="P24" s="64" t="s">
        <v>85</v>
      </c>
      <c r="Q24" s="73">
        <v>14217.64705882353</v>
      </c>
      <c r="R24"/>
    </row>
    <row r="25" spans="1:18">
      <c r="A25" s="14" t="s">
        <v>53</v>
      </c>
      <c r="B25" s="14" t="s">
        <v>13</v>
      </c>
      <c r="C25" s="93">
        <v>45614</v>
      </c>
      <c r="D25" s="14" t="s">
        <v>38</v>
      </c>
      <c r="E25" s="14">
        <v>21255</v>
      </c>
      <c r="F25" s="14">
        <v>1452</v>
      </c>
      <c r="G25" s="14">
        <v>625</v>
      </c>
      <c r="H25" s="14">
        <v>1624</v>
      </c>
      <c r="I25" s="14">
        <v>21282</v>
      </c>
      <c r="J25" s="14">
        <v>57778</v>
      </c>
      <c r="K25" s="14" t="s">
        <v>55</v>
      </c>
      <c r="L25" s="14" t="s">
        <v>569</v>
      </c>
      <c r="M25" s="14">
        <f>Table14_1[[#This Row],[Likes]]+Table14_1[[#This Row],[Shares]]+Table14_1[[#This Row],[Comments]]</f>
        <v>23332</v>
      </c>
      <c r="P25" s="64" t="s">
        <v>576</v>
      </c>
      <c r="Q25" s="73">
        <v>11171.23076923077</v>
      </c>
    </row>
    <row r="26" spans="1:18">
      <c r="A26" s="14" t="s">
        <v>53</v>
      </c>
      <c r="B26" s="14" t="s">
        <v>13</v>
      </c>
      <c r="C26" s="93">
        <v>45614</v>
      </c>
      <c r="D26" s="14" t="s">
        <v>38</v>
      </c>
      <c r="E26" s="14">
        <v>21255</v>
      </c>
      <c r="F26" s="14">
        <v>1452</v>
      </c>
      <c r="G26" s="14">
        <v>625</v>
      </c>
      <c r="H26" s="14">
        <v>1624</v>
      </c>
      <c r="I26" s="14">
        <v>21282</v>
      </c>
      <c r="J26" s="14">
        <v>57778</v>
      </c>
      <c r="K26" s="14" t="s">
        <v>55</v>
      </c>
      <c r="L26" s="14" t="s">
        <v>570</v>
      </c>
      <c r="M26" s="14">
        <f>Table14_1[[#This Row],[Likes]]+Table14_1[[#This Row],[Shares]]+Table14_1[[#This Row],[Comments]]</f>
        <v>23332</v>
      </c>
      <c r="P26" s="64" t="s">
        <v>577</v>
      </c>
      <c r="Q26" s="73">
        <v>11171.23076923077</v>
      </c>
    </row>
    <row r="27" spans="1:18">
      <c r="A27" s="14" t="s">
        <v>56</v>
      </c>
      <c r="B27" s="14" t="s">
        <v>13</v>
      </c>
      <c r="C27" s="93">
        <v>45906</v>
      </c>
      <c r="D27" s="14" t="s">
        <v>25</v>
      </c>
      <c r="E27" s="14">
        <v>7124</v>
      </c>
      <c r="F27" s="14">
        <v>469</v>
      </c>
      <c r="G27" s="14">
        <v>851</v>
      </c>
      <c r="H27" s="14">
        <v>2571</v>
      </c>
      <c r="I27" s="14">
        <v>33802</v>
      </c>
      <c r="J27" s="14">
        <v>216313</v>
      </c>
      <c r="K27" s="14" t="s">
        <v>21</v>
      </c>
      <c r="L27" s="14" t="s">
        <v>571</v>
      </c>
      <c r="M27" s="14">
        <f>Table14_1[[#This Row],[Likes]]+Table14_1[[#This Row],[Shares]]+Table14_1[[#This Row],[Comments]]</f>
        <v>8444</v>
      </c>
      <c r="P27"/>
      <c r="Q27"/>
    </row>
    <row r="28" spans="1:18">
      <c r="A28" s="14" t="s">
        <v>56</v>
      </c>
      <c r="B28" s="14" t="s">
        <v>13</v>
      </c>
      <c r="C28" s="93">
        <v>45906</v>
      </c>
      <c r="D28" s="14" t="s">
        <v>25</v>
      </c>
      <c r="E28" s="14">
        <v>7124</v>
      </c>
      <c r="F28" s="14">
        <v>469</v>
      </c>
      <c r="G28" s="14">
        <v>851</v>
      </c>
      <c r="H28" s="14">
        <v>2571</v>
      </c>
      <c r="I28" s="14">
        <v>33802</v>
      </c>
      <c r="J28" s="14">
        <v>216313</v>
      </c>
      <c r="K28" s="14" t="s">
        <v>21</v>
      </c>
      <c r="L28" s="14" t="s">
        <v>572</v>
      </c>
      <c r="M28" s="14">
        <f>Table14_1[[#This Row],[Likes]]+Table14_1[[#This Row],[Shares]]+Table14_1[[#This Row],[Comments]]</f>
        <v>8444</v>
      </c>
    </row>
    <row r="29" spans="1:18">
      <c r="A29" s="14" t="s">
        <v>57</v>
      </c>
      <c r="B29" s="14" t="s">
        <v>19</v>
      </c>
      <c r="C29" s="93">
        <v>45907</v>
      </c>
      <c r="D29" s="14" t="s">
        <v>25</v>
      </c>
      <c r="E29" s="14">
        <v>3015</v>
      </c>
      <c r="F29" s="14">
        <v>997</v>
      </c>
      <c r="G29" s="14">
        <v>783</v>
      </c>
      <c r="H29" s="14">
        <v>617</v>
      </c>
      <c r="I29" s="14">
        <v>77167</v>
      </c>
      <c r="J29" s="14">
        <v>82229</v>
      </c>
      <c r="K29" s="14" t="s">
        <v>21</v>
      </c>
      <c r="L29" s="14" t="s">
        <v>565</v>
      </c>
      <c r="M29" s="14">
        <f>Table14_1[[#This Row],[Likes]]+Table14_1[[#This Row],[Shares]]+Table14_1[[#This Row],[Comments]]</f>
        <v>4795</v>
      </c>
    </row>
    <row r="30" spans="1:18">
      <c r="A30" s="14" t="s">
        <v>57</v>
      </c>
      <c r="B30" s="14" t="s">
        <v>19</v>
      </c>
      <c r="C30" s="93">
        <v>45907</v>
      </c>
      <c r="D30" s="14" t="s">
        <v>25</v>
      </c>
      <c r="E30" s="14">
        <v>3015</v>
      </c>
      <c r="F30" s="14">
        <v>997</v>
      </c>
      <c r="G30" s="14">
        <v>783</v>
      </c>
      <c r="H30" s="14">
        <v>617</v>
      </c>
      <c r="I30" s="14">
        <v>77167</v>
      </c>
      <c r="J30" s="14">
        <v>82229</v>
      </c>
      <c r="K30" s="14" t="s">
        <v>21</v>
      </c>
      <c r="L30" s="14" t="s">
        <v>566</v>
      </c>
      <c r="M30" s="14">
        <f>Table14_1[[#This Row],[Likes]]+Table14_1[[#This Row],[Shares]]+Table14_1[[#This Row],[Comments]]</f>
        <v>4795</v>
      </c>
    </row>
    <row r="31" spans="1:18">
      <c r="A31" s="14" t="s">
        <v>58</v>
      </c>
      <c r="B31" s="14" t="s">
        <v>23</v>
      </c>
      <c r="C31" s="93">
        <v>45530</v>
      </c>
      <c r="D31" s="14" t="s">
        <v>38</v>
      </c>
      <c r="E31" s="14">
        <v>4193</v>
      </c>
      <c r="F31" s="14">
        <v>924</v>
      </c>
      <c r="G31" s="14">
        <v>707</v>
      </c>
      <c r="H31" s="14">
        <v>2696</v>
      </c>
      <c r="I31" s="14">
        <v>55075</v>
      </c>
      <c r="J31" s="14">
        <v>126652</v>
      </c>
      <c r="K31" s="14" t="s">
        <v>32</v>
      </c>
      <c r="L31" s="14" t="s">
        <v>571</v>
      </c>
      <c r="M31" s="14">
        <f>Table14_1[[#This Row],[Likes]]+Table14_1[[#This Row],[Shares]]+Table14_1[[#This Row],[Comments]]</f>
        <v>5824</v>
      </c>
    </row>
    <row r="32" spans="1:18">
      <c r="A32" s="14" t="s">
        <v>58</v>
      </c>
      <c r="B32" s="14" t="s">
        <v>23</v>
      </c>
      <c r="C32" s="93">
        <v>45530</v>
      </c>
      <c r="D32" s="14" t="s">
        <v>38</v>
      </c>
      <c r="E32" s="14">
        <v>4193</v>
      </c>
      <c r="F32" s="14">
        <v>924</v>
      </c>
      <c r="G32" s="14">
        <v>707</v>
      </c>
      <c r="H32" s="14">
        <v>2696</v>
      </c>
      <c r="I32" s="14">
        <v>55075</v>
      </c>
      <c r="J32" s="14">
        <v>126652</v>
      </c>
      <c r="K32" s="14" t="s">
        <v>32</v>
      </c>
      <c r="L32" s="14" t="s">
        <v>572</v>
      </c>
      <c r="M32" s="14">
        <f>Table14_1[[#This Row],[Likes]]+Table14_1[[#This Row],[Shares]]+Table14_1[[#This Row],[Comments]]</f>
        <v>5824</v>
      </c>
    </row>
    <row r="33" spans="1:13">
      <c r="A33" s="14" t="s">
        <v>60</v>
      </c>
      <c r="B33" s="14" t="s">
        <v>19</v>
      </c>
      <c r="C33" s="93">
        <v>45782</v>
      </c>
      <c r="D33" s="14" t="s">
        <v>25</v>
      </c>
      <c r="E33" s="14">
        <v>10415</v>
      </c>
      <c r="F33" s="14">
        <v>1388</v>
      </c>
      <c r="G33" s="14">
        <v>725</v>
      </c>
      <c r="H33" s="14">
        <v>2462</v>
      </c>
      <c r="I33" s="14">
        <v>53082</v>
      </c>
      <c r="J33" s="14">
        <v>168267</v>
      </c>
      <c r="K33" s="14" t="s">
        <v>55</v>
      </c>
      <c r="L33" s="14" t="s">
        <v>567</v>
      </c>
      <c r="M33" s="14">
        <f>Table14_1[[#This Row],[Likes]]+Table14_1[[#This Row],[Shares]]+Table14_1[[#This Row],[Comments]]</f>
        <v>12528</v>
      </c>
    </row>
    <row r="34" spans="1:13">
      <c r="A34" s="14" t="s">
        <v>60</v>
      </c>
      <c r="B34" s="14" t="s">
        <v>19</v>
      </c>
      <c r="C34" s="93">
        <v>45782</v>
      </c>
      <c r="D34" s="14" t="s">
        <v>25</v>
      </c>
      <c r="E34" s="14">
        <v>10415</v>
      </c>
      <c r="F34" s="14">
        <v>1388</v>
      </c>
      <c r="G34" s="14">
        <v>725</v>
      </c>
      <c r="H34" s="14">
        <v>2462</v>
      </c>
      <c r="I34" s="14">
        <v>53082</v>
      </c>
      <c r="J34" s="14">
        <v>168267</v>
      </c>
      <c r="K34" s="14" t="s">
        <v>55</v>
      </c>
      <c r="L34" s="14" t="s">
        <v>574</v>
      </c>
      <c r="M34" s="14">
        <f>Table14_1[[#This Row],[Likes]]+Table14_1[[#This Row],[Shares]]+Table14_1[[#This Row],[Comments]]</f>
        <v>12528</v>
      </c>
    </row>
    <row r="35" spans="1:13">
      <c r="A35" s="14" t="s">
        <v>63</v>
      </c>
      <c r="B35" s="14" t="s">
        <v>19</v>
      </c>
      <c r="C35" s="93">
        <v>45523</v>
      </c>
      <c r="D35" s="14" t="s">
        <v>15</v>
      </c>
      <c r="E35" s="14">
        <v>15550</v>
      </c>
      <c r="F35" s="14">
        <v>204</v>
      </c>
      <c r="G35" s="14">
        <v>279</v>
      </c>
      <c r="H35" s="14">
        <v>1646</v>
      </c>
      <c r="I35" s="14">
        <v>35819</v>
      </c>
      <c r="J35" s="14">
        <v>219436</v>
      </c>
      <c r="K35" s="14" t="s">
        <v>17</v>
      </c>
      <c r="L35" s="14" t="s">
        <v>571</v>
      </c>
      <c r="M35" s="14">
        <f>Table14_1[[#This Row],[Likes]]+Table14_1[[#This Row],[Shares]]+Table14_1[[#This Row],[Comments]]</f>
        <v>16033</v>
      </c>
    </row>
    <row r="36" spans="1:13">
      <c r="A36" s="14" t="s">
        <v>63</v>
      </c>
      <c r="B36" s="14" t="s">
        <v>19</v>
      </c>
      <c r="C36" s="93">
        <v>45523</v>
      </c>
      <c r="D36" s="14" t="s">
        <v>15</v>
      </c>
      <c r="E36" s="14">
        <v>15550</v>
      </c>
      <c r="F36" s="14">
        <v>204</v>
      </c>
      <c r="G36" s="14">
        <v>279</v>
      </c>
      <c r="H36" s="14">
        <v>1646</v>
      </c>
      <c r="I36" s="14">
        <v>35819</v>
      </c>
      <c r="J36" s="14">
        <v>219436</v>
      </c>
      <c r="K36" s="14" t="s">
        <v>17</v>
      </c>
      <c r="L36" s="14" t="s">
        <v>572</v>
      </c>
      <c r="M36" s="14">
        <f>Table14_1[[#This Row],[Likes]]+Table14_1[[#This Row],[Shares]]+Table14_1[[#This Row],[Comments]]</f>
        <v>16033</v>
      </c>
    </row>
    <row r="37" spans="1:13">
      <c r="A37" s="14" t="s">
        <v>65</v>
      </c>
      <c r="B37" s="14" t="s">
        <v>19</v>
      </c>
      <c r="C37" s="93">
        <v>45466</v>
      </c>
      <c r="D37" s="14" t="s">
        <v>25</v>
      </c>
      <c r="E37" s="14">
        <v>16512</v>
      </c>
      <c r="F37" s="14">
        <v>1050</v>
      </c>
      <c r="G37" s="14">
        <v>971</v>
      </c>
      <c r="H37" s="14">
        <v>1891</v>
      </c>
      <c r="I37" s="14">
        <v>15865</v>
      </c>
      <c r="J37" s="14">
        <v>166503</v>
      </c>
      <c r="K37" s="14" t="s">
        <v>32</v>
      </c>
      <c r="L37" s="14" t="s">
        <v>567</v>
      </c>
      <c r="M37" s="14">
        <f>Table14_1[[#This Row],[Likes]]+Table14_1[[#This Row],[Shares]]+Table14_1[[#This Row],[Comments]]</f>
        <v>18533</v>
      </c>
    </row>
    <row r="38" spans="1:13">
      <c r="A38" s="14" t="s">
        <v>65</v>
      </c>
      <c r="B38" s="14" t="s">
        <v>19</v>
      </c>
      <c r="C38" s="93">
        <v>45466</v>
      </c>
      <c r="D38" s="14" t="s">
        <v>25</v>
      </c>
      <c r="E38" s="14">
        <v>16512</v>
      </c>
      <c r="F38" s="14">
        <v>1050</v>
      </c>
      <c r="G38" s="14">
        <v>971</v>
      </c>
      <c r="H38" s="14">
        <v>1891</v>
      </c>
      <c r="I38" s="14">
        <v>15865</v>
      </c>
      <c r="J38" s="14">
        <v>166503</v>
      </c>
      <c r="K38" s="14" t="s">
        <v>32</v>
      </c>
      <c r="L38" s="14" t="s">
        <v>574</v>
      </c>
      <c r="M38" s="14">
        <f>Table14_1[[#This Row],[Likes]]+Table14_1[[#This Row],[Shares]]+Table14_1[[#This Row],[Comments]]</f>
        <v>18533</v>
      </c>
    </row>
    <row r="39" spans="1:13">
      <c r="A39" s="14" t="s">
        <v>67</v>
      </c>
      <c r="B39" s="14" t="s">
        <v>13</v>
      </c>
      <c r="C39" s="93">
        <v>45544</v>
      </c>
      <c r="D39" s="14" t="s">
        <v>30</v>
      </c>
      <c r="E39" s="14">
        <v>6158</v>
      </c>
      <c r="F39" s="14">
        <v>277</v>
      </c>
      <c r="G39" s="14">
        <v>512</v>
      </c>
      <c r="H39" s="14">
        <v>2189</v>
      </c>
      <c r="I39" s="14">
        <v>76881</v>
      </c>
      <c r="J39" s="14">
        <v>124878</v>
      </c>
      <c r="K39" s="14" t="s">
        <v>32</v>
      </c>
      <c r="L39" s="14" t="s">
        <v>565</v>
      </c>
      <c r="M39" s="14">
        <f>Table14_1[[#This Row],[Likes]]+Table14_1[[#This Row],[Shares]]+Table14_1[[#This Row],[Comments]]</f>
        <v>6947</v>
      </c>
    </row>
    <row r="40" spans="1:13">
      <c r="A40" s="14" t="s">
        <v>67</v>
      </c>
      <c r="B40" s="14" t="s">
        <v>13</v>
      </c>
      <c r="C40" s="93">
        <v>45544</v>
      </c>
      <c r="D40" s="14" t="s">
        <v>30</v>
      </c>
      <c r="E40" s="14">
        <v>6158</v>
      </c>
      <c r="F40" s="14">
        <v>277</v>
      </c>
      <c r="G40" s="14">
        <v>512</v>
      </c>
      <c r="H40" s="14">
        <v>2189</v>
      </c>
      <c r="I40" s="14">
        <v>76881</v>
      </c>
      <c r="J40" s="14">
        <v>124878</v>
      </c>
      <c r="K40" s="14" t="s">
        <v>32</v>
      </c>
      <c r="L40" s="14" t="s">
        <v>566</v>
      </c>
      <c r="M40" s="14">
        <f>Table14_1[[#This Row],[Likes]]+Table14_1[[#This Row],[Shares]]+Table14_1[[#This Row],[Comments]]</f>
        <v>6947</v>
      </c>
    </row>
    <row r="41" spans="1:13">
      <c r="A41" s="14" t="s">
        <v>69</v>
      </c>
      <c r="B41" s="14" t="s">
        <v>46</v>
      </c>
      <c r="C41" s="93">
        <v>45908</v>
      </c>
      <c r="D41" s="14" t="s">
        <v>38</v>
      </c>
      <c r="E41" s="14">
        <v>22309</v>
      </c>
      <c r="F41" s="14">
        <v>773</v>
      </c>
      <c r="G41" s="14">
        <v>854</v>
      </c>
      <c r="H41" s="14">
        <v>2387</v>
      </c>
      <c r="I41" s="14">
        <v>72396</v>
      </c>
      <c r="J41" s="14">
        <v>97056</v>
      </c>
      <c r="K41" s="14" t="s">
        <v>21</v>
      </c>
      <c r="L41" s="14" t="s">
        <v>575</v>
      </c>
      <c r="M41" s="14">
        <f>Table14_1[[#This Row],[Likes]]+Table14_1[[#This Row],[Shares]]+Table14_1[[#This Row],[Comments]]</f>
        <v>23936</v>
      </c>
    </row>
    <row r="42" spans="1:13">
      <c r="A42" s="14" t="s">
        <v>69</v>
      </c>
      <c r="B42" s="14" t="s">
        <v>46</v>
      </c>
      <c r="C42" s="93">
        <v>45908</v>
      </c>
      <c r="D42" s="14" t="s">
        <v>38</v>
      </c>
      <c r="E42" s="14">
        <v>22309</v>
      </c>
      <c r="F42" s="14">
        <v>773</v>
      </c>
      <c r="G42" s="14">
        <v>854</v>
      </c>
      <c r="H42" s="14">
        <v>2387</v>
      </c>
      <c r="I42" s="14">
        <v>72396</v>
      </c>
      <c r="J42" s="14">
        <v>97056</v>
      </c>
      <c r="K42" s="14" t="s">
        <v>21</v>
      </c>
      <c r="L42" s="14" t="s">
        <v>35</v>
      </c>
      <c r="M42" s="14">
        <f>Table14_1[[#This Row],[Likes]]+Table14_1[[#This Row],[Shares]]+Table14_1[[#This Row],[Comments]]</f>
        <v>23936</v>
      </c>
    </row>
    <row r="43" spans="1:13">
      <c r="A43" s="14" t="s">
        <v>71</v>
      </c>
      <c r="B43" s="14" t="s">
        <v>23</v>
      </c>
      <c r="C43" s="93">
        <v>45715</v>
      </c>
      <c r="D43" s="14" t="s">
        <v>15</v>
      </c>
      <c r="E43" s="14">
        <v>8970</v>
      </c>
      <c r="F43" s="14">
        <v>331</v>
      </c>
      <c r="G43" s="14">
        <v>968</v>
      </c>
      <c r="H43" s="14">
        <v>2296</v>
      </c>
      <c r="I43" s="14">
        <v>24613</v>
      </c>
      <c r="J43" s="14">
        <v>198562</v>
      </c>
      <c r="K43" s="14" t="s">
        <v>32</v>
      </c>
      <c r="L43" s="14" t="s">
        <v>569</v>
      </c>
      <c r="M43" s="14">
        <f>Table14_1[[#This Row],[Likes]]+Table14_1[[#This Row],[Shares]]+Table14_1[[#This Row],[Comments]]</f>
        <v>10269</v>
      </c>
    </row>
    <row r="44" spans="1:13">
      <c r="A44" s="14" t="s">
        <v>71</v>
      </c>
      <c r="B44" s="14" t="s">
        <v>23</v>
      </c>
      <c r="C44" s="93">
        <v>45715</v>
      </c>
      <c r="D44" s="14" t="s">
        <v>15</v>
      </c>
      <c r="E44" s="14">
        <v>8970</v>
      </c>
      <c r="F44" s="14">
        <v>331</v>
      </c>
      <c r="G44" s="14">
        <v>968</v>
      </c>
      <c r="H44" s="14">
        <v>2296</v>
      </c>
      <c r="I44" s="14">
        <v>24613</v>
      </c>
      <c r="J44" s="14">
        <v>198562</v>
      </c>
      <c r="K44" s="14" t="s">
        <v>32</v>
      </c>
      <c r="L44" s="14" t="s">
        <v>570</v>
      </c>
      <c r="M44" s="14">
        <f>Table14_1[[#This Row],[Likes]]+Table14_1[[#This Row],[Shares]]+Table14_1[[#This Row],[Comments]]</f>
        <v>10269</v>
      </c>
    </row>
    <row r="45" spans="1:13">
      <c r="A45" s="14" t="s">
        <v>73</v>
      </c>
      <c r="B45" s="14" t="s">
        <v>46</v>
      </c>
      <c r="C45" s="93">
        <v>45602</v>
      </c>
      <c r="D45" s="14" t="s">
        <v>38</v>
      </c>
      <c r="E45" s="14">
        <v>8938</v>
      </c>
      <c r="F45" s="14">
        <v>800</v>
      </c>
      <c r="G45" s="14">
        <v>842</v>
      </c>
      <c r="H45" s="14">
        <v>2072</v>
      </c>
      <c r="I45" s="14">
        <v>31736</v>
      </c>
      <c r="J45" s="14">
        <v>59975</v>
      </c>
      <c r="K45" s="14" t="s">
        <v>32</v>
      </c>
      <c r="L45" s="14" t="s">
        <v>567</v>
      </c>
      <c r="M45" s="14">
        <f>Table14_1[[#This Row],[Likes]]+Table14_1[[#This Row],[Shares]]+Table14_1[[#This Row],[Comments]]</f>
        <v>10580</v>
      </c>
    </row>
    <row r="46" spans="1:13">
      <c r="A46" s="14" t="s">
        <v>73</v>
      </c>
      <c r="B46" s="14" t="s">
        <v>46</v>
      </c>
      <c r="C46" s="93">
        <v>45602</v>
      </c>
      <c r="D46" s="14" t="s">
        <v>38</v>
      </c>
      <c r="E46" s="14">
        <v>8938</v>
      </c>
      <c r="F46" s="14">
        <v>800</v>
      </c>
      <c r="G46" s="14">
        <v>842</v>
      </c>
      <c r="H46" s="14">
        <v>2072</v>
      </c>
      <c r="I46" s="14">
        <v>31736</v>
      </c>
      <c r="J46" s="14">
        <v>59975</v>
      </c>
      <c r="K46" s="14" t="s">
        <v>32</v>
      </c>
      <c r="L46" s="14" t="s">
        <v>574</v>
      </c>
      <c r="M46" s="14">
        <f>Table14_1[[#This Row],[Likes]]+Table14_1[[#This Row],[Shares]]+Table14_1[[#This Row],[Comments]]</f>
        <v>10580</v>
      </c>
    </row>
    <row r="47" spans="1:13">
      <c r="A47" s="14" t="s">
        <v>75</v>
      </c>
      <c r="B47" s="14" t="s">
        <v>19</v>
      </c>
      <c r="C47" s="93">
        <v>45680</v>
      </c>
      <c r="D47" s="14" t="s">
        <v>30</v>
      </c>
      <c r="E47" s="14">
        <v>23168</v>
      </c>
      <c r="F47" s="14">
        <v>1265</v>
      </c>
      <c r="G47" s="14">
        <v>441</v>
      </c>
      <c r="H47" s="14">
        <v>1612</v>
      </c>
      <c r="I47" s="14">
        <v>66615</v>
      </c>
      <c r="J47" s="14">
        <v>197795</v>
      </c>
      <c r="K47" s="14" t="s">
        <v>32</v>
      </c>
      <c r="L47" s="14" t="s">
        <v>573</v>
      </c>
      <c r="M47" s="14">
        <f>Table14_1[[#This Row],[Likes]]+Table14_1[[#This Row],[Shares]]+Table14_1[[#This Row],[Comments]]</f>
        <v>24874</v>
      </c>
    </row>
    <row r="48" spans="1:13">
      <c r="A48" s="14" t="s">
        <v>75</v>
      </c>
      <c r="B48" s="14" t="s">
        <v>19</v>
      </c>
      <c r="C48" s="93">
        <v>45680</v>
      </c>
      <c r="D48" s="14" t="s">
        <v>30</v>
      </c>
      <c r="E48" s="14">
        <v>23168</v>
      </c>
      <c r="F48" s="14">
        <v>1265</v>
      </c>
      <c r="G48" s="14">
        <v>441</v>
      </c>
      <c r="H48" s="14">
        <v>1612</v>
      </c>
      <c r="I48" s="14">
        <v>66615</v>
      </c>
      <c r="J48" s="14">
        <v>197795</v>
      </c>
      <c r="K48" s="14" t="s">
        <v>32</v>
      </c>
      <c r="L48" s="14" t="s">
        <v>567</v>
      </c>
      <c r="M48" s="14">
        <f>Table14_1[[#This Row],[Likes]]+Table14_1[[#This Row],[Shares]]+Table14_1[[#This Row],[Comments]]</f>
        <v>24874</v>
      </c>
    </row>
    <row r="49" spans="1:13">
      <c r="A49" s="14" t="s">
        <v>77</v>
      </c>
      <c r="B49" s="14" t="s">
        <v>19</v>
      </c>
      <c r="C49" s="93">
        <v>45909</v>
      </c>
      <c r="D49" s="14" t="s">
        <v>30</v>
      </c>
      <c r="E49" s="14">
        <v>15772</v>
      </c>
      <c r="F49" s="14">
        <v>288</v>
      </c>
      <c r="G49" s="14">
        <v>520</v>
      </c>
      <c r="H49" s="14">
        <v>1585</v>
      </c>
      <c r="I49" s="14">
        <v>59182</v>
      </c>
      <c r="J49" s="14">
        <v>194351</v>
      </c>
      <c r="K49" s="14" t="s">
        <v>21</v>
      </c>
      <c r="L49" s="14" t="s">
        <v>571</v>
      </c>
      <c r="M49" s="14">
        <f>Table14_1[[#This Row],[Likes]]+Table14_1[[#This Row],[Shares]]+Table14_1[[#This Row],[Comments]]</f>
        <v>16580</v>
      </c>
    </row>
    <row r="50" spans="1:13">
      <c r="A50" s="14" t="s">
        <v>77</v>
      </c>
      <c r="B50" s="14" t="s">
        <v>19</v>
      </c>
      <c r="C50" s="93">
        <v>45909</v>
      </c>
      <c r="D50" s="14" t="s">
        <v>30</v>
      </c>
      <c r="E50" s="14">
        <v>15772</v>
      </c>
      <c r="F50" s="14">
        <v>288</v>
      </c>
      <c r="G50" s="14">
        <v>520</v>
      </c>
      <c r="H50" s="14">
        <v>1585</v>
      </c>
      <c r="I50" s="14">
        <v>59182</v>
      </c>
      <c r="J50" s="14">
        <v>194351</v>
      </c>
      <c r="K50" s="14" t="s">
        <v>21</v>
      </c>
      <c r="L50" s="14" t="s">
        <v>572</v>
      </c>
      <c r="M50" s="14">
        <f>Table14_1[[#This Row],[Likes]]+Table14_1[[#This Row],[Shares]]+Table14_1[[#This Row],[Comments]]</f>
        <v>16580</v>
      </c>
    </row>
    <row r="51" spans="1:13">
      <c r="A51" s="14" t="s">
        <v>78</v>
      </c>
      <c r="B51" s="14" t="s">
        <v>46</v>
      </c>
      <c r="C51" s="93">
        <v>45752</v>
      </c>
      <c r="D51" s="14" t="s">
        <v>30</v>
      </c>
      <c r="E51" s="14">
        <v>22384</v>
      </c>
      <c r="F51" s="14">
        <v>601</v>
      </c>
      <c r="G51" s="14">
        <v>943</v>
      </c>
      <c r="H51" s="14">
        <v>515</v>
      </c>
      <c r="I51" s="14">
        <v>41309</v>
      </c>
      <c r="J51" s="14">
        <v>249373</v>
      </c>
      <c r="K51" s="14" t="s">
        <v>17</v>
      </c>
      <c r="L51" s="14" t="s">
        <v>571</v>
      </c>
      <c r="M51" s="14">
        <f>Table14_1[[#This Row],[Likes]]+Table14_1[[#This Row],[Shares]]+Table14_1[[#This Row],[Comments]]</f>
        <v>23928</v>
      </c>
    </row>
    <row r="52" spans="1:13">
      <c r="A52" s="14" t="s">
        <v>78</v>
      </c>
      <c r="B52" s="14" t="s">
        <v>46</v>
      </c>
      <c r="C52" s="93">
        <v>45752</v>
      </c>
      <c r="D52" s="14" t="s">
        <v>30</v>
      </c>
      <c r="E52" s="14">
        <v>22384</v>
      </c>
      <c r="F52" s="14">
        <v>601</v>
      </c>
      <c r="G52" s="14">
        <v>943</v>
      </c>
      <c r="H52" s="14">
        <v>515</v>
      </c>
      <c r="I52" s="14">
        <v>41309</v>
      </c>
      <c r="J52" s="14">
        <v>249373</v>
      </c>
      <c r="K52" s="14" t="s">
        <v>17</v>
      </c>
      <c r="L52" s="14" t="s">
        <v>572</v>
      </c>
      <c r="M52" s="14">
        <f>Table14_1[[#This Row],[Likes]]+Table14_1[[#This Row],[Shares]]+Table14_1[[#This Row],[Comments]]</f>
        <v>23928</v>
      </c>
    </row>
    <row r="53" spans="1:13">
      <c r="A53" s="14" t="s">
        <v>80</v>
      </c>
      <c r="B53" s="14" t="s">
        <v>46</v>
      </c>
      <c r="C53" s="93">
        <v>45552</v>
      </c>
      <c r="D53" s="14" t="s">
        <v>25</v>
      </c>
      <c r="E53" s="14">
        <v>20017</v>
      </c>
      <c r="F53" s="14">
        <v>495</v>
      </c>
      <c r="G53" s="14">
        <v>178</v>
      </c>
      <c r="H53" s="14">
        <v>2683</v>
      </c>
      <c r="I53" s="14">
        <v>32244</v>
      </c>
      <c r="J53" s="14">
        <v>182633</v>
      </c>
      <c r="K53" s="14" t="s">
        <v>17</v>
      </c>
      <c r="L53" s="14" t="s">
        <v>573</v>
      </c>
      <c r="M53" s="14">
        <f>Table14_1[[#This Row],[Likes]]+Table14_1[[#This Row],[Shares]]+Table14_1[[#This Row],[Comments]]</f>
        <v>20690</v>
      </c>
    </row>
    <row r="54" spans="1:13">
      <c r="A54" s="14" t="s">
        <v>80</v>
      </c>
      <c r="B54" s="14" t="s">
        <v>46</v>
      </c>
      <c r="C54" s="93">
        <v>45552</v>
      </c>
      <c r="D54" s="14" t="s">
        <v>25</v>
      </c>
      <c r="E54" s="14">
        <v>20017</v>
      </c>
      <c r="F54" s="14">
        <v>495</v>
      </c>
      <c r="G54" s="14">
        <v>178</v>
      </c>
      <c r="H54" s="14">
        <v>2683</v>
      </c>
      <c r="I54" s="14">
        <v>32244</v>
      </c>
      <c r="J54" s="14">
        <v>182633</v>
      </c>
      <c r="K54" s="14" t="s">
        <v>17</v>
      </c>
      <c r="L54" s="14" t="s">
        <v>567</v>
      </c>
      <c r="M54" s="14">
        <f>Table14_1[[#This Row],[Likes]]+Table14_1[[#This Row],[Shares]]+Table14_1[[#This Row],[Comments]]</f>
        <v>20690</v>
      </c>
    </row>
    <row r="55" spans="1:13">
      <c r="A55" s="14" t="s">
        <v>82</v>
      </c>
      <c r="B55" s="14" t="s">
        <v>46</v>
      </c>
      <c r="C55" s="93">
        <v>45720</v>
      </c>
      <c r="D55" s="14" t="s">
        <v>25</v>
      </c>
      <c r="E55" s="14">
        <v>12344</v>
      </c>
      <c r="F55" s="14">
        <v>815</v>
      </c>
      <c r="G55" s="14">
        <v>298</v>
      </c>
      <c r="H55" s="14">
        <v>2439</v>
      </c>
      <c r="I55" s="14">
        <v>6259</v>
      </c>
      <c r="J55" s="14">
        <v>237133</v>
      </c>
      <c r="K55" s="14" t="s">
        <v>32</v>
      </c>
      <c r="L55" s="14" t="s">
        <v>35</v>
      </c>
      <c r="M55" s="14">
        <f>Table14_1[[#This Row],[Likes]]+Table14_1[[#This Row],[Shares]]+Table14_1[[#This Row],[Comments]]</f>
        <v>13457</v>
      </c>
    </row>
    <row r="56" spans="1:13">
      <c r="A56" s="14" t="s">
        <v>84</v>
      </c>
      <c r="B56" s="14" t="s">
        <v>19</v>
      </c>
      <c r="C56" s="93">
        <v>45910</v>
      </c>
      <c r="D56" s="14" t="s">
        <v>38</v>
      </c>
      <c r="E56" s="14">
        <v>9266</v>
      </c>
      <c r="F56" s="14">
        <v>999</v>
      </c>
      <c r="G56" s="14">
        <v>928</v>
      </c>
      <c r="H56" s="14">
        <v>2700</v>
      </c>
      <c r="I56" s="14">
        <v>12264</v>
      </c>
      <c r="J56" s="14">
        <v>128397</v>
      </c>
      <c r="K56" s="14" t="s">
        <v>21</v>
      </c>
      <c r="L56" s="14" t="s">
        <v>85</v>
      </c>
      <c r="M56" s="14">
        <f>Table14_1[[#This Row],[Likes]]+Table14_1[[#This Row],[Shares]]+Table14_1[[#This Row],[Comments]]</f>
        <v>11193</v>
      </c>
    </row>
    <row r="57" spans="1:13">
      <c r="A57" s="14" t="s">
        <v>86</v>
      </c>
      <c r="B57" s="14" t="s">
        <v>19</v>
      </c>
      <c r="C57" s="93">
        <v>45713</v>
      </c>
      <c r="D57" s="14" t="s">
        <v>38</v>
      </c>
      <c r="E57" s="14">
        <v>10702</v>
      </c>
      <c r="F57" s="14">
        <v>621</v>
      </c>
      <c r="G57" s="14">
        <v>445</v>
      </c>
      <c r="H57" s="14">
        <v>2918</v>
      </c>
      <c r="I57" s="14">
        <v>54808</v>
      </c>
      <c r="J57" s="14">
        <v>220225</v>
      </c>
      <c r="K57" s="14" t="s">
        <v>17</v>
      </c>
      <c r="L57" s="14" t="s">
        <v>575</v>
      </c>
      <c r="M57" s="14">
        <f>Table14_1[[#This Row],[Likes]]+Table14_1[[#This Row],[Shares]]+Table14_1[[#This Row],[Comments]]</f>
        <v>11768</v>
      </c>
    </row>
    <row r="58" spans="1:13">
      <c r="A58" s="14" t="s">
        <v>86</v>
      </c>
      <c r="B58" s="14" t="s">
        <v>19</v>
      </c>
      <c r="C58" s="93">
        <v>45713</v>
      </c>
      <c r="D58" s="14" t="s">
        <v>38</v>
      </c>
      <c r="E58" s="14">
        <v>10702</v>
      </c>
      <c r="F58" s="14">
        <v>621</v>
      </c>
      <c r="G58" s="14">
        <v>445</v>
      </c>
      <c r="H58" s="14">
        <v>2918</v>
      </c>
      <c r="I58" s="14">
        <v>54808</v>
      </c>
      <c r="J58" s="14">
        <v>220225</v>
      </c>
      <c r="K58" s="14" t="s">
        <v>17</v>
      </c>
      <c r="L58" s="14" t="s">
        <v>35</v>
      </c>
      <c r="M58" s="14">
        <f>Table14_1[[#This Row],[Likes]]+Table14_1[[#This Row],[Shares]]+Table14_1[[#This Row],[Comments]]</f>
        <v>11768</v>
      </c>
    </row>
    <row r="59" spans="1:13">
      <c r="A59" s="14" t="s">
        <v>88</v>
      </c>
      <c r="B59" s="14" t="s">
        <v>23</v>
      </c>
      <c r="C59" s="93">
        <v>45642</v>
      </c>
      <c r="D59" s="14" t="s">
        <v>15</v>
      </c>
      <c r="E59" s="14">
        <v>2384</v>
      </c>
      <c r="F59" s="14">
        <v>1246</v>
      </c>
      <c r="G59" s="14">
        <v>160</v>
      </c>
      <c r="H59" s="14">
        <v>2004</v>
      </c>
      <c r="I59" s="14">
        <v>2701</v>
      </c>
      <c r="J59" s="14">
        <v>73142</v>
      </c>
      <c r="K59" s="14" t="s">
        <v>17</v>
      </c>
      <c r="L59" s="14" t="s">
        <v>567</v>
      </c>
      <c r="M59" s="14">
        <f>Table14_1[[#This Row],[Likes]]+Table14_1[[#This Row],[Shares]]+Table14_1[[#This Row],[Comments]]</f>
        <v>3790</v>
      </c>
    </row>
    <row r="60" spans="1:13">
      <c r="A60" s="14" t="s">
        <v>88</v>
      </c>
      <c r="B60" s="14" t="s">
        <v>23</v>
      </c>
      <c r="C60" s="93">
        <v>45642</v>
      </c>
      <c r="D60" s="14" t="s">
        <v>15</v>
      </c>
      <c r="E60" s="14">
        <v>2384</v>
      </c>
      <c r="F60" s="14">
        <v>1246</v>
      </c>
      <c r="G60" s="14">
        <v>160</v>
      </c>
      <c r="H60" s="14">
        <v>2004</v>
      </c>
      <c r="I60" s="14">
        <v>2701</v>
      </c>
      <c r="J60" s="14">
        <v>73142</v>
      </c>
      <c r="K60" s="14" t="s">
        <v>17</v>
      </c>
      <c r="L60" s="14" t="s">
        <v>568</v>
      </c>
      <c r="M60" s="14">
        <f>Table14_1[[#This Row],[Likes]]+Table14_1[[#This Row],[Shares]]+Table14_1[[#This Row],[Comments]]</f>
        <v>3790</v>
      </c>
    </row>
    <row r="61" spans="1:13">
      <c r="A61" s="14" t="s">
        <v>90</v>
      </c>
      <c r="B61" s="14" t="s">
        <v>23</v>
      </c>
      <c r="C61" s="93">
        <v>45504</v>
      </c>
      <c r="D61" s="14" t="s">
        <v>15</v>
      </c>
      <c r="E61" s="14">
        <v>2404</v>
      </c>
      <c r="F61" s="14">
        <v>774</v>
      </c>
      <c r="G61" s="14">
        <v>661</v>
      </c>
      <c r="H61" s="14">
        <v>662</v>
      </c>
      <c r="I61" s="14">
        <v>12676</v>
      </c>
      <c r="J61" s="14">
        <v>66916</v>
      </c>
      <c r="K61" s="14" t="s">
        <v>17</v>
      </c>
      <c r="L61" s="14" t="s">
        <v>567</v>
      </c>
      <c r="M61" s="14">
        <f>Table14_1[[#This Row],[Likes]]+Table14_1[[#This Row],[Shares]]+Table14_1[[#This Row],[Comments]]</f>
        <v>3839</v>
      </c>
    </row>
    <row r="62" spans="1:13">
      <c r="A62" s="14" t="s">
        <v>90</v>
      </c>
      <c r="B62" s="14" t="s">
        <v>23</v>
      </c>
      <c r="C62" s="93">
        <v>45504</v>
      </c>
      <c r="D62" s="14" t="s">
        <v>15</v>
      </c>
      <c r="E62" s="14">
        <v>2404</v>
      </c>
      <c r="F62" s="14">
        <v>774</v>
      </c>
      <c r="G62" s="14">
        <v>661</v>
      </c>
      <c r="H62" s="14">
        <v>662</v>
      </c>
      <c r="I62" s="14">
        <v>12676</v>
      </c>
      <c r="J62" s="14">
        <v>66916</v>
      </c>
      <c r="K62" s="14" t="s">
        <v>17</v>
      </c>
      <c r="L62" s="14" t="s">
        <v>574</v>
      </c>
      <c r="M62" s="14">
        <f>Table14_1[[#This Row],[Likes]]+Table14_1[[#This Row],[Shares]]+Table14_1[[#This Row],[Comments]]</f>
        <v>3839</v>
      </c>
    </row>
    <row r="63" spans="1:13">
      <c r="A63" s="14" t="s">
        <v>92</v>
      </c>
      <c r="B63" s="14" t="s">
        <v>19</v>
      </c>
      <c r="C63" s="93">
        <v>45911</v>
      </c>
      <c r="D63" s="14" t="s">
        <v>38</v>
      </c>
      <c r="E63" s="14">
        <v>10175</v>
      </c>
      <c r="F63" s="14">
        <v>342</v>
      </c>
      <c r="G63" s="14">
        <v>825</v>
      </c>
      <c r="H63" s="14">
        <v>2904</v>
      </c>
      <c r="I63" s="14">
        <v>15954</v>
      </c>
      <c r="J63" s="14">
        <v>104324</v>
      </c>
      <c r="K63" s="14" t="s">
        <v>21</v>
      </c>
      <c r="L63" s="14" t="s">
        <v>573</v>
      </c>
      <c r="M63" s="14">
        <f>Table14_1[[#This Row],[Likes]]+Table14_1[[#This Row],[Shares]]+Table14_1[[#This Row],[Comments]]</f>
        <v>11342</v>
      </c>
    </row>
    <row r="64" spans="1:13">
      <c r="A64" s="14" t="s">
        <v>92</v>
      </c>
      <c r="B64" s="14" t="s">
        <v>19</v>
      </c>
      <c r="C64" s="93">
        <v>45911</v>
      </c>
      <c r="D64" s="14" t="s">
        <v>38</v>
      </c>
      <c r="E64" s="14">
        <v>10175</v>
      </c>
      <c r="F64" s="14">
        <v>342</v>
      </c>
      <c r="G64" s="14">
        <v>825</v>
      </c>
      <c r="H64" s="14">
        <v>2904</v>
      </c>
      <c r="I64" s="14">
        <v>15954</v>
      </c>
      <c r="J64" s="14">
        <v>104324</v>
      </c>
      <c r="K64" s="14" t="s">
        <v>21</v>
      </c>
      <c r="L64" s="14" t="s">
        <v>567</v>
      </c>
      <c r="M64" s="14">
        <f>Table14_1[[#This Row],[Likes]]+Table14_1[[#This Row],[Shares]]+Table14_1[[#This Row],[Comments]]</f>
        <v>11342</v>
      </c>
    </row>
    <row r="65" spans="1:13">
      <c r="A65" s="14" t="s">
        <v>93</v>
      </c>
      <c r="B65" s="14" t="s">
        <v>46</v>
      </c>
      <c r="C65" s="93">
        <v>45912</v>
      </c>
      <c r="D65" s="14" t="s">
        <v>25</v>
      </c>
      <c r="E65" s="14">
        <v>17158</v>
      </c>
      <c r="F65" s="14">
        <v>1192</v>
      </c>
      <c r="G65" s="14">
        <v>262</v>
      </c>
      <c r="H65" s="14">
        <v>2016</v>
      </c>
      <c r="I65" s="14">
        <v>28771</v>
      </c>
      <c r="J65" s="14">
        <v>216037</v>
      </c>
      <c r="K65" s="14" t="s">
        <v>21</v>
      </c>
      <c r="L65" s="14" t="s">
        <v>565</v>
      </c>
      <c r="M65" s="14">
        <f>Table14_1[[#This Row],[Likes]]+Table14_1[[#This Row],[Shares]]+Table14_1[[#This Row],[Comments]]</f>
        <v>18612</v>
      </c>
    </row>
    <row r="66" spans="1:13">
      <c r="A66" s="14" t="s">
        <v>93</v>
      </c>
      <c r="B66" s="14" t="s">
        <v>46</v>
      </c>
      <c r="C66" s="93">
        <v>45912</v>
      </c>
      <c r="D66" s="14" t="s">
        <v>25</v>
      </c>
      <c r="E66" s="14">
        <v>17158</v>
      </c>
      <c r="F66" s="14">
        <v>1192</v>
      </c>
      <c r="G66" s="14">
        <v>262</v>
      </c>
      <c r="H66" s="14">
        <v>2016</v>
      </c>
      <c r="I66" s="14">
        <v>28771</v>
      </c>
      <c r="J66" s="14">
        <v>216037</v>
      </c>
      <c r="K66" s="14" t="s">
        <v>21</v>
      </c>
      <c r="L66" s="14" t="s">
        <v>566</v>
      </c>
      <c r="M66" s="14">
        <f>Table14_1[[#This Row],[Likes]]+Table14_1[[#This Row],[Shares]]+Table14_1[[#This Row],[Comments]]</f>
        <v>18612</v>
      </c>
    </row>
    <row r="67" spans="1:13">
      <c r="A67" s="14" t="s">
        <v>94</v>
      </c>
      <c r="B67" s="14" t="s">
        <v>46</v>
      </c>
      <c r="C67" s="93">
        <v>45626</v>
      </c>
      <c r="D67" s="14" t="s">
        <v>30</v>
      </c>
      <c r="E67" s="14">
        <v>14763</v>
      </c>
      <c r="F67" s="14">
        <v>864</v>
      </c>
      <c r="G67" s="14">
        <v>336</v>
      </c>
      <c r="H67" s="14">
        <v>1493</v>
      </c>
      <c r="I67" s="14">
        <v>33310</v>
      </c>
      <c r="J67" s="14">
        <v>165932</v>
      </c>
      <c r="K67" s="14" t="s">
        <v>32</v>
      </c>
      <c r="L67" s="14" t="s">
        <v>567</v>
      </c>
      <c r="M67" s="14">
        <f>Table14_1[[#This Row],[Likes]]+Table14_1[[#This Row],[Shares]]+Table14_1[[#This Row],[Comments]]</f>
        <v>15963</v>
      </c>
    </row>
    <row r="68" spans="1:13">
      <c r="A68" s="14" t="s">
        <v>94</v>
      </c>
      <c r="B68" s="14" t="s">
        <v>46</v>
      </c>
      <c r="C68" s="93">
        <v>45626</v>
      </c>
      <c r="D68" s="14" t="s">
        <v>30</v>
      </c>
      <c r="E68" s="14">
        <v>14763</v>
      </c>
      <c r="F68" s="14">
        <v>864</v>
      </c>
      <c r="G68" s="14">
        <v>336</v>
      </c>
      <c r="H68" s="14">
        <v>1493</v>
      </c>
      <c r="I68" s="14">
        <v>33310</v>
      </c>
      <c r="J68" s="14">
        <v>165932</v>
      </c>
      <c r="K68" s="14" t="s">
        <v>32</v>
      </c>
      <c r="L68" s="14" t="s">
        <v>574</v>
      </c>
      <c r="M68" s="14">
        <f>Table14_1[[#This Row],[Likes]]+Table14_1[[#This Row],[Shares]]+Table14_1[[#This Row],[Comments]]</f>
        <v>15963</v>
      </c>
    </row>
    <row r="69" spans="1:13">
      <c r="A69" s="14" t="s">
        <v>96</v>
      </c>
      <c r="B69" s="14" t="s">
        <v>23</v>
      </c>
      <c r="C69" s="93">
        <v>45766</v>
      </c>
      <c r="D69" s="14" t="s">
        <v>38</v>
      </c>
      <c r="E69" s="14">
        <v>20384</v>
      </c>
      <c r="F69" s="14">
        <v>344</v>
      </c>
      <c r="G69" s="14">
        <v>956</v>
      </c>
      <c r="H69" s="14">
        <v>655</v>
      </c>
      <c r="I69" s="14">
        <v>67621</v>
      </c>
      <c r="J69" s="14">
        <v>175720</v>
      </c>
      <c r="K69" s="14" t="s">
        <v>27</v>
      </c>
      <c r="L69" s="14" t="s">
        <v>85</v>
      </c>
      <c r="M69" s="14">
        <f>Table14_1[[#This Row],[Likes]]+Table14_1[[#This Row],[Shares]]+Table14_1[[#This Row],[Comments]]</f>
        <v>21684</v>
      </c>
    </row>
    <row r="70" spans="1:13">
      <c r="A70" s="14" t="s">
        <v>98</v>
      </c>
      <c r="B70" s="14" t="s">
        <v>19</v>
      </c>
      <c r="C70" s="93">
        <v>45663</v>
      </c>
      <c r="D70" s="14" t="s">
        <v>15</v>
      </c>
      <c r="E70" s="14">
        <v>11860</v>
      </c>
      <c r="F70" s="14">
        <v>1448</v>
      </c>
      <c r="G70" s="14">
        <v>893</v>
      </c>
      <c r="H70" s="14">
        <v>490</v>
      </c>
      <c r="I70" s="14">
        <v>23518</v>
      </c>
      <c r="J70" s="14">
        <v>206205</v>
      </c>
      <c r="K70" s="14" t="s">
        <v>17</v>
      </c>
      <c r="L70" s="14" t="s">
        <v>565</v>
      </c>
      <c r="M70" s="14">
        <f>Table14_1[[#This Row],[Likes]]+Table14_1[[#This Row],[Shares]]+Table14_1[[#This Row],[Comments]]</f>
        <v>14201</v>
      </c>
    </row>
    <row r="71" spans="1:13">
      <c r="A71" s="14" t="s">
        <v>98</v>
      </c>
      <c r="B71" s="14" t="s">
        <v>19</v>
      </c>
      <c r="C71" s="93">
        <v>45663</v>
      </c>
      <c r="D71" s="14" t="s">
        <v>15</v>
      </c>
      <c r="E71" s="14">
        <v>11860</v>
      </c>
      <c r="F71" s="14">
        <v>1448</v>
      </c>
      <c r="G71" s="14">
        <v>893</v>
      </c>
      <c r="H71" s="14">
        <v>490</v>
      </c>
      <c r="I71" s="14">
        <v>23518</v>
      </c>
      <c r="J71" s="14">
        <v>206205</v>
      </c>
      <c r="K71" s="14" t="s">
        <v>17</v>
      </c>
      <c r="L71" s="14" t="s">
        <v>566</v>
      </c>
      <c r="M71" s="14">
        <f>Table14_1[[#This Row],[Likes]]+Table14_1[[#This Row],[Shares]]+Table14_1[[#This Row],[Comments]]</f>
        <v>14201</v>
      </c>
    </row>
    <row r="72" spans="1:13">
      <c r="A72" s="14" t="s">
        <v>100</v>
      </c>
      <c r="B72" s="14" t="s">
        <v>23</v>
      </c>
      <c r="C72" s="93">
        <v>45705</v>
      </c>
      <c r="D72" s="14" t="s">
        <v>25</v>
      </c>
      <c r="E72" s="14">
        <v>7989</v>
      </c>
      <c r="F72" s="14">
        <v>1206</v>
      </c>
      <c r="G72" s="14">
        <v>376</v>
      </c>
      <c r="H72" s="14">
        <v>2769</v>
      </c>
      <c r="I72" s="14">
        <v>27550</v>
      </c>
      <c r="J72" s="14">
        <v>221749</v>
      </c>
      <c r="K72" s="14" t="s">
        <v>27</v>
      </c>
      <c r="L72" s="14" t="s">
        <v>563</v>
      </c>
      <c r="M72" s="14">
        <f>Table14_1[[#This Row],[Likes]]+Table14_1[[#This Row],[Shares]]+Table14_1[[#This Row],[Comments]]</f>
        <v>9571</v>
      </c>
    </row>
    <row r="73" spans="1:13">
      <c r="A73" s="14" t="s">
        <v>100</v>
      </c>
      <c r="B73" s="14" t="s">
        <v>23</v>
      </c>
      <c r="C73" s="93">
        <v>45705</v>
      </c>
      <c r="D73" s="14" t="s">
        <v>25</v>
      </c>
      <c r="E73" s="14">
        <v>7989</v>
      </c>
      <c r="F73" s="14">
        <v>1206</v>
      </c>
      <c r="G73" s="14">
        <v>376</v>
      </c>
      <c r="H73" s="14">
        <v>2769</v>
      </c>
      <c r="I73" s="14">
        <v>27550</v>
      </c>
      <c r="J73" s="14">
        <v>221749</v>
      </c>
      <c r="K73" s="14" t="s">
        <v>27</v>
      </c>
      <c r="L73" s="14" t="s">
        <v>564</v>
      </c>
      <c r="M73" s="14">
        <f>Table14_1[[#This Row],[Likes]]+Table14_1[[#This Row],[Shares]]+Table14_1[[#This Row],[Comments]]</f>
        <v>9571</v>
      </c>
    </row>
    <row r="74" spans="1:13">
      <c r="A74" s="14" t="s">
        <v>102</v>
      </c>
      <c r="B74" s="14" t="s">
        <v>23</v>
      </c>
      <c r="C74" s="93">
        <v>45913</v>
      </c>
      <c r="D74" s="14" t="s">
        <v>38</v>
      </c>
      <c r="E74" s="14">
        <v>17106</v>
      </c>
      <c r="F74" s="14">
        <v>702</v>
      </c>
      <c r="G74" s="14">
        <v>459</v>
      </c>
      <c r="H74" s="14">
        <v>999</v>
      </c>
      <c r="I74" s="14">
        <v>59627</v>
      </c>
      <c r="J74" s="14">
        <v>136059</v>
      </c>
      <c r="K74" s="14" t="s">
        <v>21</v>
      </c>
      <c r="L74" s="14" t="s">
        <v>569</v>
      </c>
      <c r="M74" s="14">
        <f>Table14_1[[#This Row],[Likes]]+Table14_1[[#This Row],[Shares]]+Table14_1[[#This Row],[Comments]]</f>
        <v>18267</v>
      </c>
    </row>
    <row r="75" spans="1:13">
      <c r="A75" s="14" t="s">
        <v>102</v>
      </c>
      <c r="B75" s="14" t="s">
        <v>23</v>
      </c>
      <c r="C75" s="93">
        <v>45913</v>
      </c>
      <c r="D75" s="14" t="s">
        <v>38</v>
      </c>
      <c r="E75" s="14">
        <v>17106</v>
      </c>
      <c r="F75" s="14">
        <v>702</v>
      </c>
      <c r="G75" s="14">
        <v>459</v>
      </c>
      <c r="H75" s="14">
        <v>999</v>
      </c>
      <c r="I75" s="14">
        <v>59627</v>
      </c>
      <c r="J75" s="14">
        <v>136059</v>
      </c>
      <c r="K75" s="14" t="s">
        <v>21</v>
      </c>
      <c r="L75" s="14" t="s">
        <v>570</v>
      </c>
      <c r="M75" s="14">
        <f>Table14_1[[#This Row],[Likes]]+Table14_1[[#This Row],[Shares]]+Table14_1[[#This Row],[Comments]]</f>
        <v>18267</v>
      </c>
    </row>
    <row r="76" spans="1:13">
      <c r="A76" s="14" t="s">
        <v>103</v>
      </c>
      <c r="B76" s="14" t="s">
        <v>13</v>
      </c>
      <c r="C76" s="93">
        <v>45914</v>
      </c>
      <c r="D76" s="14" t="s">
        <v>38</v>
      </c>
      <c r="E76" s="14">
        <v>19844</v>
      </c>
      <c r="F76" s="14">
        <v>1020</v>
      </c>
      <c r="G76" s="14">
        <v>247</v>
      </c>
      <c r="H76" s="14">
        <v>2354</v>
      </c>
      <c r="I76" s="14">
        <v>37792</v>
      </c>
      <c r="J76" s="14">
        <v>138317</v>
      </c>
      <c r="K76" s="14" t="s">
        <v>21</v>
      </c>
      <c r="L76" s="14" t="s">
        <v>571</v>
      </c>
      <c r="M76" s="14">
        <f>Table14_1[[#This Row],[Likes]]+Table14_1[[#This Row],[Shares]]+Table14_1[[#This Row],[Comments]]</f>
        <v>21111</v>
      </c>
    </row>
    <row r="77" spans="1:13">
      <c r="A77" s="14" t="s">
        <v>103</v>
      </c>
      <c r="B77" s="14" t="s">
        <v>13</v>
      </c>
      <c r="C77" s="93">
        <v>45914</v>
      </c>
      <c r="D77" s="14" t="s">
        <v>38</v>
      </c>
      <c r="E77" s="14">
        <v>19844</v>
      </c>
      <c r="F77" s="14">
        <v>1020</v>
      </c>
      <c r="G77" s="14">
        <v>247</v>
      </c>
      <c r="H77" s="14">
        <v>2354</v>
      </c>
      <c r="I77" s="14">
        <v>37792</v>
      </c>
      <c r="J77" s="14">
        <v>138317</v>
      </c>
      <c r="K77" s="14" t="s">
        <v>21</v>
      </c>
      <c r="L77" s="14" t="s">
        <v>572</v>
      </c>
      <c r="M77" s="14">
        <f>Table14_1[[#This Row],[Likes]]+Table14_1[[#This Row],[Shares]]+Table14_1[[#This Row],[Comments]]</f>
        <v>21111</v>
      </c>
    </row>
    <row r="78" spans="1:13">
      <c r="A78" s="14" t="s">
        <v>104</v>
      </c>
      <c r="B78" s="14" t="s">
        <v>13</v>
      </c>
      <c r="C78" s="93">
        <v>45915</v>
      </c>
      <c r="D78" s="14" t="s">
        <v>25</v>
      </c>
      <c r="E78" s="14">
        <v>5636</v>
      </c>
      <c r="F78" s="14">
        <v>303</v>
      </c>
      <c r="G78" s="14">
        <v>204</v>
      </c>
      <c r="H78" s="14">
        <v>2480</v>
      </c>
      <c r="I78" s="14">
        <v>7377</v>
      </c>
      <c r="J78" s="14">
        <v>241207</v>
      </c>
      <c r="K78" s="14" t="s">
        <v>21</v>
      </c>
      <c r="L78" s="14" t="s">
        <v>563</v>
      </c>
      <c r="M78" s="14">
        <f>Table14_1[[#This Row],[Likes]]+Table14_1[[#This Row],[Shares]]+Table14_1[[#This Row],[Comments]]</f>
        <v>6143</v>
      </c>
    </row>
    <row r="79" spans="1:13">
      <c r="A79" s="14" t="s">
        <v>104</v>
      </c>
      <c r="B79" s="14" t="s">
        <v>13</v>
      </c>
      <c r="C79" s="93">
        <v>45915</v>
      </c>
      <c r="D79" s="14" t="s">
        <v>25</v>
      </c>
      <c r="E79" s="14">
        <v>5636</v>
      </c>
      <c r="F79" s="14">
        <v>303</v>
      </c>
      <c r="G79" s="14">
        <v>204</v>
      </c>
      <c r="H79" s="14">
        <v>2480</v>
      </c>
      <c r="I79" s="14">
        <v>7377</v>
      </c>
      <c r="J79" s="14">
        <v>241207</v>
      </c>
      <c r="K79" s="14" t="s">
        <v>21</v>
      </c>
      <c r="L79" s="14" t="s">
        <v>564</v>
      </c>
      <c r="M79" s="14">
        <f>Table14_1[[#This Row],[Likes]]+Table14_1[[#This Row],[Shares]]+Table14_1[[#This Row],[Comments]]</f>
        <v>6143</v>
      </c>
    </row>
    <row r="80" spans="1:13">
      <c r="A80" s="14" t="s">
        <v>105</v>
      </c>
      <c r="B80" s="14" t="s">
        <v>13</v>
      </c>
      <c r="C80" s="93">
        <v>45721</v>
      </c>
      <c r="D80" s="14" t="s">
        <v>38</v>
      </c>
      <c r="E80" s="14">
        <v>12916</v>
      </c>
      <c r="F80" s="14">
        <v>1262</v>
      </c>
      <c r="G80" s="14">
        <v>772</v>
      </c>
      <c r="H80" s="14">
        <v>856</v>
      </c>
      <c r="I80" s="14">
        <v>11496</v>
      </c>
      <c r="J80" s="14">
        <v>75046</v>
      </c>
      <c r="K80" s="14" t="s">
        <v>27</v>
      </c>
      <c r="L80" s="14" t="s">
        <v>567</v>
      </c>
      <c r="M80" s="14">
        <f>Table14_1[[#This Row],[Likes]]+Table14_1[[#This Row],[Shares]]+Table14_1[[#This Row],[Comments]]</f>
        <v>14950</v>
      </c>
    </row>
    <row r="81" spans="1:13">
      <c r="A81" s="14" t="s">
        <v>105</v>
      </c>
      <c r="B81" s="14" t="s">
        <v>13</v>
      </c>
      <c r="C81" s="93">
        <v>45721</v>
      </c>
      <c r="D81" s="14" t="s">
        <v>38</v>
      </c>
      <c r="E81" s="14">
        <v>12916</v>
      </c>
      <c r="F81" s="14">
        <v>1262</v>
      </c>
      <c r="G81" s="14">
        <v>772</v>
      </c>
      <c r="H81" s="14">
        <v>856</v>
      </c>
      <c r="I81" s="14">
        <v>11496</v>
      </c>
      <c r="J81" s="14">
        <v>75046</v>
      </c>
      <c r="K81" s="14" t="s">
        <v>27</v>
      </c>
      <c r="L81" s="14" t="s">
        <v>574</v>
      </c>
      <c r="M81" s="14">
        <f>Table14_1[[#This Row],[Likes]]+Table14_1[[#This Row],[Shares]]+Table14_1[[#This Row],[Comments]]</f>
        <v>14950</v>
      </c>
    </row>
    <row r="82" spans="1:13">
      <c r="A82" s="14" t="s">
        <v>107</v>
      </c>
      <c r="B82" s="14" t="s">
        <v>46</v>
      </c>
      <c r="C82" s="93">
        <v>45916</v>
      </c>
      <c r="D82" s="14" t="s">
        <v>25</v>
      </c>
      <c r="E82" s="14">
        <v>6809</v>
      </c>
      <c r="F82" s="14">
        <v>397</v>
      </c>
      <c r="G82" s="14">
        <v>813</v>
      </c>
      <c r="H82" s="14">
        <v>1125</v>
      </c>
      <c r="I82" s="14">
        <v>12206</v>
      </c>
      <c r="J82" s="14">
        <v>218136</v>
      </c>
      <c r="K82" s="14" t="s">
        <v>21</v>
      </c>
      <c r="L82" s="14" t="s">
        <v>85</v>
      </c>
      <c r="M82" s="14">
        <f>Table14_1[[#This Row],[Likes]]+Table14_1[[#This Row],[Shares]]+Table14_1[[#This Row],[Comments]]</f>
        <v>8019</v>
      </c>
    </row>
    <row r="83" spans="1:13">
      <c r="A83" s="14" t="s">
        <v>108</v>
      </c>
      <c r="B83" s="14" t="s">
        <v>19</v>
      </c>
      <c r="C83" s="93">
        <v>45718</v>
      </c>
      <c r="D83" s="14" t="s">
        <v>30</v>
      </c>
      <c r="E83" s="14">
        <v>22562</v>
      </c>
      <c r="F83" s="14">
        <v>778</v>
      </c>
      <c r="G83" s="14">
        <v>907</v>
      </c>
      <c r="H83" s="14">
        <v>1354</v>
      </c>
      <c r="I83" s="14">
        <v>34475</v>
      </c>
      <c r="J83" s="14">
        <v>141459</v>
      </c>
      <c r="K83" s="14" t="s">
        <v>32</v>
      </c>
      <c r="L83" s="14" t="s">
        <v>575</v>
      </c>
      <c r="M83" s="14">
        <f>Table14_1[[#This Row],[Likes]]+Table14_1[[#This Row],[Shares]]+Table14_1[[#This Row],[Comments]]</f>
        <v>24247</v>
      </c>
    </row>
    <row r="84" spans="1:13">
      <c r="A84" s="14" t="s">
        <v>108</v>
      </c>
      <c r="B84" s="14" t="s">
        <v>19</v>
      </c>
      <c r="C84" s="93">
        <v>45718</v>
      </c>
      <c r="D84" s="14" t="s">
        <v>30</v>
      </c>
      <c r="E84" s="14">
        <v>22562</v>
      </c>
      <c r="F84" s="14">
        <v>778</v>
      </c>
      <c r="G84" s="14">
        <v>907</v>
      </c>
      <c r="H84" s="14">
        <v>1354</v>
      </c>
      <c r="I84" s="14">
        <v>34475</v>
      </c>
      <c r="J84" s="14">
        <v>141459</v>
      </c>
      <c r="K84" s="14" t="s">
        <v>32</v>
      </c>
      <c r="L84" s="14" t="s">
        <v>35</v>
      </c>
      <c r="M84" s="14">
        <f>Table14_1[[#This Row],[Likes]]+Table14_1[[#This Row],[Shares]]+Table14_1[[#This Row],[Comments]]</f>
        <v>24247</v>
      </c>
    </row>
    <row r="85" spans="1:13">
      <c r="A85" s="14" t="s">
        <v>110</v>
      </c>
      <c r="B85" s="14" t="s">
        <v>19</v>
      </c>
      <c r="C85" s="93">
        <v>45917</v>
      </c>
      <c r="D85" s="14" t="s">
        <v>25</v>
      </c>
      <c r="E85" s="14">
        <v>15456</v>
      </c>
      <c r="F85" s="14">
        <v>590</v>
      </c>
      <c r="G85" s="14">
        <v>555</v>
      </c>
      <c r="H85" s="14">
        <v>2882</v>
      </c>
      <c r="I85" s="14">
        <v>49816</v>
      </c>
      <c r="J85" s="14">
        <v>240422</v>
      </c>
      <c r="K85" s="14" t="s">
        <v>21</v>
      </c>
      <c r="L85" s="14" t="s">
        <v>569</v>
      </c>
      <c r="M85" s="14">
        <f>Table14_1[[#This Row],[Likes]]+Table14_1[[#This Row],[Shares]]+Table14_1[[#This Row],[Comments]]</f>
        <v>16601</v>
      </c>
    </row>
    <row r="86" spans="1:13">
      <c r="A86" s="14" t="s">
        <v>110</v>
      </c>
      <c r="B86" s="14" t="s">
        <v>19</v>
      </c>
      <c r="C86" s="93">
        <v>45917</v>
      </c>
      <c r="D86" s="14" t="s">
        <v>25</v>
      </c>
      <c r="E86" s="14">
        <v>15456</v>
      </c>
      <c r="F86" s="14">
        <v>590</v>
      </c>
      <c r="G86" s="14">
        <v>555</v>
      </c>
      <c r="H86" s="14">
        <v>2882</v>
      </c>
      <c r="I86" s="14">
        <v>49816</v>
      </c>
      <c r="J86" s="14">
        <v>240422</v>
      </c>
      <c r="K86" s="14" t="s">
        <v>21</v>
      </c>
      <c r="L86" s="14" t="s">
        <v>570</v>
      </c>
      <c r="M86" s="14">
        <f>Table14_1[[#This Row],[Likes]]+Table14_1[[#This Row],[Shares]]+Table14_1[[#This Row],[Comments]]</f>
        <v>16601</v>
      </c>
    </row>
    <row r="87" spans="1:13">
      <c r="A87" s="14" t="s">
        <v>111</v>
      </c>
      <c r="B87" s="14" t="s">
        <v>19</v>
      </c>
      <c r="C87" s="93">
        <v>45779</v>
      </c>
      <c r="D87" s="14" t="s">
        <v>25</v>
      </c>
      <c r="E87" s="14">
        <v>17444</v>
      </c>
      <c r="F87" s="14">
        <v>1402</v>
      </c>
      <c r="G87" s="14">
        <v>218</v>
      </c>
      <c r="H87" s="14">
        <v>725</v>
      </c>
      <c r="I87" s="14">
        <v>8710</v>
      </c>
      <c r="J87" s="14">
        <v>85893</v>
      </c>
      <c r="K87" s="14" t="s">
        <v>55</v>
      </c>
      <c r="L87" s="14" t="s">
        <v>567</v>
      </c>
      <c r="M87" s="14">
        <f>Table14_1[[#This Row],[Likes]]+Table14_1[[#This Row],[Shares]]+Table14_1[[#This Row],[Comments]]</f>
        <v>19064</v>
      </c>
    </row>
    <row r="88" spans="1:13">
      <c r="A88" s="14" t="s">
        <v>111</v>
      </c>
      <c r="B88" s="14" t="s">
        <v>19</v>
      </c>
      <c r="C88" s="93">
        <v>45779</v>
      </c>
      <c r="D88" s="14" t="s">
        <v>25</v>
      </c>
      <c r="E88" s="14">
        <v>17444</v>
      </c>
      <c r="F88" s="14">
        <v>1402</v>
      </c>
      <c r="G88" s="14">
        <v>218</v>
      </c>
      <c r="H88" s="14">
        <v>725</v>
      </c>
      <c r="I88" s="14">
        <v>8710</v>
      </c>
      <c r="J88" s="14">
        <v>85893</v>
      </c>
      <c r="K88" s="14" t="s">
        <v>55</v>
      </c>
      <c r="L88" s="14" t="s">
        <v>574</v>
      </c>
      <c r="M88" s="14">
        <f>Table14_1[[#This Row],[Likes]]+Table14_1[[#This Row],[Shares]]+Table14_1[[#This Row],[Comments]]</f>
        <v>19064</v>
      </c>
    </row>
    <row r="89" spans="1:13">
      <c r="A89" s="14" t="s">
        <v>113</v>
      </c>
      <c r="B89" s="14" t="s">
        <v>19</v>
      </c>
      <c r="C89" s="93">
        <v>45712</v>
      </c>
      <c r="D89" s="14" t="s">
        <v>25</v>
      </c>
      <c r="E89" s="14">
        <v>24984</v>
      </c>
      <c r="F89" s="14">
        <v>753</v>
      </c>
      <c r="G89" s="14">
        <v>461</v>
      </c>
      <c r="H89" s="14">
        <v>2710</v>
      </c>
      <c r="I89" s="14">
        <v>20792</v>
      </c>
      <c r="J89" s="14">
        <v>141520</v>
      </c>
      <c r="K89" s="14" t="s">
        <v>27</v>
      </c>
      <c r="L89" s="14" t="s">
        <v>573</v>
      </c>
      <c r="M89" s="14">
        <f>Table14_1[[#This Row],[Likes]]+Table14_1[[#This Row],[Shares]]+Table14_1[[#This Row],[Comments]]</f>
        <v>26198</v>
      </c>
    </row>
    <row r="90" spans="1:13">
      <c r="A90" s="14" t="s">
        <v>113</v>
      </c>
      <c r="B90" s="14" t="s">
        <v>19</v>
      </c>
      <c r="C90" s="93">
        <v>45712</v>
      </c>
      <c r="D90" s="14" t="s">
        <v>25</v>
      </c>
      <c r="E90" s="14">
        <v>24984</v>
      </c>
      <c r="F90" s="14">
        <v>753</v>
      </c>
      <c r="G90" s="14">
        <v>461</v>
      </c>
      <c r="H90" s="14">
        <v>2710</v>
      </c>
      <c r="I90" s="14">
        <v>20792</v>
      </c>
      <c r="J90" s="14">
        <v>141520</v>
      </c>
      <c r="K90" s="14" t="s">
        <v>27</v>
      </c>
      <c r="L90" s="14" t="s">
        <v>567</v>
      </c>
      <c r="M90" s="14">
        <f>Table14_1[[#This Row],[Likes]]+Table14_1[[#This Row],[Shares]]+Table14_1[[#This Row],[Comments]]</f>
        <v>26198</v>
      </c>
    </row>
    <row r="91" spans="1:13">
      <c r="A91" s="14" t="s">
        <v>115</v>
      </c>
      <c r="B91" s="14" t="s">
        <v>13</v>
      </c>
      <c r="C91" s="93">
        <v>45727</v>
      </c>
      <c r="D91" s="14" t="s">
        <v>38</v>
      </c>
      <c r="E91" s="14">
        <v>7997</v>
      </c>
      <c r="F91" s="14">
        <v>1238</v>
      </c>
      <c r="G91" s="14">
        <v>438</v>
      </c>
      <c r="H91" s="14">
        <v>1874</v>
      </c>
      <c r="I91" s="14">
        <v>36272</v>
      </c>
      <c r="J91" s="14">
        <v>165818</v>
      </c>
      <c r="K91" s="14" t="s">
        <v>55</v>
      </c>
      <c r="L91" s="14" t="s">
        <v>561</v>
      </c>
      <c r="M91" s="14">
        <f>Table14_1[[#This Row],[Likes]]+Table14_1[[#This Row],[Shares]]+Table14_1[[#This Row],[Comments]]</f>
        <v>9673</v>
      </c>
    </row>
    <row r="92" spans="1:13">
      <c r="A92" s="14" t="s">
        <v>115</v>
      </c>
      <c r="B92" s="14" t="s">
        <v>13</v>
      </c>
      <c r="C92" s="93">
        <v>45727</v>
      </c>
      <c r="D92" s="14" t="s">
        <v>38</v>
      </c>
      <c r="E92" s="14">
        <v>7997</v>
      </c>
      <c r="F92" s="14">
        <v>1238</v>
      </c>
      <c r="G92" s="14">
        <v>438</v>
      </c>
      <c r="H92" s="14">
        <v>1874</v>
      </c>
      <c r="I92" s="14">
        <v>36272</v>
      </c>
      <c r="J92" s="14">
        <v>165818</v>
      </c>
      <c r="K92" s="14" t="s">
        <v>55</v>
      </c>
      <c r="L92" s="14" t="s">
        <v>562</v>
      </c>
      <c r="M92" s="14">
        <f>Table14_1[[#This Row],[Likes]]+Table14_1[[#This Row],[Shares]]+Table14_1[[#This Row],[Comments]]</f>
        <v>9673</v>
      </c>
    </row>
    <row r="93" spans="1:13">
      <c r="A93" s="14" t="s">
        <v>116</v>
      </c>
      <c r="B93" s="14" t="s">
        <v>46</v>
      </c>
      <c r="C93" s="93">
        <v>45918</v>
      </c>
      <c r="D93" s="14" t="s">
        <v>38</v>
      </c>
      <c r="E93" s="14">
        <v>4048</v>
      </c>
      <c r="F93" s="14">
        <v>677</v>
      </c>
      <c r="G93" s="14">
        <v>911</v>
      </c>
      <c r="H93" s="14">
        <v>2429</v>
      </c>
      <c r="I93" s="14">
        <v>27361</v>
      </c>
      <c r="J93" s="14">
        <v>101272</v>
      </c>
      <c r="K93" s="14" t="s">
        <v>21</v>
      </c>
      <c r="L93" s="14" t="s">
        <v>567</v>
      </c>
      <c r="M93" s="14">
        <f>Table14_1[[#This Row],[Likes]]+Table14_1[[#This Row],[Shares]]+Table14_1[[#This Row],[Comments]]</f>
        <v>5636</v>
      </c>
    </row>
    <row r="94" spans="1:13">
      <c r="A94" s="14" t="s">
        <v>116</v>
      </c>
      <c r="B94" s="14" t="s">
        <v>46</v>
      </c>
      <c r="C94" s="93">
        <v>45918</v>
      </c>
      <c r="D94" s="14" t="s">
        <v>38</v>
      </c>
      <c r="E94" s="14">
        <v>4048</v>
      </c>
      <c r="F94" s="14">
        <v>677</v>
      </c>
      <c r="G94" s="14">
        <v>911</v>
      </c>
      <c r="H94" s="14">
        <v>2429</v>
      </c>
      <c r="I94" s="14">
        <v>27361</v>
      </c>
      <c r="J94" s="14">
        <v>101272</v>
      </c>
      <c r="K94" s="14" t="s">
        <v>21</v>
      </c>
      <c r="L94" s="14" t="s">
        <v>574</v>
      </c>
      <c r="M94" s="14">
        <f>Table14_1[[#This Row],[Likes]]+Table14_1[[#This Row],[Shares]]+Table14_1[[#This Row],[Comments]]</f>
        <v>5636</v>
      </c>
    </row>
    <row r="95" spans="1:13">
      <c r="A95" s="14" t="s">
        <v>117</v>
      </c>
      <c r="B95" s="14" t="s">
        <v>46</v>
      </c>
      <c r="C95" s="93">
        <v>45476</v>
      </c>
      <c r="D95" s="14" t="s">
        <v>25</v>
      </c>
      <c r="E95" s="14">
        <v>14338</v>
      </c>
      <c r="F95" s="14">
        <v>1454</v>
      </c>
      <c r="G95" s="14">
        <v>697</v>
      </c>
      <c r="H95" s="14">
        <v>2703</v>
      </c>
      <c r="I95" s="14">
        <v>21288</v>
      </c>
      <c r="J95" s="14">
        <v>107649</v>
      </c>
      <c r="K95" s="14" t="s">
        <v>32</v>
      </c>
      <c r="L95" s="14" t="s">
        <v>569</v>
      </c>
      <c r="M95" s="14">
        <f>Table14_1[[#This Row],[Likes]]+Table14_1[[#This Row],[Shares]]+Table14_1[[#This Row],[Comments]]</f>
        <v>16489</v>
      </c>
    </row>
    <row r="96" spans="1:13">
      <c r="A96" s="14" t="s">
        <v>117</v>
      </c>
      <c r="B96" s="14" t="s">
        <v>46</v>
      </c>
      <c r="C96" s="93">
        <v>45476</v>
      </c>
      <c r="D96" s="14" t="s">
        <v>25</v>
      </c>
      <c r="E96" s="14">
        <v>14338</v>
      </c>
      <c r="F96" s="14">
        <v>1454</v>
      </c>
      <c r="G96" s="14">
        <v>697</v>
      </c>
      <c r="H96" s="14">
        <v>2703</v>
      </c>
      <c r="I96" s="14">
        <v>21288</v>
      </c>
      <c r="J96" s="14">
        <v>107649</v>
      </c>
      <c r="K96" s="14" t="s">
        <v>32</v>
      </c>
      <c r="L96" s="14" t="s">
        <v>570</v>
      </c>
      <c r="M96" s="14">
        <f>Table14_1[[#This Row],[Likes]]+Table14_1[[#This Row],[Shares]]+Table14_1[[#This Row],[Comments]]</f>
        <v>16489</v>
      </c>
    </row>
    <row r="97" spans="1:13">
      <c r="A97" s="14" t="s">
        <v>119</v>
      </c>
      <c r="B97" s="14" t="s">
        <v>13</v>
      </c>
      <c r="C97" s="93">
        <v>45456</v>
      </c>
      <c r="D97" s="14" t="s">
        <v>38</v>
      </c>
      <c r="E97" s="14">
        <v>23164</v>
      </c>
      <c r="F97" s="14">
        <v>1122</v>
      </c>
      <c r="G97" s="14">
        <v>900</v>
      </c>
      <c r="H97" s="14">
        <v>888</v>
      </c>
      <c r="I97" s="14">
        <v>36938</v>
      </c>
      <c r="J97" s="14">
        <v>104674</v>
      </c>
      <c r="K97" s="14" t="s">
        <v>17</v>
      </c>
      <c r="L97" s="14" t="s">
        <v>571</v>
      </c>
      <c r="M97" s="14">
        <f>Table14_1[[#This Row],[Likes]]+Table14_1[[#This Row],[Shares]]+Table14_1[[#This Row],[Comments]]</f>
        <v>25186</v>
      </c>
    </row>
    <row r="98" spans="1:13">
      <c r="A98" s="14" t="s">
        <v>119</v>
      </c>
      <c r="B98" s="14" t="s">
        <v>13</v>
      </c>
      <c r="C98" s="93">
        <v>45456</v>
      </c>
      <c r="D98" s="14" t="s">
        <v>38</v>
      </c>
      <c r="E98" s="14">
        <v>23164</v>
      </c>
      <c r="F98" s="14">
        <v>1122</v>
      </c>
      <c r="G98" s="14">
        <v>900</v>
      </c>
      <c r="H98" s="14">
        <v>888</v>
      </c>
      <c r="I98" s="14">
        <v>36938</v>
      </c>
      <c r="J98" s="14">
        <v>104674</v>
      </c>
      <c r="K98" s="14" t="s">
        <v>17</v>
      </c>
      <c r="L98" s="14" t="s">
        <v>572</v>
      </c>
      <c r="M98" s="14">
        <f>Table14_1[[#This Row],[Likes]]+Table14_1[[#This Row],[Shares]]+Table14_1[[#This Row],[Comments]]</f>
        <v>25186</v>
      </c>
    </row>
    <row r="99" spans="1:13">
      <c r="A99" s="14" t="s">
        <v>121</v>
      </c>
      <c r="B99" s="14" t="s">
        <v>46</v>
      </c>
      <c r="C99" s="93">
        <v>45919</v>
      </c>
      <c r="D99" s="14" t="s">
        <v>15</v>
      </c>
      <c r="E99" s="14">
        <v>19100</v>
      </c>
      <c r="F99" s="14">
        <v>619</v>
      </c>
      <c r="G99" s="14">
        <v>297</v>
      </c>
      <c r="H99" s="14">
        <v>2312</v>
      </c>
      <c r="I99" s="14">
        <v>9730</v>
      </c>
      <c r="J99" s="14">
        <v>184832</v>
      </c>
      <c r="K99" s="14" t="s">
        <v>21</v>
      </c>
      <c r="L99" s="14" t="s">
        <v>571</v>
      </c>
      <c r="M99" s="14">
        <f>Table14_1[[#This Row],[Likes]]+Table14_1[[#This Row],[Shares]]+Table14_1[[#This Row],[Comments]]</f>
        <v>20016</v>
      </c>
    </row>
    <row r="100" spans="1:13">
      <c r="A100" s="14" t="s">
        <v>121</v>
      </c>
      <c r="B100" s="14" t="s">
        <v>46</v>
      </c>
      <c r="C100" s="93">
        <v>45919</v>
      </c>
      <c r="D100" s="14" t="s">
        <v>15</v>
      </c>
      <c r="E100" s="14">
        <v>19100</v>
      </c>
      <c r="F100" s="14">
        <v>619</v>
      </c>
      <c r="G100" s="14">
        <v>297</v>
      </c>
      <c r="H100" s="14">
        <v>2312</v>
      </c>
      <c r="I100" s="14">
        <v>9730</v>
      </c>
      <c r="J100" s="14">
        <v>184832</v>
      </c>
      <c r="K100" s="14" t="s">
        <v>21</v>
      </c>
      <c r="L100" s="14" t="s">
        <v>572</v>
      </c>
      <c r="M100" s="14">
        <f>Table14_1[[#This Row],[Likes]]+Table14_1[[#This Row],[Shares]]+Table14_1[[#This Row],[Comments]]</f>
        <v>20016</v>
      </c>
    </row>
    <row r="101" spans="1:13">
      <c r="A101" s="14" t="s">
        <v>122</v>
      </c>
      <c r="B101" s="14" t="s">
        <v>13</v>
      </c>
      <c r="C101" s="93">
        <v>45712</v>
      </c>
      <c r="D101" s="14" t="s">
        <v>15</v>
      </c>
      <c r="E101" s="14">
        <v>23949</v>
      </c>
      <c r="F101" s="14">
        <v>356</v>
      </c>
      <c r="G101" s="14">
        <v>616</v>
      </c>
      <c r="H101" s="14">
        <v>1847</v>
      </c>
      <c r="I101" s="14">
        <v>3144</v>
      </c>
      <c r="J101" s="14">
        <v>192999</v>
      </c>
      <c r="K101" s="14" t="s">
        <v>32</v>
      </c>
      <c r="L101" s="14" t="s">
        <v>567</v>
      </c>
      <c r="M101" s="14">
        <f>Table14_1[[#This Row],[Likes]]+Table14_1[[#This Row],[Shares]]+Table14_1[[#This Row],[Comments]]</f>
        <v>24921</v>
      </c>
    </row>
    <row r="102" spans="1:13">
      <c r="A102" s="14" t="s">
        <v>122</v>
      </c>
      <c r="B102" s="14" t="s">
        <v>13</v>
      </c>
      <c r="C102" s="93">
        <v>45712</v>
      </c>
      <c r="D102" s="14" t="s">
        <v>15</v>
      </c>
      <c r="E102" s="14">
        <v>23949</v>
      </c>
      <c r="F102" s="14">
        <v>356</v>
      </c>
      <c r="G102" s="14">
        <v>616</v>
      </c>
      <c r="H102" s="14">
        <v>1847</v>
      </c>
      <c r="I102" s="14">
        <v>3144</v>
      </c>
      <c r="J102" s="14">
        <v>192999</v>
      </c>
      <c r="K102" s="14" t="s">
        <v>32</v>
      </c>
      <c r="L102" s="14" t="s">
        <v>574</v>
      </c>
      <c r="M102" s="14">
        <f>Table14_1[[#This Row],[Likes]]+Table14_1[[#This Row],[Shares]]+Table14_1[[#This Row],[Comments]]</f>
        <v>24921</v>
      </c>
    </row>
    <row r="103" spans="1:13">
      <c r="A103" s="14" t="s">
        <v>123</v>
      </c>
      <c r="B103" s="14" t="s">
        <v>19</v>
      </c>
      <c r="C103" s="93">
        <v>45729</v>
      </c>
      <c r="D103" s="14" t="s">
        <v>38</v>
      </c>
      <c r="E103" s="14">
        <v>6544</v>
      </c>
      <c r="F103" s="14">
        <v>749</v>
      </c>
      <c r="G103" s="14">
        <v>888</v>
      </c>
      <c r="H103" s="14">
        <v>594</v>
      </c>
      <c r="I103" s="14">
        <v>18171</v>
      </c>
      <c r="J103" s="14">
        <v>126475</v>
      </c>
      <c r="K103" s="14" t="s">
        <v>27</v>
      </c>
      <c r="L103" s="14" t="s">
        <v>565</v>
      </c>
      <c r="M103" s="14">
        <f>Table14_1[[#This Row],[Likes]]+Table14_1[[#This Row],[Shares]]+Table14_1[[#This Row],[Comments]]</f>
        <v>8181</v>
      </c>
    </row>
    <row r="104" spans="1:13">
      <c r="A104" s="14" t="s">
        <v>123</v>
      </c>
      <c r="B104" s="14" t="s">
        <v>19</v>
      </c>
      <c r="C104" s="93">
        <v>45729</v>
      </c>
      <c r="D104" s="14" t="s">
        <v>38</v>
      </c>
      <c r="E104" s="14">
        <v>6544</v>
      </c>
      <c r="F104" s="14">
        <v>749</v>
      </c>
      <c r="G104" s="14">
        <v>888</v>
      </c>
      <c r="H104" s="14">
        <v>594</v>
      </c>
      <c r="I104" s="14">
        <v>18171</v>
      </c>
      <c r="J104" s="14">
        <v>126475</v>
      </c>
      <c r="K104" s="14" t="s">
        <v>27</v>
      </c>
      <c r="L104" s="14" t="s">
        <v>566</v>
      </c>
      <c r="M104" s="14">
        <f>Table14_1[[#This Row],[Likes]]+Table14_1[[#This Row],[Shares]]+Table14_1[[#This Row],[Comments]]</f>
        <v>8181</v>
      </c>
    </row>
    <row r="105" spans="1:13">
      <c r="A105" s="14" t="s">
        <v>125</v>
      </c>
      <c r="B105" s="14" t="s">
        <v>13</v>
      </c>
      <c r="C105" s="93">
        <v>45460</v>
      </c>
      <c r="D105" s="14" t="s">
        <v>38</v>
      </c>
      <c r="E105" s="14">
        <v>6976</v>
      </c>
      <c r="F105" s="14">
        <v>1320</v>
      </c>
      <c r="G105" s="14">
        <v>393</v>
      </c>
      <c r="H105" s="14">
        <v>2285</v>
      </c>
      <c r="I105" s="14">
        <v>14049</v>
      </c>
      <c r="J105" s="14">
        <v>101367</v>
      </c>
      <c r="K105" s="14" t="s">
        <v>55</v>
      </c>
      <c r="L105" s="14" t="s">
        <v>561</v>
      </c>
      <c r="M105" s="14">
        <f>Table14_1[[#This Row],[Likes]]+Table14_1[[#This Row],[Shares]]+Table14_1[[#This Row],[Comments]]</f>
        <v>8689</v>
      </c>
    </row>
    <row r="106" spans="1:13">
      <c r="A106" s="14" t="s">
        <v>125</v>
      </c>
      <c r="B106" s="14" t="s">
        <v>13</v>
      </c>
      <c r="C106" s="93">
        <v>45460</v>
      </c>
      <c r="D106" s="14" t="s">
        <v>38</v>
      </c>
      <c r="E106" s="14">
        <v>6976</v>
      </c>
      <c r="F106" s="14">
        <v>1320</v>
      </c>
      <c r="G106" s="14">
        <v>393</v>
      </c>
      <c r="H106" s="14">
        <v>2285</v>
      </c>
      <c r="I106" s="14">
        <v>14049</v>
      </c>
      <c r="J106" s="14">
        <v>101367</v>
      </c>
      <c r="K106" s="14" t="s">
        <v>55</v>
      </c>
      <c r="L106" s="14" t="s">
        <v>562</v>
      </c>
      <c r="M106" s="14">
        <f>Table14_1[[#This Row],[Likes]]+Table14_1[[#This Row],[Shares]]+Table14_1[[#This Row],[Comments]]</f>
        <v>8689</v>
      </c>
    </row>
    <row r="107" spans="1:13">
      <c r="A107" s="14" t="s">
        <v>127</v>
      </c>
      <c r="B107" s="14" t="s">
        <v>19</v>
      </c>
      <c r="C107" s="93">
        <v>45644</v>
      </c>
      <c r="D107" s="14" t="s">
        <v>25</v>
      </c>
      <c r="E107" s="14">
        <v>14775</v>
      </c>
      <c r="F107" s="14">
        <v>1220</v>
      </c>
      <c r="G107" s="14">
        <v>640</v>
      </c>
      <c r="H107" s="14">
        <v>1547</v>
      </c>
      <c r="I107" s="14">
        <v>28527</v>
      </c>
      <c r="J107" s="14">
        <v>183660</v>
      </c>
      <c r="K107" s="14" t="s">
        <v>55</v>
      </c>
      <c r="L107" s="14" t="s">
        <v>573</v>
      </c>
      <c r="M107" s="14">
        <f>Table14_1[[#This Row],[Likes]]+Table14_1[[#This Row],[Shares]]+Table14_1[[#This Row],[Comments]]</f>
        <v>16635</v>
      </c>
    </row>
    <row r="108" spans="1:13">
      <c r="A108" s="14" t="s">
        <v>127</v>
      </c>
      <c r="B108" s="14" t="s">
        <v>19</v>
      </c>
      <c r="C108" s="93">
        <v>45644</v>
      </c>
      <c r="D108" s="14" t="s">
        <v>25</v>
      </c>
      <c r="E108" s="14">
        <v>14775</v>
      </c>
      <c r="F108" s="14">
        <v>1220</v>
      </c>
      <c r="G108" s="14">
        <v>640</v>
      </c>
      <c r="H108" s="14">
        <v>1547</v>
      </c>
      <c r="I108" s="14">
        <v>28527</v>
      </c>
      <c r="J108" s="14">
        <v>183660</v>
      </c>
      <c r="K108" s="14" t="s">
        <v>55</v>
      </c>
      <c r="L108" s="14" t="s">
        <v>567</v>
      </c>
      <c r="M108" s="14">
        <f>Table14_1[[#This Row],[Likes]]+Table14_1[[#This Row],[Shares]]+Table14_1[[#This Row],[Comments]]</f>
        <v>16635</v>
      </c>
    </row>
    <row r="109" spans="1:13">
      <c r="A109" s="14" t="s">
        <v>129</v>
      </c>
      <c r="B109" s="14" t="s">
        <v>19</v>
      </c>
      <c r="C109" s="93">
        <v>45586</v>
      </c>
      <c r="D109" s="14" t="s">
        <v>30</v>
      </c>
      <c r="E109" s="14">
        <v>12015</v>
      </c>
      <c r="F109" s="14">
        <v>1196</v>
      </c>
      <c r="G109" s="14">
        <v>998</v>
      </c>
      <c r="H109" s="14">
        <v>1848</v>
      </c>
      <c r="I109" s="14">
        <v>44739</v>
      </c>
      <c r="J109" s="14">
        <v>161750</v>
      </c>
      <c r="K109" s="14" t="s">
        <v>55</v>
      </c>
      <c r="L109" s="14" t="s">
        <v>567</v>
      </c>
      <c r="M109" s="14">
        <f>Table14_1[[#This Row],[Likes]]+Table14_1[[#This Row],[Shares]]+Table14_1[[#This Row],[Comments]]</f>
        <v>14209</v>
      </c>
    </row>
    <row r="110" spans="1:13">
      <c r="A110" s="14" t="s">
        <v>129</v>
      </c>
      <c r="B110" s="14" t="s">
        <v>19</v>
      </c>
      <c r="C110" s="93">
        <v>45586</v>
      </c>
      <c r="D110" s="14" t="s">
        <v>30</v>
      </c>
      <c r="E110" s="14">
        <v>12015</v>
      </c>
      <c r="F110" s="14">
        <v>1196</v>
      </c>
      <c r="G110" s="14">
        <v>998</v>
      </c>
      <c r="H110" s="14">
        <v>1848</v>
      </c>
      <c r="I110" s="14">
        <v>44739</v>
      </c>
      <c r="J110" s="14">
        <v>161750</v>
      </c>
      <c r="K110" s="14" t="s">
        <v>55</v>
      </c>
      <c r="L110" s="14" t="s">
        <v>574</v>
      </c>
      <c r="M110" s="14">
        <f>Table14_1[[#This Row],[Likes]]+Table14_1[[#This Row],[Shares]]+Table14_1[[#This Row],[Comments]]</f>
        <v>14209</v>
      </c>
    </row>
    <row r="111" spans="1:13">
      <c r="A111" s="14" t="s">
        <v>131</v>
      </c>
      <c r="B111" s="14" t="s">
        <v>23</v>
      </c>
      <c r="C111" s="93">
        <v>45762</v>
      </c>
      <c r="D111" s="14" t="s">
        <v>38</v>
      </c>
      <c r="E111" s="14">
        <v>5419</v>
      </c>
      <c r="F111" s="14">
        <v>1150</v>
      </c>
      <c r="G111" s="14">
        <v>656</v>
      </c>
      <c r="H111" s="14">
        <v>1990</v>
      </c>
      <c r="I111" s="14">
        <v>410</v>
      </c>
      <c r="J111" s="14">
        <v>158154</v>
      </c>
      <c r="K111" s="14" t="s">
        <v>27</v>
      </c>
      <c r="L111" s="14" t="s">
        <v>565</v>
      </c>
      <c r="M111" s="14">
        <f>Table14_1[[#This Row],[Likes]]+Table14_1[[#This Row],[Shares]]+Table14_1[[#This Row],[Comments]]</f>
        <v>7225</v>
      </c>
    </row>
    <row r="112" spans="1:13">
      <c r="A112" s="14" t="s">
        <v>131</v>
      </c>
      <c r="B112" s="14" t="s">
        <v>23</v>
      </c>
      <c r="C112" s="93">
        <v>45762</v>
      </c>
      <c r="D112" s="14" t="s">
        <v>38</v>
      </c>
      <c r="E112" s="14">
        <v>5419</v>
      </c>
      <c r="F112" s="14">
        <v>1150</v>
      </c>
      <c r="G112" s="14">
        <v>656</v>
      </c>
      <c r="H112" s="14">
        <v>1990</v>
      </c>
      <c r="I112" s="14">
        <v>410</v>
      </c>
      <c r="J112" s="14">
        <v>158154</v>
      </c>
      <c r="K112" s="14" t="s">
        <v>27</v>
      </c>
      <c r="L112" s="14" t="s">
        <v>566</v>
      </c>
      <c r="M112" s="14">
        <f>Table14_1[[#This Row],[Likes]]+Table14_1[[#This Row],[Shares]]+Table14_1[[#This Row],[Comments]]</f>
        <v>7225</v>
      </c>
    </row>
    <row r="113" spans="1:13">
      <c r="A113" s="14" t="s">
        <v>133</v>
      </c>
      <c r="B113" s="14" t="s">
        <v>13</v>
      </c>
      <c r="C113" s="93">
        <v>45465</v>
      </c>
      <c r="D113" s="14" t="s">
        <v>15</v>
      </c>
      <c r="E113" s="14">
        <v>16430</v>
      </c>
      <c r="F113" s="14">
        <v>488</v>
      </c>
      <c r="G113" s="14">
        <v>514</v>
      </c>
      <c r="H113" s="14">
        <v>1436</v>
      </c>
      <c r="I113" s="14">
        <v>30059</v>
      </c>
      <c r="J113" s="14">
        <v>223305</v>
      </c>
      <c r="K113" s="14" t="s">
        <v>32</v>
      </c>
      <c r="L113" s="14" t="s">
        <v>571</v>
      </c>
      <c r="M113" s="14">
        <f>Table14_1[[#This Row],[Likes]]+Table14_1[[#This Row],[Shares]]+Table14_1[[#This Row],[Comments]]</f>
        <v>17432</v>
      </c>
    </row>
    <row r="114" spans="1:13">
      <c r="A114" s="14" t="s">
        <v>133</v>
      </c>
      <c r="B114" s="14" t="s">
        <v>13</v>
      </c>
      <c r="C114" s="93">
        <v>45465</v>
      </c>
      <c r="D114" s="14" t="s">
        <v>15</v>
      </c>
      <c r="E114" s="14">
        <v>16430</v>
      </c>
      <c r="F114" s="14">
        <v>488</v>
      </c>
      <c r="G114" s="14">
        <v>514</v>
      </c>
      <c r="H114" s="14">
        <v>1436</v>
      </c>
      <c r="I114" s="14">
        <v>30059</v>
      </c>
      <c r="J114" s="14">
        <v>223305</v>
      </c>
      <c r="K114" s="14" t="s">
        <v>32</v>
      </c>
      <c r="L114" s="14" t="s">
        <v>572</v>
      </c>
      <c r="M114" s="14">
        <f>Table14_1[[#This Row],[Likes]]+Table14_1[[#This Row],[Shares]]+Table14_1[[#This Row],[Comments]]</f>
        <v>17432</v>
      </c>
    </row>
    <row r="115" spans="1:13">
      <c r="A115" s="14" t="s">
        <v>135</v>
      </c>
      <c r="B115" s="14" t="s">
        <v>23</v>
      </c>
      <c r="C115" s="93">
        <v>45685</v>
      </c>
      <c r="D115" s="14" t="s">
        <v>25</v>
      </c>
      <c r="E115" s="14">
        <v>9239</v>
      </c>
      <c r="F115" s="14">
        <v>1477</v>
      </c>
      <c r="G115" s="14">
        <v>631</v>
      </c>
      <c r="H115" s="14">
        <v>1556</v>
      </c>
      <c r="I115" s="14">
        <v>11580</v>
      </c>
      <c r="J115" s="14">
        <v>84738</v>
      </c>
      <c r="K115" s="14" t="s">
        <v>27</v>
      </c>
      <c r="L115" s="14" t="s">
        <v>571</v>
      </c>
      <c r="M115" s="14">
        <f>Table14_1[[#This Row],[Likes]]+Table14_1[[#This Row],[Shares]]+Table14_1[[#This Row],[Comments]]</f>
        <v>11347</v>
      </c>
    </row>
    <row r="116" spans="1:13">
      <c r="A116" s="14" t="s">
        <v>135</v>
      </c>
      <c r="B116" s="14" t="s">
        <v>23</v>
      </c>
      <c r="C116" s="93">
        <v>45685</v>
      </c>
      <c r="D116" s="14" t="s">
        <v>25</v>
      </c>
      <c r="E116" s="14">
        <v>9239</v>
      </c>
      <c r="F116" s="14">
        <v>1477</v>
      </c>
      <c r="G116" s="14">
        <v>631</v>
      </c>
      <c r="H116" s="14">
        <v>1556</v>
      </c>
      <c r="I116" s="14">
        <v>11580</v>
      </c>
      <c r="J116" s="14">
        <v>84738</v>
      </c>
      <c r="K116" s="14" t="s">
        <v>27</v>
      </c>
      <c r="L116" s="14" t="s">
        <v>572</v>
      </c>
      <c r="M116" s="14">
        <f>Table14_1[[#This Row],[Likes]]+Table14_1[[#This Row],[Shares]]+Table14_1[[#This Row],[Comments]]</f>
        <v>11347</v>
      </c>
    </row>
    <row r="117" spans="1:13">
      <c r="A117" s="14" t="s">
        <v>137</v>
      </c>
      <c r="B117" s="14" t="s">
        <v>13</v>
      </c>
      <c r="C117" s="93">
        <v>45540</v>
      </c>
      <c r="D117" s="14" t="s">
        <v>38</v>
      </c>
      <c r="E117" s="14">
        <v>16489</v>
      </c>
      <c r="F117" s="14">
        <v>395</v>
      </c>
      <c r="G117" s="14">
        <v>350</v>
      </c>
      <c r="H117" s="14">
        <v>2364</v>
      </c>
      <c r="I117" s="14">
        <v>43239</v>
      </c>
      <c r="J117" s="14">
        <v>73397</v>
      </c>
      <c r="K117" s="14" t="s">
        <v>55</v>
      </c>
      <c r="L117" s="14" t="s">
        <v>85</v>
      </c>
      <c r="M117" s="14">
        <f>Table14_1[[#This Row],[Likes]]+Table14_1[[#This Row],[Shares]]+Table14_1[[#This Row],[Comments]]</f>
        <v>17234</v>
      </c>
    </row>
    <row r="118" spans="1:13">
      <c r="A118" s="14" t="s">
        <v>139</v>
      </c>
      <c r="B118" s="14" t="s">
        <v>13</v>
      </c>
      <c r="C118" s="93">
        <v>45920</v>
      </c>
      <c r="D118" s="14" t="s">
        <v>15</v>
      </c>
      <c r="E118" s="14">
        <v>18633</v>
      </c>
      <c r="F118" s="14">
        <v>797</v>
      </c>
      <c r="G118" s="14">
        <v>303</v>
      </c>
      <c r="H118" s="14">
        <v>659</v>
      </c>
      <c r="I118" s="14">
        <v>7</v>
      </c>
      <c r="J118" s="14">
        <v>122189</v>
      </c>
      <c r="K118" s="14" t="s">
        <v>21</v>
      </c>
      <c r="L118" s="14" t="s">
        <v>567</v>
      </c>
      <c r="M118" s="14">
        <f>Table14_1[[#This Row],[Likes]]+Table14_1[[#This Row],[Shares]]+Table14_1[[#This Row],[Comments]]</f>
        <v>19733</v>
      </c>
    </row>
    <row r="119" spans="1:13">
      <c r="A119" s="14" t="s">
        <v>139</v>
      </c>
      <c r="B119" s="14" t="s">
        <v>13</v>
      </c>
      <c r="C119" s="93">
        <v>45920</v>
      </c>
      <c r="D119" s="14" t="s">
        <v>15</v>
      </c>
      <c r="E119" s="14">
        <v>18633</v>
      </c>
      <c r="F119" s="14">
        <v>797</v>
      </c>
      <c r="G119" s="14">
        <v>303</v>
      </c>
      <c r="H119" s="14">
        <v>659</v>
      </c>
      <c r="I119" s="14">
        <v>7</v>
      </c>
      <c r="J119" s="14">
        <v>122189</v>
      </c>
      <c r="K119" s="14" t="s">
        <v>21</v>
      </c>
      <c r="L119" s="14" t="s">
        <v>574</v>
      </c>
      <c r="M119" s="14">
        <f>Table14_1[[#This Row],[Likes]]+Table14_1[[#This Row],[Shares]]+Table14_1[[#This Row],[Comments]]</f>
        <v>19733</v>
      </c>
    </row>
    <row r="120" spans="1:13">
      <c r="A120" s="14" t="s">
        <v>140</v>
      </c>
      <c r="B120" s="14" t="s">
        <v>23</v>
      </c>
      <c r="C120" s="93">
        <v>45504</v>
      </c>
      <c r="D120" s="14" t="s">
        <v>15</v>
      </c>
      <c r="E120" s="14">
        <v>12357</v>
      </c>
      <c r="F120" s="14">
        <v>716</v>
      </c>
      <c r="G120" s="14">
        <v>599</v>
      </c>
      <c r="H120" s="14">
        <v>999</v>
      </c>
      <c r="I120" s="14">
        <v>89591</v>
      </c>
      <c r="J120" s="14">
        <v>116367</v>
      </c>
      <c r="K120" s="14" t="s">
        <v>17</v>
      </c>
      <c r="L120" s="14" t="s">
        <v>561</v>
      </c>
      <c r="M120" s="14">
        <f>Table14_1[[#This Row],[Likes]]+Table14_1[[#This Row],[Shares]]+Table14_1[[#This Row],[Comments]]</f>
        <v>13672</v>
      </c>
    </row>
    <row r="121" spans="1:13">
      <c r="A121" s="14" t="s">
        <v>140</v>
      </c>
      <c r="B121" s="14" t="s">
        <v>23</v>
      </c>
      <c r="C121" s="93">
        <v>45504</v>
      </c>
      <c r="D121" s="14" t="s">
        <v>15</v>
      </c>
      <c r="E121" s="14">
        <v>12357</v>
      </c>
      <c r="F121" s="14">
        <v>716</v>
      </c>
      <c r="G121" s="14">
        <v>599</v>
      </c>
      <c r="H121" s="14">
        <v>999</v>
      </c>
      <c r="I121" s="14">
        <v>89591</v>
      </c>
      <c r="J121" s="14">
        <v>116367</v>
      </c>
      <c r="K121" s="14" t="s">
        <v>17</v>
      </c>
      <c r="L121" s="14" t="s">
        <v>562</v>
      </c>
      <c r="M121" s="14">
        <f>Table14_1[[#This Row],[Likes]]+Table14_1[[#This Row],[Shares]]+Table14_1[[#This Row],[Comments]]</f>
        <v>13672</v>
      </c>
    </row>
    <row r="122" spans="1:13">
      <c r="A122" s="14" t="s">
        <v>141</v>
      </c>
      <c r="B122" s="14" t="s">
        <v>23</v>
      </c>
      <c r="C122" s="93">
        <v>45521</v>
      </c>
      <c r="D122" s="14" t="s">
        <v>30</v>
      </c>
      <c r="E122" s="14">
        <v>19154</v>
      </c>
      <c r="F122" s="14">
        <v>1064</v>
      </c>
      <c r="G122" s="14">
        <v>650</v>
      </c>
      <c r="H122" s="14">
        <v>747</v>
      </c>
      <c r="I122" s="14">
        <v>42667</v>
      </c>
      <c r="J122" s="14">
        <v>242332</v>
      </c>
      <c r="K122" s="14" t="s">
        <v>27</v>
      </c>
      <c r="L122" s="14" t="s">
        <v>35</v>
      </c>
      <c r="M122" s="14">
        <f>Table14_1[[#This Row],[Likes]]+Table14_1[[#This Row],[Shares]]+Table14_1[[#This Row],[Comments]]</f>
        <v>20868</v>
      </c>
    </row>
    <row r="123" spans="1:13">
      <c r="A123" s="14" t="s">
        <v>143</v>
      </c>
      <c r="B123" s="14" t="s">
        <v>13</v>
      </c>
      <c r="C123" s="93">
        <v>45744</v>
      </c>
      <c r="D123" s="14" t="s">
        <v>25</v>
      </c>
      <c r="E123" s="14">
        <v>6363</v>
      </c>
      <c r="F123" s="14">
        <v>1341</v>
      </c>
      <c r="G123" s="14">
        <v>222</v>
      </c>
      <c r="H123" s="14">
        <v>2712</v>
      </c>
      <c r="I123" s="14">
        <v>19987</v>
      </c>
      <c r="J123" s="14">
        <v>160585</v>
      </c>
      <c r="K123" s="14" t="s">
        <v>27</v>
      </c>
      <c r="L123" s="14" t="s">
        <v>561</v>
      </c>
      <c r="M123" s="14">
        <f>Table14_1[[#This Row],[Likes]]+Table14_1[[#This Row],[Shares]]+Table14_1[[#This Row],[Comments]]</f>
        <v>7926</v>
      </c>
    </row>
    <row r="124" spans="1:13">
      <c r="A124" s="14" t="s">
        <v>143</v>
      </c>
      <c r="B124" s="14" t="s">
        <v>13</v>
      </c>
      <c r="C124" s="93">
        <v>45744</v>
      </c>
      <c r="D124" s="14" t="s">
        <v>25</v>
      </c>
      <c r="E124" s="14">
        <v>6363</v>
      </c>
      <c r="F124" s="14">
        <v>1341</v>
      </c>
      <c r="G124" s="14">
        <v>222</v>
      </c>
      <c r="H124" s="14">
        <v>2712</v>
      </c>
      <c r="I124" s="14">
        <v>19987</v>
      </c>
      <c r="J124" s="14">
        <v>160585</v>
      </c>
      <c r="K124" s="14" t="s">
        <v>27</v>
      </c>
      <c r="L124" s="14" t="s">
        <v>562</v>
      </c>
      <c r="M124" s="14">
        <f>Table14_1[[#This Row],[Likes]]+Table14_1[[#This Row],[Shares]]+Table14_1[[#This Row],[Comments]]</f>
        <v>7926</v>
      </c>
    </row>
    <row r="125" spans="1:13">
      <c r="A125" s="14" t="s">
        <v>145</v>
      </c>
      <c r="B125" s="14" t="s">
        <v>46</v>
      </c>
      <c r="C125" s="93">
        <v>45499</v>
      </c>
      <c r="D125" s="14" t="s">
        <v>25</v>
      </c>
      <c r="E125" s="14">
        <v>12176</v>
      </c>
      <c r="F125" s="14">
        <v>1005</v>
      </c>
      <c r="G125" s="14">
        <v>862</v>
      </c>
      <c r="H125" s="14">
        <v>974</v>
      </c>
      <c r="I125" s="14">
        <v>2285</v>
      </c>
      <c r="J125" s="14">
        <v>116619</v>
      </c>
      <c r="K125" s="14" t="s">
        <v>32</v>
      </c>
      <c r="L125" s="14" t="s">
        <v>571</v>
      </c>
      <c r="M125" s="14">
        <f>Table14_1[[#This Row],[Likes]]+Table14_1[[#This Row],[Shares]]+Table14_1[[#This Row],[Comments]]</f>
        <v>14043</v>
      </c>
    </row>
    <row r="126" spans="1:13">
      <c r="A126" s="14" t="s">
        <v>145</v>
      </c>
      <c r="B126" s="14" t="s">
        <v>46</v>
      </c>
      <c r="C126" s="93">
        <v>45499</v>
      </c>
      <c r="D126" s="14" t="s">
        <v>25</v>
      </c>
      <c r="E126" s="14">
        <v>12176</v>
      </c>
      <c r="F126" s="14">
        <v>1005</v>
      </c>
      <c r="G126" s="14">
        <v>862</v>
      </c>
      <c r="H126" s="14">
        <v>974</v>
      </c>
      <c r="I126" s="14">
        <v>2285</v>
      </c>
      <c r="J126" s="14">
        <v>116619</v>
      </c>
      <c r="K126" s="14" t="s">
        <v>32</v>
      </c>
      <c r="L126" s="14" t="s">
        <v>572</v>
      </c>
      <c r="M126" s="14">
        <f>Table14_1[[#This Row],[Likes]]+Table14_1[[#This Row],[Shares]]+Table14_1[[#This Row],[Comments]]</f>
        <v>14043</v>
      </c>
    </row>
    <row r="127" spans="1:13">
      <c r="A127" s="14" t="s">
        <v>147</v>
      </c>
      <c r="B127" s="14" t="s">
        <v>19</v>
      </c>
      <c r="C127" s="93">
        <v>45745</v>
      </c>
      <c r="D127" s="14" t="s">
        <v>30</v>
      </c>
      <c r="E127" s="14">
        <v>19461</v>
      </c>
      <c r="F127" s="14">
        <v>1382</v>
      </c>
      <c r="G127" s="14">
        <v>445</v>
      </c>
      <c r="H127" s="14">
        <v>1307</v>
      </c>
      <c r="I127" s="14">
        <v>84691</v>
      </c>
      <c r="J127" s="14">
        <v>151453</v>
      </c>
      <c r="K127" s="14" t="s">
        <v>32</v>
      </c>
      <c r="L127" s="14" t="s">
        <v>571</v>
      </c>
      <c r="M127" s="14">
        <f>Table14_1[[#This Row],[Likes]]+Table14_1[[#This Row],[Shares]]+Table14_1[[#This Row],[Comments]]</f>
        <v>21288</v>
      </c>
    </row>
    <row r="128" spans="1:13">
      <c r="A128" s="14" t="s">
        <v>147</v>
      </c>
      <c r="B128" s="14" t="s">
        <v>19</v>
      </c>
      <c r="C128" s="93">
        <v>45745</v>
      </c>
      <c r="D128" s="14" t="s">
        <v>30</v>
      </c>
      <c r="E128" s="14">
        <v>19461</v>
      </c>
      <c r="F128" s="14">
        <v>1382</v>
      </c>
      <c r="G128" s="14">
        <v>445</v>
      </c>
      <c r="H128" s="14">
        <v>1307</v>
      </c>
      <c r="I128" s="14">
        <v>84691</v>
      </c>
      <c r="J128" s="14">
        <v>151453</v>
      </c>
      <c r="K128" s="14" t="s">
        <v>32</v>
      </c>
      <c r="L128" s="14" t="s">
        <v>572</v>
      </c>
      <c r="M128" s="14">
        <f>Table14_1[[#This Row],[Likes]]+Table14_1[[#This Row],[Shares]]+Table14_1[[#This Row],[Comments]]</f>
        <v>21288</v>
      </c>
    </row>
    <row r="129" spans="1:13">
      <c r="A129" s="14" t="s">
        <v>149</v>
      </c>
      <c r="B129" s="14" t="s">
        <v>23</v>
      </c>
      <c r="C129" s="93">
        <v>45634</v>
      </c>
      <c r="D129" s="14" t="s">
        <v>30</v>
      </c>
      <c r="E129" s="14">
        <v>10427</v>
      </c>
      <c r="F129" s="14">
        <v>1014</v>
      </c>
      <c r="G129" s="14">
        <v>166</v>
      </c>
      <c r="H129" s="14">
        <v>1649</v>
      </c>
      <c r="I129" s="14">
        <v>15145</v>
      </c>
      <c r="J129" s="14">
        <v>59816</v>
      </c>
      <c r="K129" s="14" t="s">
        <v>27</v>
      </c>
      <c r="L129" s="14" t="s">
        <v>563</v>
      </c>
      <c r="M129" s="14">
        <f>Table14_1[[#This Row],[Likes]]+Table14_1[[#This Row],[Shares]]+Table14_1[[#This Row],[Comments]]</f>
        <v>11607</v>
      </c>
    </row>
    <row r="130" spans="1:13">
      <c r="A130" s="14" t="s">
        <v>149</v>
      </c>
      <c r="B130" s="14" t="s">
        <v>23</v>
      </c>
      <c r="C130" s="93">
        <v>45634</v>
      </c>
      <c r="D130" s="14" t="s">
        <v>30</v>
      </c>
      <c r="E130" s="14">
        <v>10427</v>
      </c>
      <c r="F130" s="14">
        <v>1014</v>
      </c>
      <c r="G130" s="14">
        <v>166</v>
      </c>
      <c r="H130" s="14">
        <v>1649</v>
      </c>
      <c r="I130" s="14">
        <v>15145</v>
      </c>
      <c r="J130" s="14">
        <v>59816</v>
      </c>
      <c r="K130" s="14" t="s">
        <v>27</v>
      </c>
      <c r="L130" s="14" t="s">
        <v>564</v>
      </c>
      <c r="M130" s="14">
        <f>Table14_1[[#This Row],[Likes]]+Table14_1[[#This Row],[Shares]]+Table14_1[[#This Row],[Comments]]</f>
        <v>11607</v>
      </c>
    </row>
    <row r="131" spans="1:13">
      <c r="A131" s="14" t="s">
        <v>151</v>
      </c>
      <c r="B131" s="14" t="s">
        <v>19</v>
      </c>
      <c r="C131" s="93">
        <v>45724</v>
      </c>
      <c r="D131" s="14" t="s">
        <v>25</v>
      </c>
      <c r="E131" s="14">
        <v>10580</v>
      </c>
      <c r="F131" s="14">
        <v>427</v>
      </c>
      <c r="G131" s="14">
        <v>790</v>
      </c>
      <c r="H131" s="14">
        <v>2814</v>
      </c>
      <c r="I131" s="14">
        <v>24916</v>
      </c>
      <c r="J131" s="14">
        <v>213312</v>
      </c>
      <c r="K131" s="14" t="s">
        <v>55</v>
      </c>
      <c r="L131" s="14" t="s">
        <v>571</v>
      </c>
      <c r="M131" s="14">
        <f>Table14_1[[#This Row],[Likes]]+Table14_1[[#This Row],[Shares]]+Table14_1[[#This Row],[Comments]]</f>
        <v>11797</v>
      </c>
    </row>
    <row r="132" spans="1:13">
      <c r="A132" s="14" t="s">
        <v>151</v>
      </c>
      <c r="B132" s="14" t="s">
        <v>19</v>
      </c>
      <c r="C132" s="93">
        <v>45724</v>
      </c>
      <c r="D132" s="14" t="s">
        <v>25</v>
      </c>
      <c r="E132" s="14">
        <v>10580</v>
      </c>
      <c r="F132" s="14">
        <v>427</v>
      </c>
      <c r="G132" s="14">
        <v>790</v>
      </c>
      <c r="H132" s="14">
        <v>2814</v>
      </c>
      <c r="I132" s="14">
        <v>24916</v>
      </c>
      <c r="J132" s="14">
        <v>213312</v>
      </c>
      <c r="K132" s="14" t="s">
        <v>55</v>
      </c>
      <c r="L132" s="14" t="s">
        <v>572</v>
      </c>
      <c r="M132" s="14">
        <f>Table14_1[[#This Row],[Likes]]+Table14_1[[#This Row],[Shares]]+Table14_1[[#This Row],[Comments]]</f>
        <v>11797</v>
      </c>
    </row>
    <row r="133" spans="1:13">
      <c r="A133" s="14" t="s">
        <v>153</v>
      </c>
      <c r="B133" s="14" t="s">
        <v>46</v>
      </c>
      <c r="C133" s="93">
        <v>45749</v>
      </c>
      <c r="D133" s="14" t="s">
        <v>25</v>
      </c>
      <c r="E133" s="14">
        <v>6858</v>
      </c>
      <c r="F133" s="14">
        <v>415</v>
      </c>
      <c r="G133" s="14">
        <v>366</v>
      </c>
      <c r="H133" s="14">
        <v>2761</v>
      </c>
      <c r="I133" s="14">
        <v>2988</v>
      </c>
      <c r="J133" s="14">
        <v>177348</v>
      </c>
      <c r="K133" s="14" t="s">
        <v>17</v>
      </c>
      <c r="L133" s="14" t="s">
        <v>573</v>
      </c>
      <c r="M133" s="14">
        <f>Table14_1[[#This Row],[Likes]]+Table14_1[[#This Row],[Shares]]+Table14_1[[#This Row],[Comments]]</f>
        <v>7639</v>
      </c>
    </row>
    <row r="134" spans="1:13">
      <c r="A134" s="14" t="s">
        <v>153</v>
      </c>
      <c r="B134" s="14" t="s">
        <v>46</v>
      </c>
      <c r="C134" s="93">
        <v>45749</v>
      </c>
      <c r="D134" s="14" t="s">
        <v>25</v>
      </c>
      <c r="E134" s="14">
        <v>6858</v>
      </c>
      <c r="F134" s="14">
        <v>415</v>
      </c>
      <c r="G134" s="14">
        <v>366</v>
      </c>
      <c r="H134" s="14">
        <v>2761</v>
      </c>
      <c r="I134" s="14">
        <v>2988</v>
      </c>
      <c r="J134" s="14">
        <v>177348</v>
      </c>
      <c r="K134" s="14" t="s">
        <v>17</v>
      </c>
      <c r="L134" s="14" t="s">
        <v>567</v>
      </c>
      <c r="M134" s="14">
        <f>Table14_1[[#This Row],[Likes]]+Table14_1[[#This Row],[Shares]]+Table14_1[[#This Row],[Comments]]</f>
        <v>7639</v>
      </c>
    </row>
    <row r="135" spans="1:13">
      <c r="A135" s="14" t="s">
        <v>155</v>
      </c>
      <c r="B135" s="14" t="s">
        <v>46</v>
      </c>
      <c r="C135" s="93">
        <v>45537</v>
      </c>
      <c r="D135" s="14" t="s">
        <v>38</v>
      </c>
      <c r="E135" s="14">
        <v>12040</v>
      </c>
      <c r="F135" s="14">
        <v>1147</v>
      </c>
      <c r="G135" s="14">
        <v>210</v>
      </c>
      <c r="H135" s="14">
        <v>885</v>
      </c>
      <c r="I135" s="14">
        <v>30360</v>
      </c>
      <c r="J135" s="14">
        <v>119530</v>
      </c>
      <c r="K135" s="14" t="s">
        <v>32</v>
      </c>
      <c r="L135" s="14" t="s">
        <v>567</v>
      </c>
      <c r="M135" s="14">
        <f>Table14_1[[#This Row],[Likes]]+Table14_1[[#This Row],[Shares]]+Table14_1[[#This Row],[Comments]]</f>
        <v>13397</v>
      </c>
    </row>
    <row r="136" spans="1:13">
      <c r="A136" s="14" t="s">
        <v>155</v>
      </c>
      <c r="B136" s="14" t="s">
        <v>46</v>
      </c>
      <c r="C136" s="93">
        <v>45537</v>
      </c>
      <c r="D136" s="14" t="s">
        <v>38</v>
      </c>
      <c r="E136" s="14">
        <v>12040</v>
      </c>
      <c r="F136" s="14">
        <v>1147</v>
      </c>
      <c r="G136" s="14">
        <v>210</v>
      </c>
      <c r="H136" s="14">
        <v>885</v>
      </c>
      <c r="I136" s="14">
        <v>30360</v>
      </c>
      <c r="J136" s="14">
        <v>119530</v>
      </c>
      <c r="K136" s="14" t="s">
        <v>32</v>
      </c>
      <c r="L136" s="14" t="s">
        <v>568</v>
      </c>
      <c r="M136" s="14">
        <f>Table14_1[[#This Row],[Likes]]+Table14_1[[#This Row],[Shares]]+Table14_1[[#This Row],[Comments]]</f>
        <v>13397</v>
      </c>
    </row>
    <row r="137" spans="1:13">
      <c r="A137" s="14" t="s">
        <v>157</v>
      </c>
      <c r="B137" s="14" t="s">
        <v>46</v>
      </c>
      <c r="C137" s="93">
        <v>45719</v>
      </c>
      <c r="D137" s="14" t="s">
        <v>38</v>
      </c>
      <c r="E137" s="14">
        <v>24928</v>
      </c>
      <c r="F137" s="14">
        <v>214</v>
      </c>
      <c r="G137" s="14">
        <v>765</v>
      </c>
      <c r="H137" s="14">
        <v>1556</v>
      </c>
      <c r="I137" s="14">
        <v>5239</v>
      </c>
      <c r="J137" s="14">
        <v>194571</v>
      </c>
      <c r="K137" s="14" t="s">
        <v>55</v>
      </c>
      <c r="L137" s="14" t="s">
        <v>567</v>
      </c>
      <c r="M137" s="14">
        <f>Table14_1[[#This Row],[Likes]]+Table14_1[[#This Row],[Shares]]+Table14_1[[#This Row],[Comments]]</f>
        <v>25907</v>
      </c>
    </row>
    <row r="138" spans="1:13">
      <c r="A138" s="14" t="s">
        <v>157</v>
      </c>
      <c r="B138" s="14" t="s">
        <v>46</v>
      </c>
      <c r="C138" s="93">
        <v>45719</v>
      </c>
      <c r="D138" s="14" t="s">
        <v>38</v>
      </c>
      <c r="E138" s="14">
        <v>24928</v>
      </c>
      <c r="F138" s="14">
        <v>214</v>
      </c>
      <c r="G138" s="14">
        <v>765</v>
      </c>
      <c r="H138" s="14">
        <v>1556</v>
      </c>
      <c r="I138" s="14">
        <v>5239</v>
      </c>
      <c r="J138" s="14">
        <v>194571</v>
      </c>
      <c r="K138" s="14" t="s">
        <v>55</v>
      </c>
      <c r="L138" s="14" t="s">
        <v>574</v>
      </c>
      <c r="M138" s="14">
        <f>Table14_1[[#This Row],[Likes]]+Table14_1[[#This Row],[Shares]]+Table14_1[[#This Row],[Comments]]</f>
        <v>25907</v>
      </c>
    </row>
    <row r="139" spans="1:13">
      <c r="A139" s="14" t="s">
        <v>159</v>
      </c>
      <c r="B139" s="14" t="s">
        <v>23</v>
      </c>
      <c r="C139" s="93">
        <v>45921</v>
      </c>
      <c r="D139" s="14" t="s">
        <v>30</v>
      </c>
      <c r="E139" s="14">
        <v>23103</v>
      </c>
      <c r="F139" s="14">
        <v>1380</v>
      </c>
      <c r="G139" s="14">
        <v>191</v>
      </c>
      <c r="H139" s="14">
        <v>1547</v>
      </c>
      <c r="I139" s="14">
        <v>77798</v>
      </c>
      <c r="J139" s="14">
        <v>148856</v>
      </c>
      <c r="K139" s="14" t="s">
        <v>21</v>
      </c>
      <c r="L139" s="14" t="s">
        <v>561</v>
      </c>
      <c r="M139" s="14">
        <f>Table14_1[[#This Row],[Likes]]+Table14_1[[#This Row],[Shares]]+Table14_1[[#This Row],[Comments]]</f>
        <v>24674</v>
      </c>
    </row>
    <row r="140" spans="1:13">
      <c r="A140" s="14" t="s">
        <v>159</v>
      </c>
      <c r="B140" s="14" t="s">
        <v>23</v>
      </c>
      <c r="C140" s="93">
        <v>45921</v>
      </c>
      <c r="D140" s="14" t="s">
        <v>30</v>
      </c>
      <c r="E140" s="14">
        <v>23103</v>
      </c>
      <c r="F140" s="14">
        <v>1380</v>
      </c>
      <c r="G140" s="14">
        <v>191</v>
      </c>
      <c r="H140" s="14">
        <v>1547</v>
      </c>
      <c r="I140" s="14">
        <v>77798</v>
      </c>
      <c r="J140" s="14">
        <v>148856</v>
      </c>
      <c r="K140" s="14" t="s">
        <v>21</v>
      </c>
      <c r="L140" s="14" t="s">
        <v>562</v>
      </c>
      <c r="M140" s="14">
        <f>Table14_1[[#This Row],[Likes]]+Table14_1[[#This Row],[Shares]]+Table14_1[[#This Row],[Comments]]</f>
        <v>24674</v>
      </c>
    </row>
    <row r="141" spans="1:13">
      <c r="A141" s="14" t="s">
        <v>160</v>
      </c>
      <c r="B141" s="14" t="s">
        <v>46</v>
      </c>
      <c r="C141" s="93">
        <v>45593</v>
      </c>
      <c r="D141" s="14" t="s">
        <v>38</v>
      </c>
      <c r="E141" s="14">
        <v>21198</v>
      </c>
      <c r="F141" s="14">
        <v>1484</v>
      </c>
      <c r="G141" s="14">
        <v>174</v>
      </c>
      <c r="H141" s="14">
        <v>1293</v>
      </c>
      <c r="I141" s="14">
        <v>16330</v>
      </c>
      <c r="J141" s="14">
        <v>111635</v>
      </c>
      <c r="K141" s="14" t="s">
        <v>32</v>
      </c>
      <c r="L141" s="14" t="s">
        <v>567</v>
      </c>
      <c r="M141" s="14">
        <f>Table14_1[[#This Row],[Likes]]+Table14_1[[#This Row],[Shares]]+Table14_1[[#This Row],[Comments]]</f>
        <v>22856</v>
      </c>
    </row>
    <row r="142" spans="1:13">
      <c r="A142" s="14" t="s">
        <v>160</v>
      </c>
      <c r="B142" s="14" t="s">
        <v>46</v>
      </c>
      <c r="C142" s="93">
        <v>45593</v>
      </c>
      <c r="D142" s="14" t="s">
        <v>38</v>
      </c>
      <c r="E142" s="14">
        <v>21198</v>
      </c>
      <c r="F142" s="14">
        <v>1484</v>
      </c>
      <c r="G142" s="14">
        <v>174</v>
      </c>
      <c r="H142" s="14">
        <v>1293</v>
      </c>
      <c r="I142" s="14">
        <v>16330</v>
      </c>
      <c r="J142" s="14">
        <v>111635</v>
      </c>
      <c r="K142" s="14" t="s">
        <v>32</v>
      </c>
      <c r="L142" s="14" t="s">
        <v>568</v>
      </c>
      <c r="M142" s="14">
        <f>Table14_1[[#This Row],[Likes]]+Table14_1[[#This Row],[Shares]]+Table14_1[[#This Row],[Comments]]</f>
        <v>22856</v>
      </c>
    </row>
    <row r="143" spans="1:13">
      <c r="A143" s="14" t="s">
        <v>162</v>
      </c>
      <c r="B143" s="14" t="s">
        <v>23</v>
      </c>
      <c r="C143" s="93">
        <v>45505</v>
      </c>
      <c r="D143" s="14" t="s">
        <v>15</v>
      </c>
      <c r="E143" s="14">
        <v>21758</v>
      </c>
      <c r="F143" s="14">
        <v>1380</v>
      </c>
      <c r="G143" s="14">
        <v>188</v>
      </c>
      <c r="H143" s="14">
        <v>1735</v>
      </c>
      <c r="I143" s="14">
        <v>20998</v>
      </c>
      <c r="J143" s="14">
        <v>147803</v>
      </c>
      <c r="K143" s="14" t="s">
        <v>55</v>
      </c>
      <c r="L143" s="14" t="s">
        <v>565</v>
      </c>
      <c r="M143" s="14">
        <f>Table14_1[[#This Row],[Likes]]+Table14_1[[#This Row],[Shares]]+Table14_1[[#This Row],[Comments]]</f>
        <v>23326</v>
      </c>
    </row>
    <row r="144" spans="1:13">
      <c r="A144" s="14" t="s">
        <v>162</v>
      </c>
      <c r="B144" s="14" t="s">
        <v>23</v>
      </c>
      <c r="C144" s="93">
        <v>45505</v>
      </c>
      <c r="D144" s="14" t="s">
        <v>15</v>
      </c>
      <c r="E144" s="14">
        <v>21758</v>
      </c>
      <c r="F144" s="14">
        <v>1380</v>
      </c>
      <c r="G144" s="14">
        <v>188</v>
      </c>
      <c r="H144" s="14">
        <v>1735</v>
      </c>
      <c r="I144" s="14">
        <v>20998</v>
      </c>
      <c r="J144" s="14">
        <v>147803</v>
      </c>
      <c r="K144" s="14" t="s">
        <v>55</v>
      </c>
      <c r="L144" s="14" t="s">
        <v>566</v>
      </c>
      <c r="M144" s="14">
        <f>Table14_1[[#This Row],[Likes]]+Table14_1[[#This Row],[Shares]]+Table14_1[[#This Row],[Comments]]</f>
        <v>23326</v>
      </c>
    </row>
    <row r="145" spans="1:13">
      <c r="A145" s="14" t="s">
        <v>164</v>
      </c>
      <c r="B145" s="14" t="s">
        <v>46</v>
      </c>
      <c r="C145" s="93">
        <v>45603</v>
      </c>
      <c r="D145" s="14" t="s">
        <v>38</v>
      </c>
      <c r="E145" s="14">
        <v>17254</v>
      </c>
      <c r="F145" s="14">
        <v>246</v>
      </c>
      <c r="G145" s="14">
        <v>952</v>
      </c>
      <c r="H145" s="14">
        <v>871</v>
      </c>
      <c r="I145" s="14">
        <v>14957</v>
      </c>
      <c r="J145" s="14">
        <v>75946</v>
      </c>
      <c r="K145" s="14" t="s">
        <v>55</v>
      </c>
      <c r="L145" s="14" t="s">
        <v>35</v>
      </c>
      <c r="M145" s="14">
        <f>Table14_1[[#This Row],[Likes]]+Table14_1[[#This Row],[Shares]]+Table14_1[[#This Row],[Comments]]</f>
        <v>18452</v>
      </c>
    </row>
    <row r="146" spans="1:13">
      <c r="A146" s="14" t="s">
        <v>166</v>
      </c>
      <c r="B146" s="14" t="s">
        <v>19</v>
      </c>
      <c r="C146" s="93">
        <v>45720</v>
      </c>
      <c r="D146" s="14" t="s">
        <v>38</v>
      </c>
      <c r="E146" s="14">
        <v>13470</v>
      </c>
      <c r="F146" s="14">
        <v>523</v>
      </c>
      <c r="G146" s="14">
        <v>280</v>
      </c>
      <c r="H146" s="14">
        <v>2682</v>
      </c>
      <c r="I146" s="14">
        <v>8538</v>
      </c>
      <c r="J146" s="14">
        <v>95204</v>
      </c>
      <c r="K146" s="14" t="s">
        <v>17</v>
      </c>
      <c r="L146" s="14" t="s">
        <v>573</v>
      </c>
      <c r="M146" s="14">
        <f>Table14_1[[#This Row],[Likes]]+Table14_1[[#This Row],[Shares]]+Table14_1[[#This Row],[Comments]]</f>
        <v>14273</v>
      </c>
    </row>
    <row r="147" spans="1:13">
      <c r="A147" s="14" t="s">
        <v>166</v>
      </c>
      <c r="B147" s="14" t="s">
        <v>19</v>
      </c>
      <c r="C147" s="93">
        <v>45720</v>
      </c>
      <c r="D147" s="14" t="s">
        <v>38</v>
      </c>
      <c r="E147" s="14">
        <v>13470</v>
      </c>
      <c r="F147" s="14">
        <v>523</v>
      </c>
      <c r="G147" s="14">
        <v>280</v>
      </c>
      <c r="H147" s="14">
        <v>2682</v>
      </c>
      <c r="I147" s="14">
        <v>8538</v>
      </c>
      <c r="J147" s="14">
        <v>95204</v>
      </c>
      <c r="K147" s="14" t="s">
        <v>17</v>
      </c>
      <c r="L147" s="14" t="s">
        <v>567</v>
      </c>
      <c r="M147" s="14">
        <f>Table14_1[[#This Row],[Likes]]+Table14_1[[#This Row],[Shares]]+Table14_1[[#This Row],[Comments]]</f>
        <v>14273</v>
      </c>
    </row>
    <row r="148" spans="1:13">
      <c r="A148" s="14" t="s">
        <v>167</v>
      </c>
      <c r="B148" s="14" t="s">
        <v>19</v>
      </c>
      <c r="C148" s="93">
        <v>45460</v>
      </c>
      <c r="D148" s="14" t="s">
        <v>15</v>
      </c>
      <c r="E148" s="14">
        <v>3252</v>
      </c>
      <c r="F148" s="14">
        <v>1043</v>
      </c>
      <c r="G148" s="14">
        <v>647</v>
      </c>
      <c r="H148" s="14">
        <v>1545</v>
      </c>
      <c r="I148" s="14">
        <v>18859</v>
      </c>
      <c r="J148" s="14">
        <v>222958</v>
      </c>
      <c r="K148" s="14" t="s">
        <v>17</v>
      </c>
      <c r="L148" s="14" t="s">
        <v>569</v>
      </c>
      <c r="M148" s="14">
        <f>Table14_1[[#This Row],[Likes]]+Table14_1[[#This Row],[Shares]]+Table14_1[[#This Row],[Comments]]</f>
        <v>4942</v>
      </c>
    </row>
    <row r="149" spans="1:13">
      <c r="A149" s="14" t="s">
        <v>167</v>
      </c>
      <c r="B149" s="14" t="s">
        <v>19</v>
      </c>
      <c r="C149" s="93">
        <v>45460</v>
      </c>
      <c r="D149" s="14" t="s">
        <v>15</v>
      </c>
      <c r="E149" s="14">
        <v>3252</v>
      </c>
      <c r="F149" s="14">
        <v>1043</v>
      </c>
      <c r="G149" s="14">
        <v>647</v>
      </c>
      <c r="H149" s="14">
        <v>1545</v>
      </c>
      <c r="I149" s="14">
        <v>18859</v>
      </c>
      <c r="J149" s="14">
        <v>222958</v>
      </c>
      <c r="K149" s="14" t="s">
        <v>17</v>
      </c>
      <c r="L149" s="14" t="s">
        <v>570</v>
      </c>
      <c r="M149" s="14">
        <f>Table14_1[[#This Row],[Likes]]+Table14_1[[#This Row],[Shares]]+Table14_1[[#This Row],[Comments]]</f>
        <v>4942</v>
      </c>
    </row>
    <row r="150" spans="1:13">
      <c r="A150" s="14" t="s">
        <v>168</v>
      </c>
      <c r="B150" s="14" t="s">
        <v>13</v>
      </c>
      <c r="C150" s="93">
        <v>45922</v>
      </c>
      <c r="D150" s="14" t="s">
        <v>30</v>
      </c>
      <c r="E150" s="14">
        <v>8996</v>
      </c>
      <c r="F150" s="14">
        <v>329</v>
      </c>
      <c r="G150" s="14">
        <v>378</v>
      </c>
      <c r="H150" s="14">
        <v>2384</v>
      </c>
      <c r="I150" s="14">
        <v>39404</v>
      </c>
      <c r="J150" s="14">
        <v>242724</v>
      </c>
      <c r="K150" s="14" t="s">
        <v>21</v>
      </c>
      <c r="L150" s="14" t="s">
        <v>576</v>
      </c>
      <c r="M150" s="14">
        <f>Table14_1[[#This Row],[Likes]]+Table14_1[[#This Row],[Shares]]+Table14_1[[#This Row],[Comments]]</f>
        <v>9703</v>
      </c>
    </row>
    <row r="151" spans="1:13">
      <c r="A151" s="14" t="s">
        <v>168</v>
      </c>
      <c r="B151" s="14" t="s">
        <v>13</v>
      </c>
      <c r="C151" s="93">
        <v>45922</v>
      </c>
      <c r="D151" s="14" t="s">
        <v>30</v>
      </c>
      <c r="E151" s="14">
        <v>8996</v>
      </c>
      <c r="F151" s="14">
        <v>329</v>
      </c>
      <c r="G151" s="14">
        <v>378</v>
      </c>
      <c r="H151" s="14">
        <v>2384</v>
      </c>
      <c r="I151" s="14">
        <v>39404</v>
      </c>
      <c r="J151" s="14">
        <v>242724</v>
      </c>
      <c r="K151" s="14" t="s">
        <v>21</v>
      </c>
      <c r="L151" s="14" t="s">
        <v>577</v>
      </c>
      <c r="M151" s="14">
        <f>Table14_1[[#This Row],[Likes]]+Table14_1[[#This Row],[Shares]]+Table14_1[[#This Row],[Comments]]</f>
        <v>9703</v>
      </c>
    </row>
    <row r="152" spans="1:13">
      <c r="A152" s="14" t="s">
        <v>170</v>
      </c>
      <c r="B152" s="14" t="s">
        <v>19</v>
      </c>
      <c r="C152" s="93">
        <v>45456</v>
      </c>
      <c r="D152" s="14" t="s">
        <v>15</v>
      </c>
      <c r="E152" s="14">
        <v>14173</v>
      </c>
      <c r="F152" s="14">
        <v>294</v>
      </c>
      <c r="G152" s="14">
        <v>257</v>
      </c>
      <c r="H152" s="14">
        <v>1288</v>
      </c>
      <c r="I152" s="14">
        <v>39466</v>
      </c>
      <c r="J152" s="14">
        <v>55563</v>
      </c>
      <c r="K152" s="14" t="s">
        <v>55</v>
      </c>
      <c r="L152" s="14" t="s">
        <v>561</v>
      </c>
      <c r="M152" s="14">
        <f>Table14_1[[#This Row],[Likes]]+Table14_1[[#This Row],[Shares]]+Table14_1[[#This Row],[Comments]]</f>
        <v>14724</v>
      </c>
    </row>
    <row r="153" spans="1:13">
      <c r="A153" s="14" t="s">
        <v>170</v>
      </c>
      <c r="B153" s="14" t="s">
        <v>19</v>
      </c>
      <c r="C153" s="93">
        <v>45456</v>
      </c>
      <c r="D153" s="14" t="s">
        <v>15</v>
      </c>
      <c r="E153" s="14">
        <v>14173</v>
      </c>
      <c r="F153" s="14">
        <v>294</v>
      </c>
      <c r="G153" s="14">
        <v>257</v>
      </c>
      <c r="H153" s="14">
        <v>1288</v>
      </c>
      <c r="I153" s="14">
        <v>39466</v>
      </c>
      <c r="J153" s="14">
        <v>55563</v>
      </c>
      <c r="K153" s="14" t="s">
        <v>55</v>
      </c>
      <c r="L153" s="14" t="s">
        <v>562</v>
      </c>
      <c r="M153" s="14">
        <f>Table14_1[[#This Row],[Likes]]+Table14_1[[#This Row],[Shares]]+Table14_1[[#This Row],[Comments]]</f>
        <v>14724</v>
      </c>
    </row>
    <row r="154" spans="1:13">
      <c r="A154" s="14" t="s">
        <v>171</v>
      </c>
      <c r="B154" s="14" t="s">
        <v>13</v>
      </c>
      <c r="C154" s="93">
        <v>45584</v>
      </c>
      <c r="D154" s="14" t="s">
        <v>38</v>
      </c>
      <c r="E154" s="14">
        <v>6673</v>
      </c>
      <c r="F154" s="14">
        <v>826</v>
      </c>
      <c r="G154" s="14">
        <v>321</v>
      </c>
      <c r="H154" s="14">
        <v>577</v>
      </c>
      <c r="I154" s="14">
        <v>19262</v>
      </c>
      <c r="J154" s="14">
        <v>132324</v>
      </c>
      <c r="K154" s="14" t="s">
        <v>55</v>
      </c>
      <c r="L154" s="14" t="s">
        <v>567</v>
      </c>
      <c r="M154" s="14">
        <f>Table14_1[[#This Row],[Likes]]+Table14_1[[#This Row],[Shares]]+Table14_1[[#This Row],[Comments]]</f>
        <v>7820</v>
      </c>
    </row>
    <row r="155" spans="1:13">
      <c r="A155" s="14" t="s">
        <v>171</v>
      </c>
      <c r="B155" s="14" t="s">
        <v>13</v>
      </c>
      <c r="C155" s="93">
        <v>45584</v>
      </c>
      <c r="D155" s="14" t="s">
        <v>38</v>
      </c>
      <c r="E155" s="14">
        <v>6673</v>
      </c>
      <c r="F155" s="14">
        <v>826</v>
      </c>
      <c r="G155" s="14">
        <v>321</v>
      </c>
      <c r="H155" s="14">
        <v>577</v>
      </c>
      <c r="I155" s="14">
        <v>19262</v>
      </c>
      <c r="J155" s="14">
        <v>132324</v>
      </c>
      <c r="K155" s="14" t="s">
        <v>55</v>
      </c>
      <c r="L155" s="14" t="s">
        <v>568</v>
      </c>
      <c r="M155" s="14">
        <f>Table14_1[[#This Row],[Likes]]+Table14_1[[#This Row],[Shares]]+Table14_1[[#This Row],[Comments]]</f>
        <v>7820</v>
      </c>
    </row>
    <row r="156" spans="1:13">
      <c r="A156" s="14" t="s">
        <v>173</v>
      </c>
      <c r="B156" s="14" t="s">
        <v>19</v>
      </c>
      <c r="C156" s="93">
        <v>45497</v>
      </c>
      <c r="D156" s="14" t="s">
        <v>30</v>
      </c>
      <c r="E156" s="14">
        <v>22914</v>
      </c>
      <c r="F156" s="14">
        <v>954</v>
      </c>
      <c r="G156" s="14">
        <v>584</v>
      </c>
      <c r="H156" s="14">
        <v>1519</v>
      </c>
      <c r="I156" s="14">
        <v>13637</v>
      </c>
      <c r="J156" s="14">
        <v>49847</v>
      </c>
      <c r="K156" s="14" t="s">
        <v>17</v>
      </c>
      <c r="L156" s="14" t="s">
        <v>569</v>
      </c>
      <c r="M156" s="14">
        <f>Table14_1[[#This Row],[Likes]]+Table14_1[[#This Row],[Shares]]+Table14_1[[#This Row],[Comments]]</f>
        <v>24452</v>
      </c>
    </row>
    <row r="157" spans="1:13">
      <c r="A157" s="14" t="s">
        <v>173</v>
      </c>
      <c r="B157" s="14" t="s">
        <v>19</v>
      </c>
      <c r="C157" s="93">
        <v>45497</v>
      </c>
      <c r="D157" s="14" t="s">
        <v>30</v>
      </c>
      <c r="E157" s="14">
        <v>22914</v>
      </c>
      <c r="F157" s="14">
        <v>954</v>
      </c>
      <c r="G157" s="14">
        <v>584</v>
      </c>
      <c r="H157" s="14">
        <v>1519</v>
      </c>
      <c r="I157" s="14">
        <v>13637</v>
      </c>
      <c r="J157" s="14">
        <v>49847</v>
      </c>
      <c r="K157" s="14" t="s">
        <v>17</v>
      </c>
      <c r="L157" s="14" t="s">
        <v>570</v>
      </c>
      <c r="M157" s="14">
        <f>Table14_1[[#This Row],[Likes]]+Table14_1[[#This Row],[Shares]]+Table14_1[[#This Row],[Comments]]</f>
        <v>24452</v>
      </c>
    </row>
    <row r="158" spans="1:13">
      <c r="A158" s="14" t="s">
        <v>175</v>
      </c>
      <c r="B158" s="14" t="s">
        <v>23</v>
      </c>
      <c r="C158" s="93">
        <v>45580</v>
      </c>
      <c r="D158" s="14" t="s">
        <v>38</v>
      </c>
      <c r="E158" s="14">
        <v>17781</v>
      </c>
      <c r="F158" s="14">
        <v>993</v>
      </c>
      <c r="G158" s="14">
        <v>627</v>
      </c>
      <c r="H158" s="14">
        <v>2187</v>
      </c>
      <c r="I158" s="14">
        <v>9609</v>
      </c>
      <c r="J158" s="14">
        <v>66155</v>
      </c>
      <c r="K158" s="14" t="s">
        <v>32</v>
      </c>
      <c r="L158" s="14" t="s">
        <v>35</v>
      </c>
      <c r="M158" s="14">
        <f>Table14_1[[#This Row],[Likes]]+Table14_1[[#This Row],[Shares]]+Table14_1[[#This Row],[Comments]]</f>
        <v>19401</v>
      </c>
    </row>
    <row r="159" spans="1:13">
      <c r="A159" s="14" t="s">
        <v>177</v>
      </c>
      <c r="B159" s="14" t="s">
        <v>19</v>
      </c>
      <c r="C159" s="93">
        <v>45635</v>
      </c>
      <c r="D159" s="14" t="s">
        <v>15</v>
      </c>
      <c r="E159" s="14">
        <v>15051</v>
      </c>
      <c r="F159" s="14">
        <v>268</v>
      </c>
      <c r="G159" s="14">
        <v>251</v>
      </c>
      <c r="H159" s="14">
        <v>783</v>
      </c>
      <c r="I159" s="14">
        <v>34154</v>
      </c>
      <c r="J159" s="14">
        <v>119671</v>
      </c>
      <c r="K159" s="14" t="s">
        <v>32</v>
      </c>
      <c r="L159" s="14" t="s">
        <v>563</v>
      </c>
      <c r="M159" s="14">
        <f>Table14_1[[#This Row],[Likes]]+Table14_1[[#This Row],[Shares]]+Table14_1[[#This Row],[Comments]]</f>
        <v>15570</v>
      </c>
    </row>
    <row r="160" spans="1:13">
      <c r="A160" s="14" t="s">
        <v>177</v>
      </c>
      <c r="B160" s="14" t="s">
        <v>19</v>
      </c>
      <c r="C160" s="93">
        <v>45635</v>
      </c>
      <c r="D160" s="14" t="s">
        <v>15</v>
      </c>
      <c r="E160" s="14">
        <v>15051</v>
      </c>
      <c r="F160" s="14">
        <v>268</v>
      </c>
      <c r="G160" s="14">
        <v>251</v>
      </c>
      <c r="H160" s="14">
        <v>783</v>
      </c>
      <c r="I160" s="14">
        <v>34154</v>
      </c>
      <c r="J160" s="14">
        <v>119671</v>
      </c>
      <c r="K160" s="14" t="s">
        <v>32</v>
      </c>
      <c r="L160" s="14" t="s">
        <v>564</v>
      </c>
      <c r="M160" s="14">
        <f>Table14_1[[#This Row],[Likes]]+Table14_1[[#This Row],[Shares]]+Table14_1[[#This Row],[Comments]]</f>
        <v>15570</v>
      </c>
    </row>
    <row r="161" spans="1:13">
      <c r="A161" s="14" t="s">
        <v>179</v>
      </c>
      <c r="B161" s="14" t="s">
        <v>13</v>
      </c>
      <c r="C161" s="93">
        <v>45766</v>
      </c>
      <c r="D161" s="14" t="s">
        <v>15</v>
      </c>
      <c r="E161" s="14">
        <v>8881</v>
      </c>
      <c r="F161" s="14">
        <v>210</v>
      </c>
      <c r="G161" s="14">
        <v>673</v>
      </c>
      <c r="H161" s="14">
        <v>1565</v>
      </c>
      <c r="I161" s="14">
        <v>24847</v>
      </c>
      <c r="J161" s="14">
        <v>156891</v>
      </c>
      <c r="K161" s="14" t="s">
        <v>27</v>
      </c>
      <c r="L161" s="14" t="s">
        <v>569</v>
      </c>
      <c r="M161" s="14">
        <f>Table14_1[[#This Row],[Likes]]+Table14_1[[#This Row],[Shares]]+Table14_1[[#This Row],[Comments]]</f>
        <v>9764</v>
      </c>
    </row>
    <row r="162" spans="1:13">
      <c r="A162" s="14" t="s">
        <v>179</v>
      </c>
      <c r="B162" s="14" t="s">
        <v>13</v>
      </c>
      <c r="C162" s="93">
        <v>45766</v>
      </c>
      <c r="D162" s="14" t="s">
        <v>15</v>
      </c>
      <c r="E162" s="14">
        <v>8881</v>
      </c>
      <c r="F162" s="14">
        <v>210</v>
      </c>
      <c r="G162" s="14">
        <v>673</v>
      </c>
      <c r="H162" s="14">
        <v>1565</v>
      </c>
      <c r="I162" s="14">
        <v>24847</v>
      </c>
      <c r="J162" s="14">
        <v>156891</v>
      </c>
      <c r="K162" s="14" t="s">
        <v>27</v>
      </c>
      <c r="L162" s="14" t="s">
        <v>570</v>
      </c>
      <c r="M162" s="14">
        <f>Table14_1[[#This Row],[Likes]]+Table14_1[[#This Row],[Shares]]+Table14_1[[#This Row],[Comments]]</f>
        <v>9764</v>
      </c>
    </row>
    <row r="163" spans="1:13">
      <c r="A163" s="14" t="s">
        <v>180</v>
      </c>
      <c r="B163" s="14" t="s">
        <v>13</v>
      </c>
      <c r="C163" s="93">
        <v>45684</v>
      </c>
      <c r="D163" s="14" t="s">
        <v>38</v>
      </c>
      <c r="E163" s="14">
        <v>8949</v>
      </c>
      <c r="F163" s="14">
        <v>1477</v>
      </c>
      <c r="G163" s="14">
        <v>424</v>
      </c>
      <c r="H163" s="14">
        <v>1030</v>
      </c>
      <c r="I163" s="14">
        <v>58052</v>
      </c>
      <c r="J163" s="14">
        <v>123310</v>
      </c>
      <c r="K163" s="14" t="s">
        <v>17</v>
      </c>
      <c r="L163" s="14" t="s">
        <v>573</v>
      </c>
      <c r="M163" s="14">
        <f>Table14_1[[#This Row],[Likes]]+Table14_1[[#This Row],[Shares]]+Table14_1[[#This Row],[Comments]]</f>
        <v>10850</v>
      </c>
    </row>
    <row r="164" spans="1:13">
      <c r="A164" s="14" t="s">
        <v>180</v>
      </c>
      <c r="B164" s="14" t="s">
        <v>13</v>
      </c>
      <c r="C164" s="93">
        <v>45684</v>
      </c>
      <c r="D164" s="14" t="s">
        <v>38</v>
      </c>
      <c r="E164" s="14">
        <v>8949</v>
      </c>
      <c r="F164" s="14">
        <v>1477</v>
      </c>
      <c r="G164" s="14">
        <v>424</v>
      </c>
      <c r="H164" s="14">
        <v>1030</v>
      </c>
      <c r="I164" s="14">
        <v>58052</v>
      </c>
      <c r="J164" s="14">
        <v>123310</v>
      </c>
      <c r="K164" s="14" t="s">
        <v>17</v>
      </c>
      <c r="L164" s="14" t="s">
        <v>567</v>
      </c>
      <c r="M164" s="14">
        <f>Table14_1[[#This Row],[Likes]]+Table14_1[[#This Row],[Shares]]+Table14_1[[#This Row],[Comments]]</f>
        <v>10850</v>
      </c>
    </row>
    <row r="165" spans="1:13">
      <c r="A165" s="14" t="s">
        <v>182</v>
      </c>
      <c r="B165" s="14" t="s">
        <v>46</v>
      </c>
      <c r="C165" s="93">
        <v>45449</v>
      </c>
      <c r="D165" s="14" t="s">
        <v>25</v>
      </c>
      <c r="E165" s="14">
        <v>11521</v>
      </c>
      <c r="F165" s="14">
        <v>1071</v>
      </c>
      <c r="G165" s="14">
        <v>762</v>
      </c>
      <c r="H165" s="14">
        <v>2539</v>
      </c>
      <c r="I165" s="14">
        <v>12701</v>
      </c>
      <c r="J165" s="14">
        <v>238350</v>
      </c>
      <c r="K165" s="14" t="s">
        <v>27</v>
      </c>
      <c r="L165" s="14" t="s">
        <v>573</v>
      </c>
      <c r="M165" s="14">
        <f>Table14_1[[#This Row],[Likes]]+Table14_1[[#This Row],[Shares]]+Table14_1[[#This Row],[Comments]]</f>
        <v>13354</v>
      </c>
    </row>
    <row r="166" spans="1:13">
      <c r="A166" s="14" t="s">
        <v>182</v>
      </c>
      <c r="B166" s="14" t="s">
        <v>46</v>
      </c>
      <c r="C166" s="93">
        <v>45449</v>
      </c>
      <c r="D166" s="14" t="s">
        <v>25</v>
      </c>
      <c r="E166" s="14">
        <v>11521</v>
      </c>
      <c r="F166" s="14">
        <v>1071</v>
      </c>
      <c r="G166" s="14">
        <v>762</v>
      </c>
      <c r="H166" s="14">
        <v>2539</v>
      </c>
      <c r="I166" s="14">
        <v>12701</v>
      </c>
      <c r="J166" s="14">
        <v>238350</v>
      </c>
      <c r="K166" s="14" t="s">
        <v>27</v>
      </c>
      <c r="L166" s="14" t="s">
        <v>567</v>
      </c>
      <c r="M166" s="14">
        <f>Table14_1[[#This Row],[Likes]]+Table14_1[[#This Row],[Shares]]+Table14_1[[#This Row],[Comments]]</f>
        <v>13354</v>
      </c>
    </row>
    <row r="167" spans="1:13">
      <c r="A167" s="14" t="s">
        <v>184</v>
      </c>
      <c r="B167" s="14" t="s">
        <v>23</v>
      </c>
      <c r="C167" s="93">
        <v>45480</v>
      </c>
      <c r="D167" s="14" t="s">
        <v>25</v>
      </c>
      <c r="E167" s="14">
        <v>24625</v>
      </c>
      <c r="F167" s="14">
        <v>749</v>
      </c>
      <c r="G167" s="14">
        <v>193</v>
      </c>
      <c r="H167" s="14">
        <v>1340</v>
      </c>
      <c r="I167" s="14">
        <v>4890</v>
      </c>
      <c r="J167" s="14">
        <v>189381</v>
      </c>
      <c r="K167" s="14" t="s">
        <v>17</v>
      </c>
      <c r="L167" s="14" t="s">
        <v>563</v>
      </c>
      <c r="M167" s="14">
        <f>Table14_1[[#This Row],[Likes]]+Table14_1[[#This Row],[Shares]]+Table14_1[[#This Row],[Comments]]</f>
        <v>25567</v>
      </c>
    </row>
    <row r="168" spans="1:13">
      <c r="A168" s="14" t="s">
        <v>184</v>
      </c>
      <c r="B168" s="14" t="s">
        <v>23</v>
      </c>
      <c r="C168" s="93">
        <v>45480</v>
      </c>
      <c r="D168" s="14" t="s">
        <v>25</v>
      </c>
      <c r="E168" s="14">
        <v>24625</v>
      </c>
      <c r="F168" s="14">
        <v>749</v>
      </c>
      <c r="G168" s="14">
        <v>193</v>
      </c>
      <c r="H168" s="14">
        <v>1340</v>
      </c>
      <c r="I168" s="14">
        <v>4890</v>
      </c>
      <c r="J168" s="14">
        <v>189381</v>
      </c>
      <c r="K168" s="14" t="s">
        <v>17</v>
      </c>
      <c r="L168" s="14" t="s">
        <v>564</v>
      </c>
      <c r="M168" s="14">
        <f>Table14_1[[#This Row],[Likes]]+Table14_1[[#This Row],[Shares]]+Table14_1[[#This Row],[Comments]]</f>
        <v>25567</v>
      </c>
    </row>
    <row r="169" spans="1:13">
      <c r="A169" s="14" t="s">
        <v>186</v>
      </c>
      <c r="B169" s="14" t="s">
        <v>19</v>
      </c>
      <c r="C169" s="93">
        <v>45923</v>
      </c>
      <c r="D169" s="14" t="s">
        <v>15</v>
      </c>
      <c r="E169" s="14">
        <v>10017</v>
      </c>
      <c r="F169" s="14">
        <v>1357</v>
      </c>
      <c r="G169" s="14">
        <v>966</v>
      </c>
      <c r="H169" s="14">
        <v>2871</v>
      </c>
      <c r="I169" s="14">
        <v>14800</v>
      </c>
      <c r="J169" s="14">
        <v>171691</v>
      </c>
      <c r="K169" s="14" t="s">
        <v>21</v>
      </c>
      <c r="L169" s="14" t="s">
        <v>576</v>
      </c>
      <c r="M169" s="14">
        <f>Table14_1[[#This Row],[Likes]]+Table14_1[[#This Row],[Shares]]+Table14_1[[#This Row],[Comments]]</f>
        <v>12340</v>
      </c>
    </row>
    <row r="170" spans="1:13">
      <c r="A170" s="14" t="s">
        <v>186</v>
      </c>
      <c r="B170" s="14" t="s">
        <v>19</v>
      </c>
      <c r="C170" s="93">
        <v>45923</v>
      </c>
      <c r="D170" s="14" t="s">
        <v>15</v>
      </c>
      <c r="E170" s="14">
        <v>10017</v>
      </c>
      <c r="F170" s="14">
        <v>1357</v>
      </c>
      <c r="G170" s="14">
        <v>966</v>
      </c>
      <c r="H170" s="14">
        <v>2871</v>
      </c>
      <c r="I170" s="14">
        <v>14800</v>
      </c>
      <c r="J170" s="14">
        <v>171691</v>
      </c>
      <c r="K170" s="14" t="s">
        <v>21</v>
      </c>
      <c r="L170" s="14" t="s">
        <v>577</v>
      </c>
      <c r="M170" s="14">
        <f>Table14_1[[#This Row],[Likes]]+Table14_1[[#This Row],[Shares]]+Table14_1[[#This Row],[Comments]]</f>
        <v>12340</v>
      </c>
    </row>
    <row r="171" spans="1:13">
      <c r="A171" s="14" t="s">
        <v>187</v>
      </c>
      <c r="B171" s="14" t="s">
        <v>46</v>
      </c>
      <c r="C171" s="93">
        <v>45446</v>
      </c>
      <c r="D171" s="14" t="s">
        <v>15</v>
      </c>
      <c r="E171" s="14">
        <v>8941</v>
      </c>
      <c r="F171" s="14">
        <v>911</v>
      </c>
      <c r="G171" s="14">
        <v>166</v>
      </c>
      <c r="H171" s="14">
        <v>1217</v>
      </c>
      <c r="I171" s="14">
        <v>68817</v>
      </c>
      <c r="J171" s="14">
        <v>221180</v>
      </c>
      <c r="K171" s="14" t="s">
        <v>55</v>
      </c>
      <c r="L171" s="14" t="s">
        <v>567</v>
      </c>
      <c r="M171" s="14">
        <f>Table14_1[[#This Row],[Likes]]+Table14_1[[#This Row],[Shares]]+Table14_1[[#This Row],[Comments]]</f>
        <v>10018</v>
      </c>
    </row>
    <row r="172" spans="1:13">
      <c r="A172" s="14" t="s">
        <v>187</v>
      </c>
      <c r="B172" s="14" t="s">
        <v>46</v>
      </c>
      <c r="C172" s="93">
        <v>45446</v>
      </c>
      <c r="D172" s="14" t="s">
        <v>15</v>
      </c>
      <c r="E172" s="14">
        <v>8941</v>
      </c>
      <c r="F172" s="14">
        <v>911</v>
      </c>
      <c r="G172" s="14">
        <v>166</v>
      </c>
      <c r="H172" s="14">
        <v>1217</v>
      </c>
      <c r="I172" s="14">
        <v>68817</v>
      </c>
      <c r="J172" s="14">
        <v>221180</v>
      </c>
      <c r="K172" s="14" t="s">
        <v>55</v>
      </c>
      <c r="L172" s="14" t="s">
        <v>574</v>
      </c>
      <c r="M172" s="14">
        <f>Table14_1[[#This Row],[Likes]]+Table14_1[[#This Row],[Shares]]+Table14_1[[#This Row],[Comments]]</f>
        <v>10018</v>
      </c>
    </row>
    <row r="173" spans="1:13">
      <c r="A173" s="14" t="s">
        <v>189</v>
      </c>
      <c r="B173" s="14" t="s">
        <v>19</v>
      </c>
      <c r="C173" s="93">
        <v>45924</v>
      </c>
      <c r="D173" s="14" t="s">
        <v>25</v>
      </c>
      <c r="E173" s="14">
        <v>12209</v>
      </c>
      <c r="F173" s="14">
        <v>222</v>
      </c>
      <c r="G173" s="14">
        <v>479</v>
      </c>
      <c r="H173" s="14">
        <v>2748</v>
      </c>
      <c r="I173" s="14">
        <v>24615</v>
      </c>
      <c r="J173" s="14">
        <v>74707</v>
      </c>
      <c r="K173" s="14" t="s">
        <v>21</v>
      </c>
      <c r="L173" s="14" t="s">
        <v>569</v>
      </c>
      <c r="M173" s="14">
        <f>Table14_1[[#This Row],[Likes]]+Table14_1[[#This Row],[Shares]]+Table14_1[[#This Row],[Comments]]</f>
        <v>12910</v>
      </c>
    </row>
    <row r="174" spans="1:13">
      <c r="A174" s="14" t="s">
        <v>189</v>
      </c>
      <c r="B174" s="14" t="s">
        <v>19</v>
      </c>
      <c r="C174" s="93">
        <v>45924</v>
      </c>
      <c r="D174" s="14" t="s">
        <v>25</v>
      </c>
      <c r="E174" s="14">
        <v>12209</v>
      </c>
      <c r="F174" s="14">
        <v>222</v>
      </c>
      <c r="G174" s="14">
        <v>479</v>
      </c>
      <c r="H174" s="14">
        <v>2748</v>
      </c>
      <c r="I174" s="14">
        <v>24615</v>
      </c>
      <c r="J174" s="14">
        <v>74707</v>
      </c>
      <c r="K174" s="14" t="s">
        <v>21</v>
      </c>
      <c r="L174" s="14" t="s">
        <v>570</v>
      </c>
      <c r="M174" s="14">
        <f>Table14_1[[#This Row],[Likes]]+Table14_1[[#This Row],[Shares]]+Table14_1[[#This Row],[Comments]]</f>
        <v>12910</v>
      </c>
    </row>
    <row r="175" spans="1:13">
      <c r="A175" s="14" t="s">
        <v>190</v>
      </c>
      <c r="B175" s="14" t="s">
        <v>19</v>
      </c>
      <c r="C175" s="93">
        <v>45586</v>
      </c>
      <c r="D175" s="14" t="s">
        <v>25</v>
      </c>
      <c r="E175" s="14">
        <v>19715</v>
      </c>
      <c r="F175" s="14">
        <v>1014</v>
      </c>
      <c r="G175" s="14">
        <v>718</v>
      </c>
      <c r="H175" s="14">
        <v>1185</v>
      </c>
      <c r="I175" s="14">
        <v>37625</v>
      </c>
      <c r="J175" s="14">
        <v>191409</v>
      </c>
      <c r="K175" s="14" t="s">
        <v>17</v>
      </c>
      <c r="L175" s="14" t="s">
        <v>563</v>
      </c>
      <c r="M175" s="14">
        <f>Table14_1[[#This Row],[Likes]]+Table14_1[[#This Row],[Shares]]+Table14_1[[#This Row],[Comments]]</f>
        <v>21447</v>
      </c>
    </row>
    <row r="176" spans="1:13">
      <c r="A176" s="14" t="s">
        <v>190</v>
      </c>
      <c r="B176" s="14" t="s">
        <v>19</v>
      </c>
      <c r="C176" s="93">
        <v>45586</v>
      </c>
      <c r="D176" s="14" t="s">
        <v>25</v>
      </c>
      <c r="E176" s="14">
        <v>19715</v>
      </c>
      <c r="F176" s="14">
        <v>1014</v>
      </c>
      <c r="G176" s="14">
        <v>718</v>
      </c>
      <c r="H176" s="14">
        <v>1185</v>
      </c>
      <c r="I176" s="14">
        <v>37625</v>
      </c>
      <c r="J176" s="14">
        <v>191409</v>
      </c>
      <c r="K176" s="14" t="s">
        <v>17</v>
      </c>
      <c r="L176" s="14" t="s">
        <v>564</v>
      </c>
      <c r="M176" s="14">
        <f>Table14_1[[#This Row],[Likes]]+Table14_1[[#This Row],[Shares]]+Table14_1[[#This Row],[Comments]]</f>
        <v>21447</v>
      </c>
    </row>
    <row r="177" spans="1:13">
      <c r="A177" s="14" t="s">
        <v>191</v>
      </c>
      <c r="B177" s="14" t="s">
        <v>46</v>
      </c>
      <c r="C177" s="93">
        <v>45637</v>
      </c>
      <c r="D177" s="14" t="s">
        <v>38</v>
      </c>
      <c r="E177" s="14">
        <v>22645</v>
      </c>
      <c r="F177" s="14">
        <v>545</v>
      </c>
      <c r="G177" s="14">
        <v>972</v>
      </c>
      <c r="H177" s="14">
        <v>321</v>
      </c>
      <c r="I177" s="14">
        <v>8396</v>
      </c>
      <c r="J177" s="14">
        <v>121537</v>
      </c>
      <c r="K177" s="14" t="s">
        <v>55</v>
      </c>
      <c r="L177" s="14" t="s">
        <v>573</v>
      </c>
      <c r="M177" s="14">
        <f>Table14_1[[#This Row],[Likes]]+Table14_1[[#This Row],[Shares]]+Table14_1[[#This Row],[Comments]]</f>
        <v>24162</v>
      </c>
    </row>
    <row r="178" spans="1:13">
      <c r="A178" s="14" t="s">
        <v>191</v>
      </c>
      <c r="B178" s="14" t="s">
        <v>46</v>
      </c>
      <c r="C178" s="93">
        <v>45637</v>
      </c>
      <c r="D178" s="14" t="s">
        <v>38</v>
      </c>
      <c r="E178" s="14">
        <v>22645</v>
      </c>
      <c r="F178" s="14">
        <v>545</v>
      </c>
      <c r="G178" s="14">
        <v>972</v>
      </c>
      <c r="H178" s="14">
        <v>321</v>
      </c>
      <c r="I178" s="14">
        <v>8396</v>
      </c>
      <c r="J178" s="14">
        <v>121537</v>
      </c>
      <c r="K178" s="14" t="s">
        <v>55</v>
      </c>
      <c r="L178" s="14" t="s">
        <v>567</v>
      </c>
      <c r="M178" s="14">
        <f>Table14_1[[#This Row],[Likes]]+Table14_1[[#This Row],[Shares]]+Table14_1[[#This Row],[Comments]]</f>
        <v>24162</v>
      </c>
    </row>
    <row r="179" spans="1:13">
      <c r="A179" s="14" t="s">
        <v>193</v>
      </c>
      <c r="B179" s="14" t="s">
        <v>46</v>
      </c>
      <c r="C179" s="93">
        <v>45603</v>
      </c>
      <c r="D179" s="14" t="s">
        <v>38</v>
      </c>
      <c r="E179" s="14">
        <v>11550</v>
      </c>
      <c r="F179" s="14">
        <v>501</v>
      </c>
      <c r="G179" s="14">
        <v>646</v>
      </c>
      <c r="H179" s="14">
        <v>773</v>
      </c>
      <c r="I179" s="14">
        <v>17841</v>
      </c>
      <c r="J179" s="14">
        <v>237576</v>
      </c>
      <c r="K179" s="14" t="s">
        <v>32</v>
      </c>
      <c r="L179" s="14" t="s">
        <v>573</v>
      </c>
      <c r="M179" s="14">
        <f>Table14_1[[#This Row],[Likes]]+Table14_1[[#This Row],[Shares]]+Table14_1[[#This Row],[Comments]]</f>
        <v>12697</v>
      </c>
    </row>
    <row r="180" spans="1:13">
      <c r="A180" s="14" t="s">
        <v>193</v>
      </c>
      <c r="B180" s="14" t="s">
        <v>46</v>
      </c>
      <c r="C180" s="93">
        <v>45603</v>
      </c>
      <c r="D180" s="14" t="s">
        <v>38</v>
      </c>
      <c r="E180" s="14">
        <v>11550</v>
      </c>
      <c r="F180" s="14">
        <v>501</v>
      </c>
      <c r="G180" s="14">
        <v>646</v>
      </c>
      <c r="H180" s="14">
        <v>773</v>
      </c>
      <c r="I180" s="14">
        <v>17841</v>
      </c>
      <c r="J180" s="14">
        <v>237576</v>
      </c>
      <c r="K180" s="14" t="s">
        <v>32</v>
      </c>
      <c r="L180" s="14" t="s">
        <v>567</v>
      </c>
      <c r="M180" s="14">
        <f>Table14_1[[#This Row],[Likes]]+Table14_1[[#This Row],[Shares]]+Table14_1[[#This Row],[Comments]]</f>
        <v>12697</v>
      </c>
    </row>
    <row r="181" spans="1:13">
      <c r="A181" s="14" t="s">
        <v>194</v>
      </c>
      <c r="B181" s="14" t="s">
        <v>46</v>
      </c>
      <c r="C181" s="93">
        <v>45604</v>
      </c>
      <c r="D181" s="14" t="s">
        <v>25</v>
      </c>
      <c r="E181" s="14">
        <v>23499</v>
      </c>
      <c r="F181" s="14">
        <v>562</v>
      </c>
      <c r="G181" s="14">
        <v>964</v>
      </c>
      <c r="H181" s="14">
        <v>2557</v>
      </c>
      <c r="I181" s="14">
        <v>56890</v>
      </c>
      <c r="J181" s="14">
        <v>218686</v>
      </c>
      <c r="K181" s="14" t="s">
        <v>32</v>
      </c>
      <c r="L181" s="14" t="s">
        <v>567</v>
      </c>
      <c r="M181" s="14">
        <f>Table14_1[[#This Row],[Likes]]+Table14_1[[#This Row],[Shares]]+Table14_1[[#This Row],[Comments]]</f>
        <v>25025</v>
      </c>
    </row>
    <row r="182" spans="1:13">
      <c r="A182" s="14" t="s">
        <v>194</v>
      </c>
      <c r="B182" s="14" t="s">
        <v>46</v>
      </c>
      <c r="C182" s="93">
        <v>45604</v>
      </c>
      <c r="D182" s="14" t="s">
        <v>25</v>
      </c>
      <c r="E182" s="14">
        <v>23499</v>
      </c>
      <c r="F182" s="14">
        <v>562</v>
      </c>
      <c r="G182" s="14">
        <v>964</v>
      </c>
      <c r="H182" s="14">
        <v>2557</v>
      </c>
      <c r="I182" s="14">
        <v>56890</v>
      </c>
      <c r="J182" s="14">
        <v>218686</v>
      </c>
      <c r="K182" s="14" t="s">
        <v>32</v>
      </c>
      <c r="L182" s="14" t="s">
        <v>568</v>
      </c>
      <c r="M182" s="14">
        <f>Table14_1[[#This Row],[Likes]]+Table14_1[[#This Row],[Shares]]+Table14_1[[#This Row],[Comments]]</f>
        <v>25025</v>
      </c>
    </row>
    <row r="183" spans="1:13">
      <c r="A183" s="14" t="s">
        <v>196</v>
      </c>
      <c r="B183" s="14" t="s">
        <v>46</v>
      </c>
      <c r="C183" s="93">
        <v>45545</v>
      </c>
      <c r="D183" s="14" t="s">
        <v>38</v>
      </c>
      <c r="E183" s="14">
        <v>6637</v>
      </c>
      <c r="F183" s="14">
        <v>595</v>
      </c>
      <c r="G183" s="14">
        <v>161</v>
      </c>
      <c r="H183" s="14">
        <v>2653</v>
      </c>
      <c r="I183" s="14">
        <v>19334</v>
      </c>
      <c r="J183" s="14">
        <v>131155</v>
      </c>
      <c r="K183" s="14" t="s">
        <v>27</v>
      </c>
      <c r="L183" s="14" t="s">
        <v>571</v>
      </c>
      <c r="M183" s="14">
        <f>Table14_1[[#This Row],[Likes]]+Table14_1[[#This Row],[Shares]]+Table14_1[[#This Row],[Comments]]</f>
        <v>7393</v>
      </c>
    </row>
    <row r="184" spans="1:13">
      <c r="A184" s="14" t="s">
        <v>196</v>
      </c>
      <c r="B184" s="14" t="s">
        <v>46</v>
      </c>
      <c r="C184" s="93">
        <v>45545</v>
      </c>
      <c r="D184" s="14" t="s">
        <v>38</v>
      </c>
      <c r="E184" s="14">
        <v>6637</v>
      </c>
      <c r="F184" s="14">
        <v>595</v>
      </c>
      <c r="G184" s="14">
        <v>161</v>
      </c>
      <c r="H184" s="14">
        <v>2653</v>
      </c>
      <c r="I184" s="14">
        <v>19334</v>
      </c>
      <c r="J184" s="14">
        <v>131155</v>
      </c>
      <c r="K184" s="14" t="s">
        <v>27</v>
      </c>
      <c r="L184" s="14" t="s">
        <v>572</v>
      </c>
      <c r="M184" s="14">
        <f>Table14_1[[#This Row],[Likes]]+Table14_1[[#This Row],[Shares]]+Table14_1[[#This Row],[Comments]]</f>
        <v>7393</v>
      </c>
    </row>
    <row r="185" spans="1:13">
      <c r="A185" s="14" t="s">
        <v>198</v>
      </c>
      <c r="B185" s="14" t="s">
        <v>46</v>
      </c>
      <c r="C185" s="93">
        <v>45517</v>
      </c>
      <c r="D185" s="14" t="s">
        <v>38</v>
      </c>
      <c r="E185" s="14">
        <v>6854</v>
      </c>
      <c r="F185" s="14">
        <v>417</v>
      </c>
      <c r="G185" s="14">
        <v>467</v>
      </c>
      <c r="H185" s="14">
        <v>1003</v>
      </c>
      <c r="I185" s="14">
        <v>61333</v>
      </c>
      <c r="J185" s="14">
        <v>40281</v>
      </c>
      <c r="K185" s="14" t="s">
        <v>17</v>
      </c>
      <c r="L185" s="14" t="s">
        <v>576</v>
      </c>
      <c r="M185" s="14">
        <f>Table14_1[[#This Row],[Likes]]+Table14_1[[#This Row],[Shares]]+Table14_1[[#This Row],[Comments]]</f>
        <v>7738</v>
      </c>
    </row>
    <row r="186" spans="1:13">
      <c r="A186" s="14" t="s">
        <v>198</v>
      </c>
      <c r="B186" s="14" t="s">
        <v>46</v>
      </c>
      <c r="C186" s="93">
        <v>45517</v>
      </c>
      <c r="D186" s="14" t="s">
        <v>38</v>
      </c>
      <c r="E186" s="14">
        <v>6854</v>
      </c>
      <c r="F186" s="14">
        <v>417</v>
      </c>
      <c r="G186" s="14">
        <v>467</v>
      </c>
      <c r="H186" s="14">
        <v>1003</v>
      </c>
      <c r="I186" s="14">
        <v>61333</v>
      </c>
      <c r="J186" s="14">
        <v>40281</v>
      </c>
      <c r="K186" s="14" t="s">
        <v>17</v>
      </c>
      <c r="L186" s="14" t="s">
        <v>577</v>
      </c>
      <c r="M186" s="14">
        <f>Table14_1[[#This Row],[Likes]]+Table14_1[[#This Row],[Shares]]+Table14_1[[#This Row],[Comments]]</f>
        <v>7738</v>
      </c>
    </row>
    <row r="187" spans="1:13">
      <c r="A187" s="14" t="s">
        <v>200</v>
      </c>
      <c r="B187" s="14" t="s">
        <v>19</v>
      </c>
      <c r="C187" s="93">
        <v>45453</v>
      </c>
      <c r="D187" s="14" t="s">
        <v>30</v>
      </c>
      <c r="E187" s="14">
        <v>21561</v>
      </c>
      <c r="F187" s="14">
        <v>340</v>
      </c>
      <c r="G187" s="14">
        <v>741</v>
      </c>
      <c r="H187" s="14">
        <v>986</v>
      </c>
      <c r="I187" s="14">
        <v>24826</v>
      </c>
      <c r="J187" s="14">
        <v>198492</v>
      </c>
      <c r="K187" s="14" t="s">
        <v>17</v>
      </c>
      <c r="L187" s="14" t="s">
        <v>569</v>
      </c>
      <c r="M187" s="14">
        <f>Table14_1[[#This Row],[Likes]]+Table14_1[[#This Row],[Shares]]+Table14_1[[#This Row],[Comments]]</f>
        <v>22642</v>
      </c>
    </row>
    <row r="188" spans="1:13">
      <c r="A188" s="14" t="s">
        <v>200</v>
      </c>
      <c r="B188" s="14" t="s">
        <v>19</v>
      </c>
      <c r="C188" s="93">
        <v>45453</v>
      </c>
      <c r="D188" s="14" t="s">
        <v>30</v>
      </c>
      <c r="E188" s="14">
        <v>21561</v>
      </c>
      <c r="F188" s="14">
        <v>340</v>
      </c>
      <c r="G188" s="14">
        <v>741</v>
      </c>
      <c r="H188" s="14">
        <v>986</v>
      </c>
      <c r="I188" s="14">
        <v>24826</v>
      </c>
      <c r="J188" s="14">
        <v>198492</v>
      </c>
      <c r="K188" s="14" t="s">
        <v>17</v>
      </c>
      <c r="L188" s="14" t="s">
        <v>570</v>
      </c>
      <c r="M188" s="14">
        <f>Table14_1[[#This Row],[Likes]]+Table14_1[[#This Row],[Shares]]+Table14_1[[#This Row],[Comments]]</f>
        <v>22642</v>
      </c>
    </row>
    <row r="189" spans="1:13">
      <c r="A189" s="14" t="s">
        <v>202</v>
      </c>
      <c r="B189" s="14" t="s">
        <v>46</v>
      </c>
      <c r="C189" s="93">
        <v>45475</v>
      </c>
      <c r="D189" s="14" t="s">
        <v>38</v>
      </c>
      <c r="E189" s="14">
        <v>12320</v>
      </c>
      <c r="F189" s="14">
        <v>1157</v>
      </c>
      <c r="G189" s="14">
        <v>365</v>
      </c>
      <c r="H189" s="14">
        <v>584</v>
      </c>
      <c r="I189" s="14">
        <v>66634</v>
      </c>
      <c r="J189" s="14">
        <v>210102</v>
      </c>
      <c r="K189" s="14" t="s">
        <v>32</v>
      </c>
      <c r="L189" s="14" t="s">
        <v>569</v>
      </c>
      <c r="M189" s="14">
        <f>Table14_1[[#This Row],[Likes]]+Table14_1[[#This Row],[Shares]]+Table14_1[[#This Row],[Comments]]</f>
        <v>13842</v>
      </c>
    </row>
    <row r="190" spans="1:13">
      <c r="A190" s="14" t="s">
        <v>202</v>
      </c>
      <c r="B190" s="14" t="s">
        <v>46</v>
      </c>
      <c r="C190" s="93">
        <v>45475</v>
      </c>
      <c r="D190" s="14" t="s">
        <v>38</v>
      </c>
      <c r="E190" s="14">
        <v>12320</v>
      </c>
      <c r="F190" s="14">
        <v>1157</v>
      </c>
      <c r="G190" s="14">
        <v>365</v>
      </c>
      <c r="H190" s="14">
        <v>584</v>
      </c>
      <c r="I190" s="14">
        <v>66634</v>
      </c>
      <c r="J190" s="14">
        <v>210102</v>
      </c>
      <c r="K190" s="14" t="s">
        <v>32</v>
      </c>
      <c r="L190" s="14" t="s">
        <v>570</v>
      </c>
      <c r="M190" s="14">
        <f>Table14_1[[#This Row],[Likes]]+Table14_1[[#This Row],[Shares]]+Table14_1[[#This Row],[Comments]]</f>
        <v>13842</v>
      </c>
    </row>
    <row r="191" spans="1:13">
      <c r="A191" s="14" t="s">
        <v>204</v>
      </c>
      <c r="B191" s="14" t="s">
        <v>23</v>
      </c>
      <c r="C191" s="93">
        <v>45925</v>
      </c>
      <c r="D191" s="14" t="s">
        <v>15</v>
      </c>
      <c r="E191" s="14">
        <v>20564</v>
      </c>
      <c r="F191" s="14">
        <v>1433</v>
      </c>
      <c r="G191" s="14">
        <v>488</v>
      </c>
      <c r="H191" s="14">
        <v>1015</v>
      </c>
      <c r="I191" s="14">
        <v>24333</v>
      </c>
      <c r="J191" s="14">
        <v>172130</v>
      </c>
      <c r="K191" s="14" t="s">
        <v>21</v>
      </c>
      <c r="L191" s="14" t="s">
        <v>35</v>
      </c>
      <c r="M191" s="14">
        <f>Table14_1[[#This Row],[Likes]]+Table14_1[[#This Row],[Shares]]+Table14_1[[#This Row],[Comments]]</f>
        <v>22485</v>
      </c>
    </row>
    <row r="192" spans="1:13">
      <c r="A192" s="14" t="s">
        <v>205</v>
      </c>
      <c r="B192" s="14" t="s">
        <v>13</v>
      </c>
      <c r="C192" s="93">
        <v>45583</v>
      </c>
      <c r="D192" s="14" t="s">
        <v>38</v>
      </c>
      <c r="E192" s="14">
        <v>6892</v>
      </c>
      <c r="F192" s="14">
        <v>1184</v>
      </c>
      <c r="G192" s="14">
        <v>925</v>
      </c>
      <c r="H192" s="14">
        <v>1062</v>
      </c>
      <c r="I192" s="14">
        <v>75008</v>
      </c>
      <c r="J192" s="14">
        <v>116260</v>
      </c>
      <c r="K192" s="14" t="s">
        <v>55</v>
      </c>
      <c r="L192" s="14" t="s">
        <v>563</v>
      </c>
      <c r="M192" s="14">
        <f>Table14_1[[#This Row],[Likes]]+Table14_1[[#This Row],[Shares]]+Table14_1[[#This Row],[Comments]]</f>
        <v>9001</v>
      </c>
    </row>
    <row r="193" spans="1:13">
      <c r="A193" s="14" t="s">
        <v>205</v>
      </c>
      <c r="B193" s="14" t="s">
        <v>13</v>
      </c>
      <c r="C193" s="93">
        <v>45583</v>
      </c>
      <c r="D193" s="14" t="s">
        <v>38</v>
      </c>
      <c r="E193" s="14">
        <v>6892</v>
      </c>
      <c r="F193" s="14">
        <v>1184</v>
      </c>
      <c r="G193" s="14">
        <v>925</v>
      </c>
      <c r="H193" s="14">
        <v>1062</v>
      </c>
      <c r="I193" s="14">
        <v>75008</v>
      </c>
      <c r="J193" s="14">
        <v>116260</v>
      </c>
      <c r="K193" s="14" t="s">
        <v>55</v>
      </c>
      <c r="L193" s="14" t="s">
        <v>564</v>
      </c>
      <c r="M193" s="14">
        <f>Table14_1[[#This Row],[Likes]]+Table14_1[[#This Row],[Shares]]+Table14_1[[#This Row],[Comments]]</f>
        <v>9001</v>
      </c>
    </row>
    <row r="194" spans="1:13">
      <c r="A194" s="14" t="s">
        <v>207</v>
      </c>
      <c r="B194" s="14" t="s">
        <v>46</v>
      </c>
      <c r="C194" s="93">
        <v>45926</v>
      </c>
      <c r="D194" s="14" t="s">
        <v>38</v>
      </c>
      <c r="E194" s="14">
        <v>9043</v>
      </c>
      <c r="F194" s="14">
        <v>1192</v>
      </c>
      <c r="G194" s="14">
        <v>810</v>
      </c>
      <c r="H194" s="14">
        <v>1550</v>
      </c>
      <c r="I194" s="14">
        <v>5221</v>
      </c>
      <c r="J194" s="14">
        <v>199476</v>
      </c>
      <c r="K194" s="14" t="s">
        <v>21</v>
      </c>
      <c r="L194" s="14" t="s">
        <v>35</v>
      </c>
      <c r="M194" s="14">
        <f>Table14_1[[#This Row],[Likes]]+Table14_1[[#This Row],[Shares]]+Table14_1[[#This Row],[Comments]]</f>
        <v>11045</v>
      </c>
    </row>
    <row r="195" spans="1:13">
      <c r="A195" s="14" t="s">
        <v>208</v>
      </c>
      <c r="B195" s="14" t="s">
        <v>46</v>
      </c>
      <c r="C195" s="93">
        <v>45927</v>
      </c>
      <c r="D195" s="14" t="s">
        <v>25</v>
      </c>
      <c r="E195" s="14">
        <v>18521</v>
      </c>
      <c r="F195" s="14">
        <v>1027</v>
      </c>
      <c r="G195" s="14">
        <v>230</v>
      </c>
      <c r="H195" s="14">
        <v>1247</v>
      </c>
      <c r="I195" s="14">
        <v>39588</v>
      </c>
      <c r="J195" s="14">
        <v>200928</v>
      </c>
      <c r="K195" s="14" t="s">
        <v>21</v>
      </c>
      <c r="L195" s="14" t="s">
        <v>563</v>
      </c>
      <c r="M195" s="14">
        <f>Table14_1[[#This Row],[Likes]]+Table14_1[[#This Row],[Shares]]+Table14_1[[#This Row],[Comments]]</f>
        <v>19778</v>
      </c>
    </row>
    <row r="196" spans="1:13">
      <c r="A196" s="14" t="s">
        <v>208</v>
      </c>
      <c r="B196" s="14" t="s">
        <v>46</v>
      </c>
      <c r="C196" s="93">
        <v>45927</v>
      </c>
      <c r="D196" s="14" t="s">
        <v>25</v>
      </c>
      <c r="E196" s="14">
        <v>18521</v>
      </c>
      <c r="F196" s="14">
        <v>1027</v>
      </c>
      <c r="G196" s="14">
        <v>230</v>
      </c>
      <c r="H196" s="14">
        <v>1247</v>
      </c>
      <c r="I196" s="14">
        <v>39588</v>
      </c>
      <c r="J196" s="14">
        <v>200928</v>
      </c>
      <c r="K196" s="14" t="s">
        <v>21</v>
      </c>
      <c r="L196" s="14" t="s">
        <v>564</v>
      </c>
      <c r="M196" s="14">
        <f>Table14_1[[#This Row],[Likes]]+Table14_1[[#This Row],[Shares]]+Table14_1[[#This Row],[Comments]]</f>
        <v>19778</v>
      </c>
    </row>
    <row r="197" spans="1:13">
      <c r="A197" s="14" t="s">
        <v>209</v>
      </c>
      <c r="B197" s="14" t="s">
        <v>19</v>
      </c>
      <c r="C197" s="93">
        <v>45739</v>
      </c>
      <c r="D197" s="14" t="s">
        <v>15</v>
      </c>
      <c r="E197" s="14">
        <v>24711</v>
      </c>
      <c r="F197" s="14">
        <v>882</v>
      </c>
      <c r="G197" s="14">
        <v>876</v>
      </c>
      <c r="H197" s="14">
        <v>2728</v>
      </c>
      <c r="I197" s="14">
        <v>32015</v>
      </c>
      <c r="J197" s="14">
        <v>180272</v>
      </c>
      <c r="K197" s="14" t="s">
        <v>32</v>
      </c>
      <c r="L197" s="14" t="s">
        <v>565</v>
      </c>
      <c r="M197" s="14">
        <f>Table14_1[[#This Row],[Likes]]+Table14_1[[#This Row],[Shares]]+Table14_1[[#This Row],[Comments]]</f>
        <v>26469</v>
      </c>
    </row>
    <row r="198" spans="1:13">
      <c r="A198" s="14" t="s">
        <v>209</v>
      </c>
      <c r="B198" s="14" t="s">
        <v>19</v>
      </c>
      <c r="C198" s="93">
        <v>45739</v>
      </c>
      <c r="D198" s="14" t="s">
        <v>15</v>
      </c>
      <c r="E198" s="14">
        <v>24711</v>
      </c>
      <c r="F198" s="14">
        <v>882</v>
      </c>
      <c r="G198" s="14">
        <v>876</v>
      </c>
      <c r="H198" s="14">
        <v>2728</v>
      </c>
      <c r="I198" s="14">
        <v>32015</v>
      </c>
      <c r="J198" s="14">
        <v>180272</v>
      </c>
      <c r="K198" s="14" t="s">
        <v>32</v>
      </c>
      <c r="L198" s="14" t="s">
        <v>566</v>
      </c>
      <c r="M198" s="14">
        <f>Table14_1[[#This Row],[Likes]]+Table14_1[[#This Row],[Shares]]+Table14_1[[#This Row],[Comments]]</f>
        <v>26469</v>
      </c>
    </row>
    <row r="199" spans="1:13">
      <c r="A199" s="14" t="s">
        <v>211</v>
      </c>
      <c r="B199" s="14" t="s">
        <v>46</v>
      </c>
      <c r="C199" s="93">
        <v>45457</v>
      </c>
      <c r="D199" s="14" t="s">
        <v>38</v>
      </c>
      <c r="E199" s="14">
        <v>21856</v>
      </c>
      <c r="F199" s="14">
        <v>1203</v>
      </c>
      <c r="G199" s="14">
        <v>634</v>
      </c>
      <c r="H199" s="14">
        <v>2807</v>
      </c>
      <c r="I199" s="14">
        <v>3647</v>
      </c>
      <c r="J199" s="14">
        <v>104178</v>
      </c>
      <c r="K199" s="14" t="s">
        <v>32</v>
      </c>
      <c r="L199" s="14" t="s">
        <v>573</v>
      </c>
      <c r="M199" s="14">
        <f>Table14_1[[#This Row],[Likes]]+Table14_1[[#This Row],[Shares]]+Table14_1[[#This Row],[Comments]]</f>
        <v>23693</v>
      </c>
    </row>
    <row r="200" spans="1:13">
      <c r="A200" s="14" t="s">
        <v>211</v>
      </c>
      <c r="B200" s="14" t="s">
        <v>46</v>
      </c>
      <c r="C200" s="93">
        <v>45457</v>
      </c>
      <c r="D200" s="14" t="s">
        <v>38</v>
      </c>
      <c r="E200" s="14">
        <v>21856</v>
      </c>
      <c r="F200" s="14">
        <v>1203</v>
      </c>
      <c r="G200" s="14">
        <v>634</v>
      </c>
      <c r="H200" s="14">
        <v>2807</v>
      </c>
      <c r="I200" s="14">
        <v>3647</v>
      </c>
      <c r="J200" s="14">
        <v>104178</v>
      </c>
      <c r="K200" s="14" t="s">
        <v>32</v>
      </c>
      <c r="L200" s="14" t="s">
        <v>567</v>
      </c>
      <c r="M200" s="14">
        <f>Table14_1[[#This Row],[Likes]]+Table14_1[[#This Row],[Shares]]+Table14_1[[#This Row],[Comments]]</f>
        <v>23693</v>
      </c>
    </row>
    <row r="201" spans="1:13">
      <c r="A201" s="14" t="s">
        <v>213</v>
      </c>
      <c r="B201" s="14" t="s">
        <v>46</v>
      </c>
      <c r="C201" s="93">
        <v>45692</v>
      </c>
      <c r="D201" s="14" t="s">
        <v>38</v>
      </c>
      <c r="E201" s="14">
        <v>23833</v>
      </c>
      <c r="F201" s="14">
        <v>555</v>
      </c>
      <c r="G201" s="14">
        <v>523</v>
      </c>
      <c r="H201" s="14">
        <v>1330</v>
      </c>
      <c r="I201" s="14">
        <v>69141</v>
      </c>
      <c r="J201" s="14">
        <v>73997</v>
      </c>
      <c r="K201" s="14" t="s">
        <v>32</v>
      </c>
      <c r="L201" s="14" t="s">
        <v>571</v>
      </c>
      <c r="M201" s="14">
        <f>Table14_1[[#This Row],[Likes]]+Table14_1[[#This Row],[Shares]]+Table14_1[[#This Row],[Comments]]</f>
        <v>24911</v>
      </c>
    </row>
    <row r="202" spans="1:13">
      <c r="A202" s="14" t="s">
        <v>213</v>
      </c>
      <c r="B202" s="14" t="s">
        <v>46</v>
      </c>
      <c r="C202" s="93">
        <v>45692</v>
      </c>
      <c r="D202" s="14" t="s">
        <v>38</v>
      </c>
      <c r="E202" s="14">
        <v>23833</v>
      </c>
      <c r="F202" s="14">
        <v>555</v>
      </c>
      <c r="G202" s="14">
        <v>523</v>
      </c>
      <c r="H202" s="14">
        <v>1330</v>
      </c>
      <c r="I202" s="14">
        <v>69141</v>
      </c>
      <c r="J202" s="14">
        <v>73997</v>
      </c>
      <c r="K202" s="14" t="s">
        <v>32</v>
      </c>
      <c r="L202" s="14" t="s">
        <v>572</v>
      </c>
      <c r="M202" s="14">
        <f>Table14_1[[#This Row],[Likes]]+Table14_1[[#This Row],[Shares]]+Table14_1[[#This Row],[Comments]]</f>
        <v>24911</v>
      </c>
    </row>
    <row r="203" spans="1:13">
      <c r="A203" s="14" t="s">
        <v>215</v>
      </c>
      <c r="B203" s="14" t="s">
        <v>46</v>
      </c>
      <c r="C203" s="93">
        <v>45464</v>
      </c>
      <c r="D203" s="14" t="s">
        <v>30</v>
      </c>
      <c r="E203" s="14">
        <v>21216</v>
      </c>
      <c r="F203" s="14">
        <v>1207</v>
      </c>
      <c r="G203" s="14">
        <v>859</v>
      </c>
      <c r="H203" s="14">
        <v>328</v>
      </c>
      <c r="I203" s="14">
        <v>91296</v>
      </c>
      <c r="J203" s="14">
        <v>196683</v>
      </c>
      <c r="K203" s="14" t="s">
        <v>27</v>
      </c>
      <c r="L203" s="14" t="s">
        <v>567</v>
      </c>
      <c r="M203" s="14">
        <f>Table14_1[[#This Row],[Likes]]+Table14_1[[#This Row],[Shares]]+Table14_1[[#This Row],[Comments]]</f>
        <v>23282</v>
      </c>
    </row>
    <row r="204" spans="1:13">
      <c r="A204" s="14" t="s">
        <v>215</v>
      </c>
      <c r="B204" s="14" t="s">
        <v>46</v>
      </c>
      <c r="C204" s="93">
        <v>45464</v>
      </c>
      <c r="D204" s="14" t="s">
        <v>30</v>
      </c>
      <c r="E204" s="14">
        <v>21216</v>
      </c>
      <c r="F204" s="14">
        <v>1207</v>
      </c>
      <c r="G204" s="14">
        <v>859</v>
      </c>
      <c r="H204" s="14">
        <v>328</v>
      </c>
      <c r="I204" s="14">
        <v>91296</v>
      </c>
      <c r="J204" s="14">
        <v>196683</v>
      </c>
      <c r="K204" s="14" t="s">
        <v>27</v>
      </c>
      <c r="L204" s="14" t="s">
        <v>568</v>
      </c>
      <c r="M204" s="14">
        <f>Table14_1[[#This Row],[Likes]]+Table14_1[[#This Row],[Shares]]+Table14_1[[#This Row],[Comments]]</f>
        <v>23282</v>
      </c>
    </row>
    <row r="205" spans="1:13">
      <c r="A205" s="14" t="s">
        <v>217</v>
      </c>
      <c r="B205" s="14" t="s">
        <v>19</v>
      </c>
      <c r="C205" s="93">
        <v>45928</v>
      </c>
      <c r="D205" s="14" t="s">
        <v>38</v>
      </c>
      <c r="E205" s="14">
        <v>21963</v>
      </c>
      <c r="F205" s="14">
        <v>1356</v>
      </c>
      <c r="G205" s="14">
        <v>349</v>
      </c>
      <c r="H205" s="14">
        <v>1206</v>
      </c>
      <c r="I205" s="14">
        <v>51755</v>
      </c>
      <c r="J205" s="14">
        <v>159273</v>
      </c>
      <c r="K205" s="14" t="s">
        <v>21</v>
      </c>
      <c r="L205" s="14" t="s">
        <v>571</v>
      </c>
      <c r="M205" s="14">
        <f>Table14_1[[#This Row],[Likes]]+Table14_1[[#This Row],[Shares]]+Table14_1[[#This Row],[Comments]]</f>
        <v>23668</v>
      </c>
    </row>
    <row r="206" spans="1:13">
      <c r="A206" s="14" t="s">
        <v>217</v>
      </c>
      <c r="B206" s="14" t="s">
        <v>19</v>
      </c>
      <c r="C206" s="93">
        <v>45928</v>
      </c>
      <c r="D206" s="14" t="s">
        <v>38</v>
      </c>
      <c r="E206" s="14">
        <v>21963</v>
      </c>
      <c r="F206" s="14">
        <v>1356</v>
      </c>
      <c r="G206" s="14">
        <v>349</v>
      </c>
      <c r="H206" s="14">
        <v>1206</v>
      </c>
      <c r="I206" s="14">
        <v>51755</v>
      </c>
      <c r="J206" s="14">
        <v>159273</v>
      </c>
      <c r="K206" s="14" t="s">
        <v>21</v>
      </c>
      <c r="L206" s="14" t="s">
        <v>572</v>
      </c>
      <c r="M206" s="14">
        <f>Table14_1[[#This Row],[Likes]]+Table14_1[[#This Row],[Shares]]+Table14_1[[#This Row],[Comments]]</f>
        <v>23668</v>
      </c>
    </row>
    <row r="207" spans="1:13">
      <c r="A207" s="14" t="s">
        <v>218</v>
      </c>
      <c r="B207" s="14" t="s">
        <v>46</v>
      </c>
      <c r="C207" s="93">
        <v>45512</v>
      </c>
      <c r="D207" s="14" t="s">
        <v>38</v>
      </c>
      <c r="E207" s="14">
        <v>24355</v>
      </c>
      <c r="F207" s="14">
        <v>1087</v>
      </c>
      <c r="G207" s="14">
        <v>686</v>
      </c>
      <c r="H207" s="14">
        <v>2426</v>
      </c>
      <c r="I207" s="14">
        <v>24963</v>
      </c>
      <c r="J207" s="14">
        <v>212307</v>
      </c>
      <c r="K207" s="14" t="s">
        <v>17</v>
      </c>
      <c r="L207" s="14" t="s">
        <v>571</v>
      </c>
      <c r="M207" s="14">
        <f>Table14_1[[#This Row],[Likes]]+Table14_1[[#This Row],[Shares]]+Table14_1[[#This Row],[Comments]]</f>
        <v>26128</v>
      </c>
    </row>
    <row r="208" spans="1:13">
      <c r="A208" s="14" t="s">
        <v>218</v>
      </c>
      <c r="B208" s="14" t="s">
        <v>46</v>
      </c>
      <c r="C208" s="93">
        <v>45512</v>
      </c>
      <c r="D208" s="14" t="s">
        <v>38</v>
      </c>
      <c r="E208" s="14">
        <v>24355</v>
      </c>
      <c r="F208" s="14">
        <v>1087</v>
      </c>
      <c r="G208" s="14">
        <v>686</v>
      </c>
      <c r="H208" s="14">
        <v>2426</v>
      </c>
      <c r="I208" s="14">
        <v>24963</v>
      </c>
      <c r="J208" s="14">
        <v>212307</v>
      </c>
      <c r="K208" s="14" t="s">
        <v>17</v>
      </c>
      <c r="L208" s="14" t="s">
        <v>572</v>
      </c>
      <c r="M208" s="14">
        <f>Table14_1[[#This Row],[Likes]]+Table14_1[[#This Row],[Shares]]+Table14_1[[#This Row],[Comments]]</f>
        <v>26128</v>
      </c>
    </row>
    <row r="209" spans="1:13">
      <c r="A209" s="14" t="s">
        <v>220</v>
      </c>
      <c r="B209" s="14" t="s">
        <v>13</v>
      </c>
      <c r="C209" s="93">
        <v>45502</v>
      </c>
      <c r="D209" s="14" t="s">
        <v>30</v>
      </c>
      <c r="E209" s="14">
        <v>6164</v>
      </c>
      <c r="F209" s="14">
        <v>326</v>
      </c>
      <c r="G209" s="14">
        <v>615</v>
      </c>
      <c r="H209" s="14">
        <v>2806</v>
      </c>
      <c r="I209" s="14">
        <v>38579</v>
      </c>
      <c r="J209" s="14">
        <v>206129</v>
      </c>
      <c r="K209" s="14" t="s">
        <v>55</v>
      </c>
      <c r="L209" s="14" t="s">
        <v>571</v>
      </c>
      <c r="M209" s="14">
        <f>Table14_1[[#This Row],[Likes]]+Table14_1[[#This Row],[Shares]]+Table14_1[[#This Row],[Comments]]</f>
        <v>7105</v>
      </c>
    </row>
    <row r="210" spans="1:13">
      <c r="A210" s="14" t="s">
        <v>220</v>
      </c>
      <c r="B210" s="14" t="s">
        <v>13</v>
      </c>
      <c r="C210" s="93">
        <v>45502</v>
      </c>
      <c r="D210" s="14" t="s">
        <v>30</v>
      </c>
      <c r="E210" s="14">
        <v>6164</v>
      </c>
      <c r="F210" s="14">
        <v>326</v>
      </c>
      <c r="G210" s="14">
        <v>615</v>
      </c>
      <c r="H210" s="14">
        <v>2806</v>
      </c>
      <c r="I210" s="14">
        <v>38579</v>
      </c>
      <c r="J210" s="14">
        <v>206129</v>
      </c>
      <c r="K210" s="14" t="s">
        <v>55</v>
      </c>
      <c r="L210" s="14" t="s">
        <v>572</v>
      </c>
      <c r="M210" s="14">
        <f>Table14_1[[#This Row],[Likes]]+Table14_1[[#This Row],[Shares]]+Table14_1[[#This Row],[Comments]]</f>
        <v>7105</v>
      </c>
    </row>
    <row r="211" spans="1:13">
      <c r="A211" s="14" t="s">
        <v>222</v>
      </c>
      <c r="B211" s="14" t="s">
        <v>19</v>
      </c>
      <c r="C211" s="93">
        <v>45619</v>
      </c>
      <c r="D211" s="14" t="s">
        <v>25</v>
      </c>
      <c r="E211" s="14">
        <v>9941</v>
      </c>
      <c r="F211" s="14">
        <v>1329</v>
      </c>
      <c r="G211" s="14">
        <v>238</v>
      </c>
      <c r="H211" s="14">
        <v>869</v>
      </c>
      <c r="I211" s="14">
        <v>40281</v>
      </c>
      <c r="J211" s="14">
        <v>172311</v>
      </c>
      <c r="K211" s="14" t="s">
        <v>27</v>
      </c>
      <c r="L211" s="14" t="s">
        <v>35</v>
      </c>
      <c r="M211" s="14">
        <f>Table14_1[[#This Row],[Likes]]+Table14_1[[#This Row],[Shares]]+Table14_1[[#This Row],[Comments]]</f>
        <v>11508</v>
      </c>
    </row>
    <row r="212" spans="1:13">
      <c r="A212" s="14" t="s">
        <v>224</v>
      </c>
      <c r="B212" s="14" t="s">
        <v>13</v>
      </c>
      <c r="C212" s="93">
        <v>45570</v>
      </c>
      <c r="D212" s="14" t="s">
        <v>38</v>
      </c>
      <c r="E212" s="14">
        <v>16388</v>
      </c>
      <c r="F212" s="14">
        <v>1208</v>
      </c>
      <c r="G212" s="14">
        <v>417</v>
      </c>
      <c r="H212" s="14">
        <v>2306</v>
      </c>
      <c r="I212" s="14">
        <v>16865</v>
      </c>
      <c r="J212" s="14">
        <v>236733</v>
      </c>
      <c r="K212" s="14" t="s">
        <v>17</v>
      </c>
      <c r="L212" s="14" t="s">
        <v>563</v>
      </c>
      <c r="M212" s="14">
        <f>Table14_1[[#This Row],[Likes]]+Table14_1[[#This Row],[Shares]]+Table14_1[[#This Row],[Comments]]</f>
        <v>18013</v>
      </c>
    </row>
    <row r="213" spans="1:13">
      <c r="A213" s="14" t="s">
        <v>224</v>
      </c>
      <c r="B213" s="14" t="s">
        <v>13</v>
      </c>
      <c r="C213" s="93">
        <v>45570</v>
      </c>
      <c r="D213" s="14" t="s">
        <v>38</v>
      </c>
      <c r="E213" s="14">
        <v>16388</v>
      </c>
      <c r="F213" s="14">
        <v>1208</v>
      </c>
      <c r="G213" s="14">
        <v>417</v>
      </c>
      <c r="H213" s="14">
        <v>2306</v>
      </c>
      <c r="I213" s="14">
        <v>16865</v>
      </c>
      <c r="J213" s="14">
        <v>236733</v>
      </c>
      <c r="K213" s="14" t="s">
        <v>17</v>
      </c>
      <c r="L213" s="14" t="s">
        <v>564</v>
      </c>
      <c r="M213" s="14">
        <f>Table14_1[[#This Row],[Likes]]+Table14_1[[#This Row],[Shares]]+Table14_1[[#This Row],[Comments]]</f>
        <v>18013</v>
      </c>
    </row>
    <row r="214" spans="1:13">
      <c r="A214" s="14" t="s">
        <v>226</v>
      </c>
      <c r="B214" s="14" t="s">
        <v>19</v>
      </c>
      <c r="C214" s="93">
        <v>45929</v>
      </c>
      <c r="D214" s="14" t="s">
        <v>30</v>
      </c>
      <c r="E214" s="14">
        <v>7569</v>
      </c>
      <c r="F214" s="14">
        <v>803</v>
      </c>
      <c r="G214" s="14">
        <v>804</v>
      </c>
      <c r="H214" s="14">
        <v>1753</v>
      </c>
      <c r="I214" s="14">
        <v>43582</v>
      </c>
      <c r="J214" s="14">
        <v>166945</v>
      </c>
      <c r="K214" s="14" t="s">
        <v>21</v>
      </c>
      <c r="L214" s="14" t="s">
        <v>575</v>
      </c>
      <c r="M214" s="14">
        <f>Table14_1[[#This Row],[Likes]]+Table14_1[[#This Row],[Shares]]+Table14_1[[#This Row],[Comments]]</f>
        <v>9176</v>
      </c>
    </row>
    <row r="215" spans="1:13">
      <c r="A215" s="14" t="s">
        <v>226</v>
      </c>
      <c r="B215" s="14" t="s">
        <v>19</v>
      </c>
      <c r="C215" s="93">
        <v>45929</v>
      </c>
      <c r="D215" s="14" t="s">
        <v>30</v>
      </c>
      <c r="E215" s="14">
        <v>7569</v>
      </c>
      <c r="F215" s="14">
        <v>803</v>
      </c>
      <c r="G215" s="14">
        <v>804</v>
      </c>
      <c r="H215" s="14">
        <v>1753</v>
      </c>
      <c r="I215" s="14">
        <v>43582</v>
      </c>
      <c r="J215" s="14">
        <v>166945</v>
      </c>
      <c r="K215" s="14" t="s">
        <v>21</v>
      </c>
      <c r="L215" s="14" t="s">
        <v>35</v>
      </c>
      <c r="M215" s="14">
        <f>Table14_1[[#This Row],[Likes]]+Table14_1[[#This Row],[Shares]]+Table14_1[[#This Row],[Comments]]</f>
        <v>9176</v>
      </c>
    </row>
    <row r="216" spans="1:13">
      <c r="A216" s="14" t="s">
        <v>227</v>
      </c>
      <c r="B216" s="14" t="s">
        <v>46</v>
      </c>
      <c r="C216" s="93">
        <v>45610</v>
      </c>
      <c r="D216" s="14" t="s">
        <v>15</v>
      </c>
      <c r="E216" s="14">
        <v>6300</v>
      </c>
      <c r="F216" s="14">
        <v>1213</v>
      </c>
      <c r="G216" s="14">
        <v>720</v>
      </c>
      <c r="H216" s="14">
        <v>1037</v>
      </c>
      <c r="I216" s="14">
        <v>39569</v>
      </c>
      <c r="J216" s="14">
        <v>85272</v>
      </c>
      <c r="K216" s="14" t="s">
        <v>32</v>
      </c>
      <c r="L216" s="14" t="s">
        <v>565</v>
      </c>
      <c r="M216" s="14">
        <f>Table14_1[[#This Row],[Likes]]+Table14_1[[#This Row],[Shares]]+Table14_1[[#This Row],[Comments]]</f>
        <v>8233</v>
      </c>
    </row>
    <row r="217" spans="1:13">
      <c r="A217" s="14" t="s">
        <v>227</v>
      </c>
      <c r="B217" s="14" t="s">
        <v>46</v>
      </c>
      <c r="C217" s="93">
        <v>45610</v>
      </c>
      <c r="D217" s="14" t="s">
        <v>15</v>
      </c>
      <c r="E217" s="14">
        <v>6300</v>
      </c>
      <c r="F217" s="14">
        <v>1213</v>
      </c>
      <c r="G217" s="14">
        <v>720</v>
      </c>
      <c r="H217" s="14">
        <v>1037</v>
      </c>
      <c r="I217" s="14">
        <v>39569</v>
      </c>
      <c r="J217" s="14">
        <v>85272</v>
      </c>
      <c r="K217" s="14" t="s">
        <v>32</v>
      </c>
      <c r="L217" s="14" t="s">
        <v>566</v>
      </c>
      <c r="M217" s="14">
        <f>Table14_1[[#This Row],[Likes]]+Table14_1[[#This Row],[Shares]]+Table14_1[[#This Row],[Comments]]</f>
        <v>8233</v>
      </c>
    </row>
    <row r="218" spans="1:13">
      <c r="A218" s="14" t="s">
        <v>229</v>
      </c>
      <c r="B218" s="14" t="s">
        <v>13</v>
      </c>
      <c r="C218" s="93">
        <v>45930</v>
      </c>
      <c r="D218" s="14" t="s">
        <v>25</v>
      </c>
      <c r="E218" s="14">
        <v>8269</v>
      </c>
      <c r="F218" s="14">
        <v>250</v>
      </c>
      <c r="G218" s="14">
        <v>638</v>
      </c>
      <c r="H218" s="14">
        <v>815</v>
      </c>
      <c r="I218" s="14">
        <v>41991</v>
      </c>
      <c r="J218" s="14">
        <v>129393</v>
      </c>
      <c r="K218" s="14" t="s">
        <v>21</v>
      </c>
      <c r="L218" s="14" t="s">
        <v>561</v>
      </c>
      <c r="M218" s="14">
        <f>Table14_1[[#This Row],[Likes]]+Table14_1[[#This Row],[Shares]]+Table14_1[[#This Row],[Comments]]</f>
        <v>9157</v>
      </c>
    </row>
    <row r="219" spans="1:13">
      <c r="A219" s="14" t="s">
        <v>229</v>
      </c>
      <c r="B219" s="14" t="s">
        <v>13</v>
      </c>
      <c r="C219" s="93">
        <v>45930</v>
      </c>
      <c r="D219" s="14" t="s">
        <v>25</v>
      </c>
      <c r="E219" s="14">
        <v>8269</v>
      </c>
      <c r="F219" s="14">
        <v>250</v>
      </c>
      <c r="G219" s="14">
        <v>638</v>
      </c>
      <c r="H219" s="14">
        <v>815</v>
      </c>
      <c r="I219" s="14">
        <v>41991</v>
      </c>
      <c r="J219" s="14">
        <v>129393</v>
      </c>
      <c r="K219" s="14" t="s">
        <v>21</v>
      </c>
      <c r="L219" s="14" t="s">
        <v>562</v>
      </c>
      <c r="M219" s="14">
        <f>Table14_1[[#This Row],[Likes]]+Table14_1[[#This Row],[Shares]]+Table14_1[[#This Row],[Comments]]</f>
        <v>9157</v>
      </c>
    </row>
    <row r="220" spans="1:13">
      <c r="A220" s="14" t="s">
        <v>230</v>
      </c>
      <c r="B220" s="14" t="s">
        <v>19</v>
      </c>
      <c r="C220" s="93">
        <v>45734</v>
      </c>
      <c r="D220" s="14" t="s">
        <v>15</v>
      </c>
      <c r="E220" s="14">
        <v>5818</v>
      </c>
      <c r="F220" s="14">
        <v>1252</v>
      </c>
      <c r="G220" s="14">
        <v>687</v>
      </c>
      <c r="H220" s="14">
        <v>2300</v>
      </c>
      <c r="I220" s="14">
        <v>25081</v>
      </c>
      <c r="J220" s="14">
        <v>101212</v>
      </c>
      <c r="K220" s="14" t="s">
        <v>55</v>
      </c>
      <c r="L220" s="14" t="s">
        <v>571</v>
      </c>
      <c r="M220" s="14">
        <f>Table14_1[[#This Row],[Likes]]+Table14_1[[#This Row],[Shares]]+Table14_1[[#This Row],[Comments]]</f>
        <v>7757</v>
      </c>
    </row>
    <row r="221" spans="1:13">
      <c r="A221" s="14" t="s">
        <v>230</v>
      </c>
      <c r="B221" s="14" t="s">
        <v>19</v>
      </c>
      <c r="C221" s="93">
        <v>45734</v>
      </c>
      <c r="D221" s="14" t="s">
        <v>15</v>
      </c>
      <c r="E221" s="14">
        <v>5818</v>
      </c>
      <c r="F221" s="14">
        <v>1252</v>
      </c>
      <c r="G221" s="14">
        <v>687</v>
      </c>
      <c r="H221" s="14">
        <v>2300</v>
      </c>
      <c r="I221" s="14">
        <v>25081</v>
      </c>
      <c r="J221" s="14">
        <v>101212</v>
      </c>
      <c r="K221" s="14" t="s">
        <v>55</v>
      </c>
      <c r="L221" s="14" t="s">
        <v>572</v>
      </c>
      <c r="M221" s="14">
        <f>Table14_1[[#This Row],[Likes]]+Table14_1[[#This Row],[Shares]]+Table14_1[[#This Row],[Comments]]</f>
        <v>7757</v>
      </c>
    </row>
    <row r="222" spans="1:13">
      <c r="A222" s="14" t="s">
        <v>232</v>
      </c>
      <c r="B222" s="14" t="s">
        <v>23</v>
      </c>
      <c r="C222" s="93">
        <v>45600</v>
      </c>
      <c r="D222" s="14" t="s">
        <v>15</v>
      </c>
      <c r="E222" s="14">
        <v>14015</v>
      </c>
      <c r="F222" s="14">
        <v>978</v>
      </c>
      <c r="G222" s="14">
        <v>196</v>
      </c>
      <c r="H222" s="14">
        <v>2744</v>
      </c>
      <c r="I222" s="14">
        <v>20190</v>
      </c>
      <c r="J222" s="14">
        <v>186470</v>
      </c>
      <c r="K222" s="14" t="s">
        <v>27</v>
      </c>
      <c r="L222" s="14" t="s">
        <v>567</v>
      </c>
      <c r="M222" s="14">
        <f>Table14_1[[#This Row],[Likes]]+Table14_1[[#This Row],[Shares]]+Table14_1[[#This Row],[Comments]]</f>
        <v>15189</v>
      </c>
    </row>
    <row r="223" spans="1:13">
      <c r="A223" s="14" t="s">
        <v>232</v>
      </c>
      <c r="B223" s="14" t="s">
        <v>23</v>
      </c>
      <c r="C223" s="93">
        <v>45600</v>
      </c>
      <c r="D223" s="14" t="s">
        <v>15</v>
      </c>
      <c r="E223" s="14">
        <v>14015</v>
      </c>
      <c r="F223" s="14">
        <v>978</v>
      </c>
      <c r="G223" s="14">
        <v>196</v>
      </c>
      <c r="H223" s="14">
        <v>2744</v>
      </c>
      <c r="I223" s="14">
        <v>20190</v>
      </c>
      <c r="J223" s="14">
        <v>186470</v>
      </c>
      <c r="K223" s="14" t="s">
        <v>27</v>
      </c>
      <c r="L223" s="14" t="s">
        <v>574</v>
      </c>
      <c r="M223" s="14">
        <f>Table14_1[[#This Row],[Likes]]+Table14_1[[#This Row],[Shares]]+Table14_1[[#This Row],[Comments]]</f>
        <v>15189</v>
      </c>
    </row>
    <row r="224" spans="1:13">
      <c r="A224" s="14" t="s">
        <v>234</v>
      </c>
      <c r="B224" s="14" t="s">
        <v>46</v>
      </c>
      <c r="C224" s="93">
        <v>45600</v>
      </c>
      <c r="D224" s="14" t="s">
        <v>30</v>
      </c>
      <c r="E224" s="14">
        <v>14234</v>
      </c>
      <c r="F224" s="14">
        <v>1013</v>
      </c>
      <c r="G224" s="14">
        <v>437</v>
      </c>
      <c r="H224" s="14">
        <v>338</v>
      </c>
      <c r="I224" s="14">
        <v>67754</v>
      </c>
      <c r="J224" s="14">
        <v>160030</v>
      </c>
      <c r="K224" s="14" t="s">
        <v>27</v>
      </c>
      <c r="L224" s="14" t="s">
        <v>35</v>
      </c>
      <c r="M224" s="14">
        <f>Table14_1[[#This Row],[Likes]]+Table14_1[[#This Row],[Shares]]+Table14_1[[#This Row],[Comments]]</f>
        <v>15684</v>
      </c>
    </row>
    <row r="225" spans="1:13">
      <c r="A225" s="14" t="s">
        <v>235</v>
      </c>
      <c r="B225" s="14" t="s">
        <v>19</v>
      </c>
      <c r="C225" s="93">
        <v>45695</v>
      </c>
      <c r="D225" s="14" t="s">
        <v>38</v>
      </c>
      <c r="E225" s="14">
        <v>20290</v>
      </c>
      <c r="F225" s="14">
        <v>619</v>
      </c>
      <c r="G225" s="14">
        <v>927</v>
      </c>
      <c r="H225" s="14">
        <v>1186</v>
      </c>
      <c r="I225" s="14">
        <v>8924</v>
      </c>
      <c r="J225" s="14">
        <v>96503</v>
      </c>
      <c r="K225" s="14" t="s">
        <v>55</v>
      </c>
      <c r="L225" s="14" t="s">
        <v>576</v>
      </c>
      <c r="M225" s="14">
        <f>Table14_1[[#This Row],[Likes]]+Table14_1[[#This Row],[Shares]]+Table14_1[[#This Row],[Comments]]</f>
        <v>21836</v>
      </c>
    </row>
    <row r="226" spans="1:13">
      <c r="A226" s="14" t="s">
        <v>235</v>
      </c>
      <c r="B226" s="14" t="s">
        <v>19</v>
      </c>
      <c r="C226" s="93">
        <v>45695</v>
      </c>
      <c r="D226" s="14" t="s">
        <v>38</v>
      </c>
      <c r="E226" s="14">
        <v>20290</v>
      </c>
      <c r="F226" s="14">
        <v>619</v>
      </c>
      <c r="G226" s="14">
        <v>927</v>
      </c>
      <c r="H226" s="14">
        <v>1186</v>
      </c>
      <c r="I226" s="14">
        <v>8924</v>
      </c>
      <c r="J226" s="14">
        <v>96503</v>
      </c>
      <c r="K226" s="14" t="s">
        <v>55</v>
      </c>
      <c r="L226" s="14" t="s">
        <v>577</v>
      </c>
      <c r="M226" s="14">
        <f>Table14_1[[#This Row],[Likes]]+Table14_1[[#This Row],[Shares]]+Table14_1[[#This Row],[Comments]]</f>
        <v>21836</v>
      </c>
    </row>
    <row r="227" spans="1:13">
      <c r="A227" s="14" t="s">
        <v>237</v>
      </c>
      <c r="B227" s="14" t="s">
        <v>23</v>
      </c>
      <c r="C227" s="93">
        <v>45586</v>
      </c>
      <c r="D227" s="14" t="s">
        <v>30</v>
      </c>
      <c r="E227" s="14">
        <v>8254</v>
      </c>
      <c r="F227" s="14">
        <v>1405</v>
      </c>
      <c r="G227" s="14">
        <v>165</v>
      </c>
      <c r="H227" s="14">
        <v>2504</v>
      </c>
      <c r="I227" s="14">
        <v>8081</v>
      </c>
      <c r="J227" s="14">
        <v>177710</v>
      </c>
      <c r="K227" s="14" t="s">
        <v>17</v>
      </c>
      <c r="L227" s="14" t="s">
        <v>567</v>
      </c>
      <c r="M227" s="14">
        <f>Table14_1[[#This Row],[Likes]]+Table14_1[[#This Row],[Shares]]+Table14_1[[#This Row],[Comments]]</f>
        <v>9824</v>
      </c>
    </row>
    <row r="228" spans="1:13">
      <c r="A228" s="14" t="s">
        <v>237</v>
      </c>
      <c r="B228" s="14" t="s">
        <v>23</v>
      </c>
      <c r="C228" s="93">
        <v>45586</v>
      </c>
      <c r="D228" s="14" t="s">
        <v>30</v>
      </c>
      <c r="E228" s="14">
        <v>8254</v>
      </c>
      <c r="F228" s="14">
        <v>1405</v>
      </c>
      <c r="G228" s="14">
        <v>165</v>
      </c>
      <c r="H228" s="14">
        <v>2504</v>
      </c>
      <c r="I228" s="14">
        <v>8081</v>
      </c>
      <c r="J228" s="14">
        <v>177710</v>
      </c>
      <c r="K228" s="14" t="s">
        <v>17</v>
      </c>
      <c r="L228" s="14" t="s">
        <v>568</v>
      </c>
      <c r="M228" s="14">
        <f>Table14_1[[#This Row],[Likes]]+Table14_1[[#This Row],[Shares]]+Table14_1[[#This Row],[Comments]]</f>
        <v>9824</v>
      </c>
    </row>
    <row r="229" spans="1:13">
      <c r="A229" s="14" t="s">
        <v>238</v>
      </c>
      <c r="B229" s="14" t="s">
        <v>19</v>
      </c>
      <c r="C229" s="93">
        <v>45502</v>
      </c>
      <c r="D229" s="14" t="s">
        <v>30</v>
      </c>
      <c r="E229" s="14">
        <v>19144</v>
      </c>
      <c r="F229" s="14">
        <v>1182</v>
      </c>
      <c r="G229" s="14">
        <v>860</v>
      </c>
      <c r="H229" s="14">
        <v>1398</v>
      </c>
      <c r="I229" s="14">
        <v>4185</v>
      </c>
      <c r="J229" s="14">
        <v>46570</v>
      </c>
      <c r="K229" s="14" t="s">
        <v>17</v>
      </c>
      <c r="L229" s="14" t="s">
        <v>561</v>
      </c>
      <c r="M229" s="14">
        <f>Table14_1[[#This Row],[Likes]]+Table14_1[[#This Row],[Shares]]+Table14_1[[#This Row],[Comments]]</f>
        <v>21186</v>
      </c>
    </row>
    <row r="230" spans="1:13">
      <c r="A230" s="14" t="s">
        <v>238</v>
      </c>
      <c r="B230" s="14" t="s">
        <v>19</v>
      </c>
      <c r="C230" s="93">
        <v>45502</v>
      </c>
      <c r="D230" s="14" t="s">
        <v>30</v>
      </c>
      <c r="E230" s="14">
        <v>19144</v>
      </c>
      <c r="F230" s="14">
        <v>1182</v>
      </c>
      <c r="G230" s="14">
        <v>860</v>
      </c>
      <c r="H230" s="14">
        <v>1398</v>
      </c>
      <c r="I230" s="14">
        <v>4185</v>
      </c>
      <c r="J230" s="14">
        <v>46570</v>
      </c>
      <c r="K230" s="14" t="s">
        <v>17</v>
      </c>
      <c r="L230" s="14" t="s">
        <v>562</v>
      </c>
      <c r="M230" s="14">
        <f>Table14_1[[#This Row],[Likes]]+Table14_1[[#This Row],[Shares]]+Table14_1[[#This Row],[Comments]]</f>
        <v>21186</v>
      </c>
    </row>
    <row r="231" spans="1:13">
      <c r="A231" s="14" t="s">
        <v>239</v>
      </c>
      <c r="B231" s="14" t="s">
        <v>23</v>
      </c>
      <c r="C231" s="93">
        <v>45567</v>
      </c>
      <c r="D231" s="14" t="s">
        <v>30</v>
      </c>
      <c r="E231" s="14">
        <v>9350</v>
      </c>
      <c r="F231" s="14">
        <v>1024</v>
      </c>
      <c r="G231" s="14">
        <v>550</v>
      </c>
      <c r="H231" s="14">
        <v>2123</v>
      </c>
      <c r="I231" s="14">
        <v>53916</v>
      </c>
      <c r="J231" s="14">
        <v>108785</v>
      </c>
      <c r="K231" s="14" t="s">
        <v>27</v>
      </c>
      <c r="L231" s="14" t="s">
        <v>575</v>
      </c>
      <c r="M231" s="14">
        <f>Table14_1[[#This Row],[Likes]]+Table14_1[[#This Row],[Shares]]+Table14_1[[#This Row],[Comments]]</f>
        <v>10924</v>
      </c>
    </row>
    <row r="232" spans="1:13">
      <c r="A232" s="14" t="s">
        <v>239</v>
      </c>
      <c r="B232" s="14" t="s">
        <v>23</v>
      </c>
      <c r="C232" s="93">
        <v>45567</v>
      </c>
      <c r="D232" s="14" t="s">
        <v>30</v>
      </c>
      <c r="E232" s="14">
        <v>9350</v>
      </c>
      <c r="F232" s="14">
        <v>1024</v>
      </c>
      <c r="G232" s="14">
        <v>550</v>
      </c>
      <c r="H232" s="14">
        <v>2123</v>
      </c>
      <c r="I232" s="14">
        <v>53916</v>
      </c>
      <c r="J232" s="14">
        <v>108785</v>
      </c>
      <c r="K232" s="14" t="s">
        <v>27</v>
      </c>
      <c r="L232" s="14" t="s">
        <v>35</v>
      </c>
      <c r="M232" s="14">
        <f>Table14_1[[#This Row],[Likes]]+Table14_1[[#This Row],[Shares]]+Table14_1[[#This Row],[Comments]]</f>
        <v>10924</v>
      </c>
    </row>
    <row r="233" spans="1:13">
      <c r="A233" s="14" t="s">
        <v>241</v>
      </c>
      <c r="B233" s="14" t="s">
        <v>46</v>
      </c>
      <c r="C233" s="93">
        <v>45457</v>
      </c>
      <c r="D233" s="14" t="s">
        <v>30</v>
      </c>
      <c r="E233" s="14">
        <v>17183</v>
      </c>
      <c r="F233" s="14">
        <v>1224</v>
      </c>
      <c r="G233" s="14">
        <v>943</v>
      </c>
      <c r="H233" s="14">
        <v>2010</v>
      </c>
      <c r="I233" s="14">
        <v>21481</v>
      </c>
      <c r="J233" s="14">
        <v>49110</v>
      </c>
      <c r="K233" s="14" t="s">
        <v>27</v>
      </c>
      <c r="L233" s="14" t="s">
        <v>567</v>
      </c>
      <c r="M233" s="14">
        <f>Table14_1[[#This Row],[Likes]]+Table14_1[[#This Row],[Shares]]+Table14_1[[#This Row],[Comments]]</f>
        <v>19350</v>
      </c>
    </row>
    <row r="234" spans="1:13">
      <c r="A234" s="14" t="s">
        <v>241</v>
      </c>
      <c r="B234" s="14" t="s">
        <v>46</v>
      </c>
      <c r="C234" s="93">
        <v>45457</v>
      </c>
      <c r="D234" s="14" t="s">
        <v>30</v>
      </c>
      <c r="E234" s="14">
        <v>17183</v>
      </c>
      <c r="F234" s="14">
        <v>1224</v>
      </c>
      <c r="G234" s="14">
        <v>943</v>
      </c>
      <c r="H234" s="14">
        <v>2010</v>
      </c>
      <c r="I234" s="14">
        <v>21481</v>
      </c>
      <c r="J234" s="14">
        <v>49110</v>
      </c>
      <c r="K234" s="14" t="s">
        <v>27</v>
      </c>
      <c r="L234" s="14" t="s">
        <v>574</v>
      </c>
      <c r="M234" s="14">
        <f>Table14_1[[#This Row],[Likes]]+Table14_1[[#This Row],[Shares]]+Table14_1[[#This Row],[Comments]]</f>
        <v>19350</v>
      </c>
    </row>
    <row r="235" spans="1:13">
      <c r="A235" s="14" t="s">
        <v>242</v>
      </c>
      <c r="B235" s="14" t="s">
        <v>13</v>
      </c>
      <c r="C235" s="93">
        <v>45753</v>
      </c>
      <c r="D235" s="14" t="s">
        <v>25</v>
      </c>
      <c r="E235" s="14">
        <v>8238</v>
      </c>
      <c r="F235" s="14">
        <v>766</v>
      </c>
      <c r="G235" s="14">
        <v>235</v>
      </c>
      <c r="H235" s="14">
        <v>1273</v>
      </c>
      <c r="I235" s="14">
        <v>4706</v>
      </c>
      <c r="J235" s="14">
        <v>119141</v>
      </c>
      <c r="K235" s="14" t="s">
        <v>32</v>
      </c>
      <c r="L235" s="14" t="s">
        <v>575</v>
      </c>
      <c r="M235" s="14">
        <f>Table14_1[[#This Row],[Likes]]+Table14_1[[#This Row],[Shares]]+Table14_1[[#This Row],[Comments]]</f>
        <v>9239</v>
      </c>
    </row>
    <row r="236" spans="1:13">
      <c r="A236" s="14" t="s">
        <v>242</v>
      </c>
      <c r="B236" s="14" t="s">
        <v>13</v>
      </c>
      <c r="C236" s="93">
        <v>45753</v>
      </c>
      <c r="D236" s="14" t="s">
        <v>25</v>
      </c>
      <c r="E236" s="14">
        <v>8238</v>
      </c>
      <c r="F236" s="14">
        <v>766</v>
      </c>
      <c r="G236" s="14">
        <v>235</v>
      </c>
      <c r="H236" s="14">
        <v>1273</v>
      </c>
      <c r="I236" s="14">
        <v>4706</v>
      </c>
      <c r="J236" s="14">
        <v>119141</v>
      </c>
      <c r="K236" s="14" t="s">
        <v>32</v>
      </c>
      <c r="L236" s="14" t="s">
        <v>35</v>
      </c>
      <c r="M236" s="14">
        <f>Table14_1[[#This Row],[Likes]]+Table14_1[[#This Row],[Shares]]+Table14_1[[#This Row],[Comments]]</f>
        <v>9239</v>
      </c>
    </row>
    <row r="237" spans="1:13">
      <c r="A237" s="14" t="s">
        <v>244</v>
      </c>
      <c r="B237" s="14" t="s">
        <v>23</v>
      </c>
      <c r="C237" s="93">
        <v>45543</v>
      </c>
      <c r="D237" s="14" t="s">
        <v>38</v>
      </c>
      <c r="E237" s="14">
        <v>8090</v>
      </c>
      <c r="F237" s="14">
        <v>570</v>
      </c>
      <c r="G237" s="14">
        <v>399</v>
      </c>
      <c r="H237" s="14">
        <v>1862</v>
      </c>
      <c r="I237" s="14">
        <v>34088</v>
      </c>
      <c r="J237" s="14">
        <v>52115</v>
      </c>
      <c r="K237" s="14" t="s">
        <v>17</v>
      </c>
      <c r="L237" s="14" t="s">
        <v>561</v>
      </c>
      <c r="M237" s="14">
        <f>Table14_1[[#This Row],[Likes]]+Table14_1[[#This Row],[Shares]]+Table14_1[[#This Row],[Comments]]</f>
        <v>9059</v>
      </c>
    </row>
    <row r="238" spans="1:13">
      <c r="A238" s="14" t="s">
        <v>244</v>
      </c>
      <c r="B238" s="14" t="s">
        <v>23</v>
      </c>
      <c r="C238" s="93">
        <v>45543</v>
      </c>
      <c r="D238" s="14" t="s">
        <v>38</v>
      </c>
      <c r="E238" s="14">
        <v>8090</v>
      </c>
      <c r="F238" s="14">
        <v>570</v>
      </c>
      <c r="G238" s="14">
        <v>399</v>
      </c>
      <c r="H238" s="14">
        <v>1862</v>
      </c>
      <c r="I238" s="14">
        <v>34088</v>
      </c>
      <c r="J238" s="14">
        <v>52115</v>
      </c>
      <c r="K238" s="14" t="s">
        <v>17</v>
      </c>
      <c r="L238" s="14" t="s">
        <v>562</v>
      </c>
      <c r="M238" s="14">
        <f>Table14_1[[#This Row],[Likes]]+Table14_1[[#This Row],[Shares]]+Table14_1[[#This Row],[Comments]]</f>
        <v>9059</v>
      </c>
    </row>
    <row r="239" spans="1:13">
      <c r="A239" s="14" t="s">
        <v>246</v>
      </c>
      <c r="B239" s="14" t="s">
        <v>19</v>
      </c>
      <c r="C239" s="93">
        <v>45744</v>
      </c>
      <c r="D239" s="14" t="s">
        <v>15</v>
      </c>
      <c r="E239" s="14">
        <v>13637</v>
      </c>
      <c r="F239" s="14">
        <v>1135</v>
      </c>
      <c r="G239" s="14">
        <v>540</v>
      </c>
      <c r="H239" s="14">
        <v>1288</v>
      </c>
      <c r="I239" s="14">
        <v>45183</v>
      </c>
      <c r="J239" s="14">
        <v>79062</v>
      </c>
      <c r="K239" s="14" t="s">
        <v>55</v>
      </c>
      <c r="L239" s="14" t="s">
        <v>571</v>
      </c>
      <c r="M239" s="14">
        <f>Table14_1[[#This Row],[Likes]]+Table14_1[[#This Row],[Shares]]+Table14_1[[#This Row],[Comments]]</f>
        <v>15312</v>
      </c>
    </row>
    <row r="240" spans="1:13">
      <c r="A240" s="14" t="s">
        <v>246</v>
      </c>
      <c r="B240" s="14" t="s">
        <v>19</v>
      </c>
      <c r="C240" s="93">
        <v>45744</v>
      </c>
      <c r="D240" s="14" t="s">
        <v>15</v>
      </c>
      <c r="E240" s="14">
        <v>13637</v>
      </c>
      <c r="F240" s="14">
        <v>1135</v>
      </c>
      <c r="G240" s="14">
        <v>540</v>
      </c>
      <c r="H240" s="14">
        <v>1288</v>
      </c>
      <c r="I240" s="14">
        <v>45183</v>
      </c>
      <c r="J240" s="14">
        <v>79062</v>
      </c>
      <c r="K240" s="14" t="s">
        <v>55</v>
      </c>
      <c r="L240" s="14" t="s">
        <v>572</v>
      </c>
      <c r="M240" s="14">
        <f>Table14_1[[#This Row],[Likes]]+Table14_1[[#This Row],[Shares]]+Table14_1[[#This Row],[Comments]]</f>
        <v>15312</v>
      </c>
    </row>
    <row r="241" spans="1:13">
      <c r="A241" s="14" t="s">
        <v>247</v>
      </c>
      <c r="B241" s="14" t="s">
        <v>46</v>
      </c>
      <c r="C241" s="93">
        <v>45684</v>
      </c>
      <c r="D241" s="14" t="s">
        <v>15</v>
      </c>
      <c r="E241" s="14">
        <v>24415</v>
      </c>
      <c r="F241" s="14">
        <v>860</v>
      </c>
      <c r="G241" s="14">
        <v>931</v>
      </c>
      <c r="H241" s="14">
        <v>320</v>
      </c>
      <c r="I241" s="14">
        <v>65049</v>
      </c>
      <c r="J241" s="14">
        <v>62911</v>
      </c>
      <c r="K241" s="14" t="s">
        <v>17</v>
      </c>
      <c r="L241" s="14" t="s">
        <v>567</v>
      </c>
      <c r="M241" s="14">
        <f>Table14_1[[#This Row],[Likes]]+Table14_1[[#This Row],[Shares]]+Table14_1[[#This Row],[Comments]]</f>
        <v>26206</v>
      </c>
    </row>
    <row r="242" spans="1:13">
      <c r="A242" s="14" t="s">
        <v>247</v>
      </c>
      <c r="B242" s="14" t="s">
        <v>46</v>
      </c>
      <c r="C242" s="93">
        <v>45684</v>
      </c>
      <c r="D242" s="14" t="s">
        <v>15</v>
      </c>
      <c r="E242" s="14">
        <v>24415</v>
      </c>
      <c r="F242" s="14">
        <v>860</v>
      </c>
      <c r="G242" s="14">
        <v>931</v>
      </c>
      <c r="H242" s="14">
        <v>320</v>
      </c>
      <c r="I242" s="14">
        <v>65049</v>
      </c>
      <c r="J242" s="14">
        <v>62911</v>
      </c>
      <c r="K242" s="14" t="s">
        <v>17</v>
      </c>
      <c r="L242" s="14" t="s">
        <v>574</v>
      </c>
      <c r="M242" s="14">
        <f>Table14_1[[#This Row],[Likes]]+Table14_1[[#This Row],[Shares]]+Table14_1[[#This Row],[Comments]]</f>
        <v>26206</v>
      </c>
    </row>
    <row r="243" spans="1:13">
      <c r="A243" s="14" t="s">
        <v>248</v>
      </c>
      <c r="B243" s="14" t="s">
        <v>23</v>
      </c>
      <c r="C243" s="93">
        <v>45667</v>
      </c>
      <c r="D243" s="14" t="s">
        <v>38</v>
      </c>
      <c r="E243" s="14">
        <v>14647</v>
      </c>
      <c r="F243" s="14">
        <v>1168</v>
      </c>
      <c r="G243" s="14">
        <v>484</v>
      </c>
      <c r="H243" s="14">
        <v>2650</v>
      </c>
      <c r="I243" s="14">
        <v>27217</v>
      </c>
      <c r="J243" s="14">
        <v>144061</v>
      </c>
      <c r="K243" s="14" t="s">
        <v>32</v>
      </c>
      <c r="L243" s="14" t="s">
        <v>575</v>
      </c>
      <c r="M243" s="14">
        <f>Table14_1[[#This Row],[Likes]]+Table14_1[[#This Row],[Shares]]+Table14_1[[#This Row],[Comments]]</f>
        <v>16299</v>
      </c>
    </row>
    <row r="244" spans="1:13">
      <c r="A244" s="14" t="s">
        <v>248</v>
      </c>
      <c r="B244" s="14" t="s">
        <v>23</v>
      </c>
      <c r="C244" s="93">
        <v>45667</v>
      </c>
      <c r="D244" s="14" t="s">
        <v>38</v>
      </c>
      <c r="E244" s="14">
        <v>14647</v>
      </c>
      <c r="F244" s="14">
        <v>1168</v>
      </c>
      <c r="G244" s="14">
        <v>484</v>
      </c>
      <c r="H244" s="14">
        <v>2650</v>
      </c>
      <c r="I244" s="14">
        <v>27217</v>
      </c>
      <c r="J244" s="14">
        <v>144061</v>
      </c>
      <c r="K244" s="14" t="s">
        <v>32</v>
      </c>
      <c r="L244" s="14" t="s">
        <v>35</v>
      </c>
      <c r="M244" s="14">
        <f>Table14_1[[#This Row],[Likes]]+Table14_1[[#This Row],[Shares]]+Table14_1[[#This Row],[Comments]]</f>
        <v>16299</v>
      </c>
    </row>
    <row r="245" spans="1:13">
      <c r="A245" s="14" t="s">
        <v>250</v>
      </c>
      <c r="B245" s="14" t="s">
        <v>19</v>
      </c>
      <c r="C245" s="93">
        <v>45494</v>
      </c>
      <c r="D245" s="14" t="s">
        <v>15</v>
      </c>
      <c r="E245" s="14">
        <v>11911</v>
      </c>
      <c r="F245" s="14">
        <v>1360</v>
      </c>
      <c r="G245" s="14">
        <v>778</v>
      </c>
      <c r="H245" s="14">
        <v>1168</v>
      </c>
      <c r="I245" s="14">
        <v>16483</v>
      </c>
      <c r="J245" s="14">
        <v>72556</v>
      </c>
      <c r="K245" s="14" t="s">
        <v>27</v>
      </c>
      <c r="L245" s="14" t="s">
        <v>567</v>
      </c>
      <c r="M245" s="14">
        <f>Table14_1[[#This Row],[Likes]]+Table14_1[[#This Row],[Shares]]+Table14_1[[#This Row],[Comments]]</f>
        <v>14049</v>
      </c>
    </row>
    <row r="246" spans="1:13">
      <c r="A246" s="14" t="s">
        <v>250</v>
      </c>
      <c r="B246" s="14" t="s">
        <v>19</v>
      </c>
      <c r="C246" s="93">
        <v>45494</v>
      </c>
      <c r="D246" s="14" t="s">
        <v>15</v>
      </c>
      <c r="E246" s="14">
        <v>11911</v>
      </c>
      <c r="F246" s="14">
        <v>1360</v>
      </c>
      <c r="G246" s="14">
        <v>778</v>
      </c>
      <c r="H246" s="14">
        <v>1168</v>
      </c>
      <c r="I246" s="14">
        <v>16483</v>
      </c>
      <c r="J246" s="14">
        <v>72556</v>
      </c>
      <c r="K246" s="14" t="s">
        <v>27</v>
      </c>
      <c r="L246" s="14" t="s">
        <v>568</v>
      </c>
      <c r="M246" s="14">
        <f>Table14_1[[#This Row],[Likes]]+Table14_1[[#This Row],[Shares]]+Table14_1[[#This Row],[Comments]]</f>
        <v>14049</v>
      </c>
    </row>
    <row r="247" spans="1:13">
      <c r="A247" s="14" t="s">
        <v>251</v>
      </c>
      <c r="B247" s="14" t="s">
        <v>19</v>
      </c>
      <c r="C247" s="93">
        <v>45564</v>
      </c>
      <c r="D247" s="14" t="s">
        <v>38</v>
      </c>
      <c r="E247" s="14">
        <v>10472</v>
      </c>
      <c r="F247" s="14">
        <v>401</v>
      </c>
      <c r="G247" s="14">
        <v>668</v>
      </c>
      <c r="H247" s="14">
        <v>383</v>
      </c>
      <c r="I247" s="14">
        <v>37571</v>
      </c>
      <c r="J247" s="14">
        <v>249203</v>
      </c>
      <c r="K247" s="14" t="s">
        <v>27</v>
      </c>
      <c r="L247" s="14" t="s">
        <v>563</v>
      </c>
      <c r="M247" s="14">
        <f>Table14_1[[#This Row],[Likes]]+Table14_1[[#This Row],[Shares]]+Table14_1[[#This Row],[Comments]]</f>
        <v>11541</v>
      </c>
    </row>
    <row r="248" spans="1:13">
      <c r="A248" s="14" t="s">
        <v>251</v>
      </c>
      <c r="B248" s="14" t="s">
        <v>19</v>
      </c>
      <c r="C248" s="93">
        <v>45564</v>
      </c>
      <c r="D248" s="14" t="s">
        <v>38</v>
      </c>
      <c r="E248" s="14">
        <v>10472</v>
      </c>
      <c r="F248" s="14">
        <v>401</v>
      </c>
      <c r="G248" s="14">
        <v>668</v>
      </c>
      <c r="H248" s="14">
        <v>383</v>
      </c>
      <c r="I248" s="14">
        <v>37571</v>
      </c>
      <c r="J248" s="14">
        <v>249203</v>
      </c>
      <c r="K248" s="14" t="s">
        <v>27</v>
      </c>
      <c r="L248" s="14" t="s">
        <v>564</v>
      </c>
      <c r="M248" s="14">
        <f>Table14_1[[#This Row],[Likes]]+Table14_1[[#This Row],[Shares]]+Table14_1[[#This Row],[Comments]]</f>
        <v>11541</v>
      </c>
    </row>
    <row r="249" spans="1:13">
      <c r="A249" s="14" t="s">
        <v>253</v>
      </c>
      <c r="B249" s="14" t="s">
        <v>19</v>
      </c>
      <c r="C249" s="93">
        <v>45586</v>
      </c>
      <c r="D249" s="14" t="s">
        <v>15</v>
      </c>
      <c r="E249" s="14">
        <v>20271</v>
      </c>
      <c r="F249" s="14">
        <v>512</v>
      </c>
      <c r="G249" s="14">
        <v>286</v>
      </c>
      <c r="H249" s="14">
        <v>1982</v>
      </c>
      <c r="I249" s="14">
        <v>43225</v>
      </c>
      <c r="J249" s="14">
        <v>168335</v>
      </c>
      <c r="K249" s="14" t="s">
        <v>32</v>
      </c>
      <c r="L249" s="14" t="s">
        <v>573</v>
      </c>
      <c r="M249" s="14">
        <f>Table14_1[[#This Row],[Likes]]+Table14_1[[#This Row],[Shares]]+Table14_1[[#This Row],[Comments]]</f>
        <v>21069</v>
      </c>
    </row>
    <row r="250" spans="1:13">
      <c r="A250" s="14" t="s">
        <v>253</v>
      </c>
      <c r="B250" s="14" t="s">
        <v>19</v>
      </c>
      <c r="C250" s="93">
        <v>45586</v>
      </c>
      <c r="D250" s="14" t="s">
        <v>15</v>
      </c>
      <c r="E250" s="14">
        <v>20271</v>
      </c>
      <c r="F250" s="14">
        <v>512</v>
      </c>
      <c r="G250" s="14">
        <v>286</v>
      </c>
      <c r="H250" s="14">
        <v>1982</v>
      </c>
      <c r="I250" s="14">
        <v>43225</v>
      </c>
      <c r="J250" s="14">
        <v>168335</v>
      </c>
      <c r="K250" s="14" t="s">
        <v>32</v>
      </c>
      <c r="L250" s="14" t="s">
        <v>567</v>
      </c>
      <c r="M250" s="14">
        <f>Table14_1[[#This Row],[Likes]]+Table14_1[[#This Row],[Shares]]+Table14_1[[#This Row],[Comments]]</f>
        <v>21069</v>
      </c>
    </row>
    <row r="251" spans="1:13">
      <c r="A251" s="14" t="s">
        <v>254</v>
      </c>
      <c r="B251" s="14" t="s">
        <v>23</v>
      </c>
      <c r="C251" s="93">
        <v>45720</v>
      </c>
      <c r="D251" s="14" t="s">
        <v>30</v>
      </c>
      <c r="E251" s="14">
        <v>5266</v>
      </c>
      <c r="F251" s="14">
        <v>316</v>
      </c>
      <c r="G251" s="14">
        <v>837</v>
      </c>
      <c r="H251" s="14">
        <v>2276</v>
      </c>
      <c r="I251" s="14">
        <v>20967</v>
      </c>
      <c r="J251" s="14">
        <v>41969</v>
      </c>
      <c r="K251" s="14" t="s">
        <v>55</v>
      </c>
      <c r="L251" s="14" t="s">
        <v>563</v>
      </c>
      <c r="M251" s="14">
        <f>Table14_1[[#This Row],[Likes]]+Table14_1[[#This Row],[Shares]]+Table14_1[[#This Row],[Comments]]</f>
        <v>6419</v>
      </c>
    </row>
    <row r="252" spans="1:13">
      <c r="A252" s="14" t="s">
        <v>254</v>
      </c>
      <c r="B252" s="14" t="s">
        <v>23</v>
      </c>
      <c r="C252" s="93">
        <v>45720</v>
      </c>
      <c r="D252" s="14" t="s">
        <v>30</v>
      </c>
      <c r="E252" s="14">
        <v>5266</v>
      </c>
      <c r="F252" s="14">
        <v>316</v>
      </c>
      <c r="G252" s="14">
        <v>837</v>
      </c>
      <c r="H252" s="14">
        <v>2276</v>
      </c>
      <c r="I252" s="14">
        <v>20967</v>
      </c>
      <c r="J252" s="14">
        <v>41969</v>
      </c>
      <c r="K252" s="14" t="s">
        <v>55</v>
      </c>
      <c r="L252" s="14" t="s">
        <v>564</v>
      </c>
      <c r="M252" s="14">
        <f>Table14_1[[#This Row],[Likes]]+Table14_1[[#This Row],[Shares]]+Table14_1[[#This Row],[Comments]]</f>
        <v>6419</v>
      </c>
    </row>
    <row r="253" spans="1:13">
      <c r="A253" s="14" t="s">
        <v>255</v>
      </c>
      <c r="B253" s="14" t="s">
        <v>23</v>
      </c>
      <c r="C253" s="93">
        <v>45694</v>
      </c>
      <c r="D253" s="14" t="s">
        <v>15</v>
      </c>
      <c r="E253" s="14">
        <v>2666</v>
      </c>
      <c r="F253" s="14">
        <v>1136</v>
      </c>
      <c r="G253" s="14">
        <v>989</v>
      </c>
      <c r="H253" s="14">
        <v>1710</v>
      </c>
      <c r="I253" s="14">
        <v>36467</v>
      </c>
      <c r="J253" s="14">
        <v>83753</v>
      </c>
      <c r="K253" s="14" t="s">
        <v>27</v>
      </c>
      <c r="L253" s="14" t="s">
        <v>561</v>
      </c>
      <c r="M253" s="14">
        <f>Table14_1[[#This Row],[Likes]]+Table14_1[[#This Row],[Shares]]+Table14_1[[#This Row],[Comments]]</f>
        <v>4791</v>
      </c>
    </row>
    <row r="254" spans="1:13">
      <c r="A254" s="14" t="s">
        <v>255</v>
      </c>
      <c r="B254" s="14" t="s">
        <v>23</v>
      </c>
      <c r="C254" s="93">
        <v>45694</v>
      </c>
      <c r="D254" s="14" t="s">
        <v>15</v>
      </c>
      <c r="E254" s="14">
        <v>2666</v>
      </c>
      <c r="F254" s="14">
        <v>1136</v>
      </c>
      <c r="G254" s="14">
        <v>989</v>
      </c>
      <c r="H254" s="14">
        <v>1710</v>
      </c>
      <c r="I254" s="14">
        <v>36467</v>
      </c>
      <c r="J254" s="14">
        <v>83753</v>
      </c>
      <c r="K254" s="14" t="s">
        <v>27</v>
      </c>
      <c r="L254" s="14" t="s">
        <v>562</v>
      </c>
      <c r="M254" s="14">
        <f>Table14_1[[#This Row],[Likes]]+Table14_1[[#This Row],[Shares]]+Table14_1[[#This Row],[Comments]]</f>
        <v>4791</v>
      </c>
    </row>
    <row r="255" spans="1:13">
      <c r="A255" s="14" t="s">
        <v>257</v>
      </c>
      <c r="B255" s="14" t="s">
        <v>23</v>
      </c>
      <c r="C255" s="93">
        <v>45931</v>
      </c>
      <c r="D255" s="14" t="s">
        <v>38</v>
      </c>
      <c r="E255" s="14">
        <v>6188</v>
      </c>
      <c r="F255" s="14">
        <v>774</v>
      </c>
      <c r="G255" s="14">
        <v>647</v>
      </c>
      <c r="H255" s="14">
        <v>1830</v>
      </c>
      <c r="I255" s="14">
        <v>55436</v>
      </c>
      <c r="J255" s="14">
        <v>175542</v>
      </c>
      <c r="K255" s="14" t="s">
        <v>21</v>
      </c>
      <c r="L255" s="14" t="s">
        <v>35</v>
      </c>
      <c r="M255" s="14">
        <f>Table14_1[[#This Row],[Likes]]+Table14_1[[#This Row],[Shares]]+Table14_1[[#This Row],[Comments]]</f>
        <v>7609</v>
      </c>
    </row>
    <row r="256" spans="1:13">
      <c r="A256" s="14" t="s">
        <v>258</v>
      </c>
      <c r="B256" s="14" t="s">
        <v>13</v>
      </c>
      <c r="C256" s="93">
        <v>45624</v>
      </c>
      <c r="D256" s="14" t="s">
        <v>38</v>
      </c>
      <c r="E256" s="14">
        <v>19055</v>
      </c>
      <c r="F256" s="14">
        <v>443</v>
      </c>
      <c r="G256" s="14">
        <v>976</v>
      </c>
      <c r="H256" s="14">
        <v>869</v>
      </c>
      <c r="I256" s="14">
        <v>75437</v>
      </c>
      <c r="J256" s="14">
        <v>161863</v>
      </c>
      <c r="K256" s="14" t="s">
        <v>27</v>
      </c>
      <c r="L256" s="14" t="s">
        <v>573</v>
      </c>
      <c r="M256" s="14">
        <f>Table14_1[[#This Row],[Likes]]+Table14_1[[#This Row],[Shares]]+Table14_1[[#This Row],[Comments]]</f>
        <v>20474</v>
      </c>
    </row>
    <row r="257" spans="1:13">
      <c r="A257" s="14" t="s">
        <v>258</v>
      </c>
      <c r="B257" s="14" t="s">
        <v>13</v>
      </c>
      <c r="C257" s="93">
        <v>45624</v>
      </c>
      <c r="D257" s="14" t="s">
        <v>38</v>
      </c>
      <c r="E257" s="14">
        <v>19055</v>
      </c>
      <c r="F257" s="14">
        <v>443</v>
      </c>
      <c r="G257" s="14">
        <v>976</v>
      </c>
      <c r="H257" s="14">
        <v>869</v>
      </c>
      <c r="I257" s="14">
        <v>75437</v>
      </c>
      <c r="J257" s="14">
        <v>161863</v>
      </c>
      <c r="K257" s="14" t="s">
        <v>27</v>
      </c>
      <c r="L257" s="14" t="s">
        <v>567</v>
      </c>
      <c r="M257" s="14">
        <f>Table14_1[[#This Row],[Likes]]+Table14_1[[#This Row],[Shares]]+Table14_1[[#This Row],[Comments]]</f>
        <v>20474</v>
      </c>
    </row>
    <row r="258" spans="1:13">
      <c r="A258" s="14" t="s">
        <v>260</v>
      </c>
      <c r="B258" s="14" t="s">
        <v>23</v>
      </c>
      <c r="C258" s="93">
        <v>45932</v>
      </c>
      <c r="D258" s="14" t="s">
        <v>38</v>
      </c>
      <c r="E258" s="14">
        <v>12161</v>
      </c>
      <c r="F258" s="14">
        <v>736</v>
      </c>
      <c r="G258" s="14">
        <v>876</v>
      </c>
      <c r="H258" s="14">
        <v>1233</v>
      </c>
      <c r="I258" s="14">
        <v>21337</v>
      </c>
      <c r="J258" s="14">
        <v>50225</v>
      </c>
      <c r="K258" s="14" t="s">
        <v>21</v>
      </c>
      <c r="L258" s="14" t="s">
        <v>565</v>
      </c>
      <c r="M258" s="14">
        <f>Table14_1[[#This Row],[Likes]]+Table14_1[[#This Row],[Shares]]+Table14_1[[#This Row],[Comments]]</f>
        <v>13773</v>
      </c>
    </row>
    <row r="259" spans="1:13">
      <c r="A259" s="14" t="s">
        <v>260</v>
      </c>
      <c r="B259" s="14" t="s">
        <v>23</v>
      </c>
      <c r="C259" s="93">
        <v>45932</v>
      </c>
      <c r="D259" s="14" t="s">
        <v>38</v>
      </c>
      <c r="E259" s="14">
        <v>12161</v>
      </c>
      <c r="F259" s="14">
        <v>736</v>
      </c>
      <c r="G259" s="14">
        <v>876</v>
      </c>
      <c r="H259" s="14">
        <v>1233</v>
      </c>
      <c r="I259" s="14">
        <v>21337</v>
      </c>
      <c r="J259" s="14">
        <v>50225</v>
      </c>
      <c r="K259" s="14" t="s">
        <v>21</v>
      </c>
      <c r="L259" s="14" t="s">
        <v>566</v>
      </c>
      <c r="M259" s="14">
        <f>Table14_1[[#This Row],[Likes]]+Table14_1[[#This Row],[Shares]]+Table14_1[[#This Row],[Comments]]</f>
        <v>13773</v>
      </c>
    </row>
    <row r="260" spans="1:13">
      <c r="A260" s="14" t="s">
        <v>261</v>
      </c>
      <c r="B260" s="14" t="s">
        <v>23</v>
      </c>
      <c r="C260" s="93">
        <v>45504</v>
      </c>
      <c r="D260" s="14" t="s">
        <v>38</v>
      </c>
      <c r="E260" s="14">
        <v>13314</v>
      </c>
      <c r="F260" s="14">
        <v>274</v>
      </c>
      <c r="G260" s="14">
        <v>626</v>
      </c>
      <c r="H260" s="14">
        <v>2280</v>
      </c>
      <c r="I260" s="14">
        <v>14639</v>
      </c>
      <c r="J260" s="14">
        <v>163008</v>
      </c>
      <c r="K260" s="14" t="s">
        <v>32</v>
      </c>
      <c r="L260" s="14" t="s">
        <v>567</v>
      </c>
      <c r="M260" s="14">
        <f>Table14_1[[#This Row],[Likes]]+Table14_1[[#This Row],[Shares]]+Table14_1[[#This Row],[Comments]]</f>
        <v>14214</v>
      </c>
    </row>
    <row r="261" spans="1:13">
      <c r="A261" s="14" t="s">
        <v>261</v>
      </c>
      <c r="B261" s="14" t="s">
        <v>23</v>
      </c>
      <c r="C261" s="93">
        <v>45504</v>
      </c>
      <c r="D261" s="14" t="s">
        <v>38</v>
      </c>
      <c r="E261" s="14">
        <v>13314</v>
      </c>
      <c r="F261" s="14">
        <v>274</v>
      </c>
      <c r="G261" s="14">
        <v>626</v>
      </c>
      <c r="H261" s="14">
        <v>2280</v>
      </c>
      <c r="I261" s="14">
        <v>14639</v>
      </c>
      <c r="J261" s="14">
        <v>163008</v>
      </c>
      <c r="K261" s="14" t="s">
        <v>32</v>
      </c>
      <c r="L261" s="14" t="s">
        <v>568</v>
      </c>
      <c r="M261" s="14">
        <f>Table14_1[[#This Row],[Likes]]+Table14_1[[#This Row],[Shares]]+Table14_1[[#This Row],[Comments]]</f>
        <v>14214</v>
      </c>
    </row>
    <row r="262" spans="1:13">
      <c r="A262" s="14" t="s">
        <v>262</v>
      </c>
      <c r="B262" s="14" t="s">
        <v>23</v>
      </c>
      <c r="C262" s="93">
        <v>45745</v>
      </c>
      <c r="D262" s="14" t="s">
        <v>38</v>
      </c>
      <c r="E262" s="14">
        <v>23508</v>
      </c>
      <c r="F262" s="14">
        <v>585</v>
      </c>
      <c r="G262" s="14">
        <v>743</v>
      </c>
      <c r="H262" s="14">
        <v>2155</v>
      </c>
      <c r="I262" s="14">
        <v>3704</v>
      </c>
      <c r="J262" s="14">
        <v>194268</v>
      </c>
      <c r="K262" s="14" t="s">
        <v>32</v>
      </c>
      <c r="L262" s="14" t="s">
        <v>565</v>
      </c>
      <c r="M262" s="14">
        <f>Table14_1[[#This Row],[Likes]]+Table14_1[[#This Row],[Shares]]+Table14_1[[#This Row],[Comments]]</f>
        <v>24836</v>
      </c>
    </row>
    <row r="263" spans="1:13">
      <c r="A263" s="14" t="s">
        <v>262</v>
      </c>
      <c r="B263" s="14" t="s">
        <v>23</v>
      </c>
      <c r="C263" s="93">
        <v>45745</v>
      </c>
      <c r="D263" s="14" t="s">
        <v>38</v>
      </c>
      <c r="E263" s="14">
        <v>23508</v>
      </c>
      <c r="F263" s="14">
        <v>585</v>
      </c>
      <c r="G263" s="14">
        <v>743</v>
      </c>
      <c r="H263" s="14">
        <v>2155</v>
      </c>
      <c r="I263" s="14">
        <v>3704</v>
      </c>
      <c r="J263" s="14">
        <v>194268</v>
      </c>
      <c r="K263" s="14" t="s">
        <v>32</v>
      </c>
      <c r="L263" s="14" t="s">
        <v>566</v>
      </c>
      <c r="M263" s="14">
        <f>Table14_1[[#This Row],[Likes]]+Table14_1[[#This Row],[Shares]]+Table14_1[[#This Row],[Comments]]</f>
        <v>24836</v>
      </c>
    </row>
    <row r="264" spans="1:13">
      <c r="A264" s="14" t="s">
        <v>263</v>
      </c>
      <c r="B264" s="14" t="s">
        <v>13</v>
      </c>
      <c r="C264" s="93">
        <v>45594</v>
      </c>
      <c r="D264" s="14" t="s">
        <v>25</v>
      </c>
      <c r="E264" s="14">
        <v>23969</v>
      </c>
      <c r="F264" s="14">
        <v>1433</v>
      </c>
      <c r="G264" s="14">
        <v>372</v>
      </c>
      <c r="H264" s="14">
        <v>1092</v>
      </c>
      <c r="I264" s="14">
        <v>32147</v>
      </c>
      <c r="J264" s="14">
        <v>145823</v>
      </c>
      <c r="K264" s="14" t="s">
        <v>27</v>
      </c>
      <c r="L264" s="14" t="s">
        <v>567</v>
      </c>
      <c r="M264" s="14">
        <f>Table14_1[[#This Row],[Likes]]+Table14_1[[#This Row],[Shares]]+Table14_1[[#This Row],[Comments]]</f>
        <v>25774</v>
      </c>
    </row>
    <row r="265" spans="1:13">
      <c r="A265" s="14" t="s">
        <v>263</v>
      </c>
      <c r="B265" s="14" t="s">
        <v>13</v>
      </c>
      <c r="C265" s="93">
        <v>45594</v>
      </c>
      <c r="D265" s="14" t="s">
        <v>25</v>
      </c>
      <c r="E265" s="14">
        <v>23969</v>
      </c>
      <c r="F265" s="14">
        <v>1433</v>
      </c>
      <c r="G265" s="14">
        <v>372</v>
      </c>
      <c r="H265" s="14">
        <v>1092</v>
      </c>
      <c r="I265" s="14">
        <v>32147</v>
      </c>
      <c r="J265" s="14">
        <v>145823</v>
      </c>
      <c r="K265" s="14" t="s">
        <v>27</v>
      </c>
      <c r="L265" s="14" t="s">
        <v>574</v>
      </c>
      <c r="M265" s="14">
        <f>Table14_1[[#This Row],[Likes]]+Table14_1[[#This Row],[Shares]]+Table14_1[[#This Row],[Comments]]</f>
        <v>25774</v>
      </c>
    </row>
    <row r="266" spans="1:13">
      <c r="A266" s="14" t="s">
        <v>265</v>
      </c>
      <c r="B266" s="14" t="s">
        <v>23</v>
      </c>
      <c r="C266" s="93">
        <v>45488</v>
      </c>
      <c r="D266" s="14" t="s">
        <v>25</v>
      </c>
      <c r="E266" s="14">
        <v>14891</v>
      </c>
      <c r="F266" s="14">
        <v>674</v>
      </c>
      <c r="G266" s="14">
        <v>521</v>
      </c>
      <c r="H266" s="14">
        <v>1091</v>
      </c>
      <c r="I266" s="14">
        <v>18101</v>
      </c>
      <c r="J266" s="14">
        <v>53669</v>
      </c>
      <c r="K266" s="14" t="s">
        <v>17</v>
      </c>
      <c r="L266" s="14" t="s">
        <v>569</v>
      </c>
      <c r="M266" s="14">
        <f>Table14_1[[#This Row],[Likes]]+Table14_1[[#This Row],[Shares]]+Table14_1[[#This Row],[Comments]]</f>
        <v>16086</v>
      </c>
    </row>
    <row r="267" spans="1:13">
      <c r="A267" s="14" t="s">
        <v>265</v>
      </c>
      <c r="B267" s="14" t="s">
        <v>23</v>
      </c>
      <c r="C267" s="93">
        <v>45488</v>
      </c>
      <c r="D267" s="14" t="s">
        <v>25</v>
      </c>
      <c r="E267" s="14">
        <v>14891</v>
      </c>
      <c r="F267" s="14">
        <v>674</v>
      </c>
      <c r="G267" s="14">
        <v>521</v>
      </c>
      <c r="H267" s="14">
        <v>1091</v>
      </c>
      <c r="I267" s="14">
        <v>18101</v>
      </c>
      <c r="J267" s="14">
        <v>53669</v>
      </c>
      <c r="K267" s="14" t="s">
        <v>17</v>
      </c>
      <c r="L267" s="14" t="s">
        <v>570</v>
      </c>
      <c r="M267" s="14">
        <f>Table14_1[[#This Row],[Likes]]+Table14_1[[#This Row],[Shares]]+Table14_1[[#This Row],[Comments]]</f>
        <v>16086</v>
      </c>
    </row>
    <row r="268" spans="1:13">
      <c r="A268" s="14" t="s">
        <v>267</v>
      </c>
      <c r="B268" s="14" t="s">
        <v>19</v>
      </c>
      <c r="C268" s="93">
        <v>45933</v>
      </c>
      <c r="D268" s="14" t="s">
        <v>15</v>
      </c>
      <c r="E268" s="14">
        <v>6777</v>
      </c>
      <c r="F268" s="14">
        <v>617</v>
      </c>
      <c r="G268" s="14">
        <v>551</v>
      </c>
      <c r="H268" s="14">
        <v>2109</v>
      </c>
      <c r="I268" s="14">
        <v>18559</v>
      </c>
      <c r="J268" s="14">
        <v>208452</v>
      </c>
      <c r="K268" s="14" t="s">
        <v>21</v>
      </c>
      <c r="L268" s="14" t="s">
        <v>573</v>
      </c>
      <c r="M268" s="14">
        <f>Table14_1[[#This Row],[Likes]]+Table14_1[[#This Row],[Shares]]+Table14_1[[#This Row],[Comments]]</f>
        <v>7945</v>
      </c>
    </row>
    <row r="269" spans="1:13">
      <c r="A269" s="14" t="s">
        <v>267</v>
      </c>
      <c r="B269" s="14" t="s">
        <v>19</v>
      </c>
      <c r="C269" s="93">
        <v>45933</v>
      </c>
      <c r="D269" s="14" t="s">
        <v>15</v>
      </c>
      <c r="E269" s="14">
        <v>6777</v>
      </c>
      <c r="F269" s="14">
        <v>617</v>
      </c>
      <c r="G269" s="14">
        <v>551</v>
      </c>
      <c r="H269" s="14">
        <v>2109</v>
      </c>
      <c r="I269" s="14">
        <v>18559</v>
      </c>
      <c r="J269" s="14">
        <v>208452</v>
      </c>
      <c r="K269" s="14" t="s">
        <v>21</v>
      </c>
      <c r="L269" s="14" t="s">
        <v>567</v>
      </c>
      <c r="M269" s="14">
        <f>Table14_1[[#This Row],[Likes]]+Table14_1[[#This Row],[Shares]]+Table14_1[[#This Row],[Comments]]</f>
        <v>7945</v>
      </c>
    </row>
    <row r="270" spans="1:13">
      <c r="A270" s="14" t="s">
        <v>268</v>
      </c>
      <c r="B270" s="14" t="s">
        <v>23</v>
      </c>
      <c r="C270" s="93">
        <v>45741</v>
      </c>
      <c r="D270" s="14" t="s">
        <v>38</v>
      </c>
      <c r="E270" s="14">
        <v>5900</v>
      </c>
      <c r="F270" s="14">
        <v>546</v>
      </c>
      <c r="G270" s="14">
        <v>592</v>
      </c>
      <c r="H270" s="14">
        <v>1594</v>
      </c>
      <c r="I270" s="14">
        <v>38627</v>
      </c>
      <c r="J270" s="14">
        <v>164398</v>
      </c>
      <c r="K270" s="14" t="s">
        <v>55</v>
      </c>
      <c r="L270" s="14" t="s">
        <v>565</v>
      </c>
      <c r="M270" s="14">
        <f>Table14_1[[#This Row],[Likes]]+Table14_1[[#This Row],[Shares]]+Table14_1[[#This Row],[Comments]]</f>
        <v>7038</v>
      </c>
    </row>
    <row r="271" spans="1:13">
      <c r="A271" s="14" t="s">
        <v>268</v>
      </c>
      <c r="B271" s="14" t="s">
        <v>23</v>
      </c>
      <c r="C271" s="93">
        <v>45741</v>
      </c>
      <c r="D271" s="14" t="s">
        <v>38</v>
      </c>
      <c r="E271" s="14">
        <v>5900</v>
      </c>
      <c r="F271" s="14">
        <v>546</v>
      </c>
      <c r="G271" s="14">
        <v>592</v>
      </c>
      <c r="H271" s="14">
        <v>1594</v>
      </c>
      <c r="I271" s="14">
        <v>38627</v>
      </c>
      <c r="J271" s="14">
        <v>164398</v>
      </c>
      <c r="K271" s="14" t="s">
        <v>55</v>
      </c>
      <c r="L271" s="14" t="s">
        <v>566</v>
      </c>
      <c r="M271" s="14">
        <f>Table14_1[[#This Row],[Likes]]+Table14_1[[#This Row],[Shares]]+Table14_1[[#This Row],[Comments]]</f>
        <v>7038</v>
      </c>
    </row>
    <row r="272" spans="1:13">
      <c r="A272" s="14" t="s">
        <v>270</v>
      </c>
      <c r="B272" s="14" t="s">
        <v>19</v>
      </c>
      <c r="C272" s="93">
        <v>45567</v>
      </c>
      <c r="D272" s="14" t="s">
        <v>15</v>
      </c>
      <c r="E272" s="14">
        <v>15716</v>
      </c>
      <c r="F272" s="14">
        <v>839</v>
      </c>
      <c r="G272" s="14">
        <v>639</v>
      </c>
      <c r="H272" s="14">
        <v>2839</v>
      </c>
      <c r="I272" s="14">
        <v>349</v>
      </c>
      <c r="J272" s="14">
        <v>150677</v>
      </c>
      <c r="K272" s="14" t="s">
        <v>27</v>
      </c>
      <c r="L272" s="14" t="s">
        <v>565</v>
      </c>
      <c r="M272" s="14">
        <f>Table14_1[[#This Row],[Likes]]+Table14_1[[#This Row],[Shares]]+Table14_1[[#This Row],[Comments]]</f>
        <v>17194</v>
      </c>
    </row>
    <row r="273" spans="1:13">
      <c r="A273" s="14" t="s">
        <v>270</v>
      </c>
      <c r="B273" s="14" t="s">
        <v>19</v>
      </c>
      <c r="C273" s="93">
        <v>45567</v>
      </c>
      <c r="D273" s="14" t="s">
        <v>15</v>
      </c>
      <c r="E273" s="14">
        <v>15716</v>
      </c>
      <c r="F273" s="14">
        <v>839</v>
      </c>
      <c r="G273" s="14">
        <v>639</v>
      </c>
      <c r="H273" s="14">
        <v>2839</v>
      </c>
      <c r="I273" s="14">
        <v>349</v>
      </c>
      <c r="J273" s="14">
        <v>150677</v>
      </c>
      <c r="K273" s="14" t="s">
        <v>27</v>
      </c>
      <c r="L273" s="14" t="s">
        <v>566</v>
      </c>
      <c r="M273" s="14">
        <f>Table14_1[[#This Row],[Likes]]+Table14_1[[#This Row],[Shares]]+Table14_1[[#This Row],[Comments]]</f>
        <v>17194</v>
      </c>
    </row>
    <row r="274" spans="1:13">
      <c r="A274" s="14" t="s">
        <v>271</v>
      </c>
      <c r="B274" s="14" t="s">
        <v>19</v>
      </c>
      <c r="C274" s="93">
        <v>45593</v>
      </c>
      <c r="D274" s="14" t="s">
        <v>38</v>
      </c>
      <c r="E274" s="14">
        <v>8981</v>
      </c>
      <c r="F274" s="14">
        <v>1138</v>
      </c>
      <c r="G274" s="14">
        <v>764</v>
      </c>
      <c r="H274" s="14">
        <v>2555</v>
      </c>
      <c r="I274" s="14">
        <v>92810</v>
      </c>
      <c r="J274" s="14">
        <v>88320</v>
      </c>
      <c r="K274" s="14" t="s">
        <v>55</v>
      </c>
      <c r="L274" s="14" t="s">
        <v>575</v>
      </c>
      <c r="M274" s="14">
        <f>Table14_1[[#This Row],[Likes]]+Table14_1[[#This Row],[Shares]]+Table14_1[[#This Row],[Comments]]</f>
        <v>10883</v>
      </c>
    </row>
    <row r="275" spans="1:13">
      <c r="A275" s="14" t="s">
        <v>271</v>
      </c>
      <c r="B275" s="14" t="s">
        <v>19</v>
      </c>
      <c r="C275" s="93">
        <v>45593</v>
      </c>
      <c r="D275" s="14" t="s">
        <v>38</v>
      </c>
      <c r="E275" s="14">
        <v>8981</v>
      </c>
      <c r="F275" s="14">
        <v>1138</v>
      </c>
      <c r="G275" s="14">
        <v>764</v>
      </c>
      <c r="H275" s="14">
        <v>2555</v>
      </c>
      <c r="I275" s="14">
        <v>92810</v>
      </c>
      <c r="J275" s="14">
        <v>88320</v>
      </c>
      <c r="K275" s="14" t="s">
        <v>55</v>
      </c>
      <c r="L275" s="14" t="s">
        <v>35</v>
      </c>
      <c r="M275" s="14">
        <f>Table14_1[[#This Row],[Likes]]+Table14_1[[#This Row],[Shares]]+Table14_1[[#This Row],[Comments]]</f>
        <v>10883</v>
      </c>
    </row>
    <row r="276" spans="1:13">
      <c r="A276" s="14" t="s">
        <v>272</v>
      </c>
      <c r="B276" s="14" t="s">
        <v>19</v>
      </c>
      <c r="C276" s="93">
        <v>45516</v>
      </c>
      <c r="D276" s="14" t="s">
        <v>38</v>
      </c>
      <c r="E276" s="14">
        <v>8376</v>
      </c>
      <c r="F276" s="14">
        <v>1154</v>
      </c>
      <c r="G276" s="14">
        <v>422</v>
      </c>
      <c r="H276" s="14">
        <v>1907</v>
      </c>
      <c r="I276" s="14">
        <v>36874</v>
      </c>
      <c r="J276" s="14">
        <v>218486</v>
      </c>
      <c r="K276" s="14" t="s">
        <v>27</v>
      </c>
      <c r="L276" s="14" t="s">
        <v>563</v>
      </c>
      <c r="M276" s="14">
        <f>Table14_1[[#This Row],[Likes]]+Table14_1[[#This Row],[Shares]]+Table14_1[[#This Row],[Comments]]</f>
        <v>9952</v>
      </c>
    </row>
    <row r="277" spans="1:13">
      <c r="A277" s="14" t="s">
        <v>272</v>
      </c>
      <c r="B277" s="14" t="s">
        <v>19</v>
      </c>
      <c r="C277" s="93">
        <v>45516</v>
      </c>
      <c r="D277" s="14" t="s">
        <v>38</v>
      </c>
      <c r="E277" s="14">
        <v>8376</v>
      </c>
      <c r="F277" s="14">
        <v>1154</v>
      </c>
      <c r="G277" s="14">
        <v>422</v>
      </c>
      <c r="H277" s="14">
        <v>1907</v>
      </c>
      <c r="I277" s="14">
        <v>36874</v>
      </c>
      <c r="J277" s="14">
        <v>218486</v>
      </c>
      <c r="K277" s="14" t="s">
        <v>27</v>
      </c>
      <c r="L277" s="14" t="s">
        <v>564</v>
      </c>
      <c r="M277" s="14">
        <f>Table14_1[[#This Row],[Likes]]+Table14_1[[#This Row],[Shares]]+Table14_1[[#This Row],[Comments]]</f>
        <v>9952</v>
      </c>
    </row>
    <row r="278" spans="1:13">
      <c r="A278" s="14" t="s">
        <v>273</v>
      </c>
      <c r="B278" s="14" t="s">
        <v>13</v>
      </c>
      <c r="C278" s="93">
        <v>45448</v>
      </c>
      <c r="D278" s="14" t="s">
        <v>25</v>
      </c>
      <c r="E278" s="14">
        <v>18907</v>
      </c>
      <c r="F278" s="14">
        <v>1075</v>
      </c>
      <c r="G278" s="14">
        <v>675</v>
      </c>
      <c r="H278" s="14">
        <v>1383</v>
      </c>
      <c r="I278" s="14">
        <v>17875</v>
      </c>
      <c r="J278" s="14">
        <v>186649</v>
      </c>
      <c r="K278" s="14" t="s">
        <v>17</v>
      </c>
      <c r="L278" s="14" t="s">
        <v>575</v>
      </c>
      <c r="M278" s="14">
        <f>Table14_1[[#This Row],[Likes]]+Table14_1[[#This Row],[Shares]]+Table14_1[[#This Row],[Comments]]</f>
        <v>20657</v>
      </c>
    </row>
    <row r="279" spans="1:13">
      <c r="A279" s="14" t="s">
        <v>273</v>
      </c>
      <c r="B279" s="14" t="s">
        <v>13</v>
      </c>
      <c r="C279" s="93">
        <v>45448</v>
      </c>
      <c r="D279" s="14" t="s">
        <v>25</v>
      </c>
      <c r="E279" s="14">
        <v>18907</v>
      </c>
      <c r="F279" s="14">
        <v>1075</v>
      </c>
      <c r="G279" s="14">
        <v>675</v>
      </c>
      <c r="H279" s="14">
        <v>1383</v>
      </c>
      <c r="I279" s="14">
        <v>17875</v>
      </c>
      <c r="J279" s="14">
        <v>186649</v>
      </c>
      <c r="K279" s="14" t="s">
        <v>17</v>
      </c>
      <c r="L279" s="14" t="s">
        <v>35</v>
      </c>
      <c r="M279" s="14">
        <f>Table14_1[[#This Row],[Likes]]+Table14_1[[#This Row],[Shares]]+Table14_1[[#This Row],[Comments]]</f>
        <v>20657</v>
      </c>
    </row>
    <row r="280" spans="1:13">
      <c r="A280" s="14" t="s">
        <v>275</v>
      </c>
      <c r="B280" s="14" t="s">
        <v>13</v>
      </c>
      <c r="C280" s="93">
        <v>45586</v>
      </c>
      <c r="D280" s="14" t="s">
        <v>25</v>
      </c>
      <c r="E280" s="14">
        <v>20777</v>
      </c>
      <c r="F280" s="14">
        <v>962</v>
      </c>
      <c r="G280" s="14">
        <v>308</v>
      </c>
      <c r="H280" s="14">
        <v>2777</v>
      </c>
      <c r="I280" s="14">
        <v>25529</v>
      </c>
      <c r="J280" s="14">
        <v>165354</v>
      </c>
      <c r="K280" s="14" t="s">
        <v>17</v>
      </c>
      <c r="L280" s="14" t="s">
        <v>573</v>
      </c>
      <c r="M280" s="14">
        <f>Table14_1[[#This Row],[Likes]]+Table14_1[[#This Row],[Shares]]+Table14_1[[#This Row],[Comments]]</f>
        <v>22047</v>
      </c>
    </row>
    <row r="281" spans="1:13">
      <c r="A281" s="14" t="s">
        <v>275</v>
      </c>
      <c r="B281" s="14" t="s">
        <v>13</v>
      </c>
      <c r="C281" s="93">
        <v>45586</v>
      </c>
      <c r="D281" s="14" t="s">
        <v>25</v>
      </c>
      <c r="E281" s="14">
        <v>20777</v>
      </c>
      <c r="F281" s="14">
        <v>962</v>
      </c>
      <c r="G281" s="14">
        <v>308</v>
      </c>
      <c r="H281" s="14">
        <v>2777</v>
      </c>
      <c r="I281" s="14">
        <v>25529</v>
      </c>
      <c r="J281" s="14">
        <v>165354</v>
      </c>
      <c r="K281" s="14" t="s">
        <v>17</v>
      </c>
      <c r="L281" s="14" t="s">
        <v>567</v>
      </c>
      <c r="M281" s="14">
        <f>Table14_1[[#This Row],[Likes]]+Table14_1[[#This Row],[Shares]]+Table14_1[[#This Row],[Comments]]</f>
        <v>22047</v>
      </c>
    </row>
    <row r="282" spans="1:13">
      <c r="A282" s="14" t="s">
        <v>276</v>
      </c>
      <c r="B282" s="14" t="s">
        <v>13</v>
      </c>
      <c r="C282" s="93">
        <v>45762</v>
      </c>
      <c r="D282" s="14" t="s">
        <v>30</v>
      </c>
      <c r="E282" s="14">
        <v>20977</v>
      </c>
      <c r="F282" s="14">
        <v>1402</v>
      </c>
      <c r="G282" s="14">
        <v>301</v>
      </c>
      <c r="H282" s="14">
        <v>1284</v>
      </c>
      <c r="I282" s="14">
        <v>24620</v>
      </c>
      <c r="J282" s="14">
        <v>128009</v>
      </c>
      <c r="K282" s="14" t="s">
        <v>17</v>
      </c>
      <c r="L282" s="14" t="s">
        <v>573</v>
      </c>
      <c r="M282" s="14">
        <f>Table14_1[[#This Row],[Likes]]+Table14_1[[#This Row],[Shares]]+Table14_1[[#This Row],[Comments]]</f>
        <v>22680</v>
      </c>
    </row>
    <row r="283" spans="1:13">
      <c r="A283" s="14" t="s">
        <v>276</v>
      </c>
      <c r="B283" s="14" t="s">
        <v>13</v>
      </c>
      <c r="C283" s="93">
        <v>45762</v>
      </c>
      <c r="D283" s="14" t="s">
        <v>30</v>
      </c>
      <c r="E283" s="14">
        <v>20977</v>
      </c>
      <c r="F283" s="14">
        <v>1402</v>
      </c>
      <c r="G283" s="14">
        <v>301</v>
      </c>
      <c r="H283" s="14">
        <v>1284</v>
      </c>
      <c r="I283" s="14">
        <v>24620</v>
      </c>
      <c r="J283" s="14">
        <v>128009</v>
      </c>
      <c r="K283" s="14" t="s">
        <v>17</v>
      </c>
      <c r="L283" s="14" t="s">
        <v>567</v>
      </c>
      <c r="M283" s="14">
        <f>Table14_1[[#This Row],[Likes]]+Table14_1[[#This Row],[Shares]]+Table14_1[[#This Row],[Comments]]</f>
        <v>22680</v>
      </c>
    </row>
    <row r="284" spans="1:13">
      <c r="A284" s="14" t="s">
        <v>277</v>
      </c>
      <c r="B284" s="14" t="s">
        <v>23</v>
      </c>
      <c r="C284" s="93">
        <v>45459</v>
      </c>
      <c r="D284" s="14" t="s">
        <v>25</v>
      </c>
      <c r="E284" s="14">
        <v>12160</v>
      </c>
      <c r="F284" s="14">
        <v>1405</v>
      </c>
      <c r="G284" s="14">
        <v>769</v>
      </c>
      <c r="H284" s="14">
        <v>1980</v>
      </c>
      <c r="I284" s="14">
        <v>33174</v>
      </c>
      <c r="J284" s="14">
        <v>226481</v>
      </c>
      <c r="K284" s="14" t="s">
        <v>17</v>
      </c>
      <c r="L284" s="14" t="s">
        <v>561</v>
      </c>
      <c r="M284" s="14">
        <f>Table14_1[[#This Row],[Likes]]+Table14_1[[#This Row],[Shares]]+Table14_1[[#This Row],[Comments]]</f>
        <v>14334</v>
      </c>
    </row>
    <row r="285" spans="1:13">
      <c r="A285" s="14" t="s">
        <v>277</v>
      </c>
      <c r="B285" s="14" t="s">
        <v>23</v>
      </c>
      <c r="C285" s="93">
        <v>45459</v>
      </c>
      <c r="D285" s="14" t="s">
        <v>25</v>
      </c>
      <c r="E285" s="14">
        <v>12160</v>
      </c>
      <c r="F285" s="14">
        <v>1405</v>
      </c>
      <c r="G285" s="14">
        <v>769</v>
      </c>
      <c r="H285" s="14">
        <v>1980</v>
      </c>
      <c r="I285" s="14">
        <v>33174</v>
      </c>
      <c r="J285" s="14">
        <v>226481</v>
      </c>
      <c r="K285" s="14" t="s">
        <v>17</v>
      </c>
      <c r="L285" s="14" t="s">
        <v>562</v>
      </c>
      <c r="M285" s="14">
        <f>Table14_1[[#This Row],[Likes]]+Table14_1[[#This Row],[Shares]]+Table14_1[[#This Row],[Comments]]</f>
        <v>14334</v>
      </c>
    </row>
    <row r="286" spans="1:13">
      <c r="A286" s="14" t="s">
        <v>279</v>
      </c>
      <c r="B286" s="14" t="s">
        <v>19</v>
      </c>
      <c r="C286" s="93">
        <v>45526</v>
      </c>
      <c r="D286" s="14" t="s">
        <v>30</v>
      </c>
      <c r="E286" s="14">
        <v>16124</v>
      </c>
      <c r="F286" s="14">
        <v>863</v>
      </c>
      <c r="G286" s="14">
        <v>337</v>
      </c>
      <c r="H286" s="14">
        <v>819</v>
      </c>
      <c r="I286" s="14">
        <v>85788</v>
      </c>
      <c r="J286" s="14">
        <v>68625</v>
      </c>
      <c r="K286" s="14" t="s">
        <v>32</v>
      </c>
      <c r="L286" s="14" t="s">
        <v>575</v>
      </c>
      <c r="M286" s="14">
        <f>Table14_1[[#This Row],[Likes]]+Table14_1[[#This Row],[Shares]]+Table14_1[[#This Row],[Comments]]</f>
        <v>17324</v>
      </c>
    </row>
    <row r="287" spans="1:13">
      <c r="A287" s="14" t="s">
        <v>279</v>
      </c>
      <c r="B287" s="14" t="s">
        <v>19</v>
      </c>
      <c r="C287" s="93">
        <v>45526</v>
      </c>
      <c r="D287" s="14" t="s">
        <v>30</v>
      </c>
      <c r="E287" s="14">
        <v>16124</v>
      </c>
      <c r="F287" s="14">
        <v>863</v>
      </c>
      <c r="G287" s="14">
        <v>337</v>
      </c>
      <c r="H287" s="14">
        <v>819</v>
      </c>
      <c r="I287" s="14">
        <v>85788</v>
      </c>
      <c r="J287" s="14">
        <v>68625</v>
      </c>
      <c r="K287" s="14" t="s">
        <v>32</v>
      </c>
      <c r="L287" s="14" t="s">
        <v>35</v>
      </c>
      <c r="M287" s="14">
        <f>Table14_1[[#This Row],[Likes]]+Table14_1[[#This Row],[Shares]]+Table14_1[[#This Row],[Comments]]</f>
        <v>17324</v>
      </c>
    </row>
    <row r="288" spans="1:13">
      <c r="A288" s="14" t="s">
        <v>281</v>
      </c>
      <c r="B288" s="14" t="s">
        <v>13</v>
      </c>
      <c r="C288" s="93">
        <v>45499</v>
      </c>
      <c r="D288" s="14" t="s">
        <v>30</v>
      </c>
      <c r="E288" s="14">
        <v>18282</v>
      </c>
      <c r="F288" s="14">
        <v>224</v>
      </c>
      <c r="G288" s="14">
        <v>962</v>
      </c>
      <c r="H288" s="14">
        <v>890</v>
      </c>
      <c r="I288" s="14">
        <v>35105</v>
      </c>
      <c r="J288" s="14">
        <v>64089</v>
      </c>
      <c r="K288" s="14" t="s">
        <v>32</v>
      </c>
      <c r="L288" s="14" t="s">
        <v>85</v>
      </c>
      <c r="M288" s="14">
        <f>Table14_1[[#This Row],[Likes]]+Table14_1[[#This Row],[Shares]]+Table14_1[[#This Row],[Comments]]</f>
        <v>19468</v>
      </c>
    </row>
    <row r="289" spans="1:13">
      <c r="A289" s="14" t="s">
        <v>282</v>
      </c>
      <c r="B289" s="14" t="s">
        <v>13</v>
      </c>
      <c r="C289" s="93">
        <v>45934</v>
      </c>
      <c r="D289" s="14" t="s">
        <v>30</v>
      </c>
      <c r="E289" s="14">
        <v>12488</v>
      </c>
      <c r="F289" s="14">
        <v>1403</v>
      </c>
      <c r="G289" s="14">
        <v>247</v>
      </c>
      <c r="H289" s="14">
        <v>1350</v>
      </c>
      <c r="I289" s="14">
        <v>28370</v>
      </c>
      <c r="J289" s="14">
        <v>76487</v>
      </c>
      <c r="K289" s="14" t="s">
        <v>21</v>
      </c>
      <c r="L289" s="14" t="s">
        <v>576</v>
      </c>
      <c r="M289" s="14">
        <f>Table14_1[[#This Row],[Likes]]+Table14_1[[#This Row],[Shares]]+Table14_1[[#This Row],[Comments]]</f>
        <v>14138</v>
      </c>
    </row>
    <row r="290" spans="1:13">
      <c r="A290" s="14" t="s">
        <v>282</v>
      </c>
      <c r="B290" s="14" t="s">
        <v>13</v>
      </c>
      <c r="C290" s="93">
        <v>45934</v>
      </c>
      <c r="D290" s="14" t="s">
        <v>30</v>
      </c>
      <c r="E290" s="14">
        <v>12488</v>
      </c>
      <c r="F290" s="14">
        <v>1403</v>
      </c>
      <c r="G290" s="14">
        <v>247</v>
      </c>
      <c r="H290" s="14">
        <v>1350</v>
      </c>
      <c r="I290" s="14">
        <v>28370</v>
      </c>
      <c r="J290" s="14">
        <v>76487</v>
      </c>
      <c r="K290" s="14" t="s">
        <v>21</v>
      </c>
      <c r="L290" s="14" t="s">
        <v>577</v>
      </c>
      <c r="M290" s="14">
        <f>Table14_1[[#This Row],[Likes]]+Table14_1[[#This Row],[Shares]]+Table14_1[[#This Row],[Comments]]</f>
        <v>14138</v>
      </c>
    </row>
    <row r="291" spans="1:13">
      <c r="A291" s="14" t="s">
        <v>283</v>
      </c>
      <c r="B291" s="14" t="s">
        <v>23</v>
      </c>
      <c r="C291" s="93">
        <v>45658</v>
      </c>
      <c r="D291" s="14" t="s">
        <v>30</v>
      </c>
      <c r="E291" s="14">
        <v>24574</v>
      </c>
      <c r="F291" s="14">
        <v>909</v>
      </c>
      <c r="G291" s="14">
        <v>280</v>
      </c>
      <c r="H291" s="14">
        <v>2009</v>
      </c>
      <c r="I291" s="14">
        <v>6221</v>
      </c>
      <c r="J291" s="14">
        <v>236910</v>
      </c>
      <c r="K291" s="14" t="s">
        <v>55</v>
      </c>
      <c r="L291" s="14" t="s">
        <v>563</v>
      </c>
      <c r="M291" s="14">
        <f>Table14_1[[#This Row],[Likes]]+Table14_1[[#This Row],[Shares]]+Table14_1[[#This Row],[Comments]]</f>
        <v>25763</v>
      </c>
    </row>
    <row r="292" spans="1:13">
      <c r="A292" s="14" t="s">
        <v>283</v>
      </c>
      <c r="B292" s="14" t="s">
        <v>23</v>
      </c>
      <c r="C292" s="93">
        <v>45658</v>
      </c>
      <c r="D292" s="14" t="s">
        <v>30</v>
      </c>
      <c r="E292" s="14">
        <v>24574</v>
      </c>
      <c r="F292" s="14">
        <v>909</v>
      </c>
      <c r="G292" s="14">
        <v>280</v>
      </c>
      <c r="H292" s="14">
        <v>2009</v>
      </c>
      <c r="I292" s="14">
        <v>6221</v>
      </c>
      <c r="J292" s="14">
        <v>236910</v>
      </c>
      <c r="K292" s="14" t="s">
        <v>55</v>
      </c>
      <c r="L292" s="14" t="s">
        <v>564</v>
      </c>
      <c r="M292" s="14">
        <f>Table14_1[[#This Row],[Likes]]+Table14_1[[#This Row],[Shares]]+Table14_1[[#This Row],[Comments]]</f>
        <v>25763</v>
      </c>
    </row>
    <row r="293" spans="1:13">
      <c r="A293" s="14" t="s">
        <v>285</v>
      </c>
      <c r="B293" s="14" t="s">
        <v>13</v>
      </c>
      <c r="C293" s="93">
        <v>45574</v>
      </c>
      <c r="D293" s="14" t="s">
        <v>30</v>
      </c>
      <c r="E293" s="14">
        <v>7240</v>
      </c>
      <c r="F293" s="14">
        <v>1384</v>
      </c>
      <c r="G293" s="14">
        <v>954</v>
      </c>
      <c r="H293" s="14">
        <v>2335</v>
      </c>
      <c r="I293" s="14">
        <v>6757</v>
      </c>
      <c r="J293" s="14">
        <v>150448</v>
      </c>
      <c r="K293" s="14" t="s">
        <v>27</v>
      </c>
      <c r="L293" s="14" t="s">
        <v>573</v>
      </c>
      <c r="M293" s="14">
        <f>Table14_1[[#This Row],[Likes]]+Table14_1[[#This Row],[Shares]]+Table14_1[[#This Row],[Comments]]</f>
        <v>9578</v>
      </c>
    </row>
    <row r="294" spans="1:13">
      <c r="A294" s="14" t="s">
        <v>285</v>
      </c>
      <c r="B294" s="14" t="s">
        <v>13</v>
      </c>
      <c r="C294" s="93">
        <v>45574</v>
      </c>
      <c r="D294" s="14" t="s">
        <v>30</v>
      </c>
      <c r="E294" s="14">
        <v>7240</v>
      </c>
      <c r="F294" s="14">
        <v>1384</v>
      </c>
      <c r="G294" s="14">
        <v>954</v>
      </c>
      <c r="H294" s="14">
        <v>2335</v>
      </c>
      <c r="I294" s="14">
        <v>6757</v>
      </c>
      <c r="J294" s="14">
        <v>150448</v>
      </c>
      <c r="K294" s="14" t="s">
        <v>27</v>
      </c>
      <c r="L294" s="14" t="s">
        <v>567</v>
      </c>
      <c r="M294" s="14">
        <f>Table14_1[[#This Row],[Likes]]+Table14_1[[#This Row],[Shares]]+Table14_1[[#This Row],[Comments]]</f>
        <v>9578</v>
      </c>
    </row>
    <row r="295" spans="1:13">
      <c r="A295" s="14" t="s">
        <v>287</v>
      </c>
      <c r="B295" s="14" t="s">
        <v>23</v>
      </c>
      <c r="C295" s="93">
        <v>45647</v>
      </c>
      <c r="D295" s="14" t="s">
        <v>15</v>
      </c>
      <c r="E295" s="14">
        <v>12453</v>
      </c>
      <c r="F295" s="14">
        <v>376</v>
      </c>
      <c r="G295" s="14">
        <v>320</v>
      </c>
      <c r="H295" s="14">
        <v>2546</v>
      </c>
      <c r="I295" s="14">
        <v>22617</v>
      </c>
      <c r="J295" s="14">
        <v>90138</v>
      </c>
      <c r="K295" s="14" t="s">
        <v>27</v>
      </c>
      <c r="L295" s="14" t="s">
        <v>561</v>
      </c>
      <c r="M295" s="14">
        <f>Table14_1[[#This Row],[Likes]]+Table14_1[[#This Row],[Shares]]+Table14_1[[#This Row],[Comments]]</f>
        <v>13149</v>
      </c>
    </row>
    <row r="296" spans="1:13">
      <c r="A296" s="14" t="s">
        <v>287</v>
      </c>
      <c r="B296" s="14" t="s">
        <v>23</v>
      </c>
      <c r="C296" s="93">
        <v>45647</v>
      </c>
      <c r="D296" s="14" t="s">
        <v>15</v>
      </c>
      <c r="E296" s="14">
        <v>12453</v>
      </c>
      <c r="F296" s="14">
        <v>376</v>
      </c>
      <c r="G296" s="14">
        <v>320</v>
      </c>
      <c r="H296" s="14">
        <v>2546</v>
      </c>
      <c r="I296" s="14">
        <v>22617</v>
      </c>
      <c r="J296" s="14">
        <v>90138</v>
      </c>
      <c r="K296" s="14" t="s">
        <v>27</v>
      </c>
      <c r="L296" s="14" t="s">
        <v>562</v>
      </c>
      <c r="M296" s="14">
        <f>Table14_1[[#This Row],[Likes]]+Table14_1[[#This Row],[Shares]]+Table14_1[[#This Row],[Comments]]</f>
        <v>13149</v>
      </c>
    </row>
    <row r="297" spans="1:13">
      <c r="A297" s="14" t="s">
        <v>289</v>
      </c>
      <c r="B297" s="14" t="s">
        <v>46</v>
      </c>
      <c r="C297" s="93">
        <v>45587</v>
      </c>
      <c r="D297" s="14" t="s">
        <v>25</v>
      </c>
      <c r="E297" s="14">
        <v>12478</v>
      </c>
      <c r="F297" s="14">
        <v>484</v>
      </c>
      <c r="G297" s="14">
        <v>332</v>
      </c>
      <c r="H297" s="14">
        <v>2734</v>
      </c>
      <c r="I297" s="14">
        <v>43338</v>
      </c>
      <c r="J297" s="14">
        <v>213895</v>
      </c>
      <c r="K297" s="14" t="s">
        <v>32</v>
      </c>
      <c r="L297" s="14" t="s">
        <v>569</v>
      </c>
      <c r="M297" s="14">
        <f>Table14_1[[#This Row],[Likes]]+Table14_1[[#This Row],[Shares]]+Table14_1[[#This Row],[Comments]]</f>
        <v>13294</v>
      </c>
    </row>
    <row r="298" spans="1:13">
      <c r="A298" s="14" t="s">
        <v>289</v>
      </c>
      <c r="B298" s="14" t="s">
        <v>46</v>
      </c>
      <c r="C298" s="93">
        <v>45587</v>
      </c>
      <c r="D298" s="14" t="s">
        <v>25</v>
      </c>
      <c r="E298" s="14">
        <v>12478</v>
      </c>
      <c r="F298" s="14">
        <v>484</v>
      </c>
      <c r="G298" s="14">
        <v>332</v>
      </c>
      <c r="H298" s="14">
        <v>2734</v>
      </c>
      <c r="I298" s="14">
        <v>43338</v>
      </c>
      <c r="J298" s="14">
        <v>213895</v>
      </c>
      <c r="K298" s="14" t="s">
        <v>32</v>
      </c>
      <c r="L298" s="14" t="s">
        <v>570</v>
      </c>
      <c r="M298" s="14">
        <f>Table14_1[[#This Row],[Likes]]+Table14_1[[#This Row],[Shares]]+Table14_1[[#This Row],[Comments]]</f>
        <v>13294</v>
      </c>
    </row>
    <row r="299" spans="1:13">
      <c r="A299" s="14" t="s">
        <v>291</v>
      </c>
      <c r="B299" s="14" t="s">
        <v>13</v>
      </c>
      <c r="C299" s="93">
        <v>45496</v>
      </c>
      <c r="D299" s="14" t="s">
        <v>30</v>
      </c>
      <c r="E299" s="14">
        <v>24877</v>
      </c>
      <c r="F299" s="14">
        <v>262</v>
      </c>
      <c r="G299" s="14">
        <v>513</v>
      </c>
      <c r="H299" s="14">
        <v>648</v>
      </c>
      <c r="I299" s="14">
        <v>47544</v>
      </c>
      <c r="J299" s="14">
        <v>208280</v>
      </c>
      <c r="K299" s="14" t="s">
        <v>27</v>
      </c>
      <c r="L299" s="14" t="s">
        <v>575</v>
      </c>
      <c r="M299" s="14">
        <f>Table14_1[[#This Row],[Likes]]+Table14_1[[#This Row],[Shares]]+Table14_1[[#This Row],[Comments]]</f>
        <v>25652</v>
      </c>
    </row>
    <row r="300" spans="1:13">
      <c r="A300" s="14" t="s">
        <v>291</v>
      </c>
      <c r="B300" s="14" t="s">
        <v>13</v>
      </c>
      <c r="C300" s="93">
        <v>45496</v>
      </c>
      <c r="D300" s="14" t="s">
        <v>30</v>
      </c>
      <c r="E300" s="14">
        <v>24877</v>
      </c>
      <c r="F300" s="14">
        <v>262</v>
      </c>
      <c r="G300" s="14">
        <v>513</v>
      </c>
      <c r="H300" s="14">
        <v>648</v>
      </c>
      <c r="I300" s="14">
        <v>47544</v>
      </c>
      <c r="J300" s="14">
        <v>208280</v>
      </c>
      <c r="K300" s="14" t="s">
        <v>27</v>
      </c>
      <c r="L300" s="14" t="s">
        <v>35</v>
      </c>
      <c r="M300" s="14">
        <f>Table14_1[[#This Row],[Likes]]+Table14_1[[#This Row],[Shares]]+Table14_1[[#This Row],[Comments]]</f>
        <v>25652</v>
      </c>
    </row>
    <row r="301" spans="1:13">
      <c r="A301" s="14" t="s">
        <v>293</v>
      </c>
      <c r="B301" s="14" t="s">
        <v>46</v>
      </c>
      <c r="C301" s="93">
        <v>45515</v>
      </c>
      <c r="D301" s="14" t="s">
        <v>38</v>
      </c>
      <c r="E301" s="14">
        <v>14394</v>
      </c>
      <c r="F301" s="14">
        <v>1202</v>
      </c>
      <c r="G301" s="14">
        <v>188</v>
      </c>
      <c r="H301" s="14">
        <v>1259</v>
      </c>
      <c r="I301" s="14">
        <v>21925</v>
      </c>
      <c r="J301" s="14">
        <v>94061</v>
      </c>
      <c r="K301" s="14" t="s">
        <v>32</v>
      </c>
      <c r="L301" s="14" t="s">
        <v>563</v>
      </c>
      <c r="M301" s="14">
        <f>Table14_1[[#This Row],[Likes]]+Table14_1[[#This Row],[Shares]]+Table14_1[[#This Row],[Comments]]</f>
        <v>15784</v>
      </c>
    </row>
    <row r="302" spans="1:13">
      <c r="A302" s="14" t="s">
        <v>293</v>
      </c>
      <c r="B302" s="14" t="s">
        <v>46</v>
      </c>
      <c r="C302" s="93">
        <v>45515</v>
      </c>
      <c r="D302" s="14" t="s">
        <v>38</v>
      </c>
      <c r="E302" s="14">
        <v>14394</v>
      </c>
      <c r="F302" s="14">
        <v>1202</v>
      </c>
      <c r="G302" s="14">
        <v>188</v>
      </c>
      <c r="H302" s="14">
        <v>1259</v>
      </c>
      <c r="I302" s="14">
        <v>21925</v>
      </c>
      <c r="J302" s="14">
        <v>94061</v>
      </c>
      <c r="K302" s="14" t="s">
        <v>32</v>
      </c>
      <c r="L302" s="14" t="s">
        <v>564</v>
      </c>
      <c r="M302" s="14">
        <f>Table14_1[[#This Row],[Likes]]+Table14_1[[#This Row],[Shares]]+Table14_1[[#This Row],[Comments]]</f>
        <v>15784</v>
      </c>
    </row>
    <row r="303" spans="1:13">
      <c r="A303" s="14" t="s">
        <v>295</v>
      </c>
      <c r="B303" s="14" t="s">
        <v>23</v>
      </c>
      <c r="C303" s="93">
        <v>45935</v>
      </c>
      <c r="D303" s="14" t="s">
        <v>25</v>
      </c>
      <c r="E303" s="14">
        <v>21262</v>
      </c>
      <c r="F303" s="14">
        <v>861</v>
      </c>
      <c r="G303" s="14">
        <v>676</v>
      </c>
      <c r="H303" s="14">
        <v>2263</v>
      </c>
      <c r="I303" s="14">
        <v>12085</v>
      </c>
      <c r="J303" s="14">
        <v>201731</v>
      </c>
      <c r="K303" s="14" t="s">
        <v>21</v>
      </c>
      <c r="L303" s="14" t="s">
        <v>569</v>
      </c>
      <c r="M303" s="14">
        <f>Table14_1[[#This Row],[Likes]]+Table14_1[[#This Row],[Shares]]+Table14_1[[#This Row],[Comments]]</f>
        <v>22799</v>
      </c>
    </row>
    <row r="304" spans="1:13">
      <c r="A304" s="14" t="s">
        <v>295</v>
      </c>
      <c r="B304" s="14" t="s">
        <v>23</v>
      </c>
      <c r="C304" s="93">
        <v>45935</v>
      </c>
      <c r="D304" s="14" t="s">
        <v>25</v>
      </c>
      <c r="E304" s="14">
        <v>21262</v>
      </c>
      <c r="F304" s="14">
        <v>861</v>
      </c>
      <c r="G304" s="14">
        <v>676</v>
      </c>
      <c r="H304" s="14">
        <v>2263</v>
      </c>
      <c r="I304" s="14">
        <v>12085</v>
      </c>
      <c r="J304" s="14">
        <v>201731</v>
      </c>
      <c r="K304" s="14" t="s">
        <v>21</v>
      </c>
      <c r="L304" s="14" t="s">
        <v>570</v>
      </c>
      <c r="M304" s="14">
        <f>Table14_1[[#This Row],[Likes]]+Table14_1[[#This Row],[Shares]]+Table14_1[[#This Row],[Comments]]</f>
        <v>22799</v>
      </c>
    </row>
    <row r="305" spans="1:13">
      <c r="A305" s="14" t="s">
        <v>296</v>
      </c>
      <c r="B305" s="14" t="s">
        <v>19</v>
      </c>
      <c r="C305" s="93">
        <v>45528</v>
      </c>
      <c r="D305" s="14" t="s">
        <v>25</v>
      </c>
      <c r="E305" s="14">
        <v>22527</v>
      </c>
      <c r="F305" s="14">
        <v>865</v>
      </c>
      <c r="G305" s="14">
        <v>646</v>
      </c>
      <c r="H305" s="14">
        <v>992</v>
      </c>
      <c r="I305" s="14">
        <v>18654</v>
      </c>
      <c r="J305" s="14">
        <v>141376</v>
      </c>
      <c r="K305" s="14" t="s">
        <v>55</v>
      </c>
      <c r="L305" s="14" t="s">
        <v>575</v>
      </c>
      <c r="M305" s="14">
        <f>Table14_1[[#This Row],[Likes]]+Table14_1[[#This Row],[Shares]]+Table14_1[[#This Row],[Comments]]</f>
        <v>24038</v>
      </c>
    </row>
    <row r="306" spans="1:13">
      <c r="A306" s="14" t="s">
        <v>296</v>
      </c>
      <c r="B306" s="14" t="s">
        <v>19</v>
      </c>
      <c r="C306" s="93">
        <v>45528</v>
      </c>
      <c r="D306" s="14" t="s">
        <v>25</v>
      </c>
      <c r="E306" s="14">
        <v>22527</v>
      </c>
      <c r="F306" s="14">
        <v>865</v>
      </c>
      <c r="G306" s="14">
        <v>646</v>
      </c>
      <c r="H306" s="14">
        <v>992</v>
      </c>
      <c r="I306" s="14">
        <v>18654</v>
      </c>
      <c r="J306" s="14">
        <v>141376</v>
      </c>
      <c r="K306" s="14" t="s">
        <v>55</v>
      </c>
      <c r="L306" s="14" t="s">
        <v>35</v>
      </c>
      <c r="M306" s="14">
        <f>Table14_1[[#This Row],[Likes]]+Table14_1[[#This Row],[Shares]]+Table14_1[[#This Row],[Comments]]</f>
        <v>24038</v>
      </c>
    </row>
    <row r="307" spans="1:13">
      <c r="A307" s="14" t="s">
        <v>298</v>
      </c>
      <c r="B307" s="14" t="s">
        <v>13</v>
      </c>
      <c r="C307" s="93">
        <v>45936</v>
      </c>
      <c r="D307" s="14" t="s">
        <v>30</v>
      </c>
      <c r="E307" s="14">
        <v>22028</v>
      </c>
      <c r="F307" s="14">
        <v>355</v>
      </c>
      <c r="G307" s="14">
        <v>665</v>
      </c>
      <c r="H307" s="14">
        <v>1859</v>
      </c>
      <c r="I307" s="14">
        <v>50565</v>
      </c>
      <c r="J307" s="14">
        <v>202962</v>
      </c>
      <c r="K307" s="14" t="s">
        <v>21</v>
      </c>
      <c r="L307" s="14" t="s">
        <v>565</v>
      </c>
      <c r="M307" s="14">
        <f>Table14_1[[#This Row],[Likes]]+Table14_1[[#This Row],[Shares]]+Table14_1[[#This Row],[Comments]]</f>
        <v>23048</v>
      </c>
    </row>
    <row r="308" spans="1:13">
      <c r="A308" s="14" t="s">
        <v>298</v>
      </c>
      <c r="B308" s="14" t="s">
        <v>13</v>
      </c>
      <c r="C308" s="93">
        <v>45936</v>
      </c>
      <c r="D308" s="14" t="s">
        <v>30</v>
      </c>
      <c r="E308" s="14">
        <v>22028</v>
      </c>
      <c r="F308" s="14">
        <v>355</v>
      </c>
      <c r="G308" s="14">
        <v>665</v>
      </c>
      <c r="H308" s="14">
        <v>1859</v>
      </c>
      <c r="I308" s="14">
        <v>50565</v>
      </c>
      <c r="J308" s="14">
        <v>202962</v>
      </c>
      <c r="K308" s="14" t="s">
        <v>21</v>
      </c>
      <c r="L308" s="14" t="s">
        <v>566</v>
      </c>
      <c r="M308" s="14">
        <f>Table14_1[[#This Row],[Likes]]+Table14_1[[#This Row],[Shares]]+Table14_1[[#This Row],[Comments]]</f>
        <v>23048</v>
      </c>
    </row>
    <row r="309" spans="1:13">
      <c r="A309" s="14" t="s">
        <v>299</v>
      </c>
      <c r="B309" s="14" t="s">
        <v>23</v>
      </c>
      <c r="C309" s="93">
        <v>45748</v>
      </c>
      <c r="D309" s="14" t="s">
        <v>15</v>
      </c>
      <c r="E309" s="14">
        <v>6432</v>
      </c>
      <c r="F309" s="14">
        <v>1272</v>
      </c>
      <c r="G309" s="14">
        <v>498</v>
      </c>
      <c r="H309" s="14">
        <v>677</v>
      </c>
      <c r="I309" s="14">
        <v>47305</v>
      </c>
      <c r="J309" s="14">
        <v>119134</v>
      </c>
      <c r="K309" s="14" t="s">
        <v>17</v>
      </c>
      <c r="L309" s="14" t="s">
        <v>569</v>
      </c>
      <c r="M309" s="14">
        <f>Table14_1[[#This Row],[Likes]]+Table14_1[[#This Row],[Shares]]+Table14_1[[#This Row],[Comments]]</f>
        <v>8202</v>
      </c>
    </row>
    <row r="310" spans="1:13">
      <c r="A310" s="14" t="s">
        <v>299</v>
      </c>
      <c r="B310" s="14" t="s">
        <v>23</v>
      </c>
      <c r="C310" s="93">
        <v>45748</v>
      </c>
      <c r="D310" s="14" t="s">
        <v>15</v>
      </c>
      <c r="E310" s="14">
        <v>6432</v>
      </c>
      <c r="F310" s="14">
        <v>1272</v>
      </c>
      <c r="G310" s="14">
        <v>498</v>
      </c>
      <c r="H310" s="14">
        <v>677</v>
      </c>
      <c r="I310" s="14">
        <v>47305</v>
      </c>
      <c r="J310" s="14">
        <v>119134</v>
      </c>
      <c r="K310" s="14" t="s">
        <v>17</v>
      </c>
      <c r="L310" s="14" t="s">
        <v>570</v>
      </c>
      <c r="M310" s="14">
        <f>Table14_1[[#This Row],[Likes]]+Table14_1[[#This Row],[Shares]]+Table14_1[[#This Row],[Comments]]</f>
        <v>8202</v>
      </c>
    </row>
    <row r="311" spans="1:13">
      <c r="A311" s="14" t="s">
        <v>301</v>
      </c>
      <c r="B311" s="14" t="s">
        <v>19</v>
      </c>
      <c r="C311" s="93">
        <v>45755</v>
      </c>
      <c r="D311" s="14" t="s">
        <v>30</v>
      </c>
      <c r="E311" s="14">
        <v>15568</v>
      </c>
      <c r="F311" s="14">
        <v>1166</v>
      </c>
      <c r="G311" s="14">
        <v>546</v>
      </c>
      <c r="H311" s="14">
        <v>826</v>
      </c>
      <c r="I311" s="14">
        <v>21836</v>
      </c>
      <c r="J311" s="14">
        <v>87055</v>
      </c>
      <c r="K311" s="14" t="s">
        <v>17</v>
      </c>
      <c r="L311" s="14" t="s">
        <v>561</v>
      </c>
      <c r="M311" s="14">
        <f>Table14_1[[#This Row],[Likes]]+Table14_1[[#This Row],[Shares]]+Table14_1[[#This Row],[Comments]]</f>
        <v>17280</v>
      </c>
    </row>
    <row r="312" spans="1:13">
      <c r="A312" s="14" t="s">
        <v>301</v>
      </c>
      <c r="B312" s="14" t="s">
        <v>19</v>
      </c>
      <c r="C312" s="93">
        <v>45755</v>
      </c>
      <c r="D312" s="14" t="s">
        <v>30</v>
      </c>
      <c r="E312" s="14">
        <v>15568</v>
      </c>
      <c r="F312" s="14">
        <v>1166</v>
      </c>
      <c r="G312" s="14">
        <v>546</v>
      </c>
      <c r="H312" s="14">
        <v>826</v>
      </c>
      <c r="I312" s="14">
        <v>21836</v>
      </c>
      <c r="J312" s="14">
        <v>87055</v>
      </c>
      <c r="K312" s="14" t="s">
        <v>17</v>
      </c>
      <c r="L312" s="14" t="s">
        <v>562</v>
      </c>
      <c r="M312" s="14">
        <f>Table14_1[[#This Row],[Likes]]+Table14_1[[#This Row],[Shares]]+Table14_1[[#This Row],[Comments]]</f>
        <v>17280</v>
      </c>
    </row>
    <row r="313" spans="1:13">
      <c r="A313" s="14" t="s">
        <v>303</v>
      </c>
      <c r="B313" s="14" t="s">
        <v>19</v>
      </c>
      <c r="C313" s="93">
        <v>45715</v>
      </c>
      <c r="D313" s="14" t="s">
        <v>15</v>
      </c>
      <c r="E313" s="14">
        <v>16178</v>
      </c>
      <c r="F313" s="14">
        <v>1048</v>
      </c>
      <c r="G313" s="14">
        <v>871</v>
      </c>
      <c r="H313" s="14">
        <v>2553</v>
      </c>
      <c r="I313" s="14">
        <v>39025</v>
      </c>
      <c r="J313" s="14">
        <v>59508</v>
      </c>
      <c r="K313" s="14" t="s">
        <v>17</v>
      </c>
      <c r="L313" s="14" t="s">
        <v>563</v>
      </c>
      <c r="M313" s="14">
        <f>Table14_1[[#This Row],[Likes]]+Table14_1[[#This Row],[Shares]]+Table14_1[[#This Row],[Comments]]</f>
        <v>18097</v>
      </c>
    </row>
    <row r="314" spans="1:13">
      <c r="A314" s="14" t="s">
        <v>303</v>
      </c>
      <c r="B314" s="14" t="s">
        <v>19</v>
      </c>
      <c r="C314" s="93">
        <v>45715</v>
      </c>
      <c r="D314" s="14" t="s">
        <v>15</v>
      </c>
      <c r="E314" s="14">
        <v>16178</v>
      </c>
      <c r="F314" s="14">
        <v>1048</v>
      </c>
      <c r="G314" s="14">
        <v>871</v>
      </c>
      <c r="H314" s="14">
        <v>2553</v>
      </c>
      <c r="I314" s="14">
        <v>39025</v>
      </c>
      <c r="J314" s="14">
        <v>59508</v>
      </c>
      <c r="K314" s="14" t="s">
        <v>17</v>
      </c>
      <c r="L314" s="14" t="s">
        <v>564</v>
      </c>
      <c r="M314" s="14">
        <f>Table14_1[[#This Row],[Likes]]+Table14_1[[#This Row],[Shares]]+Table14_1[[#This Row],[Comments]]</f>
        <v>18097</v>
      </c>
    </row>
    <row r="315" spans="1:13">
      <c r="A315" s="14" t="s">
        <v>304</v>
      </c>
      <c r="B315" s="14" t="s">
        <v>46</v>
      </c>
      <c r="C315" s="93">
        <v>45937</v>
      </c>
      <c r="D315" s="14" t="s">
        <v>38</v>
      </c>
      <c r="E315" s="14">
        <v>19660</v>
      </c>
      <c r="F315" s="14">
        <v>1307</v>
      </c>
      <c r="G315" s="14">
        <v>310</v>
      </c>
      <c r="H315" s="14">
        <v>2802</v>
      </c>
      <c r="I315" s="14">
        <v>22171</v>
      </c>
      <c r="J315" s="14">
        <v>213359</v>
      </c>
      <c r="K315" s="14" t="s">
        <v>21</v>
      </c>
      <c r="L315" s="14" t="s">
        <v>571</v>
      </c>
      <c r="M315" s="14">
        <f>Table14_1[[#This Row],[Likes]]+Table14_1[[#This Row],[Shares]]+Table14_1[[#This Row],[Comments]]</f>
        <v>21277</v>
      </c>
    </row>
    <row r="316" spans="1:13">
      <c r="A316" s="14" t="s">
        <v>304</v>
      </c>
      <c r="B316" s="14" t="s">
        <v>46</v>
      </c>
      <c r="C316" s="93">
        <v>45937</v>
      </c>
      <c r="D316" s="14" t="s">
        <v>38</v>
      </c>
      <c r="E316" s="14">
        <v>19660</v>
      </c>
      <c r="F316" s="14">
        <v>1307</v>
      </c>
      <c r="G316" s="14">
        <v>310</v>
      </c>
      <c r="H316" s="14">
        <v>2802</v>
      </c>
      <c r="I316" s="14">
        <v>22171</v>
      </c>
      <c r="J316" s="14">
        <v>213359</v>
      </c>
      <c r="K316" s="14" t="s">
        <v>21</v>
      </c>
      <c r="L316" s="14" t="s">
        <v>572</v>
      </c>
      <c r="M316" s="14">
        <f>Table14_1[[#This Row],[Likes]]+Table14_1[[#This Row],[Shares]]+Table14_1[[#This Row],[Comments]]</f>
        <v>21277</v>
      </c>
    </row>
    <row r="317" spans="1:13">
      <c r="A317" s="14" t="s">
        <v>305</v>
      </c>
      <c r="B317" s="14" t="s">
        <v>23</v>
      </c>
      <c r="C317" s="93">
        <v>45704</v>
      </c>
      <c r="D317" s="14" t="s">
        <v>25</v>
      </c>
      <c r="E317" s="14">
        <v>24195</v>
      </c>
      <c r="F317" s="14">
        <v>888</v>
      </c>
      <c r="G317" s="14">
        <v>165</v>
      </c>
      <c r="H317" s="14">
        <v>1559</v>
      </c>
      <c r="I317" s="14">
        <v>11596</v>
      </c>
      <c r="J317" s="14">
        <v>249988</v>
      </c>
      <c r="K317" s="14" t="s">
        <v>27</v>
      </c>
      <c r="L317" s="14" t="s">
        <v>567</v>
      </c>
      <c r="M317" s="14">
        <f>Table14_1[[#This Row],[Likes]]+Table14_1[[#This Row],[Shares]]+Table14_1[[#This Row],[Comments]]</f>
        <v>25248</v>
      </c>
    </row>
    <row r="318" spans="1:13">
      <c r="A318" s="14" t="s">
        <v>305</v>
      </c>
      <c r="B318" s="14" t="s">
        <v>23</v>
      </c>
      <c r="C318" s="93">
        <v>45704</v>
      </c>
      <c r="D318" s="14" t="s">
        <v>25</v>
      </c>
      <c r="E318" s="14">
        <v>24195</v>
      </c>
      <c r="F318" s="14">
        <v>888</v>
      </c>
      <c r="G318" s="14">
        <v>165</v>
      </c>
      <c r="H318" s="14">
        <v>1559</v>
      </c>
      <c r="I318" s="14">
        <v>11596</v>
      </c>
      <c r="J318" s="14">
        <v>249988</v>
      </c>
      <c r="K318" s="14" t="s">
        <v>27</v>
      </c>
      <c r="L318" s="14" t="s">
        <v>574</v>
      </c>
      <c r="M318" s="14">
        <f>Table14_1[[#This Row],[Likes]]+Table14_1[[#This Row],[Shares]]+Table14_1[[#This Row],[Comments]]</f>
        <v>25248</v>
      </c>
    </row>
    <row r="319" spans="1:13">
      <c r="A319" s="14" t="s">
        <v>307</v>
      </c>
      <c r="B319" s="14" t="s">
        <v>19</v>
      </c>
      <c r="C319" s="93">
        <v>45624</v>
      </c>
      <c r="D319" s="14" t="s">
        <v>38</v>
      </c>
      <c r="E319" s="14">
        <v>2302</v>
      </c>
      <c r="F319" s="14">
        <v>347</v>
      </c>
      <c r="G319" s="14">
        <v>642</v>
      </c>
      <c r="H319" s="14">
        <v>2175</v>
      </c>
      <c r="I319" s="14">
        <v>56378</v>
      </c>
      <c r="J319" s="14">
        <v>198056</v>
      </c>
      <c r="K319" s="14" t="s">
        <v>55</v>
      </c>
      <c r="L319" s="14" t="s">
        <v>567</v>
      </c>
      <c r="M319" s="14">
        <f>Table14_1[[#This Row],[Likes]]+Table14_1[[#This Row],[Shares]]+Table14_1[[#This Row],[Comments]]</f>
        <v>3291</v>
      </c>
    </row>
    <row r="320" spans="1:13">
      <c r="A320" s="14" t="s">
        <v>307</v>
      </c>
      <c r="B320" s="14" t="s">
        <v>19</v>
      </c>
      <c r="C320" s="93">
        <v>45624</v>
      </c>
      <c r="D320" s="14" t="s">
        <v>38</v>
      </c>
      <c r="E320" s="14">
        <v>2302</v>
      </c>
      <c r="F320" s="14">
        <v>347</v>
      </c>
      <c r="G320" s="14">
        <v>642</v>
      </c>
      <c r="H320" s="14">
        <v>2175</v>
      </c>
      <c r="I320" s="14">
        <v>56378</v>
      </c>
      <c r="J320" s="14">
        <v>198056</v>
      </c>
      <c r="K320" s="14" t="s">
        <v>55</v>
      </c>
      <c r="L320" s="14" t="s">
        <v>574</v>
      </c>
      <c r="M320" s="14">
        <f>Table14_1[[#This Row],[Likes]]+Table14_1[[#This Row],[Shares]]+Table14_1[[#This Row],[Comments]]</f>
        <v>3291</v>
      </c>
    </row>
    <row r="321" spans="1:13">
      <c r="A321" s="14" t="s">
        <v>308</v>
      </c>
      <c r="B321" s="14" t="s">
        <v>13</v>
      </c>
      <c r="C321" s="93">
        <v>45608</v>
      </c>
      <c r="D321" s="14" t="s">
        <v>15</v>
      </c>
      <c r="E321" s="14">
        <v>19022</v>
      </c>
      <c r="F321" s="14">
        <v>541</v>
      </c>
      <c r="G321" s="14">
        <v>575</v>
      </c>
      <c r="H321" s="14">
        <v>2063</v>
      </c>
      <c r="I321" s="14">
        <v>42743</v>
      </c>
      <c r="J321" s="14">
        <v>150169</v>
      </c>
      <c r="K321" s="14" t="s">
        <v>17</v>
      </c>
      <c r="L321" s="14" t="s">
        <v>563</v>
      </c>
      <c r="M321" s="14">
        <f>Table14_1[[#This Row],[Likes]]+Table14_1[[#This Row],[Shares]]+Table14_1[[#This Row],[Comments]]</f>
        <v>20138</v>
      </c>
    </row>
    <row r="322" spans="1:13">
      <c r="A322" s="14" t="s">
        <v>308</v>
      </c>
      <c r="B322" s="14" t="s">
        <v>13</v>
      </c>
      <c r="C322" s="93">
        <v>45608</v>
      </c>
      <c r="D322" s="14" t="s">
        <v>15</v>
      </c>
      <c r="E322" s="14">
        <v>19022</v>
      </c>
      <c r="F322" s="14">
        <v>541</v>
      </c>
      <c r="G322" s="14">
        <v>575</v>
      </c>
      <c r="H322" s="14">
        <v>2063</v>
      </c>
      <c r="I322" s="14">
        <v>42743</v>
      </c>
      <c r="J322" s="14">
        <v>150169</v>
      </c>
      <c r="K322" s="14" t="s">
        <v>17</v>
      </c>
      <c r="L322" s="14" t="s">
        <v>564</v>
      </c>
      <c r="M322" s="14">
        <f>Table14_1[[#This Row],[Likes]]+Table14_1[[#This Row],[Shares]]+Table14_1[[#This Row],[Comments]]</f>
        <v>20138</v>
      </c>
    </row>
    <row r="323" spans="1:13">
      <c r="A323" s="14" t="s">
        <v>310</v>
      </c>
      <c r="B323" s="14" t="s">
        <v>13</v>
      </c>
      <c r="C323" s="93">
        <v>45629</v>
      </c>
      <c r="D323" s="14" t="s">
        <v>15</v>
      </c>
      <c r="E323" s="14">
        <v>2055</v>
      </c>
      <c r="F323" s="14">
        <v>675</v>
      </c>
      <c r="G323" s="14">
        <v>257</v>
      </c>
      <c r="H323" s="14">
        <v>820</v>
      </c>
      <c r="I323" s="14">
        <v>33534</v>
      </c>
      <c r="J323" s="14">
        <v>48125</v>
      </c>
      <c r="K323" s="14" t="s">
        <v>17</v>
      </c>
      <c r="L323" s="14" t="s">
        <v>569</v>
      </c>
      <c r="M323" s="14">
        <f>Table14_1[[#This Row],[Likes]]+Table14_1[[#This Row],[Shares]]+Table14_1[[#This Row],[Comments]]</f>
        <v>2987</v>
      </c>
    </row>
    <row r="324" spans="1:13">
      <c r="A324" s="14" t="s">
        <v>310</v>
      </c>
      <c r="B324" s="14" t="s">
        <v>13</v>
      </c>
      <c r="C324" s="93">
        <v>45629</v>
      </c>
      <c r="D324" s="14" t="s">
        <v>15</v>
      </c>
      <c r="E324" s="14">
        <v>2055</v>
      </c>
      <c r="F324" s="14">
        <v>675</v>
      </c>
      <c r="G324" s="14">
        <v>257</v>
      </c>
      <c r="H324" s="14">
        <v>820</v>
      </c>
      <c r="I324" s="14">
        <v>33534</v>
      </c>
      <c r="J324" s="14">
        <v>48125</v>
      </c>
      <c r="K324" s="14" t="s">
        <v>17</v>
      </c>
      <c r="L324" s="14" t="s">
        <v>570</v>
      </c>
      <c r="M324" s="14">
        <f>Table14_1[[#This Row],[Likes]]+Table14_1[[#This Row],[Shares]]+Table14_1[[#This Row],[Comments]]</f>
        <v>2987</v>
      </c>
    </row>
    <row r="325" spans="1:13">
      <c r="A325" s="14" t="s">
        <v>312</v>
      </c>
      <c r="B325" s="14" t="s">
        <v>46</v>
      </c>
      <c r="C325" s="93">
        <v>45775</v>
      </c>
      <c r="D325" s="14" t="s">
        <v>38</v>
      </c>
      <c r="E325" s="14">
        <v>15013</v>
      </c>
      <c r="F325" s="14">
        <v>1286</v>
      </c>
      <c r="G325" s="14">
        <v>599</v>
      </c>
      <c r="H325" s="14">
        <v>2001</v>
      </c>
      <c r="I325" s="14">
        <v>67839</v>
      </c>
      <c r="J325" s="14">
        <v>76059</v>
      </c>
      <c r="K325" s="14" t="s">
        <v>17</v>
      </c>
      <c r="L325" s="14" t="s">
        <v>575</v>
      </c>
      <c r="M325" s="14">
        <f>Table14_1[[#This Row],[Likes]]+Table14_1[[#This Row],[Shares]]+Table14_1[[#This Row],[Comments]]</f>
        <v>16898</v>
      </c>
    </row>
    <row r="326" spans="1:13">
      <c r="A326" s="14" t="s">
        <v>312</v>
      </c>
      <c r="B326" s="14" t="s">
        <v>46</v>
      </c>
      <c r="C326" s="93">
        <v>45775</v>
      </c>
      <c r="D326" s="14" t="s">
        <v>38</v>
      </c>
      <c r="E326" s="14">
        <v>15013</v>
      </c>
      <c r="F326" s="14">
        <v>1286</v>
      </c>
      <c r="G326" s="14">
        <v>599</v>
      </c>
      <c r="H326" s="14">
        <v>2001</v>
      </c>
      <c r="I326" s="14">
        <v>67839</v>
      </c>
      <c r="J326" s="14">
        <v>76059</v>
      </c>
      <c r="K326" s="14" t="s">
        <v>17</v>
      </c>
      <c r="L326" s="14" t="s">
        <v>35</v>
      </c>
      <c r="M326" s="14">
        <f>Table14_1[[#This Row],[Likes]]+Table14_1[[#This Row],[Shares]]+Table14_1[[#This Row],[Comments]]</f>
        <v>16898</v>
      </c>
    </row>
    <row r="327" spans="1:13">
      <c r="A327" s="14" t="s">
        <v>314</v>
      </c>
      <c r="B327" s="14" t="s">
        <v>19</v>
      </c>
      <c r="C327" s="93">
        <v>45657</v>
      </c>
      <c r="D327" s="14" t="s">
        <v>15</v>
      </c>
      <c r="E327" s="14">
        <v>10717</v>
      </c>
      <c r="F327" s="14">
        <v>760</v>
      </c>
      <c r="G327" s="14">
        <v>460</v>
      </c>
      <c r="H327" s="14">
        <v>1316</v>
      </c>
      <c r="I327" s="14">
        <v>18164</v>
      </c>
      <c r="J327" s="14">
        <v>240641</v>
      </c>
      <c r="K327" s="14" t="s">
        <v>55</v>
      </c>
      <c r="L327" s="14" t="s">
        <v>561</v>
      </c>
      <c r="M327" s="14">
        <f>Table14_1[[#This Row],[Likes]]+Table14_1[[#This Row],[Shares]]+Table14_1[[#This Row],[Comments]]</f>
        <v>11937</v>
      </c>
    </row>
    <row r="328" spans="1:13">
      <c r="A328" s="14" t="s">
        <v>314</v>
      </c>
      <c r="B328" s="14" t="s">
        <v>19</v>
      </c>
      <c r="C328" s="93">
        <v>45657</v>
      </c>
      <c r="D328" s="14" t="s">
        <v>15</v>
      </c>
      <c r="E328" s="14">
        <v>10717</v>
      </c>
      <c r="F328" s="14">
        <v>760</v>
      </c>
      <c r="G328" s="14">
        <v>460</v>
      </c>
      <c r="H328" s="14">
        <v>1316</v>
      </c>
      <c r="I328" s="14">
        <v>18164</v>
      </c>
      <c r="J328" s="14">
        <v>240641</v>
      </c>
      <c r="K328" s="14" t="s">
        <v>55</v>
      </c>
      <c r="L328" s="14" t="s">
        <v>562</v>
      </c>
      <c r="M328" s="14">
        <f>Table14_1[[#This Row],[Likes]]+Table14_1[[#This Row],[Shares]]+Table14_1[[#This Row],[Comments]]</f>
        <v>11937</v>
      </c>
    </row>
    <row r="329" spans="1:13">
      <c r="A329" s="14" t="s">
        <v>316</v>
      </c>
      <c r="B329" s="14" t="s">
        <v>23</v>
      </c>
      <c r="C329" s="93">
        <v>45518</v>
      </c>
      <c r="D329" s="14" t="s">
        <v>38</v>
      </c>
      <c r="E329" s="14">
        <v>10150</v>
      </c>
      <c r="F329" s="14">
        <v>526</v>
      </c>
      <c r="G329" s="14">
        <v>888</v>
      </c>
      <c r="H329" s="14">
        <v>1313</v>
      </c>
      <c r="I329" s="14">
        <v>51605</v>
      </c>
      <c r="J329" s="14">
        <v>143409</v>
      </c>
      <c r="K329" s="14" t="s">
        <v>17</v>
      </c>
      <c r="L329" s="14" t="s">
        <v>576</v>
      </c>
      <c r="M329" s="14">
        <f>Table14_1[[#This Row],[Likes]]+Table14_1[[#This Row],[Shares]]+Table14_1[[#This Row],[Comments]]</f>
        <v>11564</v>
      </c>
    </row>
    <row r="330" spans="1:13">
      <c r="A330" s="14" t="s">
        <v>316</v>
      </c>
      <c r="B330" s="14" t="s">
        <v>23</v>
      </c>
      <c r="C330" s="93">
        <v>45518</v>
      </c>
      <c r="D330" s="14" t="s">
        <v>38</v>
      </c>
      <c r="E330" s="14">
        <v>10150</v>
      </c>
      <c r="F330" s="14">
        <v>526</v>
      </c>
      <c r="G330" s="14">
        <v>888</v>
      </c>
      <c r="H330" s="14">
        <v>1313</v>
      </c>
      <c r="I330" s="14">
        <v>51605</v>
      </c>
      <c r="J330" s="14">
        <v>143409</v>
      </c>
      <c r="K330" s="14" t="s">
        <v>17</v>
      </c>
      <c r="L330" s="14" t="s">
        <v>577</v>
      </c>
      <c r="M330" s="14">
        <f>Table14_1[[#This Row],[Likes]]+Table14_1[[#This Row],[Shares]]+Table14_1[[#This Row],[Comments]]</f>
        <v>11564</v>
      </c>
    </row>
    <row r="331" spans="1:13">
      <c r="A331" s="14" t="s">
        <v>318</v>
      </c>
      <c r="B331" s="14" t="s">
        <v>13</v>
      </c>
      <c r="C331" s="93">
        <v>45631</v>
      </c>
      <c r="D331" s="14" t="s">
        <v>25</v>
      </c>
      <c r="E331" s="14">
        <v>4125</v>
      </c>
      <c r="F331" s="14">
        <v>1364</v>
      </c>
      <c r="G331" s="14">
        <v>319</v>
      </c>
      <c r="H331" s="14">
        <v>2848</v>
      </c>
      <c r="I331" s="14">
        <v>15379</v>
      </c>
      <c r="J331" s="14">
        <v>188159</v>
      </c>
      <c r="K331" s="14" t="s">
        <v>55</v>
      </c>
      <c r="L331" s="14" t="s">
        <v>567</v>
      </c>
      <c r="M331" s="14">
        <f>Table14_1[[#This Row],[Likes]]+Table14_1[[#This Row],[Shares]]+Table14_1[[#This Row],[Comments]]</f>
        <v>5808</v>
      </c>
    </row>
    <row r="332" spans="1:13">
      <c r="A332" s="14" t="s">
        <v>318</v>
      </c>
      <c r="B332" s="14" t="s">
        <v>13</v>
      </c>
      <c r="C332" s="93">
        <v>45631</v>
      </c>
      <c r="D332" s="14" t="s">
        <v>25</v>
      </c>
      <c r="E332" s="14">
        <v>4125</v>
      </c>
      <c r="F332" s="14">
        <v>1364</v>
      </c>
      <c r="G332" s="14">
        <v>319</v>
      </c>
      <c r="H332" s="14">
        <v>2848</v>
      </c>
      <c r="I332" s="14">
        <v>15379</v>
      </c>
      <c r="J332" s="14">
        <v>188159</v>
      </c>
      <c r="K332" s="14" t="s">
        <v>55</v>
      </c>
      <c r="L332" s="14" t="s">
        <v>574</v>
      </c>
      <c r="M332" s="14">
        <f>Table14_1[[#This Row],[Likes]]+Table14_1[[#This Row],[Shares]]+Table14_1[[#This Row],[Comments]]</f>
        <v>5808</v>
      </c>
    </row>
    <row r="333" spans="1:13">
      <c r="A333" s="14" t="s">
        <v>320</v>
      </c>
      <c r="B333" s="14" t="s">
        <v>19</v>
      </c>
      <c r="C333" s="93">
        <v>45465</v>
      </c>
      <c r="D333" s="14" t="s">
        <v>38</v>
      </c>
      <c r="E333" s="14">
        <v>13479</v>
      </c>
      <c r="F333" s="14">
        <v>1189</v>
      </c>
      <c r="G333" s="14">
        <v>695</v>
      </c>
      <c r="H333" s="14">
        <v>416</v>
      </c>
      <c r="I333" s="14">
        <v>30229</v>
      </c>
      <c r="J333" s="14">
        <v>45704</v>
      </c>
      <c r="K333" s="14" t="s">
        <v>17</v>
      </c>
      <c r="L333" s="14" t="s">
        <v>561</v>
      </c>
      <c r="M333" s="14">
        <f>Table14_1[[#This Row],[Likes]]+Table14_1[[#This Row],[Shares]]+Table14_1[[#This Row],[Comments]]</f>
        <v>15363</v>
      </c>
    </row>
    <row r="334" spans="1:13">
      <c r="A334" s="14" t="s">
        <v>320</v>
      </c>
      <c r="B334" s="14" t="s">
        <v>19</v>
      </c>
      <c r="C334" s="93">
        <v>45465</v>
      </c>
      <c r="D334" s="14" t="s">
        <v>38</v>
      </c>
      <c r="E334" s="14">
        <v>13479</v>
      </c>
      <c r="F334" s="14">
        <v>1189</v>
      </c>
      <c r="G334" s="14">
        <v>695</v>
      </c>
      <c r="H334" s="14">
        <v>416</v>
      </c>
      <c r="I334" s="14">
        <v>30229</v>
      </c>
      <c r="J334" s="14">
        <v>45704</v>
      </c>
      <c r="K334" s="14" t="s">
        <v>17</v>
      </c>
      <c r="L334" s="14" t="s">
        <v>562</v>
      </c>
      <c r="M334" s="14">
        <f>Table14_1[[#This Row],[Likes]]+Table14_1[[#This Row],[Shares]]+Table14_1[[#This Row],[Comments]]</f>
        <v>15363</v>
      </c>
    </row>
    <row r="335" spans="1:13">
      <c r="A335" s="14" t="s">
        <v>321</v>
      </c>
      <c r="B335" s="14" t="s">
        <v>19</v>
      </c>
      <c r="C335" s="93">
        <v>45938</v>
      </c>
      <c r="D335" s="14" t="s">
        <v>25</v>
      </c>
      <c r="E335" s="14">
        <v>17745</v>
      </c>
      <c r="F335" s="14">
        <v>414</v>
      </c>
      <c r="G335" s="14">
        <v>563</v>
      </c>
      <c r="H335" s="14">
        <v>2733</v>
      </c>
      <c r="I335" s="14">
        <v>995</v>
      </c>
      <c r="J335" s="14">
        <v>231648</v>
      </c>
      <c r="K335" s="14" t="s">
        <v>21</v>
      </c>
      <c r="L335" s="14" t="s">
        <v>567</v>
      </c>
      <c r="M335" s="14">
        <f>Table14_1[[#This Row],[Likes]]+Table14_1[[#This Row],[Shares]]+Table14_1[[#This Row],[Comments]]</f>
        <v>18722</v>
      </c>
    </row>
    <row r="336" spans="1:13">
      <c r="A336" s="14" t="s">
        <v>321</v>
      </c>
      <c r="B336" s="14" t="s">
        <v>19</v>
      </c>
      <c r="C336" s="93">
        <v>45938</v>
      </c>
      <c r="D336" s="14" t="s">
        <v>25</v>
      </c>
      <c r="E336" s="14">
        <v>17745</v>
      </c>
      <c r="F336" s="14">
        <v>414</v>
      </c>
      <c r="G336" s="14">
        <v>563</v>
      </c>
      <c r="H336" s="14">
        <v>2733</v>
      </c>
      <c r="I336" s="14">
        <v>995</v>
      </c>
      <c r="J336" s="14">
        <v>231648</v>
      </c>
      <c r="K336" s="14" t="s">
        <v>21</v>
      </c>
      <c r="L336" s="14" t="s">
        <v>574</v>
      </c>
      <c r="M336" s="14">
        <f>Table14_1[[#This Row],[Likes]]+Table14_1[[#This Row],[Shares]]+Table14_1[[#This Row],[Comments]]</f>
        <v>18722</v>
      </c>
    </row>
    <row r="337" spans="1:13">
      <c r="A337" s="14" t="s">
        <v>322</v>
      </c>
      <c r="B337" s="14" t="s">
        <v>46</v>
      </c>
      <c r="C337" s="93">
        <v>45939</v>
      </c>
      <c r="D337" s="14" t="s">
        <v>38</v>
      </c>
      <c r="E337" s="14">
        <v>18748</v>
      </c>
      <c r="F337" s="14">
        <v>634</v>
      </c>
      <c r="G337" s="14">
        <v>400</v>
      </c>
      <c r="H337" s="14">
        <v>1667</v>
      </c>
      <c r="I337" s="14">
        <v>75813</v>
      </c>
      <c r="J337" s="14">
        <v>244456</v>
      </c>
      <c r="K337" s="14" t="s">
        <v>21</v>
      </c>
      <c r="L337" s="14" t="s">
        <v>565</v>
      </c>
      <c r="M337" s="14">
        <f>Table14_1[[#This Row],[Likes]]+Table14_1[[#This Row],[Shares]]+Table14_1[[#This Row],[Comments]]</f>
        <v>19782</v>
      </c>
    </row>
    <row r="338" spans="1:13">
      <c r="A338" s="14" t="s">
        <v>322</v>
      </c>
      <c r="B338" s="14" t="s">
        <v>46</v>
      </c>
      <c r="C338" s="93">
        <v>45939</v>
      </c>
      <c r="D338" s="14" t="s">
        <v>38</v>
      </c>
      <c r="E338" s="14">
        <v>18748</v>
      </c>
      <c r="F338" s="14">
        <v>634</v>
      </c>
      <c r="G338" s="14">
        <v>400</v>
      </c>
      <c r="H338" s="14">
        <v>1667</v>
      </c>
      <c r="I338" s="14">
        <v>75813</v>
      </c>
      <c r="J338" s="14">
        <v>244456</v>
      </c>
      <c r="K338" s="14" t="s">
        <v>21</v>
      </c>
      <c r="L338" s="14" t="s">
        <v>566</v>
      </c>
      <c r="M338" s="14">
        <f>Table14_1[[#This Row],[Likes]]+Table14_1[[#This Row],[Shares]]+Table14_1[[#This Row],[Comments]]</f>
        <v>19782</v>
      </c>
    </row>
    <row r="339" spans="1:13">
      <c r="A339" s="14" t="s">
        <v>323</v>
      </c>
      <c r="B339" s="14" t="s">
        <v>13</v>
      </c>
      <c r="C339" s="93">
        <v>45483</v>
      </c>
      <c r="D339" s="14" t="s">
        <v>15</v>
      </c>
      <c r="E339" s="14">
        <v>8809</v>
      </c>
      <c r="F339" s="14">
        <v>1151</v>
      </c>
      <c r="G339" s="14">
        <v>908</v>
      </c>
      <c r="H339" s="14">
        <v>883</v>
      </c>
      <c r="I339" s="14">
        <v>42921</v>
      </c>
      <c r="J339" s="14">
        <v>151279</v>
      </c>
      <c r="K339" s="14" t="s">
        <v>55</v>
      </c>
      <c r="L339" s="14" t="s">
        <v>575</v>
      </c>
      <c r="M339" s="14">
        <f>Table14_1[[#This Row],[Likes]]+Table14_1[[#This Row],[Shares]]+Table14_1[[#This Row],[Comments]]</f>
        <v>10868</v>
      </c>
    </row>
    <row r="340" spans="1:13">
      <c r="A340" s="14" t="s">
        <v>323</v>
      </c>
      <c r="B340" s="14" t="s">
        <v>13</v>
      </c>
      <c r="C340" s="93">
        <v>45483</v>
      </c>
      <c r="D340" s="14" t="s">
        <v>15</v>
      </c>
      <c r="E340" s="14">
        <v>8809</v>
      </c>
      <c r="F340" s="14">
        <v>1151</v>
      </c>
      <c r="G340" s="14">
        <v>908</v>
      </c>
      <c r="H340" s="14">
        <v>883</v>
      </c>
      <c r="I340" s="14">
        <v>42921</v>
      </c>
      <c r="J340" s="14">
        <v>151279</v>
      </c>
      <c r="K340" s="14" t="s">
        <v>55</v>
      </c>
      <c r="L340" s="14" t="s">
        <v>35</v>
      </c>
      <c r="M340" s="14">
        <f>Table14_1[[#This Row],[Likes]]+Table14_1[[#This Row],[Shares]]+Table14_1[[#This Row],[Comments]]</f>
        <v>10868</v>
      </c>
    </row>
    <row r="341" spans="1:13">
      <c r="A341" s="14" t="s">
        <v>325</v>
      </c>
      <c r="B341" s="14" t="s">
        <v>13</v>
      </c>
      <c r="C341" s="93">
        <v>45940</v>
      </c>
      <c r="D341" s="14" t="s">
        <v>38</v>
      </c>
      <c r="E341" s="14">
        <v>6621</v>
      </c>
      <c r="F341" s="14">
        <v>922</v>
      </c>
      <c r="G341" s="14">
        <v>930</v>
      </c>
      <c r="H341" s="14">
        <v>694</v>
      </c>
      <c r="I341" s="14">
        <v>839</v>
      </c>
      <c r="J341" s="14">
        <v>243532</v>
      </c>
      <c r="K341" s="14" t="s">
        <v>21</v>
      </c>
      <c r="L341" s="14" t="s">
        <v>565</v>
      </c>
      <c r="M341" s="14">
        <f>Table14_1[[#This Row],[Likes]]+Table14_1[[#This Row],[Shares]]+Table14_1[[#This Row],[Comments]]</f>
        <v>8473</v>
      </c>
    </row>
    <row r="342" spans="1:13">
      <c r="A342" s="14" t="s">
        <v>325</v>
      </c>
      <c r="B342" s="14" t="s">
        <v>13</v>
      </c>
      <c r="C342" s="93">
        <v>45940</v>
      </c>
      <c r="D342" s="14" t="s">
        <v>38</v>
      </c>
      <c r="E342" s="14">
        <v>6621</v>
      </c>
      <c r="F342" s="14">
        <v>922</v>
      </c>
      <c r="G342" s="14">
        <v>930</v>
      </c>
      <c r="H342" s="14">
        <v>694</v>
      </c>
      <c r="I342" s="14">
        <v>839</v>
      </c>
      <c r="J342" s="14">
        <v>243532</v>
      </c>
      <c r="K342" s="14" t="s">
        <v>21</v>
      </c>
      <c r="L342" s="14" t="s">
        <v>566</v>
      </c>
      <c r="M342" s="14">
        <f>Table14_1[[#This Row],[Likes]]+Table14_1[[#This Row],[Shares]]+Table14_1[[#This Row],[Comments]]</f>
        <v>8473</v>
      </c>
    </row>
    <row r="343" spans="1:13">
      <c r="A343" s="14" t="s">
        <v>326</v>
      </c>
      <c r="B343" s="14" t="s">
        <v>23</v>
      </c>
      <c r="C343" s="93">
        <v>45488</v>
      </c>
      <c r="D343" s="14" t="s">
        <v>15</v>
      </c>
      <c r="E343" s="14">
        <v>17034</v>
      </c>
      <c r="F343" s="14">
        <v>231</v>
      </c>
      <c r="G343" s="14">
        <v>290</v>
      </c>
      <c r="H343" s="14">
        <v>1387</v>
      </c>
      <c r="I343" s="14">
        <v>63550</v>
      </c>
      <c r="J343" s="14">
        <v>198280</v>
      </c>
      <c r="K343" s="14" t="s">
        <v>55</v>
      </c>
      <c r="L343" s="14" t="s">
        <v>567</v>
      </c>
      <c r="M343" s="14">
        <f>Table14_1[[#This Row],[Likes]]+Table14_1[[#This Row],[Shares]]+Table14_1[[#This Row],[Comments]]</f>
        <v>17555</v>
      </c>
    </row>
    <row r="344" spans="1:13">
      <c r="A344" s="14" t="s">
        <v>326</v>
      </c>
      <c r="B344" s="14" t="s">
        <v>23</v>
      </c>
      <c r="C344" s="93">
        <v>45488</v>
      </c>
      <c r="D344" s="14" t="s">
        <v>15</v>
      </c>
      <c r="E344" s="14">
        <v>17034</v>
      </c>
      <c r="F344" s="14">
        <v>231</v>
      </c>
      <c r="G344" s="14">
        <v>290</v>
      </c>
      <c r="H344" s="14">
        <v>1387</v>
      </c>
      <c r="I344" s="14">
        <v>63550</v>
      </c>
      <c r="J344" s="14">
        <v>198280</v>
      </c>
      <c r="K344" s="14" t="s">
        <v>55</v>
      </c>
      <c r="L344" s="14" t="s">
        <v>574</v>
      </c>
      <c r="M344" s="14">
        <f>Table14_1[[#This Row],[Likes]]+Table14_1[[#This Row],[Shares]]+Table14_1[[#This Row],[Comments]]</f>
        <v>17555</v>
      </c>
    </row>
    <row r="345" spans="1:13">
      <c r="A345" s="14" t="s">
        <v>327</v>
      </c>
      <c r="B345" s="14" t="s">
        <v>13</v>
      </c>
      <c r="C345" s="93">
        <v>45941</v>
      </c>
      <c r="D345" s="14" t="s">
        <v>38</v>
      </c>
      <c r="E345" s="14">
        <v>15623</v>
      </c>
      <c r="F345" s="14">
        <v>869</v>
      </c>
      <c r="G345" s="14">
        <v>423</v>
      </c>
      <c r="H345" s="14">
        <v>371</v>
      </c>
      <c r="I345" s="14">
        <v>47579</v>
      </c>
      <c r="J345" s="14">
        <v>158516</v>
      </c>
      <c r="K345" s="14" t="s">
        <v>21</v>
      </c>
      <c r="L345" s="14" t="s">
        <v>571</v>
      </c>
      <c r="M345" s="14">
        <f>Table14_1[[#This Row],[Likes]]+Table14_1[[#This Row],[Shares]]+Table14_1[[#This Row],[Comments]]</f>
        <v>16915</v>
      </c>
    </row>
    <row r="346" spans="1:13">
      <c r="A346" s="14" t="s">
        <v>327</v>
      </c>
      <c r="B346" s="14" t="s">
        <v>13</v>
      </c>
      <c r="C346" s="93">
        <v>45941</v>
      </c>
      <c r="D346" s="14" t="s">
        <v>38</v>
      </c>
      <c r="E346" s="14">
        <v>15623</v>
      </c>
      <c r="F346" s="14">
        <v>869</v>
      </c>
      <c r="G346" s="14">
        <v>423</v>
      </c>
      <c r="H346" s="14">
        <v>371</v>
      </c>
      <c r="I346" s="14">
        <v>47579</v>
      </c>
      <c r="J346" s="14">
        <v>158516</v>
      </c>
      <c r="K346" s="14" t="s">
        <v>21</v>
      </c>
      <c r="L346" s="14" t="s">
        <v>572</v>
      </c>
      <c r="M346" s="14">
        <f>Table14_1[[#This Row],[Likes]]+Table14_1[[#This Row],[Shares]]+Table14_1[[#This Row],[Comments]]</f>
        <v>16915</v>
      </c>
    </row>
    <row r="347" spans="1:13">
      <c r="A347" s="14" t="s">
        <v>328</v>
      </c>
      <c r="B347" s="14" t="s">
        <v>23</v>
      </c>
      <c r="C347" s="93">
        <v>45942</v>
      </c>
      <c r="D347" s="14" t="s">
        <v>38</v>
      </c>
      <c r="E347" s="14">
        <v>7126</v>
      </c>
      <c r="F347" s="14">
        <v>484</v>
      </c>
      <c r="G347" s="14">
        <v>565</v>
      </c>
      <c r="H347" s="14">
        <v>573</v>
      </c>
      <c r="I347" s="14">
        <v>7389</v>
      </c>
      <c r="J347" s="14">
        <v>237096</v>
      </c>
      <c r="K347" s="14" t="s">
        <v>21</v>
      </c>
      <c r="L347" s="14" t="s">
        <v>571</v>
      </c>
      <c r="M347" s="14">
        <f>Table14_1[[#This Row],[Likes]]+Table14_1[[#This Row],[Shares]]+Table14_1[[#This Row],[Comments]]</f>
        <v>8175</v>
      </c>
    </row>
    <row r="348" spans="1:13">
      <c r="A348" s="14" t="s">
        <v>328</v>
      </c>
      <c r="B348" s="14" t="s">
        <v>23</v>
      </c>
      <c r="C348" s="93">
        <v>45942</v>
      </c>
      <c r="D348" s="14" t="s">
        <v>38</v>
      </c>
      <c r="E348" s="14">
        <v>7126</v>
      </c>
      <c r="F348" s="14">
        <v>484</v>
      </c>
      <c r="G348" s="14">
        <v>565</v>
      </c>
      <c r="H348" s="14">
        <v>573</v>
      </c>
      <c r="I348" s="14">
        <v>7389</v>
      </c>
      <c r="J348" s="14">
        <v>237096</v>
      </c>
      <c r="K348" s="14" t="s">
        <v>21</v>
      </c>
      <c r="L348" s="14" t="s">
        <v>572</v>
      </c>
      <c r="M348" s="14">
        <f>Table14_1[[#This Row],[Likes]]+Table14_1[[#This Row],[Shares]]+Table14_1[[#This Row],[Comments]]</f>
        <v>8175</v>
      </c>
    </row>
    <row r="349" spans="1:13">
      <c r="A349" s="14" t="s">
        <v>329</v>
      </c>
      <c r="B349" s="14" t="s">
        <v>13</v>
      </c>
      <c r="C349" s="93">
        <v>45504</v>
      </c>
      <c r="D349" s="14" t="s">
        <v>30</v>
      </c>
      <c r="E349" s="14">
        <v>7122</v>
      </c>
      <c r="F349" s="14">
        <v>628</v>
      </c>
      <c r="G349" s="14">
        <v>757</v>
      </c>
      <c r="H349" s="14">
        <v>2313</v>
      </c>
      <c r="I349" s="14">
        <v>50924</v>
      </c>
      <c r="J349" s="14">
        <v>210954</v>
      </c>
      <c r="K349" s="14" t="s">
        <v>55</v>
      </c>
      <c r="L349" s="14" t="s">
        <v>565</v>
      </c>
      <c r="M349" s="14">
        <f>Table14_1[[#This Row],[Likes]]+Table14_1[[#This Row],[Shares]]+Table14_1[[#This Row],[Comments]]</f>
        <v>8507</v>
      </c>
    </row>
    <row r="350" spans="1:13">
      <c r="A350" s="14" t="s">
        <v>329</v>
      </c>
      <c r="B350" s="14" t="s">
        <v>13</v>
      </c>
      <c r="C350" s="93">
        <v>45504</v>
      </c>
      <c r="D350" s="14" t="s">
        <v>30</v>
      </c>
      <c r="E350" s="14">
        <v>7122</v>
      </c>
      <c r="F350" s="14">
        <v>628</v>
      </c>
      <c r="G350" s="14">
        <v>757</v>
      </c>
      <c r="H350" s="14">
        <v>2313</v>
      </c>
      <c r="I350" s="14">
        <v>50924</v>
      </c>
      <c r="J350" s="14">
        <v>210954</v>
      </c>
      <c r="K350" s="14" t="s">
        <v>55</v>
      </c>
      <c r="L350" s="14" t="s">
        <v>566</v>
      </c>
      <c r="M350" s="14">
        <f>Table14_1[[#This Row],[Likes]]+Table14_1[[#This Row],[Shares]]+Table14_1[[#This Row],[Comments]]</f>
        <v>8507</v>
      </c>
    </row>
    <row r="351" spans="1:13">
      <c r="A351" s="14" t="s">
        <v>330</v>
      </c>
      <c r="B351" s="14" t="s">
        <v>46</v>
      </c>
      <c r="C351" s="93">
        <v>45643</v>
      </c>
      <c r="D351" s="14" t="s">
        <v>15</v>
      </c>
      <c r="E351" s="14">
        <v>20030</v>
      </c>
      <c r="F351" s="14">
        <v>485</v>
      </c>
      <c r="G351" s="14">
        <v>888</v>
      </c>
      <c r="H351" s="14">
        <v>1643</v>
      </c>
      <c r="I351" s="14">
        <v>4322</v>
      </c>
      <c r="J351" s="14">
        <v>196995</v>
      </c>
      <c r="K351" s="14" t="s">
        <v>27</v>
      </c>
      <c r="L351" s="14" t="s">
        <v>571</v>
      </c>
      <c r="M351" s="14">
        <f>Table14_1[[#This Row],[Likes]]+Table14_1[[#This Row],[Shares]]+Table14_1[[#This Row],[Comments]]</f>
        <v>21403</v>
      </c>
    </row>
    <row r="352" spans="1:13">
      <c r="A352" s="14" t="s">
        <v>330</v>
      </c>
      <c r="B352" s="14" t="s">
        <v>46</v>
      </c>
      <c r="C352" s="93">
        <v>45643</v>
      </c>
      <c r="D352" s="14" t="s">
        <v>15</v>
      </c>
      <c r="E352" s="14">
        <v>20030</v>
      </c>
      <c r="F352" s="14">
        <v>485</v>
      </c>
      <c r="G352" s="14">
        <v>888</v>
      </c>
      <c r="H352" s="14">
        <v>1643</v>
      </c>
      <c r="I352" s="14">
        <v>4322</v>
      </c>
      <c r="J352" s="14">
        <v>196995</v>
      </c>
      <c r="K352" s="14" t="s">
        <v>27</v>
      </c>
      <c r="L352" s="14" t="s">
        <v>572</v>
      </c>
      <c r="M352" s="14">
        <f>Table14_1[[#This Row],[Likes]]+Table14_1[[#This Row],[Shares]]+Table14_1[[#This Row],[Comments]]</f>
        <v>21403</v>
      </c>
    </row>
    <row r="353" spans="1:13">
      <c r="A353" s="14" t="s">
        <v>332</v>
      </c>
      <c r="B353" s="14" t="s">
        <v>13</v>
      </c>
      <c r="C353" s="93">
        <v>45943</v>
      </c>
      <c r="D353" s="14" t="s">
        <v>30</v>
      </c>
      <c r="E353" s="14">
        <v>19302</v>
      </c>
      <c r="F353" s="14">
        <v>1367</v>
      </c>
      <c r="G353" s="14">
        <v>188</v>
      </c>
      <c r="H353" s="14">
        <v>637</v>
      </c>
      <c r="I353" s="14">
        <v>31404</v>
      </c>
      <c r="J353" s="14">
        <v>154044</v>
      </c>
      <c r="K353" s="14" t="s">
        <v>21</v>
      </c>
      <c r="L353" s="14" t="s">
        <v>567</v>
      </c>
      <c r="M353" s="14">
        <f>Table14_1[[#This Row],[Likes]]+Table14_1[[#This Row],[Shares]]+Table14_1[[#This Row],[Comments]]</f>
        <v>20857</v>
      </c>
    </row>
    <row r="354" spans="1:13">
      <c r="A354" s="14" t="s">
        <v>332</v>
      </c>
      <c r="B354" s="14" t="s">
        <v>13</v>
      </c>
      <c r="C354" s="93">
        <v>45943</v>
      </c>
      <c r="D354" s="14" t="s">
        <v>30</v>
      </c>
      <c r="E354" s="14">
        <v>19302</v>
      </c>
      <c r="F354" s="14">
        <v>1367</v>
      </c>
      <c r="G354" s="14">
        <v>188</v>
      </c>
      <c r="H354" s="14">
        <v>637</v>
      </c>
      <c r="I354" s="14">
        <v>31404</v>
      </c>
      <c r="J354" s="14">
        <v>154044</v>
      </c>
      <c r="K354" s="14" t="s">
        <v>21</v>
      </c>
      <c r="L354" s="14" t="s">
        <v>574</v>
      </c>
      <c r="M354" s="14">
        <f>Table14_1[[#This Row],[Likes]]+Table14_1[[#This Row],[Shares]]+Table14_1[[#This Row],[Comments]]</f>
        <v>20857</v>
      </c>
    </row>
    <row r="355" spans="1:13">
      <c r="A355" s="14" t="s">
        <v>333</v>
      </c>
      <c r="B355" s="14" t="s">
        <v>23</v>
      </c>
      <c r="C355" s="93">
        <v>45668</v>
      </c>
      <c r="D355" s="14" t="s">
        <v>15</v>
      </c>
      <c r="E355" s="14">
        <v>21181</v>
      </c>
      <c r="F355" s="14">
        <v>1242</v>
      </c>
      <c r="G355" s="14">
        <v>963</v>
      </c>
      <c r="H355" s="14">
        <v>1689</v>
      </c>
      <c r="I355" s="14">
        <v>49329</v>
      </c>
      <c r="J355" s="14">
        <v>69165</v>
      </c>
      <c r="K355" s="14" t="s">
        <v>17</v>
      </c>
      <c r="L355" s="14" t="s">
        <v>563</v>
      </c>
      <c r="M355" s="14">
        <f>Table14_1[[#This Row],[Likes]]+Table14_1[[#This Row],[Shares]]+Table14_1[[#This Row],[Comments]]</f>
        <v>23386</v>
      </c>
    </row>
    <row r="356" spans="1:13">
      <c r="A356" s="14" t="s">
        <v>333</v>
      </c>
      <c r="B356" s="14" t="s">
        <v>23</v>
      </c>
      <c r="C356" s="93">
        <v>45668</v>
      </c>
      <c r="D356" s="14" t="s">
        <v>15</v>
      </c>
      <c r="E356" s="14">
        <v>21181</v>
      </c>
      <c r="F356" s="14">
        <v>1242</v>
      </c>
      <c r="G356" s="14">
        <v>963</v>
      </c>
      <c r="H356" s="14">
        <v>1689</v>
      </c>
      <c r="I356" s="14">
        <v>49329</v>
      </c>
      <c r="J356" s="14">
        <v>69165</v>
      </c>
      <c r="K356" s="14" t="s">
        <v>17</v>
      </c>
      <c r="L356" s="14" t="s">
        <v>564</v>
      </c>
      <c r="M356" s="14">
        <f>Table14_1[[#This Row],[Likes]]+Table14_1[[#This Row],[Shares]]+Table14_1[[#This Row],[Comments]]</f>
        <v>23386</v>
      </c>
    </row>
    <row r="357" spans="1:13">
      <c r="A357" s="14" t="s">
        <v>335</v>
      </c>
      <c r="B357" s="14" t="s">
        <v>23</v>
      </c>
      <c r="C357" s="93">
        <v>45528</v>
      </c>
      <c r="D357" s="14" t="s">
        <v>30</v>
      </c>
      <c r="E357" s="14">
        <v>24890</v>
      </c>
      <c r="F357" s="14">
        <v>217</v>
      </c>
      <c r="G357" s="14">
        <v>178</v>
      </c>
      <c r="H357" s="14">
        <v>906</v>
      </c>
      <c r="I357" s="14">
        <v>54826</v>
      </c>
      <c r="J357" s="14">
        <v>107203</v>
      </c>
      <c r="K357" s="14" t="s">
        <v>27</v>
      </c>
      <c r="L357" s="14" t="s">
        <v>565</v>
      </c>
      <c r="M357" s="14">
        <f>Table14_1[[#This Row],[Likes]]+Table14_1[[#This Row],[Shares]]+Table14_1[[#This Row],[Comments]]</f>
        <v>25285</v>
      </c>
    </row>
    <row r="358" spans="1:13">
      <c r="A358" s="14" t="s">
        <v>335</v>
      </c>
      <c r="B358" s="14" t="s">
        <v>23</v>
      </c>
      <c r="C358" s="93">
        <v>45528</v>
      </c>
      <c r="D358" s="14" t="s">
        <v>30</v>
      </c>
      <c r="E358" s="14">
        <v>24890</v>
      </c>
      <c r="F358" s="14">
        <v>217</v>
      </c>
      <c r="G358" s="14">
        <v>178</v>
      </c>
      <c r="H358" s="14">
        <v>906</v>
      </c>
      <c r="I358" s="14">
        <v>54826</v>
      </c>
      <c r="J358" s="14">
        <v>107203</v>
      </c>
      <c r="K358" s="14" t="s">
        <v>27</v>
      </c>
      <c r="L358" s="14" t="s">
        <v>566</v>
      </c>
      <c r="M358" s="14">
        <f>Table14_1[[#This Row],[Likes]]+Table14_1[[#This Row],[Shares]]+Table14_1[[#This Row],[Comments]]</f>
        <v>25285</v>
      </c>
    </row>
    <row r="359" spans="1:13">
      <c r="A359" s="14" t="s">
        <v>336</v>
      </c>
      <c r="B359" s="14" t="s">
        <v>46</v>
      </c>
      <c r="C359" s="93">
        <v>45648</v>
      </c>
      <c r="D359" s="14" t="s">
        <v>25</v>
      </c>
      <c r="E359" s="14">
        <v>7870</v>
      </c>
      <c r="F359" s="14">
        <v>968</v>
      </c>
      <c r="G359" s="14">
        <v>626</v>
      </c>
      <c r="H359" s="14">
        <v>465</v>
      </c>
      <c r="I359" s="14">
        <v>27184</v>
      </c>
      <c r="J359" s="14">
        <v>44114</v>
      </c>
      <c r="K359" s="14" t="s">
        <v>55</v>
      </c>
      <c r="L359" s="14" t="s">
        <v>576</v>
      </c>
      <c r="M359" s="14">
        <f>Table14_1[[#This Row],[Likes]]+Table14_1[[#This Row],[Shares]]+Table14_1[[#This Row],[Comments]]</f>
        <v>9464</v>
      </c>
    </row>
    <row r="360" spans="1:13">
      <c r="A360" s="14" t="s">
        <v>336</v>
      </c>
      <c r="B360" s="14" t="s">
        <v>46</v>
      </c>
      <c r="C360" s="93">
        <v>45648</v>
      </c>
      <c r="D360" s="14" t="s">
        <v>25</v>
      </c>
      <c r="E360" s="14">
        <v>7870</v>
      </c>
      <c r="F360" s="14">
        <v>968</v>
      </c>
      <c r="G360" s="14">
        <v>626</v>
      </c>
      <c r="H360" s="14">
        <v>465</v>
      </c>
      <c r="I360" s="14">
        <v>27184</v>
      </c>
      <c r="J360" s="14">
        <v>44114</v>
      </c>
      <c r="K360" s="14" t="s">
        <v>55</v>
      </c>
      <c r="L360" s="14" t="s">
        <v>577</v>
      </c>
      <c r="M360" s="14">
        <f>Table14_1[[#This Row],[Likes]]+Table14_1[[#This Row],[Shares]]+Table14_1[[#This Row],[Comments]]</f>
        <v>9464</v>
      </c>
    </row>
    <row r="361" spans="1:13">
      <c r="A361" s="14" t="s">
        <v>338</v>
      </c>
      <c r="B361" s="14" t="s">
        <v>13</v>
      </c>
      <c r="C361" s="93">
        <v>45449</v>
      </c>
      <c r="D361" s="14" t="s">
        <v>38</v>
      </c>
      <c r="E361" s="14">
        <v>3531</v>
      </c>
      <c r="F361" s="14">
        <v>789</v>
      </c>
      <c r="G361" s="14">
        <v>467</v>
      </c>
      <c r="H361" s="14">
        <v>1867</v>
      </c>
      <c r="I361" s="14">
        <v>40816</v>
      </c>
      <c r="J361" s="14">
        <v>236037</v>
      </c>
      <c r="K361" s="14" t="s">
        <v>27</v>
      </c>
      <c r="L361" s="14" t="s">
        <v>576</v>
      </c>
      <c r="M361" s="14">
        <f>Table14_1[[#This Row],[Likes]]+Table14_1[[#This Row],[Shares]]+Table14_1[[#This Row],[Comments]]</f>
        <v>4787</v>
      </c>
    </row>
    <row r="362" spans="1:13">
      <c r="A362" s="14" t="s">
        <v>338</v>
      </c>
      <c r="B362" s="14" t="s">
        <v>13</v>
      </c>
      <c r="C362" s="93">
        <v>45449</v>
      </c>
      <c r="D362" s="14" t="s">
        <v>38</v>
      </c>
      <c r="E362" s="14">
        <v>3531</v>
      </c>
      <c r="F362" s="14">
        <v>789</v>
      </c>
      <c r="G362" s="14">
        <v>467</v>
      </c>
      <c r="H362" s="14">
        <v>1867</v>
      </c>
      <c r="I362" s="14">
        <v>40816</v>
      </c>
      <c r="J362" s="14">
        <v>236037</v>
      </c>
      <c r="K362" s="14" t="s">
        <v>27</v>
      </c>
      <c r="L362" s="14" t="s">
        <v>577</v>
      </c>
      <c r="M362" s="14">
        <f>Table14_1[[#This Row],[Likes]]+Table14_1[[#This Row],[Shares]]+Table14_1[[#This Row],[Comments]]</f>
        <v>4787</v>
      </c>
    </row>
    <row r="363" spans="1:13">
      <c r="A363" s="14" t="s">
        <v>339</v>
      </c>
      <c r="B363" s="14" t="s">
        <v>13</v>
      </c>
      <c r="C363" s="93">
        <v>45740</v>
      </c>
      <c r="D363" s="14" t="s">
        <v>15</v>
      </c>
      <c r="E363" s="14">
        <v>10172</v>
      </c>
      <c r="F363" s="14">
        <v>1398</v>
      </c>
      <c r="G363" s="14">
        <v>394</v>
      </c>
      <c r="H363" s="14">
        <v>2358</v>
      </c>
      <c r="I363" s="14">
        <v>59610</v>
      </c>
      <c r="J363" s="14">
        <v>76321</v>
      </c>
      <c r="K363" s="14" t="s">
        <v>32</v>
      </c>
      <c r="L363" s="14" t="s">
        <v>35</v>
      </c>
      <c r="M363" s="14">
        <f>Table14_1[[#This Row],[Likes]]+Table14_1[[#This Row],[Shares]]+Table14_1[[#This Row],[Comments]]</f>
        <v>11964</v>
      </c>
    </row>
    <row r="364" spans="1:13">
      <c r="A364" s="14" t="s">
        <v>341</v>
      </c>
      <c r="B364" s="14" t="s">
        <v>46</v>
      </c>
      <c r="C364" s="93">
        <v>45569</v>
      </c>
      <c r="D364" s="14" t="s">
        <v>15</v>
      </c>
      <c r="E364" s="14">
        <v>21729</v>
      </c>
      <c r="F364" s="14">
        <v>1209</v>
      </c>
      <c r="G364" s="14">
        <v>897</v>
      </c>
      <c r="H364" s="14">
        <v>1624</v>
      </c>
      <c r="I364" s="14">
        <v>38771</v>
      </c>
      <c r="J364" s="14">
        <v>113297</v>
      </c>
      <c r="K364" s="14" t="s">
        <v>32</v>
      </c>
      <c r="L364" s="14" t="s">
        <v>569</v>
      </c>
      <c r="M364" s="14">
        <f>Table14_1[[#This Row],[Likes]]+Table14_1[[#This Row],[Shares]]+Table14_1[[#This Row],[Comments]]</f>
        <v>23835</v>
      </c>
    </row>
    <row r="365" spans="1:13">
      <c r="A365" s="14" t="s">
        <v>341</v>
      </c>
      <c r="B365" s="14" t="s">
        <v>46</v>
      </c>
      <c r="C365" s="93">
        <v>45569</v>
      </c>
      <c r="D365" s="14" t="s">
        <v>15</v>
      </c>
      <c r="E365" s="14">
        <v>21729</v>
      </c>
      <c r="F365" s="14">
        <v>1209</v>
      </c>
      <c r="G365" s="14">
        <v>897</v>
      </c>
      <c r="H365" s="14">
        <v>1624</v>
      </c>
      <c r="I365" s="14">
        <v>38771</v>
      </c>
      <c r="J365" s="14">
        <v>113297</v>
      </c>
      <c r="K365" s="14" t="s">
        <v>32</v>
      </c>
      <c r="L365" s="14" t="s">
        <v>570</v>
      </c>
      <c r="M365" s="14">
        <f>Table14_1[[#This Row],[Likes]]+Table14_1[[#This Row],[Shares]]+Table14_1[[#This Row],[Comments]]</f>
        <v>23835</v>
      </c>
    </row>
    <row r="366" spans="1:13">
      <c r="A366" s="14" t="s">
        <v>343</v>
      </c>
      <c r="B366" s="14" t="s">
        <v>13</v>
      </c>
      <c r="C366" s="93">
        <v>45944</v>
      </c>
      <c r="D366" s="14" t="s">
        <v>38</v>
      </c>
      <c r="E366" s="14">
        <v>9673</v>
      </c>
      <c r="F366" s="14">
        <v>393</v>
      </c>
      <c r="G366" s="14">
        <v>846</v>
      </c>
      <c r="H366" s="14">
        <v>1028</v>
      </c>
      <c r="I366" s="14">
        <v>55556</v>
      </c>
      <c r="J366" s="14">
        <v>136652</v>
      </c>
      <c r="K366" s="14" t="s">
        <v>21</v>
      </c>
      <c r="L366" s="14" t="s">
        <v>575</v>
      </c>
      <c r="M366" s="14">
        <f>Table14_1[[#This Row],[Likes]]+Table14_1[[#This Row],[Shares]]+Table14_1[[#This Row],[Comments]]</f>
        <v>10912</v>
      </c>
    </row>
    <row r="367" spans="1:13">
      <c r="A367" s="14" t="s">
        <v>343</v>
      </c>
      <c r="B367" s="14" t="s">
        <v>13</v>
      </c>
      <c r="C367" s="93">
        <v>45944</v>
      </c>
      <c r="D367" s="14" t="s">
        <v>38</v>
      </c>
      <c r="E367" s="14">
        <v>9673</v>
      </c>
      <c r="F367" s="14">
        <v>393</v>
      </c>
      <c r="G367" s="14">
        <v>846</v>
      </c>
      <c r="H367" s="14">
        <v>1028</v>
      </c>
      <c r="I367" s="14">
        <v>55556</v>
      </c>
      <c r="J367" s="14">
        <v>136652</v>
      </c>
      <c r="K367" s="14" t="s">
        <v>21</v>
      </c>
      <c r="L367" s="14" t="s">
        <v>35</v>
      </c>
      <c r="M367" s="14">
        <f>Table14_1[[#This Row],[Likes]]+Table14_1[[#This Row],[Shares]]+Table14_1[[#This Row],[Comments]]</f>
        <v>10912</v>
      </c>
    </row>
    <row r="368" spans="1:13">
      <c r="A368" s="14" t="s">
        <v>344</v>
      </c>
      <c r="B368" s="14" t="s">
        <v>13</v>
      </c>
      <c r="C368" s="93">
        <v>45945</v>
      </c>
      <c r="D368" s="14" t="s">
        <v>15</v>
      </c>
      <c r="E368" s="14">
        <v>8882</v>
      </c>
      <c r="F368" s="14">
        <v>701</v>
      </c>
      <c r="G368" s="14">
        <v>421</v>
      </c>
      <c r="H368" s="14">
        <v>2343</v>
      </c>
      <c r="I368" s="14">
        <v>13588</v>
      </c>
      <c r="J368" s="14">
        <v>139304</v>
      </c>
      <c r="K368" s="14" t="s">
        <v>21</v>
      </c>
      <c r="L368" s="14" t="s">
        <v>571</v>
      </c>
      <c r="M368" s="14">
        <f>Table14_1[[#This Row],[Likes]]+Table14_1[[#This Row],[Shares]]+Table14_1[[#This Row],[Comments]]</f>
        <v>10004</v>
      </c>
    </row>
    <row r="369" spans="1:13">
      <c r="A369" s="14" t="s">
        <v>344</v>
      </c>
      <c r="B369" s="14" t="s">
        <v>13</v>
      </c>
      <c r="C369" s="93">
        <v>45945</v>
      </c>
      <c r="D369" s="14" t="s">
        <v>15</v>
      </c>
      <c r="E369" s="14">
        <v>8882</v>
      </c>
      <c r="F369" s="14">
        <v>701</v>
      </c>
      <c r="G369" s="14">
        <v>421</v>
      </c>
      <c r="H369" s="14">
        <v>2343</v>
      </c>
      <c r="I369" s="14">
        <v>13588</v>
      </c>
      <c r="J369" s="14">
        <v>139304</v>
      </c>
      <c r="K369" s="14" t="s">
        <v>21</v>
      </c>
      <c r="L369" s="14" t="s">
        <v>572</v>
      </c>
      <c r="M369" s="14">
        <f>Table14_1[[#This Row],[Likes]]+Table14_1[[#This Row],[Shares]]+Table14_1[[#This Row],[Comments]]</f>
        <v>10004</v>
      </c>
    </row>
    <row r="370" spans="1:13">
      <c r="A370" s="14" t="s">
        <v>345</v>
      </c>
      <c r="B370" s="14" t="s">
        <v>23</v>
      </c>
      <c r="C370" s="93">
        <v>45546</v>
      </c>
      <c r="D370" s="14" t="s">
        <v>15</v>
      </c>
      <c r="E370" s="14">
        <v>3906</v>
      </c>
      <c r="F370" s="14">
        <v>1187</v>
      </c>
      <c r="G370" s="14">
        <v>589</v>
      </c>
      <c r="H370" s="14">
        <v>401</v>
      </c>
      <c r="I370" s="14">
        <v>52687</v>
      </c>
      <c r="J370" s="14">
        <v>196498</v>
      </c>
      <c r="K370" s="14" t="s">
        <v>17</v>
      </c>
      <c r="L370" s="14" t="s">
        <v>571</v>
      </c>
      <c r="M370" s="14">
        <f>Table14_1[[#This Row],[Likes]]+Table14_1[[#This Row],[Shares]]+Table14_1[[#This Row],[Comments]]</f>
        <v>5682</v>
      </c>
    </row>
    <row r="371" spans="1:13">
      <c r="A371" s="14" t="s">
        <v>345</v>
      </c>
      <c r="B371" s="14" t="s">
        <v>23</v>
      </c>
      <c r="C371" s="93">
        <v>45546</v>
      </c>
      <c r="D371" s="14" t="s">
        <v>15</v>
      </c>
      <c r="E371" s="14">
        <v>3906</v>
      </c>
      <c r="F371" s="14">
        <v>1187</v>
      </c>
      <c r="G371" s="14">
        <v>589</v>
      </c>
      <c r="H371" s="14">
        <v>401</v>
      </c>
      <c r="I371" s="14">
        <v>52687</v>
      </c>
      <c r="J371" s="14">
        <v>196498</v>
      </c>
      <c r="K371" s="14" t="s">
        <v>17</v>
      </c>
      <c r="L371" s="14" t="s">
        <v>572</v>
      </c>
      <c r="M371" s="14">
        <f>Table14_1[[#This Row],[Likes]]+Table14_1[[#This Row],[Shares]]+Table14_1[[#This Row],[Comments]]</f>
        <v>5682</v>
      </c>
    </row>
    <row r="372" spans="1:13">
      <c r="A372" s="14" t="s">
        <v>347</v>
      </c>
      <c r="B372" s="14" t="s">
        <v>13</v>
      </c>
      <c r="C372" s="93">
        <v>45567</v>
      </c>
      <c r="D372" s="14" t="s">
        <v>30</v>
      </c>
      <c r="E372" s="14">
        <v>5086</v>
      </c>
      <c r="F372" s="14">
        <v>1336</v>
      </c>
      <c r="G372" s="14">
        <v>897</v>
      </c>
      <c r="H372" s="14">
        <v>1715</v>
      </c>
      <c r="I372" s="14">
        <v>60592</v>
      </c>
      <c r="J372" s="14">
        <v>57772</v>
      </c>
      <c r="K372" s="14" t="s">
        <v>27</v>
      </c>
      <c r="L372" s="14" t="s">
        <v>569</v>
      </c>
      <c r="M372" s="14">
        <f>Table14_1[[#This Row],[Likes]]+Table14_1[[#This Row],[Shares]]+Table14_1[[#This Row],[Comments]]</f>
        <v>7319</v>
      </c>
    </row>
    <row r="373" spans="1:13">
      <c r="A373" s="14" t="s">
        <v>347</v>
      </c>
      <c r="B373" s="14" t="s">
        <v>13</v>
      </c>
      <c r="C373" s="93">
        <v>45567</v>
      </c>
      <c r="D373" s="14" t="s">
        <v>30</v>
      </c>
      <c r="E373" s="14">
        <v>5086</v>
      </c>
      <c r="F373" s="14">
        <v>1336</v>
      </c>
      <c r="G373" s="14">
        <v>897</v>
      </c>
      <c r="H373" s="14">
        <v>1715</v>
      </c>
      <c r="I373" s="14">
        <v>60592</v>
      </c>
      <c r="J373" s="14">
        <v>57772</v>
      </c>
      <c r="K373" s="14" t="s">
        <v>27</v>
      </c>
      <c r="L373" s="14" t="s">
        <v>570</v>
      </c>
      <c r="M373" s="14">
        <f>Table14_1[[#This Row],[Likes]]+Table14_1[[#This Row],[Shares]]+Table14_1[[#This Row],[Comments]]</f>
        <v>7319</v>
      </c>
    </row>
    <row r="374" spans="1:13">
      <c r="A374" s="14" t="s">
        <v>348</v>
      </c>
      <c r="B374" s="14" t="s">
        <v>13</v>
      </c>
      <c r="C374" s="93">
        <v>45519</v>
      </c>
      <c r="D374" s="14" t="s">
        <v>15</v>
      </c>
      <c r="E374" s="14">
        <v>15503</v>
      </c>
      <c r="F374" s="14">
        <v>313</v>
      </c>
      <c r="G374" s="14">
        <v>388</v>
      </c>
      <c r="H374" s="14">
        <v>1078</v>
      </c>
      <c r="I374" s="14">
        <v>11500</v>
      </c>
      <c r="J374" s="14">
        <v>143754</v>
      </c>
      <c r="K374" s="14" t="s">
        <v>32</v>
      </c>
      <c r="L374" s="14" t="s">
        <v>573</v>
      </c>
      <c r="M374" s="14">
        <f>Table14_1[[#This Row],[Likes]]+Table14_1[[#This Row],[Shares]]+Table14_1[[#This Row],[Comments]]</f>
        <v>16204</v>
      </c>
    </row>
    <row r="375" spans="1:13">
      <c r="A375" s="14" t="s">
        <v>348</v>
      </c>
      <c r="B375" s="14" t="s">
        <v>13</v>
      </c>
      <c r="C375" s="93">
        <v>45519</v>
      </c>
      <c r="D375" s="14" t="s">
        <v>15</v>
      </c>
      <c r="E375" s="14">
        <v>15503</v>
      </c>
      <c r="F375" s="14">
        <v>313</v>
      </c>
      <c r="G375" s="14">
        <v>388</v>
      </c>
      <c r="H375" s="14">
        <v>1078</v>
      </c>
      <c r="I375" s="14">
        <v>11500</v>
      </c>
      <c r="J375" s="14">
        <v>143754</v>
      </c>
      <c r="K375" s="14" t="s">
        <v>32</v>
      </c>
      <c r="L375" s="14" t="s">
        <v>567</v>
      </c>
      <c r="M375" s="14">
        <f>Table14_1[[#This Row],[Likes]]+Table14_1[[#This Row],[Shares]]+Table14_1[[#This Row],[Comments]]</f>
        <v>16204</v>
      </c>
    </row>
    <row r="376" spans="1:13">
      <c r="A376" s="14" t="s">
        <v>350</v>
      </c>
      <c r="B376" s="14" t="s">
        <v>46</v>
      </c>
      <c r="C376" s="93">
        <v>45918</v>
      </c>
      <c r="D376" s="14" t="s">
        <v>25</v>
      </c>
      <c r="E376" s="14">
        <v>10152</v>
      </c>
      <c r="F376" s="14">
        <v>1445</v>
      </c>
      <c r="G376" s="14">
        <v>526</v>
      </c>
      <c r="H376" s="14">
        <v>513</v>
      </c>
      <c r="I376" s="14">
        <v>18959</v>
      </c>
      <c r="J376" s="14">
        <v>43712</v>
      </c>
      <c r="K376" s="14" t="s">
        <v>21</v>
      </c>
      <c r="L376" s="14" t="s">
        <v>85</v>
      </c>
      <c r="M376" s="14">
        <f>Table14_1[[#This Row],[Likes]]+Table14_1[[#This Row],[Shares]]+Table14_1[[#This Row],[Comments]]</f>
        <v>12123</v>
      </c>
    </row>
    <row r="377" spans="1:13">
      <c r="A377" s="14" t="s">
        <v>351</v>
      </c>
      <c r="B377" s="14" t="s">
        <v>46</v>
      </c>
      <c r="C377" s="93">
        <v>45587</v>
      </c>
      <c r="D377" s="14" t="s">
        <v>25</v>
      </c>
      <c r="E377" s="14">
        <v>7750</v>
      </c>
      <c r="F377" s="14">
        <v>1146</v>
      </c>
      <c r="G377" s="14">
        <v>415</v>
      </c>
      <c r="H377" s="14">
        <v>1411</v>
      </c>
      <c r="I377" s="14">
        <v>85339</v>
      </c>
      <c r="J377" s="14">
        <v>172439</v>
      </c>
      <c r="K377" s="14" t="s">
        <v>27</v>
      </c>
      <c r="L377" s="14" t="s">
        <v>565</v>
      </c>
      <c r="M377" s="14">
        <f>Table14_1[[#This Row],[Likes]]+Table14_1[[#This Row],[Shares]]+Table14_1[[#This Row],[Comments]]</f>
        <v>9311</v>
      </c>
    </row>
    <row r="378" spans="1:13">
      <c r="A378" s="14" t="s">
        <v>351</v>
      </c>
      <c r="B378" s="14" t="s">
        <v>46</v>
      </c>
      <c r="C378" s="93">
        <v>45587</v>
      </c>
      <c r="D378" s="14" t="s">
        <v>25</v>
      </c>
      <c r="E378" s="14">
        <v>7750</v>
      </c>
      <c r="F378" s="14">
        <v>1146</v>
      </c>
      <c r="G378" s="14">
        <v>415</v>
      </c>
      <c r="H378" s="14">
        <v>1411</v>
      </c>
      <c r="I378" s="14">
        <v>85339</v>
      </c>
      <c r="J378" s="14">
        <v>172439</v>
      </c>
      <c r="K378" s="14" t="s">
        <v>27</v>
      </c>
      <c r="L378" s="14" t="s">
        <v>566</v>
      </c>
      <c r="M378" s="14">
        <f>Table14_1[[#This Row],[Likes]]+Table14_1[[#This Row],[Shares]]+Table14_1[[#This Row],[Comments]]</f>
        <v>9311</v>
      </c>
    </row>
    <row r="379" spans="1:13">
      <c r="A379" s="14" t="s">
        <v>352</v>
      </c>
      <c r="B379" s="14" t="s">
        <v>19</v>
      </c>
      <c r="C379" s="93">
        <v>45919</v>
      </c>
      <c r="D379" s="14" t="s">
        <v>38</v>
      </c>
      <c r="E379" s="14">
        <v>14772</v>
      </c>
      <c r="F379" s="14">
        <v>1030</v>
      </c>
      <c r="G379" s="14">
        <v>508</v>
      </c>
      <c r="H379" s="14">
        <v>1876</v>
      </c>
      <c r="I379" s="14">
        <v>8882</v>
      </c>
      <c r="J379" s="14">
        <v>155142</v>
      </c>
      <c r="K379" s="14" t="s">
        <v>21</v>
      </c>
      <c r="L379" s="14" t="s">
        <v>567</v>
      </c>
      <c r="M379" s="14">
        <f>Table14_1[[#This Row],[Likes]]+Table14_1[[#This Row],[Shares]]+Table14_1[[#This Row],[Comments]]</f>
        <v>16310</v>
      </c>
    </row>
    <row r="380" spans="1:13">
      <c r="A380" s="14" t="s">
        <v>352</v>
      </c>
      <c r="B380" s="14" t="s">
        <v>19</v>
      </c>
      <c r="C380" s="93">
        <v>45919</v>
      </c>
      <c r="D380" s="14" t="s">
        <v>38</v>
      </c>
      <c r="E380" s="14">
        <v>14772</v>
      </c>
      <c r="F380" s="14">
        <v>1030</v>
      </c>
      <c r="G380" s="14">
        <v>508</v>
      </c>
      <c r="H380" s="14">
        <v>1876</v>
      </c>
      <c r="I380" s="14">
        <v>8882</v>
      </c>
      <c r="J380" s="14">
        <v>155142</v>
      </c>
      <c r="K380" s="14" t="s">
        <v>21</v>
      </c>
      <c r="L380" s="14" t="s">
        <v>568</v>
      </c>
      <c r="M380" s="14">
        <f>Table14_1[[#This Row],[Likes]]+Table14_1[[#This Row],[Shares]]+Table14_1[[#This Row],[Comments]]</f>
        <v>16310</v>
      </c>
    </row>
    <row r="381" spans="1:13">
      <c r="A381" s="14" t="s">
        <v>353</v>
      </c>
      <c r="B381" s="14" t="s">
        <v>23</v>
      </c>
      <c r="C381" s="93">
        <v>45920</v>
      </c>
      <c r="D381" s="14" t="s">
        <v>15</v>
      </c>
      <c r="E381" s="14">
        <v>12267</v>
      </c>
      <c r="F381" s="14">
        <v>1487</v>
      </c>
      <c r="G381" s="14">
        <v>489</v>
      </c>
      <c r="H381" s="14">
        <v>2748</v>
      </c>
      <c r="I381" s="14">
        <v>34685</v>
      </c>
      <c r="J381" s="14">
        <v>131736</v>
      </c>
      <c r="K381" s="14" t="s">
        <v>21</v>
      </c>
      <c r="L381" s="14" t="s">
        <v>571</v>
      </c>
      <c r="M381" s="14">
        <f>Table14_1[[#This Row],[Likes]]+Table14_1[[#This Row],[Shares]]+Table14_1[[#This Row],[Comments]]</f>
        <v>14243</v>
      </c>
    </row>
    <row r="382" spans="1:13">
      <c r="A382" s="14" t="s">
        <v>353</v>
      </c>
      <c r="B382" s="14" t="s">
        <v>23</v>
      </c>
      <c r="C382" s="93">
        <v>45920</v>
      </c>
      <c r="D382" s="14" t="s">
        <v>15</v>
      </c>
      <c r="E382" s="14">
        <v>12267</v>
      </c>
      <c r="F382" s="14">
        <v>1487</v>
      </c>
      <c r="G382" s="14">
        <v>489</v>
      </c>
      <c r="H382" s="14">
        <v>2748</v>
      </c>
      <c r="I382" s="14">
        <v>34685</v>
      </c>
      <c r="J382" s="14">
        <v>131736</v>
      </c>
      <c r="K382" s="14" t="s">
        <v>21</v>
      </c>
      <c r="L382" s="14" t="s">
        <v>572</v>
      </c>
      <c r="M382" s="14">
        <f>Table14_1[[#This Row],[Likes]]+Table14_1[[#This Row],[Shares]]+Table14_1[[#This Row],[Comments]]</f>
        <v>14243</v>
      </c>
    </row>
    <row r="383" spans="1:13">
      <c r="A383" s="14" t="s">
        <v>354</v>
      </c>
      <c r="B383" s="14" t="s">
        <v>13</v>
      </c>
      <c r="C383" s="93">
        <v>45754</v>
      </c>
      <c r="D383" s="14" t="s">
        <v>38</v>
      </c>
      <c r="E383" s="14">
        <v>3062</v>
      </c>
      <c r="F383" s="14">
        <v>1124</v>
      </c>
      <c r="G383" s="14">
        <v>538</v>
      </c>
      <c r="H383" s="14">
        <v>2935</v>
      </c>
      <c r="I383" s="14">
        <v>69749</v>
      </c>
      <c r="J383" s="14">
        <v>91924</v>
      </c>
      <c r="K383" s="14" t="s">
        <v>32</v>
      </c>
      <c r="L383" s="14" t="s">
        <v>575</v>
      </c>
      <c r="M383" s="14">
        <f>Table14_1[[#This Row],[Likes]]+Table14_1[[#This Row],[Shares]]+Table14_1[[#This Row],[Comments]]</f>
        <v>4724</v>
      </c>
    </row>
    <row r="384" spans="1:13">
      <c r="A384" s="14" t="s">
        <v>354</v>
      </c>
      <c r="B384" s="14" t="s">
        <v>13</v>
      </c>
      <c r="C384" s="93">
        <v>45754</v>
      </c>
      <c r="D384" s="14" t="s">
        <v>38</v>
      </c>
      <c r="E384" s="14">
        <v>3062</v>
      </c>
      <c r="F384" s="14">
        <v>1124</v>
      </c>
      <c r="G384" s="14">
        <v>538</v>
      </c>
      <c r="H384" s="14">
        <v>2935</v>
      </c>
      <c r="I384" s="14">
        <v>69749</v>
      </c>
      <c r="J384" s="14">
        <v>91924</v>
      </c>
      <c r="K384" s="14" t="s">
        <v>32</v>
      </c>
      <c r="L384" s="14" t="s">
        <v>35</v>
      </c>
      <c r="M384" s="14">
        <f>Table14_1[[#This Row],[Likes]]+Table14_1[[#This Row],[Shares]]+Table14_1[[#This Row],[Comments]]</f>
        <v>4724</v>
      </c>
    </row>
    <row r="385" spans="1:13">
      <c r="A385" s="14" t="s">
        <v>356</v>
      </c>
      <c r="B385" s="14" t="s">
        <v>13</v>
      </c>
      <c r="C385" s="93">
        <v>45672</v>
      </c>
      <c r="D385" s="14" t="s">
        <v>25</v>
      </c>
      <c r="E385" s="14">
        <v>20360</v>
      </c>
      <c r="F385" s="14">
        <v>254</v>
      </c>
      <c r="G385" s="14">
        <v>726</v>
      </c>
      <c r="H385" s="14">
        <v>1995</v>
      </c>
      <c r="I385" s="14">
        <v>14280</v>
      </c>
      <c r="J385" s="14">
        <v>43726</v>
      </c>
      <c r="K385" s="14" t="s">
        <v>32</v>
      </c>
      <c r="L385" s="14" t="s">
        <v>35</v>
      </c>
      <c r="M385" s="14">
        <f>Table14_1[[#This Row],[Likes]]+Table14_1[[#This Row],[Shares]]+Table14_1[[#This Row],[Comments]]</f>
        <v>21340</v>
      </c>
    </row>
    <row r="386" spans="1:13">
      <c r="A386" s="14" t="s">
        <v>358</v>
      </c>
      <c r="B386" s="14" t="s">
        <v>19</v>
      </c>
      <c r="C386" s="93">
        <v>45921</v>
      </c>
      <c r="D386" s="14" t="s">
        <v>15</v>
      </c>
      <c r="E386" s="14">
        <v>19680</v>
      </c>
      <c r="F386" s="14">
        <v>999</v>
      </c>
      <c r="G386" s="14">
        <v>838</v>
      </c>
      <c r="H386" s="14">
        <v>891</v>
      </c>
      <c r="I386" s="14">
        <v>29576</v>
      </c>
      <c r="J386" s="14">
        <v>129152</v>
      </c>
      <c r="K386" s="14" t="s">
        <v>21</v>
      </c>
      <c r="L386" s="14" t="s">
        <v>576</v>
      </c>
      <c r="M386" s="14">
        <f>Table14_1[[#This Row],[Likes]]+Table14_1[[#This Row],[Shares]]+Table14_1[[#This Row],[Comments]]</f>
        <v>21517</v>
      </c>
    </row>
    <row r="387" spans="1:13">
      <c r="A387" s="14" t="s">
        <v>358</v>
      </c>
      <c r="B387" s="14" t="s">
        <v>19</v>
      </c>
      <c r="C387" s="93">
        <v>45921</v>
      </c>
      <c r="D387" s="14" t="s">
        <v>15</v>
      </c>
      <c r="E387" s="14">
        <v>19680</v>
      </c>
      <c r="F387" s="14">
        <v>999</v>
      </c>
      <c r="G387" s="14">
        <v>838</v>
      </c>
      <c r="H387" s="14">
        <v>891</v>
      </c>
      <c r="I387" s="14">
        <v>29576</v>
      </c>
      <c r="J387" s="14">
        <v>129152</v>
      </c>
      <c r="K387" s="14" t="s">
        <v>21</v>
      </c>
      <c r="L387" s="14" t="s">
        <v>577</v>
      </c>
      <c r="M387" s="14">
        <f>Table14_1[[#This Row],[Likes]]+Table14_1[[#This Row],[Shares]]+Table14_1[[#This Row],[Comments]]</f>
        <v>21517</v>
      </c>
    </row>
    <row r="388" spans="1:13">
      <c r="A388" s="14" t="s">
        <v>359</v>
      </c>
      <c r="B388" s="14" t="s">
        <v>13</v>
      </c>
      <c r="C388" s="93">
        <v>45617</v>
      </c>
      <c r="D388" s="14" t="s">
        <v>15</v>
      </c>
      <c r="E388" s="14">
        <v>8229</v>
      </c>
      <c r="F388" s="14">
        <v>977</v>
      </c>
      <c r="G388" s="14">
        <v>152</v>
      </c>
      <c r="H388" s="14">
        <v>1633</v>
      </c>
      <c r="I388" s="14">
        <v>71447</v>
      </c>
      <c r="J388" s="14">
        <v>67723</v>
      </c>
      <c r="K388" s="14" t="s">
        <v>55</v>
      </c>
      <c r="L388" s="14" t="s">
        <v>571</v>
      </c>
      <c r="M388" s="14">
        <f>Table14_1[[#This Row],[Likes]]+Table14_1[[#This Row],[Shares]]+Table14_1[[#This Row],[Comments]]</f>
        <v>9358</v>
      </c>
    </row>
    <row r="389" spans="1:13">
      <c r="A389" s="14" t="s">
        <v>359</v>
      </c>
      <c r="B389" s="14" t="s">
        <v>13</v>
      </c>
      <c r="C389" s="93">
        <v>45617</v>
      </c>
      <c r="D389" s="14" t="s">
        <v>15</v>
      </c>
      <c r="E389" s="14">
        <v>8229</v>
      </c>
      <c r="F389" s="14">
        <v>977</v>
      </c>
      <c r="G389" s="14">
        <v>152</v>
      </c>
      <c r="H389" s="14">
        <v>1633</v>
      </c>
      <c r="I389" s="14">
        <v>71447</v>
      </c>
      <c r="J389" s="14">
        <v>67723</v>
      </c>
      <c r="K389" s="14" t="s">
        <v>55</v>
      </c>
      <c r="L389" s="14" t="s">
        <v>572</v>
      </c>
      <c r="M389" s="14">
        <f>Table14_1[[#This Row],[Likes]]+Table14_1[[#This Row],[Shares]]+Table14_1[[#This Row],[Comments]]</f>
        <v>9358</v>
      </c>
    </row>
    <row r="390" spans="1:13">
      <c r="A390" s="14" t="s">
        <v>361</v>
      </c>
      <c r="B390" s="14" t="s">
        <v>23</v>
      </c>
      <c r="C390" s="93">
        <v>45922</v>
      </c>
      <c r="D390" s="14" t="s">
        <v>38</v>
      </c>
      <c r="E390" s="14">
        <v>18509</v>
      </c>
      <c r="F390" s="14">
        <v>361</v>
      </c>
      <c r="G390" s="14">
        <v>578</v>
      </c>
      <c r="H390" s="14">
        <v>1409</v>
      </c>
      <c r="I390" s="14">
        <v>10569</v>
      </c>
      <c r="J390" s="14">
        <v>166969</v>
      </c>
      <c r="K390" s="14" t="s">
        <v>21</v>
      </c>
      <c r="L390" s="14" t="s">
        <v>35</v>
      </c>
      <c r="M390" s="14">
        <f>Table14_1[[#This Row],[Likes]]+Table14_1[[#This Row],[Shares]]+Table14_1[[#This Row],[Comments]]</f>
        <v>19448</v>
      </c>
    </row>
    <row r="391" spans="1:13">
      <c r="A391" s="14" t="s">
        <v>362</v>
      </c>
      <c r="B391" s="14" t="s">
        <v>19</v>
      </c>
      <c r="C391" s="93">
        <v>45923</v>
      </c>
      <c r="D391" s="14" t="s">
        <v>25</v>
      </c>
      <c r="E391" s="14">
        <v>17147</v>
      </c>
      <c r="F391" s="14">
        <v>286</v>
      </c>
      <c r="G391" s="14">
        <v>291</v>
      </c>
      <c r="H391" s="14">
        <v>2439</v>
      </c>
      <c r="I391" s="14">
        <v>45631</v>
      </c>
      <c r="J391" s="14">
        <v>140494</v>
      </c>
      <c r="K391" s="14" t="s">
        <v>21</v>
      </c>
      <c r="L391" s="14" t="s">
        <v>567</v>
      </c>
      <c r="M391" s="14">
        <f>Table14_1[[#This Row],[Likes]]+Table14_1[[#This Row],[Shares]]+Table14_1[[#This Row],[Comments]]</f>
        <v>17724</v>
      </c>
    </row>
    <row r="392" spans="1:13">
      <c r="A392" s="14" t="s">
        <v>362</v>
      </c>
      <c r="B392" s="14" t="s">
        <v>19</v>
      </c>
      <c r="C392" s="93">
        <v>45923</v>
      </c>
      <c r="D392" s="14" t="s">
        <v>25</v>
      </c>
      <c r="E392" s="14">
        <v>17147</v>
      </c>
      <c r="F392" s="14">
        <v>286</v>
      </c>
      <c r="G392" s="14">
        <v>291</v>
      </c>
      <c r="H392" s="14">
        <v>2439</v>
      </c>
      <c r="I392" s="14">
        <v>45631</v>
      </c>
      <c r="J392" s="14">
        <v>140494</v>
      </c>
      <c r="K392" s="14" t="s">
        <v>21</v>
      </c>
      <c r="L392" s="14" t="s">
        <v>574</v>
      </c>
      <c r="M392" s="14">
        <f>Table14_1[[#This Row],[Likes]]+Table14_1[[#This Row],[Shares]]+Table14_1[[#This Row],[Comments]]</f>
        <v>17724</v>
      </c>
    </row>
    <row r="393" spans="1:13">
      <c r="A393" s="14" t="s">
        <v>363</v>
      </c>
      <c r="B393" s="14" t="s">
        <v>23</v>
      </c>
      <c r="C393" s="93">
        <v>45467</v>
      </c>
      <c r="D393" s="14" t="s">
        <v>15</v>
      </c>
      <c r="E393" s="14">
        <v>6632</v>
      </c>
      <c r="F393" s="14">
        <v>254</v>
      </c>
      <c r="G393" s="14">
        <v>525</v>
      </c>
      <c r="H393" s="14">
        <v>1013</v>
      </c>
      <c r="I393" s="14">
        <v>13838</v>
      </c>
      <c r="J393" s="14">
        <v>180180</v>
      </c>
      <c r="K393" s="14" t="s">
        <v>17</v>
      </c>
      <c r="L393" s="14" t="s">
        <v>567</v>
      </c>
      <c r="M393" s="14">
        <f>Table14_1[[#This Row],[Likes]]+Table14_1[[#This Row],[Shares]]+Table14_1[[#This Row],[Comments]]</f>
        <v>7411</v>
      </c>
    </row>
    <row r="394" spans="1:13">
      <c r="A394" s="14" t="s">
        <v>363</v>
      </c>
      <c r="B394" s="14" t="s">
        <v>23</v>
      </c>
      <c r="C394" s="93">
        <v>45467</v>
      </c>
      <c r="D394" s="14" t="s">
        <v>15</v>
      </c>
      <c r="E394" s="14">
        <v>6632</v>
      </c>
      <c r="F394" s="14">
        <v>254</v>
      </c>
      <c r="G394" s="14">
        <v>525</v>
      </c>
      <c r="H394" s="14">
        <v>1013</v>
      </c>
      <c r="I394" s="14">
        <v>13838</v>
      </c>
      <c r="J394" s="14">
        <v>180180</v>
      </c>
      <c r="K394" s="14" t="s">
        <v>17</v>
      </c>
      <c r="L394" s="14" t="s">
        <v>574</v>
      </c>
      <c r="M394" s="14">
        <f>Table14_1[[#This Row],[Likes]]+Table14_1[[#This Row],[Shares]]+Table14_1[[#This Row],[Comments]]</f>
        <v>7411</v>
      </c>
    </row>
    <row r="395" spans="1:13">
      <c r="A395" s="14" t="s">
        <v>364</v>
      </c>
      <c r="B395" s="14" t="s">
        <v>19</v>
      </c>
      <c r="C395" s="93">
        <v>45655</v>
      </c>
      <c r="D395" s="14" t="s">
        <v>38</v>
      </c>
      <c r="E395" s="14">
        <v>8288</v>
      </c>
      <c r="F395" s="14">
        <v>1401</v>
      </c>
      <c r="G395" s="14">
        <v>819</v>
      </c>
      <c r="H395" s="14">
        <v>1235</v>
      </c>
      <c r="I395" s="14">
        <v>33446</v>
      </c>
      <c r="J395" s="14">
        <v>248786</v>
      </c>
      <c r="K395" s="14" t="s">
        <v>17</v>
      </c>
      <c r="L395" s="14" t="s">
        <v>85</v>
      </c>
      <c r="M395" s="14">
        <f>Table14_1[[#This Row],[Likes]]+Table14_1[[#This Row],[Shares]]+Table14_1[[#This Row],[Comments]]</f>
        <v>10508</v>
      </c>
    </row>
    <row r="396" spans="1:13">
      <c r="A396" s="14" t="s">
        <v>366</v>
      </c>
      <c r="B396" s="14" t="s">
        <v>19</v>
      </c>
      <c r="C396" s="93">
        <v>45467</v>
      </c>
      <c r="D396" s="14" t="s">
        <v>25</v>
      </c>
      <c r="E396" s="14">
        <v>5596</v>
      </c>
      <c r="F396" s="14">
        <v>1231</v>
      </c>
      <c r="G396" s="14">
        <v>473</v>
      </c>
      <c r="H396" s="14">
        <v>2251</v>
      </c>
      <c r="I396" s="14">
        <v>43705</v>
      </c>
      <c r="J396" s="14">
        <v>75643</v>
      </c>
      <c r="K396" s="14" t="s">
        <v>17</v>
      </c>
      <c r="L396" s="14" t="s">
        <v>563</v>
      </c>
      <c r="M396" s="14">
        <f>Table14_1[[#This Row],[Likes]]+Table14_1[[#This Row],[Shares]]+Table14_1[[#This Row],[Comments]]</f>
        <v>7300</v>
      </c>
    </row>
    <row r="397" spans="1:13">
      <c r="A397" s="14" t="s">
        <v>366</v>
      </c>
      <c r="B397" s="14" t="s">
        <v>19</v>
      </c>
      <c r="C397" s="93">
        <v>45467</v>
      </c>
      <c r="D397" s="14" t="s">
        <v>25</v>
      </c>
      <c r="E397" s="14">
        <v>5596</v>
      </c>
      <c r="F397" s="14">
        <v>1231</v>
      </c>
      <c r="G397" s="14">
        <v>473</v>
      </c>
      <c r="H397" s="14">
        <v>2251</v>
      </c>
      <c r="I397" s="14">
        <v>43705</v>
      </c>
      <c r="J397" s="14">
        <v>75643</v>
      </c>
      <c r="K397" s="14" t="s">
        <v>17</v>
      </c>
      <c r="L397" s="14" t="s">
        <v>564</v>
      </c>
      <c r="M397" s="14">
        <f>Table14_1[[#This Row],[Likes]]+Table14_1[[#This Row],[Shares]]+Table14_1[[#This Row],[Comments]]</f>
        <v>7300</v>
      </c>
    </row>
    <row r="398" spans="1:13">
      <c r="A398" s="14" t="s">
        <v>367</v>
      </c>
      <c r="B398" s="14" t="s">
        <v>46</v>
      </c>
      <c r="C398" s="93">
        <v>45735</v>
      </c>
      <c r="D398" s="14" t="s">
        <v>38</v>
      </c>
      <c r="E398" s="14">
        <v>13475</v>
      </c>
      <c r="F398" s="14">
        <v>1032</v>
      </c>
      <c r="G398" s="14">
        <v>295</v>
      </c>
      <c r="H398" s="14">
        <v>541</v>
      </c>
      <c r="I398" s="14">
        <v>43666</v>
      </c>
      <c r="J398" s="14">
        <v>202396</v>
      </c>
      <c r="K398" s="14" t="s">
        <v>55</v>
      </c>
      <c r="L398" s="14" t="s">
        <v>567</v>
      </c>
      <c r="M398" s="14">
        <f>Table14_1[[#This Row],[Likes]]+Table14_1[[#This Row],[Shares]]+Table14_1[[#This Row],[Comments]]</f>
        <v>14802</v>
      </c>
    </row>
    <row r="399" spans="1:13">
      <c r="A399" s="14" t="s">
        <v>367</v>
      </c>
      <c r="B399" s="14" t="s">
        <v>46</v>
      </c>
      <c r="C399" s="93">
        <v>45735</v>
      </c>
      <c r="D399" s="14" t="s">
        <v>38</v>
      </c>
      <c r="E399" s="14">
        <v>13475</v>
      </c>
      <c r="F399" s="14">
        <v>1032</v>
      </c>
      <c r="G399" s="14">
        <v>295</v>
      </c>
      <c r="H399" s="14">
        <v>541</v>
      </c>
      <c r="I399" s="14">
        <v>43666</v>
      </c>
      <c r="J399" s="14">
        <v>202396</v>
      </c>
      <c r="K399" s="14" t="s">
        <v>55</v>
      </c>
      <c r="L399" s="14" t="s">
        <v>568</v>
      </c>
      <c r="M399" s="14">
        <f>Table14_1[[#This Row],[Likes]]+Table14_1[[#This Row],[Shares]]+Table14_1[[#This Row],[Comments]]</f>
        <v>14802</v>
      </c>
    </row>
    <row r="400" spans="1:13">
      <c r="A400" s="14" t="s">
        <v>369</v>
      </c>
      <c r="B400" s="14" t="s">
        <v>23</v>
      </c>
      <c r="C400" s="93">
        <v>45707</v>
      </c>
      <c r="D400" s="14" t="s">
        <v>30</v>
      </c>
      <c r="E400" s="14">
        <v>8168</v>
      </c>
      <c r="F400" s="14">
        <v>512</v>
      </c>
      <c r="G400" s="14">
        <v>442</v>
      </c>
      <c r="H400" s="14">
        <v>2343</v>
      </c>
      <c r="I400" s="14">
        <v>2753</v>
      </c>
      <c r="J400" s="14">
        <v>143896</v>
      </c>
      <c r="K400" s="14" t="s">
        <v>55</v>
      </c>
      <c r="L400" s="14" t="s">
        <v>573</v>
      </c>
      <c r="M400" s="14">
        <f>Table14_1[[#This Row],[Likes]]+Table14_1[[#This Row],[Shares]]+Table14_1[[#This Row],[Comments]]</f>
        <v>9122</v>
      </c>
    </row>
    <row r="401" spans="1:13">
      <c r="A401" s="14" t="s">
        <v>369</v>
      </c>
      <c r="B401" s="14" t="s">
        <v>23</v>
      </c>
      <c r="C401" s="93">
        <v>45707</v>
      </c>
      <c r="D401" s="14" t="s">
        <v>30</v>
      </c>
      <c r="E401" s="14">
        <v>8168</v>
      </c>
      <c r="F401" s="14">
        <v>512</v>
      </c>
      <c r="G401" s="14">
        <v>442</v>
      </c>
      <c r="H401" s="14">
        <v>2343</v>
      </c>
      <c r="I401" s="14">
        <v>2753</v>
      </c>
      <c r="J401" s="14">
        <v>143896</v>
      </c>
      <c r="K401" s="14" t="s">
        <v>55</v>
      </c>
      <c r="L401" s="14" t="s">
        <v>567</v>
      </c>
      <c r="M401" s="14">
        <f>Table14_1[[#This Row],[Likes]]+Table14_1[[#This Row],[Shares]]+Table14_1[[#This Row],[Comments]]</f>
        <v>9122</v>
      </c>
    </row>
    <row r="402" spans="1:13">
      <c r="A402" s="14" t="s">
        <v>371</v>
      </c>
      <c r="B402" s="14" t="s">
        <v>13</v>
      </c>
      <c r="C402" s="93">
        <v>45924</v>
      </c>
      <c r="D402" s="14" t="s">
        <v>15</v>
      </c>
      <c r="E402" s="14">
        <v>11795</v>
      </c>
      <c r="F402" s="14">
        <v>958</v>
      </c>
      <c r="G402" s="14">
        <v>814</v>
      </c>
      <c r="H402" s="14">
        <v>301</v>
      </c>
      <c r="I402" s="14">
        <v>12564</v>
      </c>
      <c r="J402" s="14">
        <v>179999</v>
      </c>
      <c r="K402" s="14" t="s">
        <v>21</v>
      </c>
      <c r="L402" s="14" t="s">
        <v>85</v>
      </c>
      <c r="M402" s="14">
        <f>Table14_1[[#This Row],[Likes]]+Table14_1[[#This Row],[Shares]]+Table14_1[[#This Row],[Comments]]</f>
        <v>13567</v>
      </c>
    </row>
    <row r="403" spans="1:13">
      <c r="A403" s="14" t="s">
        <v>372</v>
      </c>
      <c r="B403" s="14" t="s">
        <v>13</v>
      </c>
      <c r="C403" s="93">
        <v>45719</v>
      </c>
      <c r="D403" s="14" t="s">
        <v>30</v>
      </c>
      <c r="E403" s="14">
        <v>9561</v>
      </c>
      <c r="F403" s="14">
        <v>642</v>
      </c>
      <c r="G403" s="14">
        <v>581</v>
      </c>
      <c r="H403" s="14">
        <v>2572</v>
      </c>
      <c r="I403" s="14">
        <v>38552</v>
      </c>
      <c r="J403" s="14">
        <v>133680</v>
      </c>
      <c r="K403" s="14" t="s">
        <v>17</v>
      </c>
      <c r="L403" s="14" t="s">
        <v>561</v>
      </c>
      <c r="M403" s="14">
        <f>Table14_1[[#This Row],[Likes]]+Table14_1[[#This Row],[Shares]]+Table14_1[[#This Row],[Comments]]</f>
        <v>10784</v>
      </c>
    </row>
    <row r="404" spans="1:13">
      <c r="A404" s="14" t="s">
        <v>372</v>
      </c>
      <c r="B404" s="14" t="s">
        <v>13</v>
      </c>
      <c r="C404" s="93">
        <v>45719</v>
      </c>
      <c r="D404" s="14" t="s">
        <v>30</v>
      </c>
      <c r="E404" s="14">
        <v>9561</v>
      </c>
      <c r="F404" s="14">
        <v>642</v>
      </c>
      <c r="G404" s="14">
        <v>581</v>
      </c>
      <c r="H404" s="14">
        <v>2572</v>
      </c>
      <c r="I404" s="14">
        <v>38552</v>
      </c>
      <c r="J404" s="14">
        <v>133680</v>
      </c>
      <c r="K404" s="14" t="s">
        <v>17</v>
      </c>
      <c r="L404" s="14" t="s">
        <v>562</v>
      </c>
      <c r="M404" s="14">
        <f>Table14_1[[#This Row],[Likes]]+Table14_1[[#This Row],[Shares]]+Table14_1[[#This Row],[Comments]]</f>
        <v>10784</v>
      </c>
    </row>
    <row r="405" spans="1:13">
      <c r="A405" s="14" t="s">
        <v>373</v>
      </c>
      <c r="B405" s="14" t="s">
        <v>23</v>
      </c>
      <c r="C405" s="93">
        <v>45778</v>
      </c>
      <c r="D405" s="14" t="s">
        <v>25</v>
      </c>
      <c r="E405" s="14">
        <v>10258</v>
      </c>
      <c r="F405" s="14">
        <v>527</v>
      </c>
      <c r="G405" s="14">
        <v>854</v>
      </c>
      <c r="H405" s="14">
        <v>2068</v>
      </c>
      <c r="I405" s="14">
        <v>45632</v>
      </c>
      <c r="J405" s="14">
        <v>136546</v>
      </c>
      <c r="K405" s="14" t="s">
        <v>55</v>
      </c>
      <c r="L405" s="14" t="s">
        <v>573</v>
      </c>
      <c r="M405" s="14">
        <f>Table14_1[[#This Row],[Likes]]+Table14_1[[#This Row],[Shares]]+Table14_1[[#This Row],[Comments]]</f>
        <v>11639</v>
      </c>
    </row>
    <row r="406" spans="1:13">
      <c r="A406" s="14" t="s">
        <v>373</v>
      </c>
      <c r="B406" s="14" t="s">
        <v>23</v>
      </c>
      <c r="C406" s="93">
        <v>45778</v>
      </c>
      <c r="D406" s="14" t="s">
        <v>25</v>
      </c>
      <c r="E406" s="14">
        <v>10258</v>
      </c>
      <c r="F406" s="14">
        <v>527</v>
      </c>
      <c r="G406" s="14">
        <v>854</v>
      </c>
      <c r="H406" s="14">
        <v>2068</v>
      </c>
      <c r="I406" s="14">
        <v>45632</v>
      </c>
      <c r="J406" s="14">
        <v>136546</v>
      </c>
      <c r="K406" s="14" t="s">
        <v>55</v>
      </c>
      <c r="L406" s="14" t="s">
        <v>567</v>
      </c>
      <c r="M406" s="14">
        <f>Table14_1[[#This Row],[Likes]]+Table14_1[[#This Row],[Shares]]+Table14_1[[#This Row],[Comments]]</f>
        <v>11639</v>
      </c>
    </row>
    <row r="407" spans="1:13">
      <c r="A407" s="14" t="s">
        <v>375</v>
      </c>
      <c r="B407" s="14" t="s">
        <v>13</v>
      </c>
      <c r="C407" s="93">
        <v>45649</v>
      </c>
      <c r="D407" s="14" t="s">
        <v>30</v>
      </c>
      <c r="E407" s="14">
        <v>18616</v>
      </c>
      <c r="F407" s="14">
        <v>1277</v>
      </c>
      <c r="G407" s="14">
        <v>734</v>
      </c>
      <c r="H407" s="14">
        <v>2249</v>
      </c>
      <c r="I407" s="14">
        <v>3399</v>
      </c>
      <c r="J407" s="14">
        <v>193515</v>
      </c>
      <c r="K407" s="14" t="s">
        <v>32</v>
      </c>
      <c r="L407" s="14" t="s">
        <v>565</v>
      </c>
      <c r="M407" s="14">
        <f>Table14_1[[#This Row],[Likes]]+Table14_1[[#This Row],[Shares]]+Table14_1[[#This Row],[Comments]]</f>
        <v>20627</v>
      </c>
    </row>
    <row r="408" spans="1:13">
      <c r="A408" s="14" t="s">
        <v>375</v>
      </c>
      <c r="B408" s="14" t="s">
        <v>13</v>
      </c>
      <c r="C408" s="93">
        <v>45649</v>
      </c>
      <c r="D408" s="14" t="s">
        <v>30</v>
      </c>
      <c r="E408" s="14">
        <v>18616</v>
      </c>
      <c r="F408" s="14">
        <v>1277</v>
      </c>
      <c r="G408" s="14">
        <v>734</v>
      </c>
      <c r="H408" s="14">
        <v>2249</v>
      </c>
      <c r="I408" s="14">
        <v>3399</v>
      </c>
      <c r="J408" s="14">
        <v>193515</v>
      </c>
      <c r="K408" s="14" t="s">
        <v>32</v>
      </c>
      <c r="L408" s="14" t="s">
        <v>566</v>
      </c>
      <c r="M408" s="14">
        <f>Table14_1[[#This Row],[Likes]]+Table14_1[[#This Row],[Shares]]+Table14_1[[#This Row],[Comments]]</f>
        <v>20627</v>
      </c>
    </row>
    <row r="409" spans="1:13">
      <c r="A409" s="14" t="s">
        <v>376</v>
      </c>
      <c r="B409" s="14" t="s">
        <v>13</v>
      </c>
      <c r="C409" s="93">
        <v>45925</v>
      </c>
      <c r="D409" s="14" t="s">
        <v>30</v>
      </c>
      <c r="E409" s="14">
        <v>8371</v>
      </c>
      <c r="F409" s="14">
        <v>960</v>
      </c>
      <c r="G409" s="14">
        <v>548</v>
      </c>
      <c r="H409" s="14">
        <v>2936</v>
      </c>
      <c r="I409" s="14">
        <v>82543</v>
      </c>
      <c r="J409" s="14">
        <v>119973</v>
      </c>
      <c r="K409" s="14" t="s">
        <v>21</v>
      </c>
      <c r="L409" s="14" t="s">
        <v>575</v>
      </c>
      <c r="M409" s="14">
        <f>Table14_1[[#This Row],[Likes]]+Table14_1[[#This Row],[Shares]]+Table14_1[[#This Row],[Comments]]</f>
        <v>9879</v>
      </c>
    </row>
    <row r="410" spans="1:13">
      <c r="A410" s="14" t="s">
        <v>376</v>
      </c>
      <c r="B410" s="14" t="s">
        <v>13</v>
      </c>
      <c r="C410" s="93">
        <v>45925</v>
      </c>
      <c r="D410" s="14" t="s">
        <v>30</v>
      </c>
      <c r="E410" s="14">
        <v>8371</v>
      </c>
      <c r="F410" s="14">
        <v>960</v>
      </c>
      <c r="G410" s="14">
        <v>548</v>
      </c>
      <c r="H410" s="14">
        <v>2936</v>
      </c>
      <c r="I410" s="14">
        <v>82543</v>
      </c>
      <c r="J410" s="14">
        <v>119973</v>
      </c>
      <c r="K410" s="14" t="s">
        <v>21</v>
      </c>
      <c r="L410" s="14" t="s">
        <v>35</v>
      </c>
      <c r="M410" s="14">
        <f>Table14_1[[#This Row],[Likes]]+Table14_1[[#This Row],[Shares]]+Table14_1[[#This Row],[Comments]]</f>
        <v>9879</v>
      </c>
    </row>
    <row r="411" spans="1:13">
      <c r="A411" s="14" t="s">
        <v>377</v>
      </c>
      <c r="B411" s="14" t="s">
        <v>23</v>
      </c>
      <c r="C411" s="93">
        <v>45502</v>
      </c>
      <c r="D411" s="14" t="s">
        <v>25</v>
      </c>
      <c r="E411" s="14">
        <v>22590</v>
      </c>
      <c r="F411" s="14">
        <v>1462</v>
      </c>
      <c r="G411" s="14">
        <v>966</v>
      </c>
      <c r="H411" s="14">
        <v>2463</v>
      </c>
      <c r="I411" s="14">
        <v>29689</v>
      </c>
      <c r="J411" s="14">
        <v>103449</v>
      </c>
      <c r="K411" s="14" t="s">
        <v>27</v>
      </c>
      <c r="L411" s="14" t="s">
        <v>561</v>
      </c>
      <c r="M411" s="14">
        <f>Table14_1[[#This Row],[Likes]]+Table14_1[[#This Row],[Shares]]+Table14_1[[#This Row],[Comments]]</f>
        <v>25018</v>
      </c>
    </row>
    <row r="412" spans="1:13">
      <c r="A412" s="14" t="s">
        <v>377</v>
      </c>
      <c r="B412" s="14" t="s">
        <v>23</v>
      </c>
      <c r="C412" s="93">
        <v>45502</v>
      </c>
      <c r="D412" s="14" t="s">
        <v>25</v>
      </c>
      <c r="E412" s="14">
        <v>22590</v>
      </c>
      <c r="F412" s="14">
        <v>1462</v>
      </c>
      <c r="G412" s="14">
        <v>966</v>
      </c>
      <c r="H412" s="14">
        <v>2463</v>
      </c>
      <c r="I412" s="14">
        <v>29689</v>
      </c>
      <c r="J412" s="14">
        <v>103449</v>
      </c>
      <c r="K412" s="14" t="s">
        <v>27</v>
      </c>
      <c r="L412" s="14" t="s">
        <v>562</v>
      </c>
      <c r="M412" s="14">
        <f>Table14_1[[#This Row],[Likes]]+Table14_1[[#This Row],[Shares]]+Table14_1[[#This Row],[Comments]]</f>
        <v>25018</v>
      </c>
    </row>
    <row r="413" spans="1:13">
      <c r="A413" s="14" t="s">
        <v>378</v>
      </c>
      <c r="B413" s="14" t="s">
        <v>19</v>
      </c>
      <c r="C413" s="93">
        <v>45926</v>
      </c>
      <c r="D413" s="14" t="s">
        <v>38</v>
      </c>
      <c r="E413" s="14">
        <v>16369</v>
      </c>
      <c r="F413" s="14">
        <v>1452</v>
      </c>
      <c r="G413" s="14">
        <v>493</v>
      </c>
      <c r="H413" s="14">
        <v>1217</v>
      </c>
      <c r="I413" s="14">
        <v>91440</v>
      </c>
      <c r="J413" s="14">
        <v>149834</v>
      </c>
      <c r="K413" s="14" t="s">
        <v>21</v>
      </c>
      <c r="L413" s="14" t="s">
        <v>561</v>
      </c>
      <c r="M413" s="14">
        <f>Table14_1[[#This Row],[Likes]]+Table14_1[[#This Row],[Shares]]+Table14_1[[#This Row],[Comments]]</f>
        <v>18314</v>
      </c>
    </row>
    <row r="414" spans="1:13">
      <c r="A414" s="14" t="s">
        <v>378</v>
      </c>
      <c r="B414" s="14" t="s">
        <v>19</v>
      </c>
      <c r="C414" s="93">
        <v>45926</v>
      </c>
      <c r="D414" s="14" t="s">
        <v>38</v>
      </c>
      <c r="E414" s="14">
        <v>16369</v>
      </c>
      <c r="F414" s="14">
        <v>1452</v>
      </c>
      <c r="G414" s="14">
        <v>493</v>
      </c>
      <c r="H414" s="14">
        <v>1217</v>
      </c>
      <c r="I414" s="14">
        <v>91440</v>
      </c>
      <c r="J414" s="14">
        <v>149834</v>
      </c>
      <c r="K414" s="14" t="s">
        <v>21</v>
      </c>
      <c r="L414" s="14" t="s">
        <v>562</v>
      </c>
      <c r="M414" s="14">
        <f>Table14_1[[#This Row],[Likes]]+Table14_1[[#This Row],[Shares]]+Table14_1[[#This Row],[Comments]]</f>
        <v>18314</v>
      </c>
    </row>
    <row r="415" spans="1:13">
      <c r="A415" s="14" t="s">
        <v>379</v>
      </c>
      <c r="B415" s="14" t="s">
        <v>23</v>
      </c>
      <c r="C415" s="93">
        <v>45454</v>
      </c>
      <c r="D415" s="14" t="s">
        <v>30</v>
      </c>
      <c r="E415" s="14">
        <v>14910</v>
      </c>
      <c r="F415" s="14">
        <v>778</v>
      </c>
      <c r="G415" s="14">
        <v>289</v>
      </c>
      <c r="H415" s="14">
        <v>2541</v>
      </c>
      <c r="I415" s="14">
        <v>14309</v>
      </c>
      <c r="J415" s="14">
        <v>247815</v>
      </c>
      <c r="K415" s="14" t="s">
        <v>27</v>
      </c>
      <c r="L415" s="14" t="s">
        <v>85</v>
      </c>
      <c r="M415" s="14">
        <f>Table14_1[[#This Row],[Likes]]+Table14_1[[#This Row],[Shares]]+Table14_1[[#This Row],[Comments]]</f>
        <v>15977</v>
      </c>
    </row>
    <row r="416" spans="1:13">
      <c r="A416" s="14" t="s">
        <v>381</v>
      </c>
      <c r="B416" s="14" t="s">
        <v>19</v>
      </c>
      <c r="C416" s="93">
        <v>45685</v>
      </c>
      <c r="D416" s="14" t="s">
        <v>38</v>
      </c>
      <c r="E416" s="14">
        <v>9943</v>
      </c>
      <c r="F416" s="14">
        <v>1274</v>
      </c>
      <c r="G416" s="14">
        <v>336</v>
      </c>
      <c r="H416" s="14">
        <v>389</v>
      </c>
      <c r="I416" s="14">
        <v>6145</v>
      </c>
      <c r="J416" s="14">
        <v>231305</v>
      </c>
      <c r="K416" s="14" t="s">
        <v>17</v>
      </c>
      <c r="L416" s="14" t="s">
        <v>569</v>
      </c>
      <c r="M416" s="14">
        <f>Table14_1[[#This Row],[Likes]]+Table14_1[[#This Row],[Shares]]+Table14_1[[#This Row],[Comments]]</f>
        <v>11553</v>
      </c>
    </row>
    <row r="417" spans="1:13">
      <c r="A417" s="14" t="s">
        <v>381</v>
      </c>
      <c r="B417" s="14" t="s">
        <v>19</v>
      </c>
      <c r="C417" s="93">
        <v>45685</v>
      </c>
      <c r="D417" s="14" t="s">
        <v>38</v>
      </c>
      <c r="E417" s="14">
        <v>9943</v>
      </c>
      <c r="F417" s="14">
        <v>1274</v>
      </c>
      <c r="G417" s="14">
        <v>336</v>
      </c>
      <c r="H417" s="14">
        <v>389</v>
      </c>
      <c r="I417" s="14">
        <v>6145</v>
      </c>
      <c r="J417" s="14">
        <v>231305</v>
      </c>
      <c r="K417" s="14" t="s">
        <v>17</v>
      </c>
      <c r="L417" s="14" t="s">
        <v>570</v>
      </c>
      <c r="M417" s="14">
        <f>Table14_1[[#This Row],[Likes]]+Table14_1[[#This Row],[Shares]]+Table14_1[[#This Row],[Comments]]</f>
        <v>11553</v>
      </c>
    </row>
    <row r="418" spans="1:13">
      <c r="A418" s="14" t="s">
        <v>382</v>
      </c>
      <c r="B418" s="14" t="s">
        <v>13</v>
      </c>
      <c r="C418" s="93">
        <v>45445</v>
      </c>
      <c r="D418" s="14" t="s">
        <v>30</v>
      </c>
      <c r="E418" s="14">
        <v>14199</v>
      </c>
      <c r="F418" s="14">
        <v>1206</v>
      </c>
      <c r="G418" s="14">
        <v>954</v>
      </c>
      <c r="H418" s="14">
        <v>2009</v>
      </c>
      <c r="I418" s="14">
        <v>8</v>
      </c>
      <c r="J418" s="14">
        <v>65537</v>
      </c>
      <c r="K418" s="14" t="s">
        <v>27</v>
      </c>
      <c r="L418" s="14" t="s">
        <v>563</v>
      </c>
      <c r="M418" s="14">
        <f>Table14_1[[#This Row],[Likes]]+Table14_1[[#This Row],[Shares]]+Table14_1[[#This Row],[Comments]]</f>
        <v>16359</v>
      </c>
    </row>
    <row r="419" spans="1:13">
      <c r="A419" s="14" t="s">
        <v>382</v>
      </c>
      <c r="B419" s="14" t="s">
        <v>13</v>
      </c>
      <c r="C419" s="93">
        <v>45445</v>
      </c>
      <c r="D419" s="14" t="s">
        <v>30</v>
      </c>
      <c r="E419" s="14">
        <v>14199</v>
      </c>
      <c r="F419" s="14">
        <v>1206</v>
      </c>
      <c r="G419" s="14">
        <v>954</v>
      </c>
      <c r="H419" s="14">
        <v>2009</v>
      </c>
      <c r="I419" s="14">
        <v>8</v>
      </c>
      <c r="J419" s="14">
        <v>65537</v>
      </c>
      <c r="K419" s="14" t="s">
        <v>27</v>
      </c>
      <c r="L419" s="14" t="s">
        <v>564</v>
      </c>
      <c r="M419" s="14">
        <f>Table14_1[[#This Row],[Likes]]+Table14_1[[#This Row],[Shares]]+Table14_1[[#This Row],[Comments]]</f>
        <v>16359</v>
      </c>
    </row>
    <row r="420" spans="1:13">
      <c r="A420" s="14" t="s">
        <v>384</v>
      </c>
      <c r="B420" s="14" t="s">
        <v>13</v>
      </c>
      <c r="C420" s="93">
        <v>45739</v>
      </c>
      <c r="D420" s="14" t="s">
        <v>38</v>
      </c>
      <c r="E420" s="14">
        <v>17728</v>
      </c>
      <c r="F420" s="14">
        <v>1487</v>
      </c>
      <c r="G420" s="14">
        <v>210</v>
      </c>
      <c r="H420" s="14">
        <v>2469</v>
      </c>
      <c r="I420" s="14">
        <v>30565</v>
      </c>
      <c r="J420" s="14">
        <v>117576</v>
      </c>
      <c r="K420" s="14" t="s">
        <v>17</v>
      </c>
      <c r="L420" s="14" t="s">
        <v>569</v>
      </c>
      <c r="M420" s="14">
        <f>Table14_1[[#This Row],[Likes]]+Table14_1[[#This Row],[Shares]]+Table14_1[[#This Row],[Comments]]</f>
        <v>19425</v>
      </c>
    </row>
    <row r="421" spans="1:13">
      <c r="A421" s="14" t="s">
        <v>384</v>
      </c>
      <c r="B421" s="14" t="s">
        <v>13</v>
      </c>
      <c r="C421" s="93">
        <v>45739</v>
      </c>
      <c r="D421" s="14" t="s">
        <v>38</v>
      </c>
      <c r="E421" s="14">
        <v>17728</v>
      </c>
      <c r="F421" s="14">
        <v>1487</v>
      </c>
      <c r="G421" s="14">
        <v>210</v>
      </c>
      <c r="H421" s="14">
        <v>2469</v>
      </c>
      <c r="I421" s="14">
        <v>30565</v>
      </c>
      <c r="J421" s="14">
        <v>117576</v>
      </c>
      <c r="K421" s="14" t="s">
        <v>17</v>
      </c>
      <c r="L421" s="14" t="s">
        <v>570</v>
      </c>
      <c r="M421" s="14">
        <f>Table14_1[[#This Row],[Likes]]+Table14_1[[#This Row],[Shares]]+Table14_1[[#This Row],[Comments]]</f>
        <v>19425</v>
      </c>
    </row>
    <row r="422" spans="1:13">
      <c r="A422" s="14" t="s">
        <v>385</v>
      </c>
      <c r="B422" s="14" t="s">
        <v>13</v>
      </c>
      <c r="C422" s="93">
        <v>45573</v>
      </c>
      <c r="D422" s="14" t="s">
        <v>25</v>
      </c>
      <c r="E422" s="14">
        <v>8738</v>
      </c>
      <c r="F422" s="14">
        <v>295</v>
      </c>
      <c r="G422" s="14">
        <v>529</v>
      </c>
      <c r="H422" s="14">
        <v>442</v>
      </c>
      <c r="I422" s="14">
        <v>25286</v>
      </c>
      <c r="J422" s="14">
        <v>147522</v>
      </c>
      <c r="K422" s="14" t="s">
        <v>32</v>
      </c>
      <c r="L422" s="14" t="s">
        <v>85</v>
      </c>
      <c r="M422" s="14">
        <f>Table14_1[[#This Row],[Likes]]+Table14_1[[#This Row],[Shares]]+Table14_1[[#This Row],[Comments]]</f>
        <v>9562</v>
      </c>
    </row>
    <row r="423" spans="1:13">
      <c r="A423" s="14" t="s">
        <v>387</v>
      </c>
      <c r="B423" s="14" t="s">
        <v>46</v>
      </c>
      <c r="C423" s="93">
        <v>45608</v>
      </c>
      <c r="D423" s="14" t="s">
        <v>30</v>
      </c>
      <c r="E423" s="14">
        <v>17913</v>
      </c>
      <c r="F423" s="14">
        <v>1311</v>
      </c>
      <c r="G423" s="14">
        <v>859</v>
      </c>
      <c r="H423" s="14">
        <v>405</v>
      </c>
      <c r="I423" s="14">
        <v>59842</v>
      </c>
      <c r="J423" s="14">
        <v>62612</v>
      </c>
      <c r="K423" s="14" t="s">
        <v>27</v>
      </c>
      <c r="L423" s="14" t="s">
        <v>565</v>
      </c>
      <c r="M423" s="14">
        <f>Table14_1[[#This Row],[Likes]]+Table14_1[[#This Row],[Shares]]+Table14_1[[#This Row],[Comments]]</f>
        <v>20083</v>
      </c>
    </row>
    <row r="424" spans="1:13">
      <c r="A424" s="14" t="s">
        <v>387</v>
      </c>
      <c r="B424" s="14" t="s">
        <v>46</v>
      </c>
      <c r="C424" s="93">
        <v>45608</v>
      </c>
      <c r="D424" s="14" t="s">
        <v>30</v>
      </c>
      <c r="E424" s="14">
        <v>17913</v>
      </c>
      <c r="F424" s="14">
        <v>1311</v>
      </c>
      <c r="G424" s="14">
        <v>859</v>
      </c>
      <c r="H424" s="14">
        <v>405</v>
      </c>
      <c r="I424" s="14">
        <v>59842</v>
      </c>
      <c r="J424" s="14">
        <v>62612</v>
      </c>
      <c r="K424" s="14" t="s">
        <v>27</v>
      </c>
      <c r="L424" s="14" t="s">
        <v>566</v>
      </c>
      <c r="M424" s="14">
        <f>Table14_1[[#This Row],[Likes]]+Table14_1[[#This Row],[Shares]]+Table14_1[[#This Row],[Comments]]</f>
        <v>20083</v>
      </c>
    </row>
    <row r="425" spans="1:13">
      <c r="A425" s="14" t="s">
        <v>388</v>
      </c>
      <c r="B425" s="14" t="s">
        <v>19</v>
      </c>
      <c r="C425" s="93">
        <v>45907</v>
      </c>
      <c r="D425" s="14" t="s">
        <v>25</v>
      </c>
      <c r="E425" s="14">
        <v>4472</v>
      </c>
      <c r="F425" s="14">
        <v>1301</v>
      </c>
      <c r="G425" s="14">
        <v>956</v>
      </c>
      <c r="H425" s="14">
        <v>1186</v>
      </c>
      <c r="I425" s="14">
        <v>3363</v>
      </c>
      <c r="J425" s="14">
        <v>46471</v>
      </c>
      <c r="K425" s="14" t="s">
        <v>21</v>
      </c>
      <c r="L425" s="14" t="s">
        <v>576</v>
      </c>
      <c r="M425" s="14">
        <f>Table14_1[[#This Row],[Likes]]+Table14_1[[#This Row],[Shares]]+Table14_1[[#This Row],[Comments]]</f>
        <v>6729</v>
      </c>
    </row>
    <row r="426" spans="1:13">
      <c r="A426" s="14" t="s">
        <v>388</v>
      </c>
      <c r="B426" s="14" t="s">
        <v>19</v>
      </c>
      <c r="C426" s="93">
        <v>45907</v>
      </c>
      <c r="D426" s="14" t="s">
        <v>25</v>
      </c>
      <c r="E426" s="14">
        <v>4472</v>
      </c>
      <c r="F426" s="14">
        <v>1301</v>
      </c>
      <c r="G426" s="14">
        <v>956</v>
      </c>
      <c r="H426" s="14">
        <v>1186</v>
      </c>
      <c r="I426" s="14">
        <v>3363</v>
      </c>
      <c r="J426" s="14">
        <v>46471</v>
      </c>
      <c r="K426" s="14" t="s">
        <v>21</v>
      </c>
      <c r="L426" s="14" t="s">
        <v>577</v>
      </c>
      <c r="M426" s="14">
        <f>Table14_1[[#This Row],[Likes]]+Table14_1[[#This Row],[Shares]]+Table14_1[[#This Row],[Comments]]</f>
        <v>6729</v>
      </c>
    </row>
    <row r="427" spans="1:13">
      <c r="A427" s="14" t="s">
        <v>389</v>
      </c>
      <c r="B427" s="14" t="s">
        <v>46</v>
      </c>
      <c r="C427" s="93">
        <v>45463</v>
      </c>
      <c r="D427" s="14" t="s">
        <v>30</v>
      </c>
      <c r="E427" s="14">
        <v>21123</v>
      </c>
      <c r="F427" s="14">
        <v>1343</v>
      </c>
      <c r="G427" s="14">
        <v>589</v>
      </c>
      <c r="H427" s="14">
        <v>727</v>
      </c>
      <c r="I427" s="14">
        <v>87833</v>
      </c>
      <c r="J427" s="14">
        <v>206703</v>
      </c>
      <c r="K427" s="14" t="s">
        <v>17</v>
      </c>
      <c r="L427" s="14" t="s">
        <v>571</v>
      </c>
      <c r="M427" s="14">
        <f>Table14_1[[#This Row],[Likes]]+Table14_1[[#This Row],[Shares]]+Table14_1[[#This Row],[Comments]]</f>
        <v>23055</v>
      </c>
    </row>
    <row r="428" spans="1:13">
      <c r="A428" s="14" t="s">
        <v>389</v>
      </c>
      <c r="B428" s="14" t="s">
        <v>46</v>
      </c>
      <c r="C428" s="93">
        <v>45463</v>
      </c>
      <c r="D428" s="14" t="s">
        <v>30</v>
      </c>
      <c r="E428" s="14">
        <v>21123</v>
      </c>
      <c r="F428" s="14">
        <v>1343</v>
      </c>
      <c r="G428" s="14">
        <v>589</v>
      </c>
      <c r="H428" s="14">
        <v>727</v>
      </c>
      <c r="I428" s="14">
        <v>87833</v>
      </c>
      <c r="J428" s="14">
        <v>206703</v>
      </c>
      <c r="K428" s="14" t="s">
        <v>17</v>
      </c>
      <c r="L428" s="14" t="s">
        <v>572</v>
      </c>
      <c r="M428" s="14">
        <f>Table14_1[[#This Row],[Likes]]+Table14_1[[#This Row],[Shares]]+Table14_1[[#This Row],[Comments]]</f>
        <v>23055</v>
      </c>
    </row>
    <row r="429" spans="1:13">
      <c r="A429" s="14" t="s">
        <v>391</v>
      </c>
      <c r="B429" s="14" t="s">
        <v>46</v>
      </c>
      <c r="C429" s="93">
        <v>45908</v>
      </c>
      <c r="D429" s="14" t="s">
        <v>25</v>
      </c>
      <c r="E429" s="14">
        <v>23785</v>
      </c>
      <c r="F429" s="14">
        <v>1013</v>
      </c>
      <c r="G429" s="14">
        <v>468</v>
      </c>
      <c r="H429" s="14">
        <v>1628</v>
      </c>
      <c r="I429" s="14">
        <v>8272</v>
      </c>
      <c r="J429" s="14">
        <v>71348</v>
      </c>
      <c r="K429" s="14" t="s">
        <v>21</v>
      </c>
      <c r="L429" s="14" t="s">
        <v>571</v>
      </c>
      <c r="M429" s="14">
        <f>Table14_1[[#This Row],[Likes]]+Table14_1[[#This Row],[Shares]]+Table14_1[[#This Row],[Comments]]</f>
        <v>25266</v>
      </c>
    </row>
    <row r="430" spans="1:13">
      <c r="A430" s="14" t="s">
        <v>391</v>
      </c>
      <c r="B430" s="14" t="s">
        <v>46</v>
      </c>
      <c r="C430" s="93">
        <v>45908</v>
      </c>
      <c r="D430" s="14" t="s">
        <v>25</v>
      </c>
      <c r="E430" s="14">
        <v>23785</v>
      </c>
      <c r="F430" s="14">
        <v>1013</v>
      </c>
      <c r="G430" s="14">
        <v>468</v>
      </c>
      <c r="H430" s="14">
        <v>1628</v>
      </c>
      <c r="I430" s="14">
        <v>8272</v>
      </c>
      <c r="J430" s="14">
        <v>71348</v>
      </c>
      <c r="K430" s="14" t="s">
        <v>21</v>
      </c>
      <c r="L430" s="14" t="s">
        <v>572</v>
      </c>
      <c r="M430" s="14">
        <f>Table14_1[[#This Row],[Likes]]+Table14_1[[#This Row],[Shares]]+Table14_1[[#This Row],[Comments]]</f>
        <v>25266</v>
      </c>
    </row>
    <row r="431" spans="1:13">
      <c r="A431" s="14" t="s">
        <v>392</v>
      </c>
      <c r="B431" s="14" t="s">
        <v>23</v>
      </c>
      <c r="C431" s="93">
        <v>45455</v>
      </c>
      <c r="D431" s="14" t="s">
        <v>25</v>
      </c>
      <c r="E431" s="14">
        <v>17679</v>
      </c>
      <c r="F431" s="14">
        <v>690</v>
      </c>
      <c r="G431" s="14">
        <v>451</v>
      </c>
      <c r="H431" s="14">
        <v>2195</v>
      </c>
      <c r="I431" s="14">
        <v>4390</v>
      </c>
      <c r="J431" s="14">
        <v>235804</v>
      </c>
      <c r="K431" s="14" t="s">
        <v>55</v>
      </c>
      <c r="L431" s="14" t="s">
        <v>563</v>
      </c>
      <c r="M431" s="14">
        <f>Table14_1[[#This Row],[Likes]]+Table14_1[[#This Row],[Shares]]+Table14_1[[#This Row],[Comments]]</f>
        <v>18820</v>
      </c>
    </row>
    <row r="432" spans="1:13">
      <c r="A432" s="14" t="s">
        <v>392</v>
      </c>
      <c r="B432" s="14" t="s">
        <v>23</v>
      </c>
      <c r="C432" s="93">
        <v>45455</v>
      </c>
      <c r="D432" s="14" t="s">
        <v>25</v>
      </c>
      <c r="E432" s="14">
        <v>17679</v>
      </c>
      <c r="F432" s="14">
        <v>690</v>
      </c>
      <c r="G432" s="14">
        <v>451</v>
      </c>
      <c r="H432" s="14">
        <v>2195</v>
      </c>
      <c r="I432" s="14">
        <v>4390</v>
      </c>
      <c r="J432" s="14">
        <v>235804</v>
      </c>
      <c r="K432" s="14" t="s">
        <v>55</v>
      </c>
      <c r="L432" s="14" t="s">
        <v>564</v>
      </c>
      <c r="M432" s="14">
        <f>Table14_1[[#This Row],[Likes]]+Table14_1[[#This Row],[Shares]]+Table14_1[[#This Row],[Comments]]</f>
        <v>18820</v>
      </c>
    </row>
    <row r="433" spans="1:13">
      <c r="A433" s="14" t="s">
        <v>394</v>
      </c>
      <c r="B433" s="14" t="s">
        <v>46</v>
      </c>
      <c r="C433" s="93">
        <v>45474</v>
      </c>
      <c r="D433" s="14" t="s">
        <v>30</v>
      </c>
      <c r="E433" s="14">
        <v>3761</v>
      </c>
      <c r="F433" s="14">
        <v>651</v>
      </c>
      <c r="G433" s="14">
        <v>493</v>
      </c>
      <c r="H433" s="14">
        <v>2294</v>
      </c>
      <c r="I433" s="14">
        <v>71696</v>
      </c>
      <c r="J433" s="14">
        <v>41177</v>
      </c>
      <c r="K433" s="14" t="s">
        <v>17</v>
      </c>
      <c r="L433" s="14" t="s">
        <v>565</v>
      </c>
      <c r="M433" s="14">
        <f>Table14_1[[#This Row],[Likes]]+Table14_1[[#This Row],[Shares]]+Table14_1[[#This Row],[Comments]]</f>
        <v>4905</v>
      </c>
    </row>
    <row r="434" spans="1:13">
      <c r="A434" s="14" t="s">
        <v>394</v>
      </c>
      <c r="B434" s="14" t="s">
        <v>46</v>
      </c>
      <c r="C434" s="93">
        <v>45474</v>
      </c>
      <c r="D434" s="14" t="s">
        <v>30</v>
      </c>
      <c r="E434" s="14">
        <v>3761</v>
      </c>
      <c r="F434" s="14">
        <v>651</v>
      </c>
      <c r="G434" s="14">
        <v>493</v>
      </c>
      <c r="H434" s="14">
        <v>2294</v>
      </c>
      <c r="I434" s="14">
        <v>71696</v>
      </c>
      <c r="J434" s="14">
        <v>41177</v>
      </c>
      <c r="K434" s="14" t="s">
        <v>17</v>
      </c>
      <c r="L434" s="14" t="s">
        <v>566</v>
      </c>
      <c r="M434" s="14">
        <f>Table14_1[[#This Row],[Likes]]+Table14_1[[#This Row],[Shares]]+Table14_1[[#This Row],[Comments]]</f>
        <v>4905</v>
      </c>
    </row>
    <row r="435" spans="1:13">
      <c r="A435" s="14" t="s">
        <v>396</v>
      </c>
      <c r="B435" s="14" t="s">
        <v>23</v>
      </c>
      <c r="C435" s="93">
        <v>45476</v>
      </c>
      <c r="D435" s="14" t="s">
        <v>30</v>
      </c>
      <c r="E435" s="14">
        <v>12167</v>
      </c>
      <c r="F435" s="14">
        <v>364</v>
      </c>
      <c r="G435" s="14">
        <v>160</v>
      </c>
      <c r="H435" s="14">
        <v>616</v>
      </c>
      <c r="I435" s="14">
        <v>42228</v>
      </c>
      <c r="J435" s="14">
        <v>175832</v>
      </c>
      <c r="K435" s="14" t="s">
        <v>27</v>
      </c>
      <c r="L435" s="14" t="s">
        <v>563</v>
      </c>
      <c r="M435" s="14">
        <f>Table14_1[[#This Row],[Likes]]+Table14_1[[#This Row],[Shares]]+Table14_1[[#This Row],[Comments]]</f>
        <v>12691</v>
      </c>
    </row>
    <row r="436" spans="1:13">
      <c r="A436" s="14" t="s">
        <v>396</v>
      </c>
      <c r="B436" s="14" t="s">
        <v>23</v>
      </c>
      <c r="C436" s="93">
        <v>45476</v>
      </c>
      <c r="D436" s="14" t="s">
        <v>30</v>
      </c>
      <c r="E436" s="14">
        <v>12167</v>
      </c>
      <c r="F436" s="14">
        <v>364</v>
      </c>
      <c r="G436" s="14">
        <v>160</v>
      </c>
      <c r="H436" s="14">
        <v>616</v>
      </c>
      <c r="I436" s="14">
        <v>42228</v>
      </c>
      <c r="J436" s="14">
        <v>175832</v>
      </c>
      <c r="K436" s="14" t="s">
        <v>27</v>
      </c>
      <c r="L436" s="14" t="s">
        <v>564</v>
      </c>
      <c r="M436" s="14">
        <f>Table14_1[[#This Row],[Likes]]+Table14_1[[#This Row],[Shares]]+Table14_1[[#This Row],[Comments]]</f>
        <v>12691</v>
      </c>
    </row>
    <row r="437" spans="1:13">
      <c r="A437" s="14" t="s">
        <v>397</v>
      </c>
      <c r="B437" s="14" t="s">
        <v>23</v>
      </c>
      <c r="C437" s="93">
        <v>45488</v>
      </c>
      <c r="D437" s="14" t="s">
        <v>30</v>
      </c>
      <c r="E437" s="14">
        <v>12554</v>
      </c>
      <c r="F437" s="14">
        <v>381</v>
      </c>
      <c r="G437" s="14">
        <v>211</v>
      </c>
      <c r="H437" s="14">
        <v>2286</v>
      </c>
      <c r="I437" s="14">
        <v>50567</v>
      </c>
      <c r="J437" s="14">
        <v>72779</v>
      </c>
      <c r="K437" s="14" t="s">
        <v>17</v>
      </c>
      <c r="L437" s="14" t="s">
        <v>35</v>
      </c>
      <c r="M437" s="14">
        <f>Table14_1[[#This Row],[Likes]]+Table14_1[[#This Row],[Shares]]+Table14_1[[#This Row],[Comments]]</f>
        <v>13146</v>
      </c>
    </row>
    <row r="438" spans="1:13">
      <c r="A438" s="14" t="s">
        <v>398</v>
      </c>
      <c r="B438" s="14" t="s">
        <v>46</v>
      </c>
      <c r="C438" s="93">
        <v>45909</v>
      </c>
      <c r="D438" s="14" t="s">
        <v>15</v>
      </c>
      <c r="E438" s="14">
        <v>19260</v>
      </c>
      <c r="F438" s="14">
        <v>668</v>
      </c>
      <c r="G438" s="14">
        <v>994</v>
      </c>
      <c r="H438" s="14">
        <v>934</v>
      </c>
      <c r="I438" s="14">
        <v>20509</v>
      </c>
      <c r="J438" s="14">
        <v>61636</v>
      </c>
      <c r="K438" s="14" t="s">
        <v>21</v>
      </c>
      <c r="L438" s="14" t="s">
        <v>569</v>
      </c>
      <c r="M438" s="14">
        <f>Table14_1[[#This Row],[Likes]]+Table14_1[[#This Row],[Shares]]+Table14_1[[#This Row],[Comments]]</f>
        <v>20922</v>
      </c>
    </row>
    <row r="439" spans="1:13">
      <c r="A439" s="14" t="s">
        <v>398</v>
      </c>
      <c r="B439" s="14" t="s">
        <v>46</v>
      </c>
      <c r="C439" s="93">
        <v>45909</v>
      </c>
      <c r="D439" s="14" t="s">
        <v>15</v>
      </c>
      <c r="E439" s="14">
        <v>19260</v>
      </c>
      <c r="F439" s="14">
        <v>668</v>
      </c>
      <c r="G439" s="14">
        <v>994</v>
      </c>
      <c r="H439" s="14">
        <v>934</v>
      </c>
      <c r="I439" s="14">
        <v>20509</v>
      </c>
      <c r="J439" s="14">
        <v>61636</v>
      </c>
      <c r="K439" s="14" t="s">
        <v>21</v>
      </c>
      <c r="L439" s="14" t="s">
        <v>570</v>
      </c>
      <c r="M439" s="14">
        <f>Table14_1[[#This Row],[Likes]]+Table14_1[[#This Row],[Shares]]+Table14_1[[#This Row],[Comments]]</f>
        <v>20922</v>
      </c>
    </row>
    <row r="440" spans="1:13">
      <c r="A440" s="14" t="s">
        <v>399</v>
      </c>
      <c r="B440" s="14" t="s">
        <v>19</v>
      </c>
      <c r="C440" s="93">
        <v>45776</v>
      </c>
      <c r="D440" s="14" t="s">
        <v>38</v>
      </c>
      <c r="E440" s="14">
        <v>16277</v>
      </c>
      <c r="F440" s="14">
        <v>1109</v>
      </c>
      <c r="G440" s="14">
        <v>375</v>
      </c>
      <c r="H440" s="14">
        <v>2225</v>
      </c>
      <c r="I440" s="14">
        <v>1044</v>
      </c>
      <c r="J440" s="14">
        <v>121889</v>
      </c>
      <c r="K440" s="14" t="s">
        <v>32</v>
      </c>
      <c r="L440" s="14" t="s">
        <v>571</v>
      </c>
      <c r="M440" s="14">
        <f>Table14_1[[#This Row],[Likes]]+Table14_1[[#This Row],[Shares]]+Table14_1[[#This Row],[Comments]]</f>
        <v>17761</v>
      </c>
    </row>
    <row r="441" spans="1:13">
      <c r="A441" s="14" t="s">
        <v>399</v>
      </c>
      <c r="B441" s="14" t="s">
        <v>19</v>
      </c>
      <c r="C441" s="93">
        <v>45776</v>
      </c>
      <c r="D441" s="14" t="s">
        <v>38</v>
      </c>
      <c r="E441" s="14">
        <v>16277</v>
      </c>
      <c r="F441" s="14">
        <v>1109</v>
      </c>
      <c r="G441" s="14">
        <v>375</v>
      </c>
      <c r="H441" s="14">
        <v>2225</v>
      </c>
      <c r="I441" s="14">
        <v>1044</v>
      </c>
      <c r="J441" s="14">
        <v>121889</v>
      </c>
      <c r="K441" s="14" t="s">
        <v>32</v>
      </c>
      <c r="L441" s="14" t="s">
        <v>572</v>
      </c>
      <c r="M441" s="14">
        <f>Table14_1[[#This Row],[Likes]]+Table14_1[[#This Row],[Shares]]+Table14_1[[#This Row],[Comments]]</f>
        <v>17761</v>
      </c>
    </row>
    <row r="442" spans="1:13">
      <c r="A442" s="14" t="s">
        <v>401</v>
      </c>
      <c r="B442" s="14" t="s">
        <v>19</v>
      </c>
      <c r="C442" s="93">
        <v>45724</v>
      </c>
      <c r="D442" s="14" t="s">
        <v>15</v>
      </c>
      <c r="E442" s="14">
        <v>5812</v>
      </c>
      <c r="F442" s="14">
        <v>934</v>
      </c>
      <c r="G442" s="14">
        <v>302</v>
      </c>
      <c r="H442" s="14">
        <v>2356</v>
      </c>
      <c r="I442" s="14">
        <v>37437</v>
      </c>
      <c r="J442" s="14">
        <v>93551</v>
      </c>
      <c r="K442" s="14" t="s">
        <v>17</v>
      </c>
      <c r="L442" s="14" t="s">
        <v>561</v>
      </c>
      <c r="M442" s="14">
        <f>Table14_1[[#This Row],[Likes]]+Table14_1[[#This Row],[Shares]]+Table14_1[[#This Row],[Comments]]</f>
        <v>7048</v>
      </c>
    </row>
    <row r="443" spans="1:13">
      <c r="A443" s="14" t="s">
        <v>401</v>
      </c>
      <c r="B443" s="14" t="s">
        <v>19</v>
      </c>
      <c r="C443" s="93">
        <v>45724</v>
      </c>
      <c r="D443" s="14" t="s">
        <v>15</v>
      </c>
      <c r="E443" s="14">
        <v>5812</v>
      </c>
      <c r="F443" s="14">
        <v>934</v>
      </c>
      <c r="G443" s="14">
        <v>302</v>
      </c>
      <c r="H443" s="14">
        <v>2356</v>
      </c>
      <c r="I443" s="14">
        <v>37437</v>
      </c>
      <c r="J443" s="14">
        <v>93551</v>
      </c>
      <c r="K443" s="14" t="s">
        <v>17</v>
      </c>
      <c r="L443" s="14" t="s">
        <v>562</v>
      </c>
      <c r="M443" s="14">
        <f>Table14_1[[#This Row],[Likes]]+Table14_1[[#This Row],[Shares]]+Table14_1[[#This Row],[Comments]]</f>
        <v>7048</v>
      </c>
    </row>
    <row r="444" spans="1:13">
      <c r="A444" s="14" t="s">
        <v>402</v>
      </c>
      <c r="B444" s="14" t="s">
        <v>19</v>
      </c>
      <c r="C444" s="93">
        <v>45444</v>
      </c>
      <c r="D444" s="14" t="s">
        <v>15</v>
      </c>
      <c r="E444" s="14">
        <v>19844</v>
      </c>
      <c r="F444" s="14">
        <v>1022</v>
      </c>
      <c r="G444" s="14">
        <v>860</v>
      </c>
      <c r="H444" s="14">
        <v>2570</v>
      </c>
      <c r="I444" s="14">
        <v>23719</v>
      </c>
      <c r="J444" s="14">
        <v>182628</v>
      </c>
      <c r="K444" s="14" t="s">
        <v>27</v>
      </c>
      <c r="L444" s="14" t="s">
        <v>569</v>
      </c>
      <c r="M444" s="14">
        <f>Table14_1[[#This Row],[Likes]]+Table14_1[[#This Row],[Shares]]+Table14_1[[#This Row],[Comments]]</f>
        <v>21726</v>
      </c>
    </row>
    <row r="445" spans="1:13">
      <c r="A445" s="14" t="s">
        <v>402</v>
      </c>
      <c r="B445" s="14" t="s">
        <v>19</v>
      </c>
      <c r="C445" s="93">
        <v>45444</v>
      </c>
      <c r="D445" s="14" t="s">
        <v>15</v>
      </c>
      <c r="E445" s="14">
        <v>19844</v>
      </c>
      <c r="F445" s="14">
        <v>1022</v>
      </c>
      <c r="G445" s="14">
        <v>860</v>
      </c>
      <c r="H445" s="14">
        <v>2570</v>
      </c>
      <c r="I445" s="14">
        <v>23719</v>
      </c>
      <c r="J445" s="14">
        <v>182628</v>
      </c>
      <c r="K445" s="14" t="s">
        <v>27</v>
      </c>
      <c r="L445" s="14" t="s">
        <v>570</v>
      </c>
      <c r="M445" s="14">
        <f>Table14_1[[#This Row],[Likes]]+Table14_1[[#This Row],[Shares]]+Table14_1[[#This Row],[Comments]]</f>
        <v>21726</v>
      </c>
    </row>
    <row r="446" spans="1:13">
      <c r="A446" s="14" t="s">
        <v>404</v>
      </c>
      <c r="B446" s="14" t="s">
        <v>19</v>
      </c>
      <c r="C446" s="93">
        <v>45648</v>
      </c>
      <c r="D446" s="14" t="s">
        <v>25</v>
      </c>
      <c r="E446" s="14">
        <v>20117</v>
      </c>
      <c r="F446" s="14">
        <v>1143</v>
      </c>
      <c r="G446" s="14">
        <v>713</v>
      </c>
      <c r="H446" s="14">
        <v>1739</v>
      </c>
      <c r="I446" s="14">
        <v>34444</v>
      </c>
      <c r="J446" s="14">
        <v>198670</v>
      </c>
      <c r="K446" s="14" t="s">
        <v>55</v>
      </c>
      <c r="L446" s="14" t="s">
        <v>567</v>
      </c>
      <c r="M446" s="14">
        <f>Table14_1[[#This Row],[Likes]]+Table14_1[[#This Row],[Shares]]+Table14_1[[#This Row],[Comments]]</f>
        <v>21973</v>
      </c>
    </row>
    <row r="447" spans="1:13">
      <c r="A447" s="14" t="s">
        <v>404</v>
      </c>
      <c r="B447" s="14" t="s">
        <v>19</v>
      </c>
      <c r="C447" s="93">
        <v>45648</v>
      </c>
      <c r="D447" s="14" t="s">
        <v>25</v>
      </c>
      <c r="E447" s="14">
        <v>20117</v>
      </c>
      <c r="F447" s="14">
        <v>1143</v>
      </c>
      <c r="G447" s="14">
        <v>713</v>
      </c>
      <c r="H447" s="14">
        <v>1739</v>
      </c>
      <c r="I447" s="14">
        <v>34444</v>
      </c>
      <c r="J447" s="14">
        <v>198670</v>
      </c>
      <c r="K447" s="14" t="s">
        <v>55</v>
      </c>
      <c r="L447" s="14" t="s">
        <v>568</v>
      </c>
      <c r="M447" s="14">
        <f>Table14_1[[#This Row],[Likes]]+Table14_1[[#This Row],[Shares]]+Table14_1[[#This Row],[Comments]]</f>
        <v>21973</v>
      </c>
    </row>
    <row r="448" spans="1:13">
      <c r="A448" s="14" t="s">
        <v>405</v>
      </c>
      <c r="B448" s="14" t="s">
        <v>19</v>
      </c>
      <c r="C448" s="93">
        <v>45523</v>
      </c>
      <c r="D448" s="14" t="s">
        <v>30</v>
      </c>
      <c r="E448" s="14">
        <v>3605</v>
      </c>
      <c r="F448" s="14">
        <v>206</v>
      </c>
      <c r="G448" s="14">
        <v>921</v>
      </c>
      <c r="H448" s="14">
        <v>852</v>
      </c>
      <c r="I448" s="14">
        <v>11660</v>
      </c>
      <c r="J448" s="14">
        <v>182635</v>
      </c>
      <c r="K448" s="14" t="s">
        <v>32</v>
      </c>
      <c r="L448" s="14" t="s">
        <v>575</v>
      </c>
      <c r="M448" s="14">
        <f>Table14_1[[#This Row],[Likes]]+Table14_1[[#This Row],[Shares]]+Table14_1[[#This Row],[Comments]]</f>
        <v>4732</v>
      </c>
    </row>
    <row r="449" spans="1:13">
      <c r="A449" s="14" t="s">
        <v>405</v>
      </c>
      <c r="B449" s="14" t="s">
        <v>19</v>
      </c>
      <c r="C449" s="93">
        <v>45523</v>
      </c>
      <c r="D449" s="14" t="s">
        <v>30</v>
      </c>
      <c r="E449" s="14">
        <v>3605</v>
      </c>
      <c r="F449" s="14">
        <v>206</v>
      </c>
      <c r="G449" s="14">
        <v>921</v>
      </c>
      <c r="H449" s="14">
        <v>852</v>
      </c>
      <c r="I449" s="14">
        <v>11660</v>
      </c>
      <c r="J449" s="14">
        <v>182635</v>
      </c>
      <c r="K449" s="14" t="s">
        <v>32</v>
      </c>
      <c r="L449" s="14" t="s">
        <v>35</v>
      </c>
      <c r="M449" s="14">
        <f>Table14_1[[#This Row],[Likes]]+Table14_1[[#This Row],[Shares]]+Table14_1[[#This Row],[Comments]]</f>
        <v>4732</v>
      </c>
    </row>
    <row r="450" spans="1:13">
      <c r="A450" s="14" t="s">
        <v>406</v>
      </c>
      <c r="B450" s="14" t="s">
        <v>46</v>
      </c>
      <c r="C450" s="93">
        <v>45587</v>
      </c>
      <c r="D450" s="14" t="s">
        <v>38</v>
      </c>
      <c r="E450" s="14">
        <v>7622</v>
      </c>
      <c r="F450" s="14">
        <v>529</v>
      </c>
      <c r="G450" s="14">
        <v>720</v>
      </c>
      <c r="H450" s="14">
        <v>1015</v>
      </c>
      <c r="I450" s="14">
        <v>71322</v>
      </c>
      <c r="J450" s="14">
        <v>86819</v>
      </c>
      <c r="K450" s="14" t="s">
        <v>55</v>
      </c>
      <c r="L450" s="14" t="s">
        <v>565</v>
      </c>
      <c r="M450" s="14">
        <f>Table14_1[[#This Row],[Likes]]+Table14_1[[#This Row],[Shares]]+Table14_1[[#This Row],[Comments]]</f>
        <v>8871</v>
      </c>
    </row>
    <row r="451" spans="1:13">
      <c r="A451" s="14" t="s">
        <v>406</v>
      </c>
      <c r="B451" s="14" t="s">
        <v>46</v>
      </c>
      <c r="C451" s="93">
        <v>45587</v>
      </c>
      <c r="D451" s="14" t="s">
        <v>38</v>
      </c>
      <c r="E451" s="14">
        <v>7622</v>
      </c>
      <c r="F451" s="14">
        <v>529</v>
      </c>
      <c r="G451" s="14">
        <v>720</v>
      </c>
      <c r="H451" s="14">
        <v>1015</v>
      </c>
      <c r="I451" s="14">
        <v>71322</v>
      </c>
      <c r="J451" s="14">
        <v>86819</v>
      </c>
      <c r="K451" s="14" t="s">
        <v>55</v>
      </c>
      <c r="L451" s="14" t="s">
        <v>566</v>
      </c>
      <c r="M451" s="14">
        <f>Table14_1[[#This Row],[Likes]]+Table14_1[[#This Row],[Shares]]+Table14_1[[#This Row],[Comments]]</f>
        <v>8871</v>
      </c>
    </row>
    <row r="452" spans="1:13">
      <c r="A452" s="14" t="s">
        <v>407</v>
      </c>
      <c r="B452" s="14" t="s">
        <v>46</v>
      </c>
      <c r="C452" s="93">
        <v>45489</v>
      </c>
      <c r="D452" s="14" t="s">
        <v>25</v>
      </c>
      <c r="E452" s="14">
        <v>8767</v>
      </c>
      <c r="F452" s="14">
        <v>974</v>
      </c>
      <c r="G452" s="14">
        <v>733</v>
      </c>
      <c r="H452" s="14">
        <v>1587</v>
      </c>
      <c r="I452" s="14">
        <v>74927</v>
      </c>
      <c r="J452" s="14">
        <v>113770</v>
      </c>
      <c r="K452" s="14" t="s">
        <v>17</v>
      </c>
      <c r="L452" s="14" t="s">
        <v>573</v>
      </c>
      <c r="M452" s="14">
        <f>Table14_1[[#This Row],[Likes]]+Table14_1[[#This Row],[Shares]]+Table14_1[[#This Row],[Comments]]</f>
        <v>10474</v>
      </c>
    </row>
    <row r="453" spans="1:13">
      <c r="A453" s="14" t="s">
        <v>407</v>
      </c>
      <c r="B453" s="14" t="s">
        <v>46</v>
      </c>
      <c r="C453" s="93">
        <v>45489</v>
      </c>
      <c r="D453" s="14" t="s">
        <v>25</v>
      </c>
      <c r="E453" s="14">
        <v>8767</v>
      </c>
      <c r="F453" s="14">
        <v>974</v>
      </c>
      <c r="G453" s="14">
        <v>733</v>
      </c>
      <c r="H453" s="14">
        <v>1587</v>
      </c>
      <c r="I453" s="14">
        <v>74927</v>
      </c>
      <c r="J453" s="14">
        <v>113770</v>
      </c>
      <c r="K453" s="14" t="s">
        <v>17</v>
      </c>
      <c r="L453" s="14" t="s">
        <v>567</v>
      </c>
      <c r="M453" s="14">
        <f>Table14_1[[#This Row],[Likes]]+Table14_1[[#This Row],[Shares]]+Table14_1[[#This Row],[Comments]]</f>
        <v>10474</v>
      </c>
    </row>
    <row r="454" spans="1:13">
      <c r="A454" s="14" t="s">
        <v>409</v>
      </c>
      <c r="B454" s="14" t="s">
        <v>13</v>
      </c>
      <c r="C454" s="93">
        <v>45910</v>
      </c>
      <c r="D454" s="14" t="s">
        <v>15</v>
      </c>
      <c r="E454" s="14">
        <v>13613</v>
      </c>
      <c r="F454" s="14">
        <v>350</v>
      </c>
      <c r="G454" s="14">
        <v>809</v>
      </c>
      <c r="H454" s="14">
        <v>2013</v>
      </c>
      <c r="I454" s="14">
        <v>20471</v>
      </c>
      <c r="J454" s="14">
        <v>198038</v>
      </c>
      <c r="K454" s="14" t="s">
        <v>21</v>
      </c>
      <c r="L454" s="14" t="s">
        <v>563</v>
      </c>
      <c r="M454" s="14">
        <f>Table14_1[[#This Row],[Likes]]+Table14_1[[#This Row],[Shares]]+Table14_1[[#This Row],[Comments]]</f>
        <v>14772</v>
      </c>
    </row>
    <row r="455" spans="1:13">
      <c r="A455" s="14" t="s">
        <v>409</v>
      </c>
      <c r="B455" s="14" t="s">
        <v>13</v>
      </c>
      <c r="C455" s="93">
        <v>45910</v>
      </c>
      <c r="D455" s="14" t="s">
        <v>15</v>
      </c>
      <c r="E455" s="14">
        <v>13613</v>
      </c>
      <c r="F455" s="14">
        <v>350</v>
      </c>
      <c r="G455" s="14">
        <v>809</v>
      </c>
      <c r="H455" s="14">
        <v>2013</v>
      </c>
      <c r="I455" s="14">
        <v>20471</v>
      </c>
      <c r="J455" s="14">
        <v>198038</v>
      </c>
      <c r="K455" s="14" t="s">
        <v>21</v>
      </c>
      <c r="L455" s="14" t="s">
        <v>564</v>
      </c>
      <c r="M455" s="14">
        <f>Table14_1[[#This Row],[Likes]]+Table14_1[[#This Row],[Shares]]+Table14_1[[#This Row],[Comments]]</f>
        <v>14772</v>
      </c>
    </row>
    <row r="456" spans="1:13">
      <c r="A456" s="14" t="s">
        <v>410</v>
      </c>
      <c r="B456" s="14" t="s">
        <v>19</v>
      </c>
      <c r="C456" s="93">
        <v>45911</v>
      </c>
      <c r="D456" s="14" t="s">
        <v>30</v>
      </c>
      <c r="E456" s="14">
        <v>21901</v>
      </c>
      <c r="F456" s="14">
        <v>1308</v>
      </c>
      <c r="G456" s="14">
        <v>724</v>
      </c>
      <c r="H456" s="14">
        <v>2183</v>
      </c>
      <c r="I456" s="14">
        <v>15996</v>
      </c>
      <c r="J456" s="14">
        <v>230961</v>
      </c>
      <c r="K456" s="14" t="s">
        <v>21</v>
      </c>
      <c r="L456" s="14" t="s">
        <v>569</v>
      </c>
      <c r="M456" s="14">
        <f>Table14_1[[#This Row],[Likes]]+Table14_1[[#This Row],[Shares]]+Table14_1[[#This Row],[Comments]]</f>
        <v>23933</v>
      </c>
    </row>
    <row r="457" spans="1:13">
      <c r="A457" s="14" t="s">
        <v>410</v>
      </c>
      <c r="B457" s="14" t="s">
        <v>19</v>
      </c>
      <c r="C457" s="93">
        <v>45911</v>
      </c>
      <c r="D457" s="14" t="s">
        <v>30</v>
      </c>
      <c r="E457" s="14">
        <v>21901</v>
      </c>
      <c r="F457" s="14">
        <v>1308</v>
      </c>
      <c r="G457" s="14">
        <v>724</v>
      </c>
      <c r="H457" s="14">
        <v>2183</v>
      </c>
      <c r="I457" s="14">
        <v>15996</v>
      </c>
      <c r="J457" s="14">
        <v>230961</v>
      </c>
      <c r="K457" s="14" t="s">
        <v>21</v>
      </c>
      <c r="L457" s="14" t="s">
        <v>570</v>
      </c>
      <c r="M457" s="14">
        <f>Table14_1[[#This Row],[Likes]]+Table14_1[[#This Row],[Shares]]+Table14_1[[#This Row],[Comments]]</f>
        <v>23933</v>
      </c>
    </row>
    <row r="458" spans="1:13">
      <c r="A458" s="14" t="s">
        <v>411</v>
      </c>
      <c r="B458" s="14" t="s">
        <v>46</v>
      </c>
      <c r="C458" s="93">
        <v>45675</v>
      </c>
      <c r="D458" s="14" t="s">
        <v>25</v>
      </c>
      <c r="E458" s="14">
        <v>12589</v>
      </c>
      <c r="F458" s="14">
        <v>346</v>
      </c>
      <c r="G458" s="14">
        <v>459</v>
      </c>
      <c r="H458" s="14">
        <v>1407</v>
      </c>
      <c r="I458" s="14">
        <v>29254</v>
      </c>
      <c r="J458" s="14">
        <v>198059</v>
      </c>
      <c r="K458" s="14" t="s">
        <v>27</v>
      </c>
      <c r="L458" s="14" t="s">
        <v>575</v>
      </c>
      <c r="M458" s="14">
        <f>Table14_1[[#This Row],[Likes]]+Table14_1[[#This Row],[Shares]]+Table14_1[[#This Row],[Comments]]</f>
        <v>13394</v>
      </c>
    </row>
    <row r="459" spans="1:13">
      <c r="A459" s="14" t="s">
        <v>411</v>
      </c>
      <c r="B459" s="14" t="s">
        <v>46</v>
      </c>
      <c r="C459" s="93">
        <v>45675</v>
      </c>
      <c r="D459" s="14" t="s">
        <v>25</v>
      </c>
      <c r="E459" s="14">
        <v>12589</v>
      </c>
      <c r="F459" s="14">
        <v>346</v>
      </c>
      <c r="G459" s="14">
        <v>459</v>
      </c>
      <c r="H459" s="14">
        <v>1407</v>
      </c>
      <c r="I459" s="14">
        <v>29254</v>
      </c>
      <c r="J459" s="14">
        <v>198059</v>
      </c>
      <c r="K459" s="14" t="s">
        <v>27</v>
      </c>
      <c r="L459" s="14" t="s">
        <v>35</v>
      </c>
      <c r="M459" s="14">
        <f>Table14_1[[#This Row],[Likes]]+Table14_1[[#This Row],[Shares]]+Table14_1[[#This Row],[Comments]]</f>
        <v>13394</v>
      </c>
    </row>
    <row r="460" spans="1:13">
      <c r="A460" s="14" t="s">
        <v>413</v>
      </c>
      <c r="B460" s="14" t="s">
        <v>13</v>
      </c>
      <c r="C460" s="93">
        <v>45912</v>
      </c>
      <c r="D460" s="14" t="s">
        <v>30</v>
      </c>
      <c r="E460" s="14">
        <v>15918</v>
      </c>
      <c r="F460" s="14">
        <v>1114</v>
      </c>
      <c r="G460" s="14">
        <v>392</v>
      </c>
      <c r="H460" s="14">
        <v>1641</v>
      </c>
      <c r="I460" s="14">
        <v>28044</v>
      </c>
      <c r="J460" s="14">
        <v>118714</v>
      </c>
      <c r="K460" s="14" t="s">
        <v>21</v>
      </c>
      <c r="L460" s="14" t="s">
        <v>569</v>
      </c>
      <c r="M460" s="14">
        <f>Table14_1[[#This Row],[Likes]]+Table14_1[[#This Row],[Shares]]+Table14_1[[#This Row],[Comments]]</f>
        <v>17424</v>
      </c>
    </row>
    <row r="461" spans="1:13">
      <c r="A461" s="14" t="s">
        <v>413</v>
      </c>
      <c r="B461" s="14" t="s">
        <v>13</v>
      </c>
      <c r="C461" s="93">
        <v>45912</v>
      </c>
      <c r="D461" s="14" t="s">
        <v>30</v>
      </c>
      <c r="E461" s="14">
        <v>15918</v>
      </c>
      <c r="F461" s="14">
        <v>1114</v>
      </c>
      <c r="G461" s="14">
        <v>392</v>
      </c>
      <c r="H461" s="14">
        <v>1641</v>
      </c>
      <c r="I461" s="14">
        <v>28044</v>
      </c>
      <c r="J461" s="14">
        <v>118714</v>
      </c>
      <c r="K461" s="14" t="s">
        <v>21</v>
      </c>
      <c r="L461" s="14" t="s">
        <v>570</v>
      </c>
      <c r="M461" s="14">
        <f>Table14_1[[#This Row],[Likes]]+Table14_1[[#This Row],[Shares]]+Table14_1[[#This Row],[Comments]]</f>
        <v>17424</v>
      </c>
    </row>
    <row r="462" spans="1:13">
      <c r="A462" s="14" t="s">
        <v>414</v>
      </c>
      <c r="B462" s="14" t="s">
        <v>19</v>
      </c>
      <c r="C462" s="93">
        <v>45722</v>
      </c>
      <c r="D462" s="14" t="s">
        <v>25</v>
      </c>
      <c r="E462" s="14">
        <v>22119</v>
      </c>
      <c r="F462" s="14">
        <v>899</v>
      </c>
      <c r="G462" s="14">
        <v>642</v>
      </c>
      <c r="H462" s="14">
        <v>410</v>
      </c>
      <c r="I462" s="14">
        <v>49490</v>
      </c>
      <c r="J462" s="14">
        <v>229420</v>
      </c>
      <c r="K462" s="14" t="s">
        <v>32</v>
      </c>
      <c r="L462" s="14" t="s">
        <v>573</v>
      </c>
      <c r="M462" s="14">
        <f>Table14_1[[#This Row],[Likes]]+Table14_1[[#This Row],[Shares]]+Table14_1[[#This Row],[Comments]]</f>
        <v>23660</v>
      </c>
    </row>
    <row r="463" spans="1:13">
      <c r="A463" s="14" t="s">
        <v>414</v>
      </c>
      <c r="B463" s="14" t="s">
        <v>19</v>
      </c>
      <c r="C463" s="93">
        <v>45722</v>
      </c>
      <c r="D463" s="14" t="s">
        <v>25</v>
      </c>
      <c r="E463" s="14">
        <v>22119</v>
      </c>
      <c r="F463" s="14">
        <v>899</v>
      </c>
      <c r="G463" s="14">
        <v>642</v>
      </c>
      <c r="H463" s="14">
        <v>410</v>
      </c>
      <c r="I463" s="14">
        <v>49490</v>
      </c>
      <c r="J463" s="14">
        <v>229420</v>
      </c>
      <c r="K463" s="14" t="s">
        <v>32</v>
      </c>
      <c r="L463" s="14" t="s">
        <v>567</v>
      </c>
      <c r="M463" s="14">
        <f>Table14_1[[#This Row],[Likes]]+Table14_1[[#This Row],[Shares]]+Table14_1[[#This Row],[Comments]]</f>
        <v>23660</v>
      </c>
    </row>
    <row r="464" spans="1:13">
      <c r="A464" s="14" t="s">
        <v>416</v>
      </c>
      <c r="B464" s="14" t="s">
        <v>23</v>
      </c>
      <c r="C464" s="93">
        <v>45913</v>
      </c>
      <c r="D464" s="14" t="s">
        <v>30</v>
      </c>
      <c r="E464" s="14">
        <v>15046</v>
      </c>
      <c r="F464" s="14">
        <v>281</v>
      </c>
      <c r="G464" s="14">
        <v>515</v>
      </c>
      <c r="H464" s="14">
        <v>550</v>
      </c>
      <c r="I464" s="14">
        <v>22583</v>
      </c>
      <c r="J464" s="14">
        <v>64596</v>
      </c>
      <c r="K464" s="14" t="s">
        <v>21</v>
      </c>
      <c r="L464" s="14" t="s">
        <v>575</v>
      </c>
      <c r="M464" s="14">
        <f>Table14_1[[#This Row],[Likes]]+Table14_1[[#This Row],[Shares]]+Table14_1[[#This Row],[Comments]]</f>
        <v>15842</v>
      </c>
    </row>
    <row r="465" spans="1:13">
      <c r="A465" s="14" t="s">
        <v>416</v>
      </c>
      <c r="B465" s="14" t="s">
        <v>23</v>
      </c>
      <c r="C465" s="93">
        <v>45913</v>
      </c>
      <c r="D465" s="14" t="s">
        <v>30</v>
      </c>
      <c r="E465" s="14">
        <v>15046</v>
      </c>
      <c r="F465" s="14">
        <v>281</v>
      </c>
      <c r="G465" s="14">
        <v>515</v>
      </c>
      <c r="H465" s="14">
        <v>550</v>
      </c>
      <c r="I465" s="14">
        <v>22583</v>
      </c>
      <c r="J465" s="14">
        <v>64596</v>
      </c>
      <c r="K465" s="14" t="s">
        <v>21</v>
      </c>
      <c r="L465" s="14" t="s">
        <v>35</v>
      </c>
      <c r="M465" s="14">
        <f>Table14_1[[#This Row],[Likes]]+Table14_1[[#This Row],[Shares]]+Table14_1[[#This Row],[Comments]]</f>
        <v>15842</v>
      </c>
    </row>
    <row r="466" spans="1:13">
      <c r="A466" s="14" t="s">
        <v>417</v>
      </c>
      <c r="B466" s="14" t="s">
        <v>13</v>
      </c>
      <c r="C466" s="93">
        <v>45669</v>
      </c>
      <c r="D466" s="14" t="s">
        <v>15</v>
      </c>
      <c r="E466" s="14">
        <v>4590</v>
      </c>
      <c r="F466" s="14">
        <v>713</v>
      </c>
      <c r="G466" s="14">
        <v>479</v>
      </c>
      <c r="H466" s="14">
        <v>2730</v>
      </c>
      <c r="I466" s="14">
        <v>41050</v>
      </c>
      <c r="J466" s="14">
        <v>204246</v>
      </c>
      <c r="K466" s="14" t="s">
        <v>27</v>
      </c>
      <c r="L466" s="14" t="s">
        <v>567</v>
      </c>
      <c r="M466" s="14">
        <f>Table14_1[[#This Row],[Likes]]+Table14_1[[#This Row],[Shares]]+Table14_1[[#This Row],[Comments]]</f>
        <v>5782</v>
      </c>
    </row>
    <row r="467" spans="1:13">
      <c r="A467" s="14" t="s">
        <v>417</v>
      </c>
      <c r="B467" s="14" t="s">
        <v>13</v>
      </c>
      <c r="C467" s="93">
        <v>45669</v>
      </c>
      <c r="D467" s="14" t="s">
        <v>15</v>
      </c>
      <c r="E467" s="14">
        <v>4590</v>
      </c>
      <c r="F467" s="14">
        <v>713</v>
      </c>
      <c r="G467" s="14">
        <v>479</v>
      </c>
      <c r="H467" s="14">
        <v>2730</v>
      </c>
      <c r="I467" s="14">
        <v>41050</v>
      </c>
      <c r="J467" s="14">
        <v>204246</v>
      </c>
      <c r="K467" s="14" t="s">
        <v>27</v>
      </c>
      <c r="L467" s="14" t="s">
        <v>568</v>
      </c>
      <c r="M467" s="14">
        <f>Table14_1[[#This Row],[Likes]]+Table14_1[[#This Row],[Shares]]+Table14_1[[#This Row],[Comments]]</f>
        <v>5782</v>
      </c>
    </row>
    <row r="468" spans="1:13">
      <c r="A468" s="14" t="s">
        <v>419</v>
      </c>
      <c r="B468" s="14" t="s">
        <v>46</v>
      </c>
      <c r="C468" s="93">
        <v>45576</v>
      </c>
      <c r="D468" s="14" t="s">
        <v>38</v>
      </c>
      <c r="E468" s="14">
        <v>19447</v>
      </c>
      <c r="F468" s="14">
        <v>1014</v>
      </c>
      <c r="G468" s="14">
        <v>256</v>
      </c>
      <c r="H468" s="14">
        <v>2354</v>
      </c>
      <c r="I468" s="14">
        <v>5472</v>
      </c>
      <c r="J468" s="14">
        <v>104106</v>
      </c>
      <c r="K468" s="14" t="s">
        <v>17</v>
      </c>
      <c r="L468" s="14" t="s">
        <v>573</v>
      </c>
      <c r="M468" s="14">
        <f>Table14_1[[#This Row],[Likes]]+Table14_1[[#This Row],[Shares]]+Table14_1[[#This Row],[Comments]]</f>
        <v>20717</v>
      </c>
    </row>
    <row r="469" spans="1:13">
      <c r="A469" s="14" t="s">
        <v>419</v>
      </c>
      <c r="B469" s="14" t="s">
        <v>46</v>
      </c>
      <c r="C469" s="93">
        <v>45576</v>
      </c>
      <c r="D469" s="14" t="s">
        <v>38</v>
      </c>
      <c r="E469" s="14">
        <v>19447</v>
      </c>
      <c r="F469" s="14">
        <v>1014</v>
      </c>
      <c r="G469" s="14">
        <v>256</v>
      </c>
      <c r="H469" s="14">
        <v>2354</v>
      </c>
      <c r="I469" s="14">
        <v>5472</v>
      </c>
      <c r="J469" s="14">
        <v>104106</v>
      </c>
      <c r="K469" s="14" t="s">
        <v>17</v>
      </c>
      <c r="L469" s="14" t="s">
        <v>567</v>
      </c>
      <c r="M469" s="14">
        <f>Table14_1[[#This Row],[Likes]]+Table14_1[[#This Row],[Shares]]+Table14_1[[#This Row],[Comments]]</f>
        <v>20717</v>
      </c>
    </row>
    <row r="470" spans="1:13">
      <c r="A470" s="14" t="s">
        <v>421</v>
      </c>
      <c r="B470" s="14" t="s">
        <v>23</v>
      </c>
      <c r="C470" s="93">
        <v>45531</v>
      </c>
      <c r="D470" s="14" t="s">
        <v>15</v>
      </c>
      <c r="E470" s="14">
        <v>6324</v>
      </c>
      <c r="F470" s="14">
        <v>908</v>
      </c>
      <c r="G470" s="14">
        <v>375</v>
      </c>
      <c r="H470" s="14">
        <v>758</v>
      </c>
      <c r="I470" s="14">
        <v>34850</v>
      </c>
      <c r="J470" s="14">
        <v>241039</v>
      </c>
      <c r="K470" s="14" t="s">
        <v>17</v>
      </c>
      <c r="L470" s="14" t="s">
        <v>85</v>
      </c>
      <c r="M470" s="14">
        <f>Table14_1[[#This Row],[Likes]]+Table14_1[[#This Row],[Shares]]+Table14_1[[#This Row],[Comments]]</f>
        <v>7607</v>
      </c>
    </row>
    <row r="471" spans="1:13">
      <c r="A471" s="14" t="s">
        <v>423</v>
      </c>
      <c r="B471" s="14" t="s">
        <v>23</v>
      </c>
      <c r="C471" s="93">
        <v>45914</v>
      </c>
      <c r="D471" s="14" t="s">
        <v>38</v>
      </c>
      <c r="E471" s="14">
        <v>12787</v>
      </c>
      <c r="F471" s="14">
        <v>945</v>
      </c>
      <c r="G471" s="14">
        <v>974</v>
      </c>
      <c r="H471" s="14">
        <v>1407</v>
      </c>
      <c r="I471" s="14">
        <v>4037</v>
      </c>
      <c r="J471" s="14">
        <v>99182</v>
      </c>
      <c r="K471" s="14" t="s">
        <v>21</v>
      </c>
      <c r="L471" s="14" t="s">
        <v>567</v>
      </c>
      <c r="M471" s="14">
        <f>Table14_1[[#This Row],[Likes]]+Table14_1[[#This Row],[Shares]]+Table14_1[[#This Row],[Comments]]</f>
        <v>14706</v>
      </c>
    </row>
    <row r="472" spans="1:13">
      <c r="A472" s="14" t="s">
        <v>423</v>
      </c>
      <c r="B472" s="14" t="s">
        <v>23</v>
      </c>
      <c r="C472" s="93">
        <v>45914</v>
      </c>
      <c r="D472" s="14" t="s">
        <v>38</v>
      </c>
      <c r="E472" s="14">
        <v>12787</v>
      </c>
      <c r="F472" s="14">
        <v>945</v>
      </c>
      <c r="G472" s="14">
        <v>974</v>
      </c>
      <c r="H472" s="14">
        <v>1407</v>
      </c>
      <c r="I472" s="14">
        <v>4037</v>
      </c>
      <c r="J472" s="14">
        <v>99182</v>
      </c>
      <c r="K472" s="14" t="s">
        <v>21</v>
      </c>
      <c r="L472" s="14" t="s">
        <v>574</v>
      </c>
      <c r="M472" s="14">
        <f>Table14_1[[#This Row],[Likes]]+Table14_1[[#This Row],[Shares]]+Table14_1[[#This Row],[Comments]]</f>
        <v>14706</v>
      </c>
    </row>
    <row r="473" spans="1:13">
      <c r="A473" s="14" t="s">
        <v>424</v>
      </c>
      <c r="B473" s="14" t="s">
        <v>23</v>
      </c>
      <c r="C473" s="93">
        <v>45491</v>
      </c>
      <c r="D473" s="14" t="s">
        <v>30</v>
      </c>
      <c r="E473" s="14">
        <v>11111</v>
      </c>
      <c r="F473" s="14">
        <v>1222</v>
      </c>
      <c r="G473" s="14">
        <v>367</v>
      </c>
      <c r="H473" s="14">
        <v>507</v>
      </c>
      <c r="I473" s="14">
        <v>14129</v>
      </c>
      <c r="J473" s="14">
        <v>127163</v>
      </c>
      <c r="K473" s="14" t="s">
        <v>55</v>
      </c>
      <c r="L473" s="14" t="s">
        <v>85</v>
      </c>
      <c r="M473" s="14">
        <f>Table14_1[[#This Row],[Likes]]+Table14_1[[#This Row],[Shares]]+Table14_1[[#This Row],[Comments]]</f>
        <v>12700</v>
      </c>
    </row>
    <row r="474" spans="1:13">
      <c r="A474" s="14" t="s">
        <v>426</v>
      </c>
      <c r="B474" s="14" t="s">
        <v>13</v>
      </c>
      <c r="C474" s="93">
        <v>45465</v>
      </c>
      <c r="D474" s="14" t="s">
        <v>25</v>
      </c>
      <c r="E474" s="14">
        <v>7342</v>
      </c>
      <c r="F474" s="14">
        <v>906</v>
      </c>
      <c r="G474" s="14">
        <v>902</v>
      </c>
      <c r="H474" s="14">
        <v>1199</v>
      </c>
      <c r="I474" s="14">
        <v>68488</v>
      </c>
      <c r="J474" s="14">
        <v>79310</v>
      </c>
      <c r="K474" s="14" t="s">
        <v>17</v>
      </c>
      <c r="L474" s="14" t="s">
        <v>571</v>
      </c>
      <c r="M474" s="14">
        <f>Table14_1[[#This Row],[Likes]]+Table14_1[[#This Row],[Shares]]+Table14_1[[#This Row],[Comments]]</f>
        <v>9150</v>
      </c>
    </row>
    <row r="475" spans="1:13">
      <c r="A475" s="14" t="s">
        <v>426</v>
      </c>
      <c r="B475" s="14" t="s">
        <v>13</v>
      </c>
      <c r="C475" s="93">
        <v>45465</v>
      </c>
      <c r="D475" s="14" t="s">
        <v>25</v>
      </c>
      <c r="E475" s="14">
        <v>7342</v>
      </c>
      <c r="F475" s="14">
        <v>906</v>
      </c>
      <c r="G475" s="14">
        <v>902</v>
      </c>
      <c r="H475" s="14">
        <v>1199</v>
      </c>
      <c r="I475" s="14">
        <v>68488</v>
      </c>
      <c r="J475" s="14">
        <v>79310</v>
      </c>
      <c r="K475" s="14" t="s">
        <v>17</v>
      </c>
      <c r="L475" s="14" t="s">
        <v>572</v>
      </c>
      <c r="M475" s="14">
        <f>Table14_1[[#This Row],[Likes]]+Table14_1[[#This Row],[Shares]]+Table14_1[[#This Row],[Comments]]</f>
        <v>9150</v>
      </c>
    </row>
    <row r="476" spans="1:13">
      <c r="A476" s="14" t="s">
        <v>427</v>
      </c>
      <c r="B476" s="14" t="s">
        <v>46</v>
      </c>
      <c r="C476" s="93">
        <v>45915</v>
      </c>
      <c r="D476" s="14" t="s">
        <v>15</v>
      </c>
      <c r="E476" s="14">
        <v>18389</v>
      </c>
      <c r="F476" s="14">
        <v>670</v>
      </c>
      <c r="G476" s="14">
        <v>655</v>
      </c>
      <c r="H476" s="14">
        <v>321</v>
      </c>
      <c r="I476" s="14">
        <v>21869</v>
      </c>
      <c r="J476" s="14">
        <v>96088</v>
      </c>
      <c r="K476" s="14" t="s">
        <v>21</v>
      </c>
      <c r="L476" s="14" t="s">
        <v>569</v>
      </c>
      <c r="M476" s="14">
        <f>Table14_1[[#This Row],[Likes]]+Table14_1[[#This Row],[Shares]]+Table14_1[[#This Row],[Comments]]</f>
        <v>19714</v>
      </c>
    </row>
    <row r="477" spans="1:13">
      <c r="A477" s="14" t="s">
        <v>427</v>
      </c>
      <c r="B477" s="14" t="s">
        <v>46</v>
      </c>
      <c r="C477" s="93">
        <v>45915</v>
      </c>
      <c r="D477" s="14" t="s">
        <v>15</v>
      </c>
      <c r="E477" s="14">
        <v>18389</v>
      </c>
      <c r="F477" s="14">
        <v>670</v>
      </c>
      <c r="G477" s="14">
        <v>655</v>
      </c>
      <c r="H477" s="14">
        <v>321</v>
      </c>
      <c r="I477" s="14">
        <v>21869</v>
      </c>
      <c r="J477" s="14">
        <v>96088</v>
      </c>
      <c r="K477" s="14" t="s">
        <v>21</v>
      </c>
      <c r="L477" s="14" t="s">
        <v>570</v>
      </c>
      <c r="M477" s="14">
        <f>Table14_1[[#This Row],[Likes]]+Table14_1[[#This Row],[Shares]]+Table14_1[[#This Row],[Comments]]</f>
        <v>19714</v>
      </c>
    </row>
    <row r="478" spans="1:13">
      <c r="A478" s="14" t="s">
        <v>428</v>
      </c>
      <c r="B478" s="14" t="s">
        <v>23</v>
      </c>
      <c r="C478" s="93">
        <v>45775</v>
      </c>
      <c r="D478" s="14" t="s">
        <v>38</v>
      </c>
      <c r="E478" s="14">
        <v>10659</v>
      </c>
      <c r="F478" s="14">
        <v>1342</v>
      </c>
      <c r="G478" s="14">
        <v>408</v>
      </c>
      <c r="H478" s="14">
        <v>709</v>
      </c>
      <c r="I478" s="14">
        <v>16309</v>
      </c>
      <c r="J478" s="14">
        <v>168803</v>
      </c>
      <c r="K478" s="14" t="s">
        <v>27</v>
      </c>
      <c r="L478" s="14" t="s">
        <v>567</v>
      </c>
      <c r="M478" s="14">
        <f>Table14_1[[#This Row],[Likes]]+Table14_1[[#This Row],[Shares]]+Table14_1[[#This Row],[Comments]]</f>
        <v>12409</v>
      </c>
    </row>
    <row r="479" spans="1:13">
      <c r="A479" s="14" t="s">
        <v>428</v>
      </c>
      <c r="B479" s="14" t="s">
        <v>23</v>
      </c>
      <c r="C479" s="93">
        <v>45775</v>
      </c>
      <c r="D479" s="14" t="s">
        <v>38</v>
      </c>
      <c r="E479" s="14">
        <v>10659</v>
      </c>
      <c r="F479" s="14">
        <v>1342</v>
      </c>
      <c r="G479" s="14">
        <v>408</v>
      </c>
      <c r="H479" s="14">
        <v>709</v>
      </c>
      <c r="I479" s="14">
        <v>16309</v>
      </c>
      <c r="J479" s="14">
        <v>168803</v>
      </c>
      <c r="K479" s="14" t="s">
        <v>27</v>
      </c>
      <c r="L479" s="14" t="s">
        <v>574</v>
      </c>
      <c r="M479" s="14">
        <f>Table14_1[[#This Row],[Likes]]+Table14_1[[#This Row],[Shares]]+Table14_1[[#This Row],[Comments]]</f>
        <v>12409</v>
      </c>
    </row>
    <row r="480" spans="1:13">
      <c r="A480" s="14" t="s">
        <v>429</v>
      </c>
      <c r="B480" s="14" t="s">
        <v>19</v>
      </c>
      <c r="C480" s="93">
        <v>45916</v>
      </c>
      <c r="D480" s="14" t="s">
        <v>15</v>
      </c>
      <c r="E480" s="14">
        <v>16043</v>
      </c>
      <c r="F480" s="14">
        <v>595</v>
      </c>
      <c r="G480" s="14">
        <v>923</v>
      </c>
      <c r="H480" s="14">
        <v>1194</v>
      </c>
      <c r="I480" s="14">
        <v>52613</v>
      </c>
      <c r="J480" s="14">
        <v>179978</v>
      </c>
      <c r="K480" s="14" t="s">
        <v>21</v>
      </c>
      <c r="L480" s="14" t="s">
        <v>85</v>
      </c>
      <c r="M480" s="14">
        <f>Table14_1[[#This Row],[Likes]]+Table14_1[[#This Row],[Shares]]+Table14_1[[#This Row],[Comments]]</f>
        <v>17561</v>
      </c>
    </row>
    <row r="481" spans="1:13">
      <c r="A481" s="14" t="s">
        <v>430</v>
      </c>
      <c r="B481" s="14" t="s">
        <v>23</v>
      </c>
      <c r="C481" s="93">
        <v>45671</v>
      </c>
      <c r="D481" s="14" t="s">
        <v>38</v>
      </c>
      <c r="E481" s="14">
        <v>24350</v>
      </c>
      <c r="F481" s="14">
        <v>460</v>
      </c>
      <c r="G481" s="14">
        <v>666</v>
      </c>
      <c r="H481" s="14">
        <v>814</v>
      </c>
      <c r="I481" s="14">
        <v>21120</v>
      </c>
      <c r="J481" s="14">
        <v>76914</v>
      </c>
      <c r="K481" s="14" t="s">
        <v>17</v>
      </c>
      <c r="L481" s="14" t="s">
        <v>567</v>
      </c>
      <c r="M481" s="14">
        <f>Table14_1[[#This Row],[Likes]]+Table14_1[[#This Row],[Shares]]+Table14_1[[#This Row],[Comments]]</f>
        <v>25476</v>
      </c>
    </row>
    <row r="482" spans="1:13">
      <c r="A482" s="14" t="s">
        <v>430</v>
      </c>
      <c r="B482" s="14" t="s">
        <v>23</v>
      </c>
      <c r="C482" s="93">
        <v>45671</v>
      </c>
      <c r="D482" s="14" t="s">
        <v>38</v>
      </c>
      <c r="E482" s="14">
        <v>24350</v>
      </c>
      <c r="F482" s="14">
        <v>460</v>
      </c>
      <c r="G482" s="14">
        <v>666</v>
      </c>
      <c r="H482" s="14">
        <v>814</v>
      </c>
      <c r="I482" s="14">
        <v>21120</v>
      </c>
      <c r="J482" s="14">
        <v>76914</v>
      </c>
      <c r="K482" s="14" t="s">
        <v>17</v>
      </c>
      <c r="L482" s="14" t="s">
        <v>574</v>
      </c>
      <c r="M482" s="14">
        <f>Table14_1[[#This Row],[Likes]]+Table14_1[[#This Row],[Shares]]+Table14_1[[#This Row],[Comments]]</f>
        <v>25476</v>
      </c>
    </row>
    <row r="483" spans="1:13">
      <c r="A483" s="14" t="s">
        <v>432</v>
      </c>
      <c r="B483" s="14" t="s">
        <v>23</v>
      </c>
      <c r="C483" s="93">
        <v>45750</v>
      </c>
      <c r="D483" s="14" t="s">
        <v>15</v>
      </c>
      <c r="E483" s="14">
        <v>10837</v>
      </c>
      <c r="F483" s="14">
        <v>1004</v>
      </c>
      <c r="G483" s="14">
        <v>922</v>
      </c>
      <c r="H483" s="14">
        <v>1108</v>
      </c>
      <c r="I483" s="14">
        <v>36807</v>
      </c>
      <c r="J483" s="14">
        <v>150350</v>
      </c>
      <c r="K483" s="14" t="s">
        <v>27</v>
      </c>
      <c r="L483" s="14" t="s">
        <v>576</v>
      </c>
      <c r="M483" s="14">
        <f>Table14_1[[#This Row],[Likes]]+Table14_1[[#This Row],[Shares]]+Table14_1[[#This Row],[Comments]]</f>
        <v>12763</v>
      </c>
    </row>
    <row r="484" spans="1:13">
      <c r="A484" s="14" t="s">
        <v>432</v>
      </c>
      <c r="B484" s="14" t="s">
        <v>23</v>
      </c>
      <c r="C484" s="93">
        <v>45750</v>
      </c>
      <c r="D484" s="14" t="s">
        <v>15</v>
      </c>
      <c r="E484" s="14">
        <v>10837</v>
      </c>
      <c r="F484" s="14">
        <v>1004</v>
      </c>
      <c r="G484" s="14">
        <v>922</v>
      </c>
      <c r="H484" s="14">
        <v>1108</v>
      </c>
      <c r="I484" s="14">
        <v>36807</v>
      </c>
      <c r="J484" s="14">
        <v>150350</v>
      </c>
      <c r="K484" s="14" t="s">
        <v>27</v>
      </c>
      <c r="L484" s="14" t="s">
        <v>577</v>
      </c>
      <c r="M484" s="14">
        <f>Table14_1[[#This Row],[Likes]]+Table14_1[[#This Row],[Shares]]+Table14_1[[#This Row],[Comments]]</f>
        <v>12763</v>
      </c>
    </row>
    <row r="485" spans="1:13">
      <c r="A485" s="14" t="s">
        <v>434</v>
      </c>
      <c r="B485" s="14" t="s">
        <v>13</v>
      </c>
      <c r="C485" s="93">
        <v>45917</v>
      </c>
      <c r="D485" s="14" t="s">
        <v>38</v>
      </c>
      <c r="E485" s="14">
        <v>2117</v>
      </c>
      <c r="F485" s="14">
        <v>1133</v>
      </c>
      <c r="G485" s="14">
        <v>203</v>
      </c>
      <c r="H485" s="14">
        <v>1173</v>
      </c>
      <c r="I485" s="14">
        <v>40125</v>
      </c>
      <c r="J485" s="14">
        <v>85379</v>
      </c>
      <c r="K485" s="14" t="s">
        <v>21</v>
      </c>
      <c r="L485" s="14" t="s">
        <v>569</v>
      </c>
      <c r="M485" s="14">
        <f>Table14_1[[#This Row],[Likes]]+Table14_1[[#This Row],[Shares]]+Table14_1[[#This Row],[Comments]]</f>
        <v>3453</v>
      </c>
    </row>
    <row r="486" spans="1:13">
      <c r="A486" s="14" t="s">
        <v>434</v>
      </c>
      <c r="B486" s="14" t="s">
        <v>13</v>
      </c>
      <c r="C486" s="93">
        <v>45917</v>
      </c>
      <c r="D486" s="14" t="s">
        <v>38</v>
      </c>
      <c r="E486" s="14">
        <v>2117</v>
      </c>
      <c r="F486" s="14">
        <v>1133</v>
      </c>
      <c r="G486" s="14">
        <v>203</v>
      </c>
      <c r="H486" s="14">
        <v>1173</v>
      </c>
      <c r="I486" s="14">
        <v>40125</v>
      </c>
      <c r="J486" s="14">
        <v>85379</v>
      </c>
      <c r="K486" s="14" t="s">
        <v>21</v>
      </c>
      <c r="L486" s="14" t="s">
        <v>570</v>
      </c>
      <c r="M486" s="14">
        <f>Table14_1[[#This Row],[Likes]]+Table14_1[[#This Row],[Shares]]+Table14_1[[#This Row],[Comments]]</f>
        <v>3453</v>
      </c>
    </row>
    <row r="487" spans="1:13">
      <c r="A487" s="14" t="s">
        <v>435</v>
      </c>
      <c r="B487" s="14" t="s">
        <v>13</v>
      </c>
      <c r="C487" s="93">
        <v>45753</v>
      </c>
      <c r="D487" s="14" t="s">
        <v>38</v>
      </c>
      <c r="E487" s="14">
        <v>15917</v>
      </c>
      <c r="F487" s="14">
        <v>1479</v>
      </c>
      <c r="G487" s="14">
        <v>196</v>
      </c>
      <c r="H487" s="14">
        <v>313</v>
      </c>
      <c r="I487" s="14">
        <v>48524</v>
      </c>
      <c r="J487" s="14">
        <v>249684</v>
      </c>
      <c r="K487" s="14" t="s">
        <v>32</v>
      </c>
      <c r="L487" s="14" t="s">
        <v>567</v>
      </c>
      <c r="M487" s="14">
        <f>Table14_1[[#This Row],[Likes]]+Table14_1[[#This Row],[Shares]]+Table14_1[[#This Row],[Comments]]</f>
        <v>17592</v>
      </c>
    </row>
    <row r="488" spans="1:13">
      <c r="A488" s="14" t="s">
        <v>435</v>
      </c>
      <c r="B488" s="14" t="s">
        <v>13</v>
      </c>
      <c r="C488" s="93">
        <v>45753</v>
      </c>
      <c r="D488" s="14" t="s">
        <v>38</v>
      </c>
      <c r="E488" s="14">
        <v>15917</v>
      </c>
      <c r="F488" s="14">
        <v>1479</v>
      </c>
      <c r="G488" s="14">
        <v>196</v>
      </c>
      <c r="H488" s="14">
        <v>313</v>
      </c>
      <c r="I488" s="14">
        <v>48524</v>
      </c>
      <c r="J488" s="14">
        <v>249684</v>
      </c>
      <c r="K488" s="14" t="s">
        <v>32</v>
      </c>
      <c r="L488" s="14" t="s">
        <v>574</v>
      </c>
      <c r="M488" s="14">
        <f>Table14_1[[#This Row],[Likes]]+Table14_1[[#This Row],[Shares]]+Table14_1[[#This Row],[Comments]]</f>
        <v>17592</v>
      </c>
    </row>
    <row r="489" spans="1:13">
      <c r="A489" s="14" t="s">
        <v>436</v>
      </c>
      <c r="B489" s="14" t="s">
        <v>46</v>
      </c>
      <c r="C489" s="93">
        <v>45509</v>
      </c>
      <c r="D489" s="14" t="s">
        <v>30</v>
      </c>
      <c r="E489" s="14">
        <v>20935</v>
      </c>
      <c r="F489" s="14">
        <v>1104</v>
      </c>
      <c r="G489" s="14">
        <v>876</v>
      </c>
      <c r="H489" s="14">
        <v>1270</v>
      </c>
      <c r="I489" s="14">
        <v>21454</v>
      </c>
      <c r="J489" s="14">
        <v>208722</v>
      </c>
      <c r="K489" s="14" t="s">
        <v>27</v>
      </c>
      <c r="L489" s="14" t="s">
        <v>561</v>
      </c>
      <c r="M489" s="14">
        <f>Table14_1[[#This Row],[Likes]]+Table14_1[[#This Row],[Shares]]+Table14_1[[#This Row],[Comments]]</f>
        <v>22915</v>
      </c>
    </row>
    <row r="490" spans="1:13">
      <c r="A490" s="14" t="s">
        <v>436</v>
      </c>
      <c r="B490" s="14" t="s">
        <v>46</v>
      </c>
      <c r="C490" s="93">
        <v>45509</v>
      </c>
      <c r="D490" s="14" t="s">
        <v>30</v>
      </c>
      <c r="E490" s="14">
        <v>20935</v>
      </c>
      <c r="F490" s="14">
        <v>1104</v>
      </c>
      <c r="G490" s="14">
        <v>876</v>
      </c>
      <c r="H490" s="14">
        <v>1270</v>
      </c>
      <c r="I490" s="14">
        <v>21454</v>
      </c>
      <c r="J490" s="14">
        <v>208722</v>
      </c>
      <c r="K490" s="14" t="s">
        <v>27</v>
      </c>
      <c r="L490" s="14" t="s">
        <v>562</v>
      </c>
      <c r="M490" s="14">
        <f>Table14_1[[#This Row],[Likes]]+Table14_1[[#This Row],[Shares]]+Table14_1[[#This Row],[Comments]]</f>
        <v>22915</v>
      </c>
    </row>
    <row r="491" spans="1:13">
      <c r="A491" s="14" t="s">
        <v>438</v>
      </c>
      <c r="B491" s="14" t="s">
        <v>19</v>
      </c>
      <c r="C491" s="93">
        <v>45698</v>
      </c>
      <c r="D491" s="14" t="s">
        <v>38</v>
      </c>
      <c r="E491" s="14">
        <v>16309</v>
      </c>
      <c r="F491" s="14">
        <v>1449</v>
      </c>
      <c r="G491" s="14">
        <v>838</v>
      </c>
      <c r="H491" s="14">
        <v>2434</v>
      </c>
      <c r="I491" s="14">
        <v>2940</v>
      </c>
      <c r="J491" s="14">
        <v>217953</v>
      </c>
      <c r="K491" s="14" t="s">
        <v>32</v>
      </c>
      <c r="L491" s="14" t="s">
        <v>563</v>
      </c>
      <c r="M491" s="14">
        <f>Table14_1[[#This Row],[Likes]]+Table14_1[[#This Row],[Shares]]+Table14_1[[#This Row],[Comments]]</f>
        <v>18596</v>
      </c>
    </row>
    <row r="492" spans="1:13">
      <c r="A492" s="14" t="s">
        <v>438</v>
      </c>
      <c r="B492" s="14" t="s">
        <v>19</v>
      </c>
      <c r="C492" s="93">
        <v>45698</v>
      </c>
      <c r="D492" s="14" t="s">
        <v>38</v>
      </c>
      <c r="E492" s="14">
        <v>16309</v>
      </c>
      <c r="F492" s="14">
        <v>1449</v>
      </c>
      <c r="G492" s="14">
        <v>838</v>
      </c>
      <c r="H492" s="14">
        <v>2434</v>
      </c>
      <c r="I492" s="14">
        <v>2940</v>
      </c>
      <c r="J492" s="14">
        <v>217953</v>
      </c>
      <c r="K492" s="14" t="s">
        <v>32</v>
      </c>
      <c r="L492" s="14" t="s">
        <v>564</v>
      </c>
      <c r="M492" s="14">
        <f>Table14_1[[#This Row],[Likes]]+Table14_1[[#This Row],[Shares]]+Table14_1[[#This Row],[Comments]]</f>
        <v>18596</v>
      </c>
    </row>
    <row r="493" spans="1:13">
      <c r="A493" s="14" t="s">
        <v>440</v>
      </c>
      <c r="B493" s="14" t="s">
        <v>13</v>
      </c>
      <c r="C493" s="93">
        <v>45700</v>
      </c>
      <c r="D493" s="14" t="s">
        <v>30</v>
      </c>
      <c r="E493" s="14">
        <v>15234</v>
      </c>
      <c r="F493" s="14">
        <v>1276</v>
      </c>
      <c r="G493" s="14">
        <v>670</v>
      </c>
      <c r="H493" s="14">
        <v>1860</v>
      </c>
      <c r="I493" s="14">
        <v>60397</v>
      </c>
      <c r="J493" s="14">
        <v>86413</v>
      </c>
      <c r="K493" s="14" t="s">
        <v>55</v>
      </c>
      <c r="L493" s="14" t="s">
        <v>563</v>
      </c>
      <c r="M493" s="14">
        <f>Table14_1[[#This Row],[Likes]]+Table14_1[[#This Row],[Shares]]+Table14_1[[#This Row],[Comments]]</f>
        <v>17180</v>
      </c>
    </row>
    <row r="494" spans="1:13">
      <c r="A494" s="14" t="s">
        <v>440</v>
      </c>
      <c r="B494" s="14" t="s">
        <v>13</v>
      </c>
      <c r="C494" s="93">
        <v>45700</v>
      </c>
      <c r="D494" s="14" t="s">
        <v>30</v>
      </c>
      <c r="E494" s="14">
        <v>15234</v>
      </c>
      <c r="F494" s="14">
        <v>1276</v>
      </c>
      <c r="G494" s="14">
        <v>670</v>
      </c>
      <c r="H494" s="14">
        <v>1860</v>
      </c>
      <c r="I494" s="14">
        <v>60397</v>
      </c>
      <c r="J494" s="14">
        <v>86413</v>
      </c>
      <c r="K494" s="14" t="s">
        <v>55</v>
      </c>
      <c r="L494" s="14" t="s">
        <v>564</v>
      </c>
      <c r="M494" s="14">
        <f>Table14_1[[#This Row],[Likes]]+Table14_1[[#This Row],[Shares]]+Table14_1[[#This Row],[Comments]]</f>
        <v>17180</v>
      </c>
    </row>
    <row r="495" spans="1:13">
      <c r="A495" s="14" t="s">
        <v>442</v>
      </c>
      <c r="B495" s="14" t="s">
        <v>23</v>
      </c>
      <c r="C495" s="93">
        <v>45592</v>
      </c>
      <c r="D495" s="14" t="s">
        <v>38</v>
      </c>
      <c r="E495" s="14">
        <v>7560</v>
      </c>
      <c r="F495" s="14">
        <v>1139</v>
      </c>
      <c r="G495" s="14">
        <v>248</v>
      </c>
      <c r="H495" s="14">
        <v>1624</v>
      </c>
      <c r="I495" s="14">
        <v>72237</v>
      </c>
      <c r="J495" s="14">
        <v>177084</v>
      </c>
      <c r="K495" s="14" t="s">
        <v>27</v>
      </c>
      <c r="L495" s="14" t="s">
        <v>561</v>
      </c>
      <c r="M495" s="14">
        <f>Table14_1[[#This Row],[Likes]]+Table14_1[[#This Row],[Shares]]+Table14_1[[#This Row],[Comments]]</f>
        <v>8947</v>
      </c>
    </row>
    <row r="496" spans="1:13">
      <c r="A496" s="14" t="s">
        <v>442</v>
      </c>
      <c r="B496" s="14" t="s">
        <v>23</v>
      </c>
      <c r="C496" s="93">
        <v>45592</v>
      </c>
      <c r="D496" s="14" t="s">
        <v>38</v>
      </c>
      <c r="E496" s="14">
        <v>7560</v>
      </c>
      <c r="F496" s="14">
        <v>1139</v>
      </c>
      <c r="G496" s="14">
        <v>248</v>
      </c>
      <c r="H496" s="14">
        <v>1624</v>
      </c>
      <c r="I496" s="14">
        <v>72237</v>
      </c>
      <c r="J496" s="14">
        <v>177084</v>
      </c>
      <c r="K496" s="14" t="s">
        <v>27</v>
      </c>
      <c r="L496" s="14" t="s">
        <v>562</v>
      </c>
      <c r="M496" s="14">
        <f>Table14_1[[#This Row],[Likes]]+Table14_1[[#This Row],[Shares]]+Table14_1[[#This Row],[Comments]]</f>
        <v>8947</v>
      </c>
    </row>
    <row r="497" spans="1:13">
      <c r="A497" s="14" t="s">
        <v>444</v>
      </c>
      <c r="B497" s="14" t="s">
        <v>46</v>
      </c>
      <c r="C497" s="93">
        <v>45675</v>
      </c>
      <c r="D497" s="14" t="s">
        <v>25</v>
      </c>
      <c r="E497" s="14">
        <v>22673</v>
      </c>
      <c r="F497" s="14">
        <v>1053</v>
      </c>
      <c r="G497" s="14">
        <v>169</v>
      </c>
      <c r="H497" s="14">
        <v>1566</v>
      </c>
      <c r="I497" s="14">
        <v>9417</v>
      </c>
      <c r="J497" s="14">
        <v>221187</v>
      </c>
      <c r="K497" s="14" t="s">
        <v>32</v>
      </c>
      <c r="L497" s="14" t="s">
        <v>575</v>
      </c>
      <c r="M497" s="14">
        <f>Table14_1[[#This Row],[Likes]]+Table14_1[[#This Row],[Shares]]+Table14_1[[#This Row],[Comments]]</f>
        <v>23895</v>
      </c>
    </row>
    <row r="498" spans="1:13">
      <c r="A498" s="14" t="s">
        <v>444</v>
      </c>
      <c r="B498" s="14" t="s">
        <v>46</v>
      </c>
      <c r="C498" s="93">
        <v>45675</v>
      </c>
      <c r="D498" s="14" t="s">
        <v>25</v>
      </c>
      <c r="E498" s="14">
        <v>22673</v>
      </c>
      <c r="F498" s="14">
        <v>1053</v>
      </c>
      <c r="G498" s="14">
        <v>169</v>
      </c>
      <c r="H498" s="14">
        <v>1566</v>
      </c>
      <c r="I498" s="14">
        <v>9417</v>
      </c>
      <c r="J498" s="14">
        <v>221187</v>
      </c>
      <c r="K498" s="14" t="s">
        <v>32</v>
      </c>
      <c r="L498" s="14" t="s">
        <v>35</v>
      </c>
      <c r="M498" s="14">
        <f>Table14_1[[#This Row],[Likes]]+Table14_1[[#This Row],[Shares]]+Table14_1[[#This Row],[Comments]]</f>
        <v>23895</v>
      </c>
    </row>
    <row r="499" spans="1:13">
      <c r="A499" s="14" t="s">
        <v>445</v>
      </c>
      <c r="B499" s="14" t="s">
        <v>23</v>
      </c>
      <c r="C499" s="93">
        <v>45524</v>
      </c>
      <c r="D499" s="14" t="s">
        <v>25</v>
      </c>
      <c r="E499" s="14">
        <v>2846</v>
      </c>
      <c r="F499" s="14">
        <v>792</v>
      </c>
      <c r="G499" s="14">
        <v>902</v>
      </c>
      <c r="H499" s="14">
        <v>2469</v>
      </c>
      <c r="I499" s="14">
        <v>12130</v>
      </c>
      <c r="J499" s="14">
        <v>47151</v>
      </c>
      <c r="K499" s="14" t="s">
        <v>17</v>
      </c>
      <c r="L499" s="14" t="s">
        <v>35</v>
      </c>
      <c r="M499" s="14">
        <f>Table14_1[[#This Row],[Likes]]+Table14_1[[#This Row],[Shares]]+Table14_1[[#This Row],[Comments]]</f>
        <v>4540</v>
      </c>
    </row>
    <row r="500" spans="1:13">
      <c r="A500" s="14" t="s">
        <v>447</v>
      </c>
      <c r="B500" s="14" t="s">
        <v>23</v>
      </c>
      <c r="C500" s="93">
        <v>45687</v>
      </c>
      <c r="D500" s="14" t="s">
        <v>25</v>
      </c>
      <c r="E500" s="14">
        <v>12954</v>
      </c>
      <c r="F500" s="14">
        <v>913</v>
      </c>
      <c r="G500" s="14">
        <v>722</v>
      </c>
      <c r="H500" s="14">
        <v>1049</v>
      </c>
      <c r="I500" s="14">
        <v>475</v>
      </c>
      <c r="J500" s="14">
        <v>97716</v>
      </c>
      <c r="K500" s="14" t="s">
        <v>17</v>
      </c>
      <c r="L500" s="14" t="s">
        <v>575</v>
      </c>
      <c r="M500" s="14">
        <f>Table14_1[[#This Row],[Likes]]+Table14_1[[#This Row],[Shares]]+Table14_1[[#This Row],[Comments]]</f>
        <v>14589</v>
      </c>
    </row>
    <row r="501" spans="1:13">
      <c r="A501" s="14" t="s">
        <v>447</v>
      </c>
      <c r="B501" s="14" t="s">
        <v>23</v>
      </c>
      <c r="C501" s="93">
        <v>45687</v>
      </c>
      <c r="D501" s="14" t="s">
        <v>25</v>
      </c>
      <c r="E501" s="14">
        <v>12954</v>
      </c>
      <c r="F501" s="14">
        <v>913</v>
      </c>
      <c r="G501" s="14">
        <v>722</v>
      </c>
      <c r="H501" s="14">
        <v>1049</v>
      </c>
      <c r="I501" s="14">
        <v>475</v>
      </c>
      <c r="J501" s="14">
        <v>97716</v>
      </c>
      <c r="K501" s="14" t="s">
        <v>17</v>
      </c>
      <c r="L501" s="14" t="s">
        <v>35</v>
      </c>
      <c r="M501" s="14">
        <f>Table14_1[[#This Row],[Likes]]+Table14_1[[#This Row],[Shares]]+Table14_1[[#This Row],[Comments]]</f>
        <v>14589</v>
      </c>
    </row>
    <row r="502" spans="1:13">
      <c r="A502" s="14" t="s">
        <v>449</v>
      </c>
      <c r="B502" s="14" t="s">
        <v>13</v>
      </c>
      <c r="C502" s="93">
        <v>45708</v>
      </c>
      <c r="D502" s="14" t="s">
        <v>38</v>
      </c>
      <c r="E502" s="14">
        <v>15703</v>
      </c>
      <c r="F502" s="14">
        <v>1381</v>
      </c>
      <c r="G502" s="14">
        <v>639</v>
      </c>
      <c r="H502" s="14">
        <v>984</v>
      </c>
      <c r="I502" s="14">
        <v>10967</v>
      </c>
      <c r="J502" s="14">
        <v>133747</v>
      </c>
      <c r="K502" s="14" t="s">
        <v>55</v>
      </c>
      <c r="L502" s="14" t="s">
        <v>573</v>
      </c>
      <c r="M502" s="14">
        <f>Table14_1[[#This Row],[Likes]]+Table14_1[[#This Row],[Shares]]+Table14_1[[#This Row],[Comments]]</f>
        <v>17723</v>
      </c>
    </row>
    <row r="503" spans="1:13">
      <c r="A503" s="14" t="s">
        <v>449</v>
      </c>
      <c r="B503" s="14" t="s">
        <v>13</v>
      </c>
      <c r="C503" s="93">
        <v>45708</v>
      </c>
      <c r="D503" s="14" t="s">
        <v>38</v>
      </c>
      <c r="E503" s="14">
        <v>15703</v>
      </c>
      <c r="F503" s="14">
        <v>1381</v>
      </c>
      <c r="G503" s="14">
        <v>639</v>
      </c>
      <c r="H503" s="14">
        <v>984</v>
      </c>
      <c r="I503" s="14">
        <v>10967</v>
      </c>
      <c r="J503" s="14">
        <v>133747</v>
      </c>
      <c r="K503" s="14" t="s">
        <v>55</v>
      </c>
      <c r="L503" s="14" t="s">
        <v>567</v>
      </c>
      <c r="M503" s="14">
        <f>Table14_1[[#This Row],[Likes]]+Table14_1[[#This Row],[Shares]]+Table14_1[[#This Row],[Comments]]</f>
        <v>17723</v>
      </c>
    </row>
    <row r="504" spans="1:13">
      <c r="A504" s="14" t="s">
        <v>451</v>
      </c>
      <c r="B504" s="14" t="s">
        <v>46</v>
      </c>
      <c r="C504" s="93">
        <v>45621</v>
      </c>
      <c r="D504" s="14" t="s">
        <v>30</v>
      </c>
      <c r="E504" s="14">
        <v>17385</v>
      </c>
      <c r="F504" s="14">
        <v>831</v>
      </c>
      <c r="G504" s="14">
        <v>568</v>
      </c>
      <c r="H504" s="14">
        <v>2227</v>
      </c>
      <c r="I504" s="14">
        <v>49351</v>
      </c>
      <c r="J504" s="14">
        <v>207450</v>
      </c>
      <c r="K504" s="14" t="s">
        <v>27</v>
      </c>
      <c r="L504" s="14" t="s">
        <v>573</v>
      </c>
      <c r="M504" s="14">
        <f>Table14_1[[#This Row],[Likes]]+Table14_1[[#This Row],[Shares]]+Table14_1[[#This Row],[Comments]]</f>
        <v>18784</v>
      </c>
    </row>
    <row r="505" spans="1:13">
      <c r="A505" s="14" t="s">
        <v>451</v>
      </c>
      <c r="B505" s="14" t="s">
        <v>46</v>
      </c>
      <c r="C505" s="93">
        <v>45621</v>
      </c>
      <c r="D505" s="14" t="s">
        <v>30</v>
      </c>
      <c r="E505" s="14">
        <v>17385</v>
      </c>
      <c r="F505" s="14">
        <v>831</v>
      </c>
      <c r="G505" s="14">
        <v>568</v>
      </c>
      <c r="H505" s="14">
        <v>2227</v>
      </c>
      <c r="I505" s="14">
        <v>49351</v>
      </c>
      <c r="J505" s="14">
        <v>207450</v>
      </c>
      <c r="K505" s="14" t="s">
        <v>27</v>
      </c>
      <c r="L505" s="14" t="s">
        <v>567</v>
      </c>
      <c r="M505" s="14">
        <f>Table14_1[[#This Row],[Likes]]+Table14_1[[#This Row],[Shares]]+Table14_1[[#This Row],[Comments]]</f>
        <v>18784</v>
      </c>
    </row>
    <row r="506" spans="1:13">
      <c r="A506" s="14" t="s">
        <v>453</v>
      </c>
      <c r="B506" s="14" t="s">
        <v>19</v>
      </c>
      <c r="C506" s="93">
        <v>45569</v>
      </c>
      <c r="D506" s="14" t="s">
        <v>30</v>
      </c>
      <c r="E506" s="14">
        <v>15746</v>
      </c>
      <c r="F506" s="14">
        <v>258</v>
      </c>
      <c r="G506" s="14">
        <v>839</v>
      </c>
      <c r="H506" s="14">
        <v>2656</v>
      </c>
      <c r="I506" s="14">
        <v>66614</v>
      </c>
      <c r="J506" s="14">
        <v>213724</v>
      </c>
      <c r="K506" s="14" t="s">
        <v>27</v>
      </c>
      <c r="L506" s="14" t="s">
        <v>567</v>
      </c>
      <c r="M506" s="14">
        <f>Table14_1[[#This Row],[Likes]]+Table14_1[[#This Row],[Shares]]+Table14_1[[#This Row],[Comments]]</f>
        <v>16843</v>
      </c>
    </row>
    <row r="507" spans="1:13">
      <c r="A507" s="14" t="s">
        <v>453</v>
      </c>
      <c r="B507" s="14" t="s">
        <v>19</v>
      </c>
      <c r="C507" s="93">
        <v>45569</v>
      </c>
      <c r="D507" s="14" t="s">
        <v>30</v>
      </c>
      <c r="E507" s="14">
        <v>15746</v>
      </c>
      <c r="F507" s="14">
        <v>258</v>
      </c>
      <c r="G507" s="14">
        <v>839</v>
      </c>
      <c r="H507" s="14">
        <v>2656</v>
      </c>
      <c r="I507" s="14">
        <v>66614</v>
      </c>
      <c r="J507" s="14">
        <v>213724</v>
      </c>
      <c r="K507" s="14" t="s">
        <v>27</v>
      </c>
      <c r="L507" s="14" t="s">
        <v>574</v>
      </c>
      <c r="M507" s="14">
        <f>Table14_1[[#This Row],[Likes]]+Table14_1[[#This Row],[Shares]]+Table14_1[[#This Row],[Comments]]</f>
        <v>16843</v>
      </c>
    </row>
    <row r="508" spans="1:13">
      <c r="A508" s="14" t="s">
        <v>454</v>
      </c>
      <c r="B508" s="14" t="s">
        <v>19</v>
      </c>
      <c r="C508" s="93">
        <v>45760</v>
      </c>
      <c r="D508" s="14" t="s">
        <v>38</v>
      </c>
      <c r="E508" s="14">
        <v>24700</v>
      </c>
      <c r="F508" s="14">
        <v>327</v>
      </c>
      <c r="G508" s="14">
        <v>999</v>
      </c>
      <c r="H508" s="14">
        <v>994</v>
      </c>
      <c r="I508" s="14">
        <v>59400</v>
      </c>
      <c r="J508" s="14">
        <v>243502</v>
      </c>
      <c r="K508" s="14" t="s">
        <v>27</v>
      </c>
      <c r="L508" s="14" t="s">
        <v>85</v>
      </c>
      <c r="M508" s="14">
        <f>Table14_1[[#This Row],[Likes]]+Table14_1[[#This Row],[Shares]]+Table14_1[[#This Row],[Comments]]</f>
        <v>26026</v>
      </c>
    </row>
    <row r="509" spans="1:13">
      <c r="A509" s="14" t="s">
        <v>456</v>
      </c>
      <c r="B509" s="14" t="s">
        <v>13</v>
      </c>
      <c r="C509" s="93">
        <v>45601</v>
      </c>
      <c r="D509" s="14" t="s">
        <v>25</v>
      </c>
      <c r="E509" s="14">
        <v>8469</v>
      </c>
      <c r="F509" s="14">
        <v>935</v>
      </c>
      <c r="G509" s="14">
        <v>211</v>
      </c>
      <c r="H509" s="14">
        <v>2635</v>
      </c>
      <c r="I509" s="14">
        <v>21890</v>
      </c>
      <c r="J509" s="14">
        <v>184539</v>
      </c>
      <c r="K509" s="14" t="s">
        <v>55</v>
      </c>
      <c r="L509" s="14" t="s">
        <v>85</v>
      </c>
      <c r="M509" s="14">
        <f>Table14_1[[#This Row],[Likes]]+Table14_1[[#This Row],[Shares]]+Table14_1[[#This Row],[Comments]]</f>
        <v>9615</v>
      </c>
    </row>
    <row r="510" spans="1:13">
      <c r="A510" s="14" t="s">
        <v>458</v>
      </c>
      <c r="B510" s="14" t="s">
        <v>13</v>
      </c>
      <c r="C510" s="93">
        <v>45672</v>
      </c>
      <c r="D510" s="14" t="s">
        <v>25</v>
      </c>
      <c r="E510" s="14">
        <v>11333</v>
      </c>
      <c r="F510" s="14">
        <v>920</v>
      </c>
      <c r="G510" s="14">
        <v>294</v>
      </c>
      <c r="H510" s="14">
        <v>606</v>
      </c>
      <c r="I510" s="14">
        <v>59490</v>
      </c>
      <c r="J510" s="14">
        <v>202082</v>
      </c>
      <c r="K510" s="14" t="s">
        <v>27</v>
      </c>
      <c r="L510" s="14" t="s">
        <v>563</v>
      </c>
      <c r="M510" s="14">
        <f>Table14_1[[#This Row],[Likes]]+Table14_1[[#This Row],[Shares]]+Table14_1[[#This Row],[Comments]]</f>
        <v>12547</v>
      </c>
    </row>
    <row r="511" spans="1:13">
      <c r="A511" s="14" t="s">
        <v>458</v>
      </c>
      <c r="B511" s="14" t="s">
        <v>13</v>
      </c>
      <c r="C511" s="93">
        <v>45672</v>
      </c>
      <c r="D511" s="14" t="s">
        <v>25</v>
      </c>
      <c r="E511" s="14">
        <v>11333</v>
      </c>
      <c r="F511" s="14">
        <v>920</v>
      </c>
      <c r="G511" s="14">
        <v>294</v>
      </c>
      <c r="H511" s="14">
        <v>606</v>
      </c>
      <c r="I511" s="14">
        <v>59490</v>
      </c>
      <c r="J511" s="14">
        <v>202082</v>
      </c>
      <c r="K511" s="14" t="s">
        <v>27</v>
      </c>
      <c r="L511" s="14" t="s">
        <v>564</v>
      </c>
      <c r="M511" s="14">
        <f>Table14_1[[#This Row],[Likes]]+Table14_1[[#This Row],[Shares]]+Table14_1[[#This Row],[Comments]]</f>
        <v>12547</v>
      </c>
    </row>
    <row r="512" spans="1:13">
      <c r="A512" s="14" t="s">
        <v>459</v>
      </c>
      <c r="B512" s="14" t="s">
        <v>46</v>
      </c>
      <c r="C512" s="93">
        <v>45582</v>
      </c>
      <c r="D512" s="14" t="s">
        <v>30</v>
      </c>
      <c r="E512" s="14">
        <v>18608</v>
      </c>
      <c r="F512" s="14">
        <v>1338</v>
      </c>
      <c r="G512" s="14">
        <v>365</v>
      </c>
      <c r="H512" s="14">
        <v>2289</v>
      </c>
      <c r="I512" s="14">
        <v>20785</v>
      </c>
      <c r="J512" s="14">
        <v>161999</v>
      </c>
      <c r="K512" s="14" t="s">
        <v>17</v>
      </c>
      <c r="L512" s="14" t="s">
        <v>565</v>
      </c>
      <c r="M512" s="14">
        <f>Table14_1[[#This Row],[Likes]]+Table14_1[[#This Row],[Shares]]+Table14_1[[#This Row],[Comments]]</f>
        <v>20311</v>
      </c>
    </row>
    <row r="513" spans="1:13">
      <c r="A513" s="14" t="s">
        <v>459</v>
      </c>
      <c r="B513" s="14" t="s">
        <v>46</v>
      </c>
      <c r="C513" s="93">
        <v>45582</v>
      </c>
      <c r="D513" s="14" t="s">
        <v>30</v>
      </c>
      <c r="E513" s="14">
        <v>18608</v>
      </c>
      <c r="F513" s="14">
        <v>1338</v>
      </c>
      <c r="G513" s="14">
        <v>365</v>
      </c>
      <c r="H513" s="14">
        <v>2289</v>
      </c>
      <c r="I513" s="14">
        <v>20785</v>
      </c>
      <c r="J513" s="14">
        <v>161999</v>
      </c>
      <c r="K513" s="14" t="s">
        <v>17</v>
      </c>
      <c r="L513" s="14" t="s">
        <v>566</v>
      </c>
      <c r="M513" s="14">
        <f>Table14_1[[#This Row],[Likes]]+Table14_1[[#This Row],[Shares]]+Table14_1[[#This Row],[Comments]]</f>
        <v>20311</v>
      </c>
    </row>
    <row r="514" spans="1:13">
      <c r="A514" s="14" t="s">
        <v>461</v>
      </c>
      <c r="B514" s="14" t="s">
        <v>19</v>
      </c>
      <c r="C514" s="93">
        <v>45743</v>
      </c>
      <c r="D514" s="14" t="s">
        <v>25</v>
      </c>
      <c r="E514" s="14">
        <v>14819</v>
      </c>
      <c r="F514" s="14">
        <v>1432</v>
      </c>
      <c r="G514" s="14">
        <v>152</v>
      </c>
      <c r="H514" s="14">
        <v>961</v>
      </c>
      <c r="I514" s="14">
        <v>39154</v>
      </c>
      <c r="J514" s="14">
        <v>154793</v>
      </c>
      <c r="K514" s="14" t="s">
        <v>32</v>
      </c>
      <c r="L514" s="14" t="s">
        <v>575</v>
      </c>
      <c r="M514" s="14">
        <f>Table14_1[[#This Row],[Likes]]+Table14_1[[#This Row],[Shares]]+Table14_1[[#This Row],[Comments]]</f>
        <v>16403</v>
      </c>
    </row>
    <row r="515" spans="1:13">
      <c r="A515" s="14" t="s">
        <v>461</v>
      </c>
      <c r="B515" s="14" t="s">
        <v>19</v>
      </c>
      <c r="C515" s="93">
        <v>45743</v>
      </c>
      <c r="D515" s="14" t="s">
        <v>25</v>
      </c>
      <c r="E515" s="14">
        <v>14819</v>
      </c>
      <c r="F515" s="14">
        <v>1432</v>
      </c>
      <c r="G515" s="14">
        <v>152</v>
      </c>
      <c r="H515" s="14">
        <v>961</v>
      </c>
      <c r="I515" s="14">
        <v>39154</v>
      </c>
      <c r="J515" s="14">
        <v>154793</v>
      </c>
      <c r="K515" s="14" t="s">
        <v>32</v>
      </c>
      <c r="L515" s="14" t="s">
        <v>35</v>
      </c>
      <c r="M515" s="14">
        <f>Table14_1[[#This Row],[Likes]]+Table14_1[[#This Row],[Shares]]+Table14_1[[#This Row],[Comments]]</f>
        <v>16403</v>
      </c>
    </row>
    <row r="516" spans="1:13">
      <c r="A516" s="14" t="s">
        <v>463</v>
      </c>
      <c r="B516" s="14" t="s">
        <v>19</v>
      </c>
      <c r="C516" s="93">
        <v>45577</v>
      </c>
      <c r="D516" s="14" t="s">
        <v>15</v>
      </c>
      <c r="E516" s="14">
        <v>6208</v>
      </c>
      <c r="F516" s="14">
        <v>725</v>
      </c>
      <c r="G516" s="14">
        <v>309</v>
      </c>
      <c r="H516" s="14">
        <v>848</v>
      </c>
      <c r="I516" s="14">
        <v>39319</v>
      </c>
      <c r="J516" s="14">
        <v>225763</v>
      </c>
      <c r="K516" s="14" t="s">
        <v>17</v>
      </c>
      <c r="L516" s="14" t="s">
        <v>576</v>
      </c>
      <c r="M516" s="14">
        <f>Table14_1[[#This Row],[Likes]]+Table14_1[[#This Row],[Shares]]+Table14_1[[#This Row],[Comments]]</f>
        <v>7242</v>
      </c>
    </row>
    <row r="517" spans="1:13">
      <c r="A517" s="14" t="s">
        <v>463</v>
      </c>
      <c r="B517" s="14" t="s">
        <v>19</v>
      </c>
      <c r="C517" s="93">
        <v>45577</v>
      </c>
      <c r="D517" s="14" t="s">
        <v>15</v>
      </c>
      <c r="E517" s="14">
        <v>6208</v>
      </c>
      <c r="F517" s="14">
        <v>725</v>
      </c>
      <c r="G517" s="14">
        <v>309</v>
      </c>
      <c r="H517" s="14">
        <v>848</v>
      </c>
      <c r="I517" s="14">
        <v>39319</v>
      </c>
      <c r="J517" s="14">
        <v>225763</v>
      </c>
      <c r="K517" s="14" t="s">
        <v>17</v>
      </c>
      <c r="L517" s="14" t="s">
        <v>577</v>
      </c>
      <c r="M517" s="14">
        <f>Table14_1[[#This Row],[Likes]]+Table14_1[[#This Row],[Shares]]+Table14_1[[#This Row],[Comments]]</f>
        <v>7242</v>
      </c>
    </row>
    <row r="518" spans="1:13">
      <c r="A518" s="14" t="s">
        <v>465</v>
      </c>
      <c r="B518" s="14" t="s">
        <v>19</v>
      </c>
      <c r="C518" s="93">
        <v>45658</v>
      </c>
      <c r="D518" s="14" t="s">
        <v>30</v>
      </c>
      <c r="E518" s="14">
        <v>8283</v>
      </c>
      <c r="F518" s="14">
        <v>720</v>
      </c>
      <c r="G518" s="14">
        <v>888</v>
      </c>
      <c r="H518" s="14">
        <v>611</v>
      </c>
      <c r="I518" s="14">
        <v>52791</v>
      </c>
      <c r="J518" s="14">
        <v>235229</v>
      </c>
      <c r="K518" s="14" t="s">
        <v>17</v>
      </c>
      <c r="L518" s="14" t="s">
        <v>569</v>
      </c>
      <c r="M518" s="14">
        <f>Table14_1[[#This Row],[Likes]]+Table14_1[[#This Row],[Shares]]+Table14_1[[#This Row],[Comments]]</f>
        <v>9891</v>
      </c>
    </row>
    <row r="519" spans="1:13">
      <c r="A519" s="14" t="s">
        <v>465</v>
      </c>
      <c r="B519" s="14" t="s">
        <v>19</v>
      </c>
      <c r="C519" s="93">
        <v>45658</v>
      </c>
      <c r="D519" s="14" t="s">
        <v>30</v>
      </c>
      <c r="E519" s="14">
        <v>8283</v>
      </c>
      <c r="F519" s="14">
        <v>720</v>
      </c>
      <c r="G519" s="14">
        <v>888</v>
      </c>
      <c r="H519" s="14">
        <v>611</v>
      </c>
      <c r="I519" s="14">
        <v>52791</v>
      </c>
      <c r="J519" s="14">
        <v>235229</v>
      </c>
      <c r="K519" s="14" t="s">
        <v>17</v>
      </c>
      <c r="L519" s="14" t="s">
        <v>570</v>
      </c>
      <c r="M519" s="14">
        <f>Table14_1[[#This Row],[Likes]]+Table14_1[[#This Row],[Shares]]+Table14_1[[#This Row],[Comments]]</f>
        <v>9891</v>
      </c>
    </row>
    <row r="520" spans="1:13">
      <c r="A520" s="14" t="s">
        <v>466</v>
      </c>
      <c r="B520" s="14" t="s">
        <v>23</v>
      </c>
      <c r="C520" s="93">
        <v>45509</v>
      </c>
      <c r="D520" s="14" t="s">
        <v>25</v>
      </c>
      <c r="E520" s="14">
        <v>4048</v>
      </c>
      <c r="F520" s="14">
        <v>751</v>
      </c>
      <c r="G520" s="14">
        <v>930</v>
      </c>
      <c r="H520" s="14">
        <v>1382</v>
      </c>
      <c r="I520" s="14">
        <v>16844</v>
      </c>
      <c r="J520" s="14">
        <v>148177</v>
      </c>
      <c r="K520" s="14" t="s">
        <v>32</v>
      </c>
      <c r="L520" s="14" t="s">
        <v>571</v>
      </c>
      <c r="M520" s="14">
        <f>Table14_1[[#This Row],[Likes]]+Table14_1[[#This Row],[Shares]]+Table14_1[[#This Row],[Comments]]</f>
        <v>5729</v>
      </c>
    </row>
    <row r="521" spans="1:13">
      <c r="A521" s="14" t="s">
        <v>466</v>
      </c>
      <c r="B521" s="14" t="s">
        <v>23</v>
      </c>
      <c r="C521" s="93">
        <v>45509</v>
      </c>
      <c r="D521" s="14" t="s">
        <v>25</v>
      </c>
      <c r="E521" s="14">
        <v>4048</v>
      </c>
      <c r="F521" s="14">
        <v>751</v>
      </c>
      <c r="G521" s="14">
        <v>930</v>
      </c>
      <c r="H521" s="14">
        <v>1382</v>
      </c>
      <c r="I521" s="14">
        <v>16844</v>
      </c>
      <c r="J521" s="14">
        <v>148177</v>
      </c>
      <c r="K521" s="14" t="s">
        <v>32</v>
      </c>
      <c r="L521" s="14" t="s">
        <v>572</v>
      </c>
      <c r="M521" s="14">
        <f>Table14_1[[#This Row],[Likes]]+Table14_1[[#This Row],[Shares]]+Table14_1[[#This Row],[Comments]]</f>
        <v>5729</v>
      </c>
    </row>
    <row r="522" spans="1:13">
      <c r="A522" s="14" t="s">
        <v>467</v>
      </c>
      <c r="B522" s="14" t="s">
        <v>19</v>
      </c>
      <c r="C522" s="93">
        <v>45450</v>
      </c>
      <c r="D522" s="14" t="s">
        <v>30</v>
      </c>
      <c r="E522" s="14">
        <v>8233</v>
      </c>
      <c r="F522" s="14">
        <v>436</v>
      </c>
      <c r="G522" s="14">
        <v>269</v>
      </c>
      <c r="H522" s="14">
        <v>2037</v>
      </c>
      <c r="I522" s="14">
        <v>8875</v>
      </c>
      <c r="J522" s="14">
        <v>52289</v>
      </c>
      <c r="K522" s="14" t="s">
        <v>17</v>
      </c>
      <c r="L522" s="14" t="s">
        <v>567</v>
      </c>
      <c r="M522" s="14">
        <f>Table14_1[[#This Row],[Likes]]+Table14_1[[#This Row],[Shares]]+Table14_1[[#This Row],[Comments]]</f>
        <v>8938</v>
      </c>
    </row>
    <row r="523" spans="1:13">
      <c r="A523" s="14" t="s">
        <v>467</v>
      </c>
      <c r="B523" s="14" t="s">
        <v>19</v>
      </c>
      <c r="C523" s="93">
        <v>45450</v>
      </c>
      <c r="D523" s="14" t="s">
        <v>30</v>
      </c>
      <c r="E523" s="14">
        <v>8233</v>
      </c>
      <c r="F523" s="14">
        <v>436</v>
      </c>
      <c r="G523" s="14">
        <v>269</v>
      </c>
      <c r="H523" s="14">
        <v>2037</v>
      </c>
      <c r="I523" s="14">
        <v>8875</v>
      </c>
      <c r="J523" s="14">
        <v>52289</v>
      </c>
      <c r="K523" s="14" t="s">
        <v>17</v>
      </c>
      <c r="L523" s="14" t="s">
        <v>568</v>
      </c>
      <c r="M523" s="14">
        <f>Table14_1[[#This Row],[Likes]]+Table14_1[[#This Row],[Shares]]+Table14_1[[#This Row],[Comments]]</f>
        <v>8938</v>
      </c>
    </row>
    <row r="524" spans="1:13">
      <c r="A524" s="14" t="s">
        <v>469</v>
      </c>
      <c r="B524" s="14" t="s">
        <v>23</v>
      </c>
      <c r="C524" s="93">
        <v>45753</v>
      </c>
      <c r="D524" s="14" t="s">
        <v>15</v>
      </c>
      <c r="E524" s="14">
        <v>14941</v>
      </c>
      <c r="F524" s="14">
        <v>1424</v>
      </c>
      <c r="G524" s="14">
        <v>238</v>
      </c>
      <c r="H524" s="14">
        <v>1054</v>
      </c>
      <c r="I524" s="14">
        <v>20516</v>
      </c>
      <c r="J524" s="14">
        <v>216048</v>
      </c>
      <c r="K524" s="14" t="s">
        <v>55</v>
      </c>
      <c r="L524" s="14" t="s">
        <v>85</v>
      </c>
      <c r="M524" s="14">
        <f>Table14_1[[#This Row],[Likes]]+Table14_1[[#This Row],[Shares]]+Table14_1[[#This Row],[Comments]]</f>
        <v>16603</v>
      </c>
    </row>
    <row r="525" spans="1:13">
      <c r="A525" s="14" t="s">
        <v>470</v>
      </c>
      <c r="B525" s="14" t="s">
        <v>46</v>
      </c>
      <c r="C525" s="93">
        <v>45622</v>
      </c>
      <c r="D525" s="14" t="s">
        <v>30</v>
      </c>
      <c r="E525" s="14">
        <v>14607</v>
      </c>
      <c r="F525" s="14">
        <v>1458</v>
      </c>
      <c r="G525" s="14">
        <v>478</v>
      </c>
      <c r="H525" s="14">
        <v>334</v>
      </c>
      <c r="I525" s="14">
        <v>49257</v>
      </c>
      <c r="J525" s="14">
        <v>214668</v>
      </c>
      <c r="K525" s="14" t="s">
        <v>32</v>
      </c>
      <c r="L525" s="14" t="s">
        <v>569</v>
      </c>
      <c r="M525" s="14">
        <f>Table14_1[[#This Row],[Likes]]+Table14_1[[#This Row],[Shares]]+Table14_1[[#This Row],[Comments]]</f>
        <v>16543</v>
      </c>
    </row>
    <row r="526" spans="1:13">
      <c r="A526" s="14" t="s">
        <v>470</v>
      </c>
      <c r="B526" s="14" t="s">
        <v>46</v>
      </c>
      <c r="C526" s="93">
        <v>45622</v>
      </c>
      <c r="D526" s="14" t="s">
        <v>30</v>
      </c>
      <c r="E526" s="14">
        <v>14607</v>
      </c>
      <c r="F526" s="14">
        <v>1458</v>
      </c>
      <c r="G526" s="14">
        <v>478</v>
      </c>
      <c r="H526" s="14">
        <v>334</v>
      </c>
      <c r="I526" s="14">
        <v>49257</v>
      </c>
      <c r="J526" s="14">
        <v>214668</v>
      </c>
      <c r="K526" s="14" t="s">
        <v>32</v>
      </c>
      <c r="L526" s="14" t="s">
        <v>570</v>
      </c>
      <c r="M526" s="14">
        <f>Table14_1[[#This Row],[Likes]]+Table14_1[[#This Row],[Shares]]+Table14_1[[#This Row],[Comments]]</f>
        <v>16543</v>
      </c>
    </row>
    <row r="527" spans="1:13">
      <c r="A527" s="14" t="s">
        <v>472</v>
      </c>
      <c r="B527" s="14" t="s">
        <v>23</v>
      </c>
      <c r="C527" s="93">
        <v>45537</v>
      </c>
      <c r="D527" s="14" t="s">
        <v>30</v>
      </c>
      <c r="E527" s="14">
        <v>11765</v>
      </c>
      <c r="F527" s="14">
        <v>693</v>
      </c>
      <c r="G527" s="14">
        <v>729</v>
      </c>
      <c r="H527" s="14">
        <v>744</v>
      </c>
      <c r="I527" s="14">
        <v>97772</v>
      </c>
      <c r="J527" s="14">
        <v>194243</v>
      </c>
      <c r="K527" s="14" t="s">
        <v>17</v>
      </c>
      <c r="L527" s="14" t="s">
        <v>567</v>
      </c>
      <c r="M527" s="14">
        <f>Table14_1[[#This Row],[Likes]]+Table14_1[[#This Row],[Shares]]+Table14_1[[#This Row],[Comments]]</f>
        <v>13187</v>
      </c>
    </row>
    <row r="528" spans="1:13">
      <c r="A528" s="14" t="s">
        <v>472</v>
      </c>
      <c r="B528" s="14" t="s">
        <v>23</v>
      </c>
      <c r="C528" s="93">
        <v>45537</v>
      </c>
      <c r="D528" s="14" t="s">
        <v>30</v>
      </c>
      <c r="E528" s="14">
        <v>11765</v>
      </c>
      <c r="F528" s="14">
        <v>693</v>
      </c>
      <c r="G528" s="14">
        <v>729</v>
      </c>
      <c r="H528" s="14">
        <v>744</v>
      </c>
      <c r="I528" s="14">
        <v>97772</v>
      </c>
      <c r="J528" s="14">
        <v>194243</v>
      </c>
      <c r="K528" s="14" t="s">
        <v>17</v>
      </c>
      <c r="L528" s="14" t="s">
        <v>568</v>
      </c>
      <c r="M528" s="14">
        <f>Table14_1[[#This Row],[Likes]]+Table14_1[[#This Row],[Shares]]+Table14_1[[#This Row],[Comments]]</f>
        <v>13187</v>
      </c>
    </row>
    <row r="529" spans="1:13">
      <c r="A529" s="14" t="s">
        <v>473</v>
      </c>
      <c r="B529" s="14" t="s">
        <v>46</v>
      </c>
      <c r="C529" s="93">
        <v>45918</v>
      </c>
      <c r="D529" s="14" t="s">
        <v>30</v>
      </c>
      <c r="E529" s="14">
        <v>3828</v>
      </c>
      <c r="F529" s="14">
        <v>203</v>
      </c>
      <c r="G529" s="14">
        <v>506</v>
      </c>
      <c r="H529" s="14">
        <v>2440</v>
      </c>
      <c r="I529" s="14">
        <v>63650</v>
      </c>
      <c r="J529" s="14">
        <v>126365</v>
      </c>
      <c r="K529" s="14" t="s">
        <v>21</v>
      </c>
      <c r="L529" s="14" t="s">
        <v>569</v>
      </c>
      <c r="M529" s="14">
        <f>Table14_1[[#This Row],[Likes]]+Table14_1[[#This Row],[Shares]]+Table14_1[[#This Row],[Comments]]</f>
        <v>4537</v>
      </c>
    </row>
    <row r="530" spans="1:13">
      <c r="A530" s="14" t="s">
        <v>473</v>
      </c>
      <c r="B530" s="14" t="s">
        <v>46</v>
      </c>
      <c r="C530" s="93">
        <v>45918</v>
      </c>
      <c r="D530" s="14" t="s">
        <v>30</v>
      </c>
      <c r="E530" s="14">
        <v>3828</v>
      </c>
      <c r="F530" s="14">
        <v>203</v>
      </c>
      <c r="G530" s="14">
        <v>506</v>
      </c>
      <c r="H530" s="14">
        <v>2440</v>
      </c>
      <c r="I530" s="14">
        <v>63650</v>
      </c>
      <c r="J530" s="14">
        <v>126365</v>
      </c>
      <c r="K530" s="14" t="s">
        <v>21</v>
      </c>
      <c r="L530" s="14" t="s">
        <v>570</v>
      </c>
      <c r="M530" s="14">
        <f>Table14_1[[#This Row],[Likes]]+Table14_1[[#This Row],[Shares]]+Table14_1[[#This Row],[Comments]]</f>
        <v>4537</v>
      </c>
    </row>
    <row r="531" spans="1:13">
      <c r="A531" s="14" t="s">
        <v>474</v>
      </c>
      <c r="B531" s="14" t="s">
        <v>19</v>
      </c>
      <c r="C531" s="93">
        <v>45738</v>
      </c>
      <c r="D531" s="14" t="s">
        <v>30</v>
      </c>
      <c r="E531" s="14">
        <v>3917</v>
      </c>
      <c r="F531" s="14">
        <v>865</v>
      </c>
      <c r="G531" s="14">
        <v>759</v>
      </c>
      <c r="H531" s="14">
        <v>2282</v>
      </c>
      <c r="I531" s="14">
        <v>56125</v>
      </c>
      <c r="J531" s="14">
        <v>154014</v>
      </c>
      <c r="K531" s="14" t="s">
        <v>17</v>
      </c>
      <c r="L531" s="14" t="s">
        <v>567</v>
      </c>
      <c r="M531" s="14">
        <f>Table14_1[[#This Row],[Likes]]+Table14_1[[#This Row],[Shares]]+Table14_1[[#This Row],[Comments]]</f>
        <v>5541</v>
      </c>
    </row>
    <row r="532" spans="1:13">
      <c r="A532" s="14" t="s">
        <v>474</v>
      </c>
      <c r="B532" s="14" t="s">
        <v>19</v>
      </c>
      <c r="C532" s="93">
        <v>45738</v>
      </c>
      <c r="D532" s="14" t="s">
        <v>30</v>
      </c>
      <c r="E532" s="14">
        <v>3917</v>
      </c>
      <c r="F532" s="14">
        <v>865</v>
      </c>
      <c r="G532" s="14">
        <v>759</v>
      </c>
      <c r="H532" s="14">
        <v>2282</v>
      </c>
      <c r="I532" s="14">
        <v>56125</v>
      </c>
      <c r="J532" s="14">
        <v>154014</v>
      </c>
      <c r="K532" s="14" t="s">
        <v>17</v>
      </c>
      <c r="L532" s="14" t="s">
        <v>574</v>
      </c>
      <c r="M532" s="14">
        <f>Table14_1[[#This Row],[Likes]]+Table14_1[[#This Row],[Shares]]+Table14_1[[#This Row],[Comments]]</f>
        <v>5541</v>
      </c>
    </row>
    <row r="533" spans="1:13">
      <c r="A533" s="14" t="s">
        <v>476</v>
      </c>
      <c r="B533" s="14" t="s">
        <v>19</v>
      </c>
      <c r="C533" s="93">
        <v>45568</v>
      </c>
      <c r="D533" s="14" t="s">
        <v>15</v>
      </c>
      <c r="E533" s="14">
        <v>22618</v>
      </c>
      <c r="F533" s="14">
        <v>641</v>
      </c>
      <c r="G533" s="14">
        <v>416</v>
      </c>
      <c r="H533" s="14">
        <v>1530</v>
      </c>
      <c r="I533" s="14">
        <v>18395</v>
      </c>
      <c r="J533" s="14">
        <v>215211</v>
      </c>
      <c r="K533" s="14" t="s">
        <v>55</v>
      </c>
      <c r="L533" s="14" t="s">
        <v>567</v>
      </c>
      <c r="M533" s="14">
        <f>Table14_1[[#This Row],[Likes]]+Table14_1[[#This Row],[Shares]]+Table14_1[[#This Row],[Comments]]</f>
        <v>23675</v>
      </c>
    </row>
    <row r="534" spans="1:13">
      <c r="A534" s="14" t="s">
        <v>476</v>
      </c>
      <c r="B534" s="14" t="s">
        <v>19</v>
      </c>
      <c r="C534" s="93">
        <v>45568</v>
      </c>
      <c r="D534" s="14" t="s">
        <v>15</v>
      </c>
      <c r="E534" s="14">
        <v>22618</v>
      </c>
      <c r="F534" s="14">
        <v>641</v>
      </c>
      <c r="G534" s="14">
        <v>416</v>
      </c>
      <c r="H534" s="14">
        <v>1530</v>
      </c>
      <c r="I534" s="14">
        <v>18395</v>
      </c>
      <c r="J534" s="14">
        <v>215211</v>
      </c>
      <c r="K534" s="14" t="s">
        <v>55</v>
      </c>
      <c r="L534" s="14" t="s">
        <v>568</v>
      </c>
      <c r="M534" s="14">
        <f>Table14_1[[#This Row],[Likes]]+Table14_1[[#This Row],[Shares]]+Table14_1[[#This Row],[Comments]]</f>
        <v>23675</v>
      </c>
    </row>
    <row r="535" spans="1:13">
      <c r="A535" s="14" t="s">
        <v>478</v>
      </c>
      <c r="B535" s="14" t="s">
        <v>46</v>
      </c>
      <c r="C535" s="93">
        <v>45786</v>
      </c>
      <c r="D535" s="14" t="s">
        <v>38</v>
      </c>
      <c r="E535" s="14">
        <v>8988</v>
      </c>
      <c r="F535" s="14">
        <v>228</v>
      </c>
      <c r="G535" s="14">
        <v>766</v>
      </c>
      <c r="H535" s="14">
        <v>652</v>
      </c>
      <c r="I535" s="14">
        <v>63789</v>
      </c>
      <c r="J535" s="14">
        <v>219785</v>
      </c>
      <c r="K535" s="14" t="s">
        <v>27</v>
      </c>
      <c r="L535" s="14" t="s">
        <v>571</v>
      </c>
      <c r="M535" s="14">
        <f>Table14_1[[#This Row],[Likes]]+Table14_1[[#This Row],[Shares]]+Table14_1[[#This Row],[Comments]]</f>
        <v>9982</v>
      </c>
    </row>
    <row r="536" spans="1:13">
      <c r="A536" s="14" t="s">
        <v>478</v>
      </c>
      <c r="B536" s="14" t="s">
        <v>46</v>
      </c>
      <c r="C536" s="93">
        <v>45786</v>
      </c>
      <c r="D536" s="14" t="s">
        <v>38</v>
      </c>
      <c r="E536" s="14">
        <v>8988</v>
      </c>
      <c r="F536" s="14">
        <v>228</v>
      </c>
      <c r="G536" s="14">
        <v>766</v>
      </c>
      <c r="H536" s="14">
        <v>652</v>
      </c>
      <c r="I536" s="14">
        <v>63789</v>
      </c>
      <c r="J536" s="14">
        <v>219785</v>
      </c>
      <c r="K536" s="14" t="s">
        <v>27</v>
      </c>
      <c r="L536" s="14" t="s">
        <v>572</v>
      </c>
      <c r="M536" s="14">
        <f>Table14_1[[#This Row],[Likes]]+Table14_1[[#This Row],[Shares]]+Table14_1[[#This Row],[Comments]]</f>
        <v>9982</v>
      </c>
    </row>
    <row r="537" spans="1:13">
      <c r="A537" s="14" t="s">
        <v>480</v>
      </c>
      <c r="B537" s="14" t="s">
        <v>13</v>
      </c>
      <c r="C537" s="93">
        <v>45552</v>
      </c>
      <c r="D537" s="14" t="s">
        <v>30</v>
      </c>
      <c r="E537" s="14">
        <v>20410</v>
      </c>
      <c r="F537" s="14">
        <v>1332</v>
      </c>
      <c r="G537" s="14">
        <v>472</v>
      </c>
      <c r="H537" s="14">
        <v>1202</v>
      </c>
      <c r="I537" s="14">
        <v>9418</v>
      </c>
      <c r="J537" s="14">
        <v>200806</v>
      </c>
      <c r="K537" s="14" t="s">
        <v>17</v>
      </c>
      <c r="L537" s="14" t="s">
        <v>569</v>
      </c>
      <c r="M537" s="14">
        <f>Table14_1[[#This Row],[Likes]]+Table14_1[[#This Row],[Shares]]+Table14_1[[#This Row],[Comments]]</f>
        <v>22214</v>
      </c>
    </row>
    <row r="538" spans="1:13">
      <c r="A538" s="14" t="s">
        <v>480</v>
      </c>
      <c r="B538" s="14" t="s">
        <v>13</v>
      </c>
      <c r="C538" s="93">
        <v>45552</v>
      </c>
      <c r="D538" s="14" t="s">
        <v>30</v>
      </c>
      <c r="E538" s="14">
        <v>20410</v>
      </c>
      <c r="F538" s="14">
        <v>1332</v>
      </c>
      <c r="G538" s="14">
        <v>472</v>
      </c>
      <c r="H538" s="14">
        <v>1202</v>
      </c>
      <c r="I538" s="14">
        <v>9418</v>
      </c>
      <c r="J538" s="14">
        <v>200806</v>
      </c>
      <c r="K538" s="14" t="s">
        <v>17</v>
      </c>
      <c r="L538" s="14" t="s">
        <v>570</v>
      </c>
      <c r="M538" s="14">
        <f>Table14_1[[#This Row],[Likes]]+Table14_1[[#This Row],[Shares]]+Table14_1[[#This Row],[Comments]]</f>
        <v>22214</v>
      </c>
    </row>
    <row r="539" spans="1:13">
      <c r="A539" s="14" t="s">
        <v>481</v>
      </c>
      <c r="B539" s="14" t="s">
        <v>46</v>
      </c>
      <c r="C539" s="93">
        <v>45491</v>
      </c>
      <c r="D539" s="14" t="s">
        <v>30</v>
      </c>
      <c r="E539" s="14">
        <v>16594</v>
      </c>
      <c r="F539" s="14">
        <v>809</v>
      </c>
      <c r="G539" s="14">
        <v>784</v>
      </c>
      <c r="H539" s="14">
        <v>1655</v>
      </c>
      <c r="I539" s="14">
        <v>35505</v>
      </c>
      <c r="J539" s="14">
        <v>112588</v>
      </c>
      <c r="K539" s="14" t="s">
        <v>27</v>
      </c>
      <c r="L539" s="14" t="s">
        <v>561</v>
      </c>
      <c r="M539" s="14">
        <f>Table14_1[[#This Row],[Likes]]+Table14_1[[#This Row],[Shares]]+Table14_1[[#This Row],[Comments]]</f>
        <v>18187</v>
      </c>
    </row>
    <row r="540" spans="1:13">
      <c r="A540" s="14" t="s">
        <v>481</v>
      </c>
      <c r="B540" s="14" t="s">
        <v>46</v>
      </c>
      <c r="C540" s="93">
        <v>45491</v>
      </c>
      <c r="D540" s="14" t="s">
        <v>30</v>
      </c>
      <c r="E540" s="14">
        <v>16594</v>
      </c>
      <c r="F540" s="14">
        <v>809</v>
      </c>
      <c r="G540" s="14">
        <v>784</v>
      </c>
      <c r="H540" s="14">
        <v>1655</v>
      </c>
      <c r="I540" s="14">
        <v>35505</v>
      </c>
      <c r="J540" s="14">
        <v>112588</v>
      </c>
      <c r="K540" s="14" t="s">
        <v>27</v>
      </c>
      <c r="L540" s="14" t="s">
        <v>562</v>
      </c>
      <c r="M540" s="14">
        <f>Table14_1[[#This Row],[Likes]]+Table14_1[[#This Row],[Shares]]+Table14_1[[#This Row],[Comments]]</f>
        <v>18187</v>
      </c>
    </row>
    <row r="541" spans="1:13">
      <c r="A541" s="14" t="s">
        <v>482</v>
      </c>
      <c r="B541" s="14" t="s">
        <v>13</v>
      </c>
      <c r="C541" s="93">
        <v>45919</v>
      </c>
      <c r="D541" s="14" t="s">
        <v>25</v>
      </c>
      <c r="E541" s="14">
        <v>22128</v>
      </c>
      <c r="F541" s="14">
        <v>1004</v>
      </c>
      <c r="G541" s="14">
        <v>690</v>
      </c>
      <c r="H541" s="14">
        <v>2048</v>
      </c>
      <c r="I541" s="14">
        <v>19443</v>
      </c>
      <c r="J541" s="14">
        <v>103646</v>
      </c>
      <c r="K541" s="14" t="s">
        <v>21</v>
      </c>
      <c r="L541" s="14" t="s">
        <v>571</v>
      </c>
      <c r="M541" s="14">
        <f>Table14_1[[#This Row],[Likes]]+Table14_1[[#This Row],[Shares]]+Table14_1[[#This Row],[Comments]]</f>
        <v>23822</v>
      </c>
    </row>
    <row r="542" spans="1:13">
      <c r="A542" s="14" t="s">
        <v>482</v>
      </c>
      <c r="B542" s="14" t="s">
        <v>13</v>
      </c>
      <c r="C542" s="93">
        <v>45919</v>
      </c>
      <c r="D542" s="14" t="s">
        <v>25</v>
      </c>
      <c r="E542" s="14">
        <v>22128</v>
      </c>
      <c r="F542" s="14">
        <v>1004</v>
      </c>
      <c r="G542" s="14">
        <v>690</v>
      </c>
      <c r="H542" s="14">
        <v>2048</v>
      </c>
      <c r="I542" s="14">
        <v>19443</v>
      </c>
      <c r="J542" s="14">
        <v>103646</v>
      </c>
      <c r="K542" s="14" t="s">
        <v>21</v>
      </c>
      <c r="L542" s="14" t="s">
        <v>572</v>
      </c>
      <c r="M542" s="14">
        <f>Table14_1[[#This Row],[Likes]]+Table14_1[[#This Row],[Shares]]+Table14_1[[#This Row],[Comments]]</f>
        <v>23822</v>
      </c>
    </row>
    <row r="543" spans="1:13">
      <c r="A543" s="14" t="s">
        <v>483</v>
      </c>
      <c r="B543" s="14" t="s">
        <v>23</v>
      </c>
      <c r="C543" s="93">
        <v>45519</v>
      </c>
      <c r="D543" s="14" t="s">
        <v>30</v>
      </c>
      <c r="E543" s="14">
        <v>14977</v>
      </c>
      <c r="F543" s="14">
        <v>274</v>
      </c>
      <c r="G543" s="14">
        <v>798</v>
      </c>
      <c r="H543" s="14">
        <v>458</v>
      </c>
      <c r="I543" s="14">
        <v>6636</v>
      </c>
      <c r="J543" s="14">
        <v>43654</v>
      </c>
      <c r="K543" s="14" t="s">
        <v>17</v>
      </c>
      <c r="L543" s="14" t="s">
        <v>567</v>
      </c>
      <c r="M543" s="14">
        <f>Table14_1[[#This Row],[Likes]]+Table14_1[[#This Row],[Shares]]+Table14_1[[#This Row],[Comments]]</f>
        <v>16049</v>
      </c>
    </row>
    <row r="544" spans="1:13">
      <c r="A544" s="14" t="s">
        <v>483</v>
      </c>
      <c r="B544" s="14" t="s">
        <v>23</v>
      </c>
      <c r="C544" s="93">
        <v>45519</v>
      </c>
      <c r="D544" s="14" t="s">
        <v>30</v>
      </c>
      <c r="E544" s="14">
        <v>14977</v>
      </c>
      <c r="F544" s="14">
        <v>274</v>
      </c>
      <c r="G544" s="14">
        <v>798</v>
      </c>
      <c r="H544" s="14">
        <v>458</v>
      </c>
      <c r="I544" s="14">
        <v>6636</v>
      </c>
      <c r="J544" s="14">
        <v>43654</v>
      </c>
      <c r="K544" s="14" t="s">
        <v>17</v>
      </c>
      <c r="L544" s="14" t="s">
        <v>568</v>
      </c>
      <c r="M544" s="14">
        <f>Table14_1[[#This Row],[Likes]]+Table14_1[[#This Row],[Shares]]+Table14_1[[#This Row],[Comments]]</f>
        <v>16049</v>
      </c>
    </row>
    <row r="545" spans="1:13">
      <c r="A545" s="14" t="s">
        <v>484</v>
      </c>
      <c r="B545" s="14" t="s">
        <v>23</v>
      </c>
      <c r="C545" s="93">
        <v>45764</v>
      </c>
      <c r="D545" s="14" t="s">
        <v>25</v>
      </c>
      <c r="E545" s="14">
        <v>2009</v>
      </c>
      <c r="F545" s="14">
        <v>1037</v>
      </c>
      <c r="G545" s="14">
        <v>344</v>
      </c>
      <c r="H545" s="14">
        <v>2277</v>
      </c>
      <c r="I545" s="14">
        <v>85743</v>
      </c>
      <c r="J545" s="14">
        <v>58743</v>
      </c>
      <c r="K545" s="14" t="s">
        <v>32</v>
      </c>
      <c r="L545" s="14" t="s">
        <v>571</v>
      </c>
      <c r="M545" s="14">
        <f>Table14_1[[#This Row],[Likes]]+Table14_1[[#This Row],[Shares]]+Table14_1[[#This Row],[Comments]]</f>
        <v>3390</v>
      </c>
    </row>
    <row r="546" spans="1:13">
      <c r="A546" s="14" t="s">
        <v>484</v>
      </c>
      <c r="B546" s="14" t="s">
        <v>23</v>
      </c>
      <c r="C546" s="93">
        <v>45764</v>
      </c>
      <c r="D546" s="14" t="s">
        <v>25</v>
      </c>
      <c r="E546" s="14">
        <v>2009</v>
      </c>
      <c r="F546" s="14">
        <v>1037</v>
      </c>
      <c r="G546" s="14">
        <v>344</v>
      </c>
      <c r="H546" s="14">
        <v>2277</v>
      </c>
      <c r="I546" s="14">
        <v>85743</v>
      </c>
      <c r="J546" s="14">
        <v>58743</v>
      </c>
      <c r="K546" s="14" t="s">
        <v>32</v>
      </c>
      <c r="L546" s="14" t="s">
        <v>572</v>
      </c>
      <c r="M546" s="14">
        <f>Table14_1[[#This Row],[Likes]]+Table14_1[[#This Row],[Shares]]+Table14_1[[#This Row],[Comments]]</f>
        <v>3390</v>
      </c>
    </row>
    <row r="547" spans="1:13">
      <c r="A547" s="14" t="s">
        <v>486</v>
      </c>
      <c r="B547" s="14" t="s">
        <v>23</v>
      </c>
      <c r="C547" s="93">
        <v>45624</v>
      </c>
      <c r="D547" s="14" t="s">
        <v>38</v>
      </c>
      <c r="E547" s="14">
        <v>18644</v>
      </c>
      <c r="F547" s="14">
        <v>1369</v>
      </c>
      <c r="G547" s="14">
        <v>887</v>
      </c>
      <c r="H547" s="14">
        <v>1256</v>
      </c>
      <c r="I547" s="14">
        <v>43415</v>
      </c>
      <c r="J547" s="14">
        <v>88368</v>
      </c>
      <c r="K547" s="14" t="s">
        <v>27</v>
      </c>
      <c r="L547" s="14" t="s">
        <v>569</v>
      </c>
      <c r="M547" s="14">
        <f>Table14_1[[#This Row],[Likes]]+Table14_1[[#This Row],[Shares]]+Table14_1[[#This Row],[Comments]]</f>
        <v>20900</v>
      </c>
    </row>
    <row r="548" spans="1:13">
      <c r="A548" s="14" t="s">
        <v>486</v>
      </c>
      <c r="B548" s="14" t="s">
        <v>23</v>
      </c>
      <c r="C548" s="93">
        <v>45624</v>
      </c>
      <c r="D548" s="14" t="s">
        <v>38</v>
      </c>
      <c r="E548" s="14">
        <v>18644</v>
      </c>
      <c r="F548" s="14">
        <v>1369</v>
      </c>
      <c r="G548" s="14">
        <v>887</v>
      </c>
      <c r="H548" s="14">
        <v>1256</v>
      </c>
      <c r="I548" s="14">
        <v>43415</v>
      </c>
      <c r="J548" s="14">
        <v>88368</v>
      </c>
      <c r="K548" s="14" t="s">
        <v>27</v>
      </c>
      <c r="L548" s="14" t="s">
        <v>570</v>
      </c>
      <c r="M548" s="14">
        <f>Table14_1[[#This Row],[Likes]]+Table14_1[[#This Row],[Shares]]+Table14_1[[#This Row],[Comments]]</f>
        <v>20900</v>
      </c>
    </row>
    <row r="549" spans="1:13">
      <c r="A549" s="14" t="s">
        <v>487</v>
      </c>
      <c r="B549" s="14" t="s">
        <v>19</v>
      </c>
      <c r="C549" s="93">
        <v>45920</v>
      </c>
      <c r="D549" s="14" t="s">
        <v>15</v>
      </c>
      <c r="E549" s="14">
        <v>24422</v>
      </c>
      <c r="F549" s="14">
        <v>327</v>
      </c>
      <c r="G549" s="14">
        <v>481</v>
      </c>
      <c r="H549" s="14">
        <v>2371</v>
      </c>
      <c r="I549" s="14">
        <v>35340</v>
      </c>
      <c r="J549" s="14">
        <v>245244</v>
      </c>
      <c r="K549" s="14" t="s">
        <v>21</v>
      </c>
      <c r="L549" s="14" t="s">
        <v>35</v>
      </c>
      <c r="M549" s="14">
        <f>Table14_1[[#This Row],[Likes]]+Table14_1[[#This Row],[Shares]]+Table14_1[[#This Row],[Comments]]</f>
        <v>25230</v>
      </c>
    </row>
    <row r="550" spans="1:13">
      <c r="A550" s="14" t="s">
        <v>488</v>
      </c>
      <c r="B550" s="14" t="s">
        <v>23</v>
      </c>
      <c r="C550" s="93">
        <v>45602</v>
      </c>
      <c r="D550" s="14" t="s">
        <v>15</v>
      </c>
      <c r="E550" s="14">
        <v>11865</v>
      </c>
      <c r="F550" s="14">
        <v>241</v>
      </c>
      <c r="G550" s="14">
        <v>319</v>
      </c>
      <c r="H550" s="14">
        <v>703</v>
      </c>
      <c r="I550" s="14">
        <v>69596</v>
      </c>
      <c r="J550" s="14">
        <v>177513</v>
      </c>
      <c r="K550" s="14" t="s">
        <v>32</v>
      </c>
      <c r="L550" s="14" t="s">
        <v>569</v>
      </c>
      <c r="M550" s="14">
        <f>Table14_1[[#This Row],[Likes]]+Table14_1[[#This Row],[Shares]]+Table14_1[[#This Row],[Comments]]</f>
        <v>12425</v>
      </c>
    </row>
    <row r="551" spans="1:13">
      <c r="A551" s="14" t="s">
        <v>488</v>
      </c>
      <c r="B551" s="14" t="s">
        <v>23</v>
      </c>
      <c r="C551" s="93">
        <v>45602</v>
      </c>
      <c r="D551" s="14" t="s">
        <v>15</v>
      </c>
      <c r="E551" s="14">
        <v>11865</v>
      </c>
      <c r="F551" s="14">
        <v>241</v>
      </c>
      <c r="G551" s="14">
        <v>319</v>
      </c>
      <c r="H551" s="14">
        <v>703</v>
      </c>
      <c r="I551" s="14">
        <v>69596</v>
      </c>
      <c r="J551" s="14">
        <v>177513</v>
      </c>
      <c r="K551" s="14" t="s">
        <v>32</v>
      </c>
      <c r="L551" s="14" t="s">
        <v>570</v>
      </c>
      <c r="M551" s="14">
        <f>Table14_1[[#This Row],[Likes]]+Table14_1[[#This Row],[Shares]]+Table14_1[[#This Row],[Comments]]</f>
        <v>12425</v>
      </c>
    </row>
    <row r="552" spans="1:13">
      <c r="A552" s="14" t="s">
        <v>489</v>
      </c>
      <c r="B552" s="14" t="s">
        <v>13</v>
      </c>
      <c r="C552" s="93">
        <v>45613</v>
      </c>
      <c r="D552" s="14" t="s">
        <v>38</v>
      </c>
      <c r="E552" s="14">
        <v>4219</v>
      </c>
      <c r="F552" s="14">
        <v>240</v>
      </c>
      <c r="G552" s="14">
        <v>670</v>
      </c>
      <c r="H552" s="14">
        <v>815</v>
      </c>
      <c r="I552" s="14">
        <v>11978</v>
      </c>
      <c r="J552" s="14">
        <v>159735</v>
      </c>
      <c r="K552" s="14" t="s">
        <v>32</v>
      </c>
      <c r="L552" s="14" t="s">
        <v>569</v>
      </c>
      <c r="M552" s="14">
        <f>Table14_1[[#This Row],[Likes]]+Table14_1[[#This Row],[Shares]]+Table14_1[[#This Row],[Comments]]</f>
        <v>5129</v>
      </c>
    </row>
    <row r="553" spans="1:13">
      <c r="A553" s="14" t="s">
        <v>489</v>
      </c>
      <c r="B553" s="14" t="s">
        <v>13</v>
      </c>
      <c r="C553" s="93">
        <v>45613</v>
      </c>
      <c r="D553" s="14" t="s">
        <v>38</v>
      </c>
      <c r="E553" s="14">
        <v>4219</v>
      </c>
      <c r="F553" s="14">
        <v>240</v>
      </c>
      <c r="G553" s="14">
        <v>670</v>
      </c>
      <c r="H553" s="14">
        <v>815</v>
      </c>
      <c r="I553" s="14">
        <v>11978</v>
      </c>
      <c r="J553" s="14">
        <v>159735</v>
      </c>
      <c r="K553" s="14" t="s">
        <v>32</v>
      </c>
      <c r="L553" s="14" t="s">
        <v>570</v>
      </c>
      <c r="M553" s="14">
        <f>Table14_1[[#This Row],[Likes]]+Table14_1[[#This Row],[Shares]]+Table14_1[[#This Row],[Comments]]</f>
        <v>5129</v>
      </c>
    </row>
    <row r="554" spans="1:13">
      <c r="A554" s="14" t="s">
        <v>491</v>
      </c>
      <c r="B554" s="14" t="s">
        <v>23</v>
      </c>
      <c r="C554" s="93">
        <v>45791</v>
      </c>
      <c r="D554" s="14" t="s">
        <v>15</v>
      </c>
      <c r="E554" s="14">
        <v>9041</v>
      </c>
      <c r="F554" s="14">
        <v>1133</v>
      </c>
      <c r="G554" s="14">
        <v>612</v>
      </c>
      <c r="H554" s="14">
        <v>1687</v>
      </c>
      <c r="I554" s="14">
        <v>28102</v>
      </c>
      <c r="J554" s="14">
        <v>195683</v>
      </c>
      <c r="K554" s="14" t="s">
        <v>32</v>
      </c>
      <c r="L554" s="14" t="s">
        <v>567</v>
      </c>
      <c r="M554" s="14">
        <f>Table14_1[[#This Row],[Likes]]+Table14_1[[#This Row],[Shares]]+Table14_1[[#This Row],[Comments]]</f>
        <v>10786</v>
      </c>
    </row>
    <row r="555" spans="1:13">
      <c r="A555" s="14" t="s">
        <v>491</v>
      </c>
      <c r="B555" s="14" t="s">
        <v>23</v>
      </c>
      <c r="C555" s="93">
        <v>45791</v>
      </c>
      <c r="D555" s="14" t="s">
        <v>15</v>
      </c>
      <c r="E555" s="14">
        <v>9041</v>
      </c>
      <c r="F555" s="14">
        <v>1133</v>
      </c>
      <c r="G555" s="14">
        <v>612</v>
      </c>
      <c r="H555" s="14">
        <v>1687</v>
      </c>
      <c r="I555" s="14">
        <v>28102</v>
      </c>
      <c r="J555" s="14">
        <v>195683</v>
      </c>
      <c r="K555" s="14" t="s">
        <v>32</v>
      </c>
      <c r="L555" s="14" t="s">
        <v>574</v>
      </c>
      <c r="M555" s="14">
        <f>Table14_1[[#This Row],[Likes]]+Table14_1[[#This Row],[Shares]]+Table14_1[[#This Row],[Comments]]</f>
        <v>10786</v>
      </c>
    </row>
    <row r="556" spans="1:13">
      <c r="A556" s="14" t="s">
        <v>493</v>
      </c>
      <c r="B556" s="14" t="s">
        <v>46</v>
      </c>
      <c r="C556" s="93">
        <v>45462</v>
      </c>
      <c r="D556" s="14" t="s">
        <v>38</v>
      </c>
      <c r="E556" s="14">
        <v>20444</v>
      </c>
      <c r="F556" s="14">
        <v>233</v>
      </c>
      <c r="G556" s="14">
        <v>189</v>
      </c>
      <c r="H556" s="14">
        <v>2879</v>
      </c>
      <c r="I556" s="14">
        <v>28185</v>
      </c>
      <c r="J556" s="14">
        <v>159891</v>
      </c>
      <c r="K556" s="14" t="s">
        <v>32</v>
      </c>
      <c r="L556" s="14" t="s">
        <v>575</v>
      </c>
      <c r="M556" s="14">
        <f>Table14_1[[#This Row],[Likes]]+Table14_1[[#This Row],[Shares]]+Table14_1[[#This Row],[Comments]]</f>
        <v>20866</v>
      </c>
    </row>
    <row r="557" spans="1:13">
      <c r="A557" s="14" t="s">
        <v>493</v>
      </c>
      <c r="B557" s="14" t="s">
        <v>46</v>
      </c>
      <c r="C557" s="93">
        <v>45462</v>
      </c>
      <c r="D557" s="14" t="s">
        <v>38</v>
      </c>
      <c r="E557" s="14">
        <v>20444</v>
      </c>
      <c r="F557" s="14">
        <v>233</v>
      </c>
      <c r="G557" s="14">
        <v>189</v>
      </c>
      <c r="H557" s="14">
        <v>2879</v>
      </c>
      <c r="I557" s="14">
        <v>28185</v>
      </c>
      <c r="J557" s="14">
        <v>159891</v>
      </c>
      <c r="K557" s="14" t="s">
        <v>32</v>
      </c>
      <c r="L557" s="14" t="s">
        <v>35</v>
      </c>
      <c r="M557" s="14">
        <f>Table14_1[[#This Row],[Likes]]+Table14_1[[#This Row],[Shares]]+Table14_1[[#This Row],[Comments]]</f>
        <v>20866</v>
      </c>
    </row>
    <row r="558" spans="1:13">
      <c r="A558" s="14" t="s">
        <v>495</v>
      </c>
      <c r="B558" s="14" t="s">
        <v>46</v>
      </c>
      <c r="C558" s="93">
        <v>45783</v>
      </c>
      <c r="D558" s="14" t="s">
        <v>38</v>
      </c>
      <c r="E558" s="14">
        <v>7287</v>
      </c>
      <c r="F558" s="14">
        <v>1240</v>
      </c>
      <c r="G558" s="14">
        <v>686</v>
      </c>
      <c r="H558" s="14">
        <v>1255</v>
      </c>
      <c r="I558" s="14">
        <v>15403</v>
      </c>
      <c r="J558" s="14">
        <v>147971</v>
      </c>
      <c r="K558" s="14" t="s">
        <v>17</v>
      </c>
      <c r="L558" s="14" t="s">
        <v>561</v>
      </c>
      <c r="M558" s="14">
        <f>Table14_1[[#This Row],[Likes]]+Table14_1[[#This Row],[Shares]]+Table14_1[[#This Row],[Comments]]</f>
        <v>9213</v>
      </c>
    </row>
    <row r="559" spans="1:13">
      <c r="A559" s="14" t="s">
        <v>495</v>
      </c>
      <c r="B559" s="14" t="s">
        <v>46</v>
      </c>
      <c r="C559" s="93">
        <v>45783</v>
      </c>
      <c r="D559" s="14" t="s">
        <v>38</v>
      </c>
      <c r="E559" s="14">
        <v>7287</v>
      </c>
      <c r="F559" s="14">
        <v>1240</v>
      </c>
      <c r="G559" s="14">
        <v>686</v>
      </c>
      <c r="H559" s="14">
        <v>1255</v>
      </c>
      <c r="I559" s="14">
        <v>15403</v>
      </c>
      <c r="J559" s="14">
        <v>147971</v>
      </c>
      <c r="K559" s="14" t="s">
        <v>17</v>
      </c>
      <c r="L559" s="14" t="s">
        <v>562</v>
      </c>
      <c r="M559" s="14">
        <f>Table14_1[[#This Row],[Likes]]+Table14_1[[#This Row],[Shares]]+Table14_1[[#This Row],[Comments]]</f>
        <v>9213</v>
      </c>
    </row>
    <row r="560" spans="1:13">
      <c r="A560" s="14" t="s">
        <v>497</v>
      </c>
      <c r="B560" s="14" t="s">
        <v>19</v>
      </c>
      <c r="C560" s="93">
        <v>45699</v>
      </c>
      <c r="D560" s="14" t="s">
        <v>38</v>
      </c>
      <c r="E560" s="14">
        <v>3619</v>
      </c>
      <c r="F560" s="14">
        <v>1376</v>
      </c>
      <c r="G560" s="14">
        <v>410</v>
      </c>
      <c r="H560" s="14">
        <v>2499</v>
      </c>
      <c r="I560" s="14">
        <v>58146</v>
      </c>
      <c r="J560" s="14">
        <v>52149</v>
      </c>
      <c r="K560" s="14" t="s">
        <v>17</v>
      </c>
      <c r="L560" s="14" t="s">
        <v>576</v>
      </c>
      <c r="M560" s="14">
        <f>Table14_1[[#This Row],[Likes]]+Table14_1[[#This Row],[Shares]]+Table14_1[[#This Row],[Comments]]</f>
        <v>5405</v>
      </c>
    </row>
    <row r="561" spans="1:13">
      <c r="A561" s="14" t="s">
        <v>497</v>
      </c>
      <c r="B561" s="14" t="s">
        <v>19</v>
      </c>
      <c r="C561" s="93">
        <v>45699</v>
      </c>
      <c r="D561" s="14" t="s">
        <v>38</v>
      </c>
      <c r="E561" s="14">
        <v>3619</v>
      </c>
      <c r="F561" s="14">
        <v>1376</v>
      </c>
      <c r="G561" s="14">
        <v>410</v>
      </c>
      <c r="H561" s="14">
        <v>2499</v>
      </c>
      <c r="I561" s="14">
        <v>58146</v>
      </c>
      <c r="J561" s="14">
        <v>52149</v>
      </c>
      <c r="K561" s="14" t="s">
        <v>17</v>
      </c>
      <c r="L561" s="14" t="s">
        <v>577</v>
      </c>
      <c r="M561" s="14">
        <f>Table14_1[[#This Row],[Likes]]+Table14_1[[#This Row],[Shares]]+Table14_1[[#This Row],[Comments]]</f>
        <v>5405</v>
      </c>
    </row>
    <row r="562" spans="1:13">
      <c r="A562" s="14" t="s">
        <v>499</v>
      </c>
      <c r="B562" s="14" t="s">
        <v>46</v>
      </c>
      <c r="C562" s="93">
        <v>45650</v>
      </c>
      <c r="D562" s="14" t="s">
        <v>15</v>
      </c>
      <c r="E562" s="14">
        <v>10512</v>
      </c>
      <c r="F562" s="14">
        <v>1197</v>
      </c>
      <c r="G562" s="14">
        <v>544</v>
      </c>
      <c r="H562" s="14">
        <v>2012</v>
      </c>
      <c r="I562" s="14">
        <v>10245</v>
      </c>
      <c r="J562" s="14">
        <v>140102</v>
      </c>
      <c r="K562" s="14" t="s">
        <v>17</v>
      </c>
      <c r="L562" s="14" t="s">
        <v>85</v>
      </c>
      <c r="M562" s="14">
        <f>Table14_1[[#This Row],[Likes]]+Table14_1[[#This Row],[Shares]]+Table14_1[[#This Row],[Comments]]</f>
        <v>12253</v>
      </c>
    </row>
    <row r="563" spans="1:13">
      <c r="A563" s="14" t="s">
        <v>501</v>
      </c>
      <c r="B563" s="14" t="s">
        <v>13</v>
      </c>
      <c r="C563" s="93">
        <v>45924</v>
      </c>
      <c r="D563" s="14" t="s">
        <v>25</v>
      </c>
      <c r="E563" s="14">
        <v>3342</v>
      </c>
      <c r="F563" s="14">
        <v>787</v>
      </c>
      <c r="G563" s="14">
        <v>375</v>
      </c>
      <c r="H563" s="14">
        <v>907</v>
      </c>
      <c r="I563" s="14">
        <v>85823</v>
      </c>
      <c r="J563" s="14">
        <v>99189</v>
      </c>
      <c r="K563" s="14" t="s">
        <v>21</v>
      </c>
      <c r="L563" s="14" t="s">
        <v>573</v>
      </c>
      <c r="M563" s="14">
        <f>Table14_1[[#This Row],[Likes]]+Table14_1[[#This Row],[Shares]]+Table14_1[[#This Row],[Comments]]</f>
        <v>4504</v>
      </c>
    </row>
    <row r="564" spans="1:13">
      <c r="A564" s="14" t="s">
        <v>501</v>
      </c>
      <c r="B564" s="14" t="s">
        <v>13</v>
      </c>
      <c r="C564" s="93">
        <v>45924</v>
      </c>
      <c r="D564" s="14" t="s">
        <v>25</v>
      </c>
      <c r="E564" s="14">
        <v>3342</v>
      </c>
      <c r="F564" s="14">
        <v>787</v>
      </c>
      <c r="G564" s="14">
        <v>375</v>
      </c>
      <c r="H564" s="14">
        <v>907</v>
      </c>
      <c r="I564" s="14">
        <v>85823</v>
      </c>
      <c r="J564" s="14">
        <v>99189</v>
      </c>
      <c r="K564" s="14" t="s">
        <v>21</v>
      </c>
      <c r="L564" s="14" t="s">
        <v>567</v>
      </c>
      <c r="M564" s="14">
        <f>Table14_1[[#This Row],[Likes]]+Table14_1[[#This Row],[Shares]]+Table14_1[[#This Row],[Comments]]</f>
        <v>4504</v>
      </c>
    </row>
    <row r="565" spans="1:13">
      <c r="A565" s="14" t="s">
        <v>502</v>
      </c>
      <c r="B565" s="14" t="s">
        <v>23</v>
      </c>
      <c r="C565" s="93">
        <v>45925</v>
      </c>
      <c r="D565" s="14" t="s">
        <v>38</v>
      </c>
      <c r="E565" s="14">
        <v>12568</v>
      </c>
      <c r="F565" s="14">
        <v>541</v>
      </c>
      <c r="G565" s="14">
        <v>273</v>
      </c>
      <c r="H565" s="14">
        <v>2767</v>
      </c>
      <c r="I565" s="14">
        <v>22331</v>
      </c>
      <c r="J565" s="14">
        <v>192747</v>
      </c>
      <c r="K565" s="14" t="s">
        <v>21</v>
      </c>
      <c r="L565" s="14" t="s">
        <v>575</v>
      </c>
      <c r="M565" s="14">
        <f>Table14_1[[#This Row],[Likes]]+Table14_1[[#This Row],[Shares]]+Table14_1[[#This Row],[Comments]]</f>
        <v>13382</v>
      </c>
    </row>
    <row r="566" spans="1:13">
      <c r="A566" s="14" t="s">
        <v>502</v>
      </c>
      <c r="B566" s="14" t="s">
        <v>23</v>
      </c>
      <c r="C566" s="93">
        <v>45925</v>
      </c>
      <c r="D566" s="14" t="s">
        <v>38</v>
      </c>
      <c r="E566" s="14">
        <v>12568</v>
      </c>
      <c r="F566" s="14">
        <v>541</v>
      </c>
      <c r="G566" s="14">
        <v>273</v>
      </c>
      <c r="H566" s="14">
        <v>2767</v>
      </c>
      <c r="I566" s="14">
        <v>22331</v>
      </c>
      <c r="J566" s="14">
        <v>192747</v>
      </c>
      <c r="K566" s="14" t="s">
        <v>21</v>
      </c>
      <c r="L566" s="14" t="s">
        <v>35</v>
      </c>
      <c r="M566" s="14">
        <f>Table14_1[[#This Row],[Likes]]+Table14_1[[#This Row],[Shares]]+Table14_1[[#This Row],[Comments]]</f>
        <v>13382</v>
      </c>
    </row>
    <row r="567" spans="1:13">
      <c r="A567" s="14" t="s">
        <v>503</v>
      </c>
      <c r="B567" s="14" t="s">
        <v>19</v>
      </c>
      <c r="C567" s="93">
        <v>45926</v>
      </c>
      <c r="D567" s="14" t="s">
        <v>30</v>
      </c>
      <c r="E567" s="14">
        <v>21216</v>
      </c>
      <c r="F567" s="14">
        <v>226</v>
      </c>
      <c r="G567" s="14">
        <v>187</v>
      </c>
      <c r="H567" s="14">
        <v>1573</v>
      </c>
      <c r="I567" s="14">
        <v>62688</v>
      </c>
      <c r="J567" s="14">
        <v>111031</v>
      </c>
      <c r="K567" s="14" t="s">
        <v>21</v>
      </c>
      <c r="L567" s="14" t="s">
        <v>573</v>
      </c>
      <c r="M567" s="14">
        <f>Table14_1[[#This Row],[Likes]]+Table14_1[[#This Row],[Shares]]+Table14_1[[#This Row],[Comments]]</f>
        <v>21629</v>
      </c>
    </row>
    <row r="568" spans="1:13">
      <c r="A568" s="14" t="s">
        <v>503</v>
      </c>
      <c r="B568" s="14" t="s">
        <v>19</v>
      </c>
      <c r="C568" s="93">
        <v>45926</v>
      </c>
      <c r="D568" s="14" t="s">
        <v>30</v>
      </c>
      <c r="E568" s="14">
        <v>21216</v>
      </c>
      <c r="F568" s="14">
        <v>226</v>
      </c>
      <c r="G568" s="14">
        <v>187</v>
      </c>
      <c r="H568" s="14">
        <v>1573</v>
      </c>
      <c r="I568" s="14">
        <v>62688</v>
      </c>
      <c r="J568" s="14">
        <v>111031</v>
      </c>
      <c r="K568" s="14" t="s">
        <v>21</v>
      </c>
      <c r="L568" s="14" t="s">
        <v>567</v>
      </c>
      <c r="M568" s="14">
        <f>Table14_1[[#This Row],[Likes]]+Table14_1[[#This Row],[Shares]]+Table14_1[[#This Row],[Comments]]</f>
        <v>21629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7E30-0CD4-4ADB-86B5-9D80233559EF}">
  <sheetPr filterMode="1"/>
  <dimension ref="A1:AD568"/>
  <sheetViews>
    <sheetView topLeftCell="N51" workbookViewId="0">
      <selection activeCell="Q50" sqref="Q50"/>
    </sheetView>
  </sheetViews>
  <sheetFormatPr defaultRowHeight="15"/>
  <cols>
    <col min="1" max="1" width="6.7109375" bestFit="1" customWidth="1"/>
    <col min="2" max="2" width="9.7109375" bestFit="1" customWidth="1"/>
    <col min="3" max="3" width="15.5703125" bestFit="1" customWidth="1"/>
    <col min="4" max="4" width="12.42578125" bestFit="1" customWidth="1"/>
    <col min="5" max="5" width="6" bestFit="1" customWidth="1"/>
    <col min="6" max="6" width="6.85546875" bestFit="1" customWidth="1"/>
    <col min="7" max="7" width="10.5703125" bestFit="1" customWidth="1"/>
    <col min="8" max="8" width="6" bestFit="1" customWidth="1"/>
    <col min="9" max="9" width="6.28515625" bestFit="1" customWidth="1"/>
    <col min="10" max="10" width="11.7109375" bestFit="1" customWidth="1"/>
    <col min="11" max="11" width="28.85546875" bestFit="1" customWidth="1"/>
    <col min="12" max="12" width="19.85546875" bestFit="1" customWidth="1"/>
    <col min="13" max="13" width="12" bestFit="1" customWidth="1"/>
    <col min="16" max="16" width="44.140625" customWidth="1"/>
    <col min="17" max="17" width="22.42578125" bestFit="1" customWidth="1"/>
    <col min="18" max="18" width="16.42578125" bestFit="1" customWidth="1"/>
    <col min="19" max="19" width="16.140625" bestFit="1" customWidth="1"/>
    <col min="22" max="22" width="13.140625" bestFit="1" customWidth="1"/>
    <col min="23" max="23" width="22.42578125" bestFit="1" customWidth="1"/>
    <col min="24" max="24" width="16.42578125" bestFit="1" customWidth="1"/>
    <col min="25" max="25" width="16.140625" bestFit="1" customWidth="1"/>
    <col min="27" max="27" width="13.140625" bestFit="1" customWidth="1"/>
    <col min="28" max="28" width="22.42578125" bestFit="1" customWidth="1"/>
    <col min="29" max="29" width="16.42578125" bestFit="1" customWidth="1"/>
    <col min="30" max="30" width="16.140625" bestFit="1" customWidth="1"/>
  </cols>
  <sheetData>
    <row r="1" spans="1:27">
      <c r="A1" s="102" t="s">
        <v>0</v>
      </c>
      <c r="B1" s="103" t="s">
        <v>1</v>
      </c>
      <c r="C1" s="103" t="s">
        <v>2</v>
      </c>
      <c r="D1" s="103" t="s">
        <v>3</v>
      </c>
      <c r="E1" s="103" t="s">
        <v>5</v>
      </c>
      <c r="F1" s="103" t="s">
        <v>6</v>
      </c>
      <c r="G1" s="103" t="s">
        <v>7</v>
      </c>
      <c r="H1" s="103" t="s">
        <v>8</v>
      </c>
      <c r="I1" s="103" t="s">
        <v>9</v>
      </c>
      <c r="J1" s="103" t="s">
        <v>10</v>
      </c>
      <c r="K1" s="103" t="s">
        <v>11</v>
      </c>
      <c r="L1" s="103" t="s">
        <v>4</v>
      </c>
      <c r="M1" s="104" t="s">
        <v>591</v>
      </c>
    </row>
    <row r="2" spans="1:27" hidden="1">
      <c r="A2" s="94" t="s">
        <v>12</v>
      </c>
      <c r="B2" s="95" t="s">
        <v>13</v>
      </c>
      <c r="C2" s="96">
        <v>45649</v>
      </c>
      <c r="D2" s="95" t="s">
        <v>15</v>
      </c>
      <c r="E2" s="95">
        <v>24516</v>
      </c>
      <c r="F2" s="95">
        <v>976</v>
      </c>
      <c r="G2" s="95">
        <v>974</v>
      </c>
      <c r="H2" s="95">
        <v>2675</v>
      </c>
      <c r="I2" s="95">
        <v>23275</v>
      </c>
      <c r="J2" s="95">
        <v>202932</v>
      </c>
      <c r="K2" s="95" t="s">
        <v>17</v>
      </c>
      <c r="L2" s="95" t="s">
        <v>561</v>
      </c>
      <c r="M2" s="97">
        <f>Table14_1[[#This Row],[Likes]]+Table14_1[[#This Row],[Shares]]+Table14_1[[#This Row],[Comments]]</f>
        <v>26466</v>
      </c>
    </row>
    <row r="3" spans="1:27" hidden="1">
      <c r="A3" s="98" t="s">
        <v>12</v>
      </c>
      <c r="B3" s="99" t="s">
        <v>13</v>
      </c>
      <c r="C3" s="100">
        <v>45649</v>
      </c>
      <c r="D3" s="99" t="s">
        <v>15</v>
      </c>
      <c r="E3" s="99">
        <v>24516</v>
      </c>
      <c r="F3" s="99">
        <v>976</v>
      </c>
      <c r="G3" s="99">
        <v>974</v>
      </c>
      <c r="H3" s="99">
        <v>2675</v>
      </c>
      <c r="I3" s="99">
        <v>23275</v>
      </c>
      <c r="J3" s="99">
        <v>202932</v>
      </c>
      <c r="K3" s="99" t="s">
        <v>17</v>
      </c>
      <c r="L3" s="99" t="s">
        <v>562</v>
      </c>
      <c r="M3" s="101">
        <f>Table14_1[[#This Row],[Likes]]+Table14_1[[#This Row],[Shares]]+Table14_1[[#This Row],[Comments]]</f>
        <v>26466</v>
      </c>
    </row>
    <row r="4" spans="1:27" hidden="1">
      <c r="A4" s="94" t="s">
        <v>18</v>
      </c>
      <c r="B4" s="95" t="s">
        <v>19</v>
      </c>
      <c r="C4" s="96">
        <v>45903</v>
      </c>
      <c r="D4" s="95" t="s">
        <v>15</v>
      </c>
      <c r="E4" s="95">
        <v>4779</v>
      </c>
      <c r="F4" s="95">
        <v>1110</v>
      </c>
      <c r="G4" s="95">
        <v>436</v>
      </c>
      <c r="H4" s="95">
        <v>1574</v>
      </c>
      <c r="I4" s="95">
        <v>77167</v>
      </c>
      <c r="J4" s="95">
        <v>71585</v>
      </c>
      <c r="K4" s="95" t="s">
        <v>21</v>
      </c>
      <c r="L4" s="95" t="s">
        <v>563</v>
      </c>
      <c r="M4" s="97">
        <f>Table14_1[[#This Row],[Likes]]+Table14_1[[#This Row],[Shares]]+Table14_1[[#This Row],[Comments]]</f>
        <v>6325</v>
      </c>
    </row>
    <row r="5" spans="1:27" hidden="1">
      <c r="A5" s="98" t="s">
        <v>18</v>
      </c>
      <c r="B5" s="99" t="s">
        <v>19</v>
      </c>
      <c r="C5" s="100">
        <v>45903</v>
      </c>
      <c r="D5" s="99" t="s">
        <v>15</v>
      </c>
      <c r="E5" s="99">
        <v>4779</v>
      </c>
      <c r="F5" s="99">
        <v>1110</v>
      </c>
      <c r="G5" s="99">
        <v>436</v>
      </c>
      <c r="H5" s="99">
        <v>1574</v>
      </c>
      <c r="I5" s="99">
        <v>77167</v>
      </c>
      <c r="J5" s="99">
        <v>71585</v>
      </c>
      <c r="K5" s="99" t="s">
        <v>21</v>
      </c>
      <c r="L5" s="99" t="s">
        <v>564</v>
      </c>
      <c r="M5" s="101">
        <f>Table14_1[[#This Row],[Likes]]+Table14_1[[#This Row],[Shares]]+Table14_1[[#This Row],[Comments]]</f>
        <v>6325</v>
      </c>
    </row>
    <row r="6" spans="1:27" hidden="1">
      <c r="A6" s="94" t="s">
        <v>22</v>
      </c>
      <c r="B6" s="95" t="s">
        <v>23</v>
      </c>
      <c r="C6" s="96">
        <v>45789</v>
      </c>
      <c r="D6" s="95" t="s">
        <v>25</v>
      </c>
      <c r="E6" s="95">
        <v>19308</v>
      </c>
      <c r="F6" s="95">
        <v>1318</v>
      </c>
      <c r="G6" s="95">
        <v>795</v>
      </c>
      <c r="H6" s="95">
        <v>1499</v>
      </c>
      <c r="I6" s="95">
        <v>52307</v>
      </c>
      <c r="J6" s="95">
        <v>193087</v>
      </c>
      <c r="K6" s="95" t="s">
        <v>27</v>
      </c>
      <c r="L6" s="95" t="s">
        <v>565</v>
      </c>
      <c r="M6" s="97">
        <f>Table14_1[[#This Row],[Likes]]+Table14_1[[#This Row],[Shares]]+Table14_1[[#This Row],[Comments]]</f>
        <v>21421</v>
      </c>
      <c r="P6" s="26" t="s">
        <v>659</v>
      </c>
    </row>
    <row r="7" spans="1:27" hidden="1">
      <c r="A7" s="98" t="s">
        <v>22</v>
      </c>
      <c r="B7" s="99" t="s">
        <v>23</v>
      </c>
      <c r="C7" s="100">
        <v>45789</v>
      </c>
      <c r="D7" s="99" t="s">
        <v>25</v>
      </c>
      <c r="E7" s="99">
        <v>19308</v>
      </c>
      <c r="F7" s="99">
        <v>1318</v>
      </c>
      <c r="G7" s="99">
        <v>795</v>
      </c>
      <c r="H7" s="99">
        <v>1499</v>
      </c>
      <c r="I7" s="99">
        <v>52307</v>
      </c>
      <c r="J7" s="99">
        <v>193087</v>
      </c>
      <c r="K7" s="99" t="s">
        <v>27</v>
      </c>
      <c r="L7" s="99" t="s">
        <v>566</v>
      </c>
      <c r="M7" s="101">
        <f>Table14_1[[#This Row],[Likes]]+Table14_1[[#This Row],[Shares]]+Table14_1[[#This Row],[Comments]]</f>
        <v>21421</v>
      </c>
      <c r="P7" s="21" t="s">
        <v>660</v>
      </c>
    </row>
    <row r="8" spans="1:27">
      <c r="A8" s="94" t="s">
        <v>28</v>
      </c>
      <c r="B8" s="95" t="s">
        <v>13</v>
      </c>
      <c r="C8" s="96">
        <v>45516</v>
      </c>
      <c r="D8" s="95" t="s">
        <v>30</v>
      </c>
      <c r="E8" s="95">
        <v>3581</v>
      </c>
      <c r="F8" s="95">
        <v>517</v>
      </c>
      <c r="G8" s="95">
        <v>880</v>
      </c>
      <c r="H8" s="95">
        <v>1925</v>
      </c>
      <c r="I8" s="95">
        <v>18636</v>
      </c>
      <c r="J8" s="95">
        <v>248611</v>
      </c>
      <c r="K8" s="95" t="s">
        <v>32</v>
      </c>
      <c r="L8" s="95" t="s">
        <v>567</v>
      </c>
      <c r="M8" s="97">
        <f>Table14_1[[#This Row],[Likes]]+Table14_1[[#This Row],[Shares]]+Table14_1[[#This Row],[Comments]]</f>
        <v>4978</v>
      </c>
    </row>
    <row r="9" spans="1:27">
      <c r="A9" s="98" t="s">
        <v>28</v>
      </c>
      <c r="B9" s="99" t="s">
        <v>13</v>
      </c>
      <c r="C9" s="100">
        <v>45516</v>
      </c>
      <c r="D9" s="99" t="s">
        <v>30</v>
      </c>
      <c r="E9" s="99">
        <v>3581</v>
      </c>
      <c r="F9" s="99">
        <v>517</v>
      </c>
      <c r="G9" s="99">
        <v>880</v>
      </c>
      <c r="H9" s="99">
        <v>1925</v>
      </c>
      <c r="I9" s="99">
        <v>18636</v>
      </c>
      <c r="J9" s="99">
        <v>248611</v>
      </c>
      <c r="K9" s="99" t="s">
        <v>32</v>
      </c>
      <c r="L9" s="99" t="s">
        <v>568</v>
      </c>
      <c r="M9" s="101">
        <f>Table14_1[[#This Row],[Likes]]+Table14_1[[#This Row],[Shares]]+Table14_1[[#This Row],[Comments]]</f>
        <v>4978</v>
      </c>
    </row>
    <row r="10" spans="1:27">
      <c r="A10" s="94" t="s">
        <v>33</v>
      </c>
      <c r="B10" s="95" t="s">
        <v>13</v>
      </c>
      <c r="C10" s="96">
        <v>45904</v>
      </c>
      <c r="D10" s="95" t="s">
        <v>30</v>
      </c>
      <c r="E10" s="95">
        <v>21708</v>
      </c>
      <c r="F10" s="95">
        <v>435</v>
      </c>
      <c r="G10" s="95">
        <v>317</v>
      </c>
      <c r="H10" s="95">
        <v>1213</v>
      </c>
      <c r="I10" s="95">
        <v>70701</v>
      </c>
      <c r="J10" s="95">
        <v>83585</v>
      </c>
      <c r="K10" s="95" t="s">
        <v>21</v>
      </c>
      <c r="L10" s="95" t="s">
        <v>561</v>
      </c>
      <c r="M10" s="97">
        <f>Table14_1[[#This Row],[Likes]]+Table14_1[[#This Row],[Shares]]+Table14_1[[#This Row],[Comments]]</f>
        <v>22460</v>
      </c>
    </row>
    <row r="11" spans="1:27">
      <c r="A11" s="98" t="s">
        <v>33</v>
      </c>
      <c r="B11" s="99" t="s">
        <v>13</v>
      </c>
      <c r="C11" s="100">
        <v>45904</v>
      </c>
      <c r="D11" s="99" t="s">
        <v>30</v>
      </c>
      <c r="E11" s="99">
        <v>21708</v>
      </c>
      <c r="F11" s="99">
        <v>435</v>
      </c>
      <c r="G11" s="99">
        <v>317</v>
      </c>
      <c r="H11" s="99">
        <v>1213</v>
      </c>
      <c r="I11" s="99">
        <v>70701</v>
      </c>
      <c r="J11" s="99">
        <v>83585</v>
      </c>
      <c r="K11" s="99" t="s">
        <v>21</v>
      </c>
      <c r="L11" s="99" t="s">
        <v>562</v>
      </c>
      <c r="M11" s="101">
        <f>Table14_1[[#This Row],[Likes]]+Table14_1[[#This Row],[Shares]]+Table14_1[[#This Row],[Comments]]</f>
        <v>22460</v>
      </c>
      <c r="P11" s="26" t="s">
        <v>661</v>
      </c>
    </row>
    <row r="12" spans="1:27" hidden="1">
      <c r="A12" s="94" t="s">
        <v>34</v>
      </c>
      <c r="B12" s="95" t="s">
        <v>19</v>
      </c>
      <c r="C12" s="96">
        <v>45905</v>
      </c>
      <c r="D12" s="95" t="s">
        <v>15</v>
      </c>
      <c r="E12" s="95">
        <v>14677</v>
      </c>
      <c r="F12" s="95">
        <v>533</v>
      </c>
      <c r="G12" s="95">
        <v>759</v>
      </c>
      <c r="H12" s="95">
        <v>753</v>
      </c>
      <c r="I12" s="95">
        <v>23275</v>
      </c>
      <c r="J12" s="95">
        <v>66958</v>
      </c>
      <c r="K12" s="95" t="s">
        <v>21</v>
      </c>
      <c r="L12" s="95" t="s">
        <v>35</v>
      </c>
      <c r="M12" s="97">
        <f>Table14_1[[#This Row],[Likes]]+Table14_1[[#This Row],[Shares]]+Table14_1[[#This Row],[Comments]]</f>
        <v>15969</v>
      </c>
    </row>
    <row r="13" spans="1:27" hidden="1">
      <c r="A13" s="98" t="s">
        <v>36</v>
      </c>
      <c r="B13" s="99" t="s">
        <v>23</v>
      </c>
      <c r="C13" s="100">
        <v>45467</v>
      </c>
      <c r="D13" s="99" t="s">
        <v>38</v>
      </c>
      <c r="E13" s="99">
        <v>7713</v>
      </c>
      <c r="F13" s="99">
        <v>575</v>
      </c>
      <c r="G13" s="99">
        <v>417</v>
      </c>
      <c r="H13" s="99">
        <v>336</v>
      </c>
      <c r="I13" s="99">
        <v>61660</v>
      </c>
      <c r="J13" s="99">
        <v>66017</v>
      </c>
      <c r="K13" s="99" t="s">
        <v>32</v>
      </c>
      <c r="L13" s="99" t="s">
        <v>569</v>
      </c>
      <c r="M13" s="101">
        <f>Table14_1[[#This Row],[Likes]]+Table14_1[[#This Row],[Shares]]+Table14_1[[#This Row],[Comments]]</f>
        <v>8705</v>
      </c>
    </row>
    <row r="14" spans="1:27" hidden="1">
      <c r="A14" s="94" t="s">
        <v>36</v>
      </c>
      <c r="B14" s="95" t="s">
        <v>23</v>
      </c>
      <c r="C14" s="96">
        <v>45467</v>
      </c>
      <c r="D14" s="95" t="s">
        <v>38</v>
      </c>
      <c r="E14" s="95">
        <v>7713</v>
      </c>
      <c r="F14" s="95">
        <v>575</v>
      </c>
      <c r="G14" s="95">
        <v>417</v>
      </c>
      <c r="H14" s="95">
        <v>336</v>
      </c>
      <c r="I14" s="95">
        <v>61660</v>
      </c>
      <c r="J14" s="95">
        <v>66017</v>
      </c>
      <c r="K14" s="95" t="s">
        <v>32</v>
      </c>
      <c r="L14" s="95" t="s">
        <v>570</v>
      </c>
      <c r="M14" s="97">
        <f>Table14_1[[#This Row],[Likes]]+Table14_1[[#This Row],[Shares]]+Table14_1[[#This Row],[Comments]]</f>
        <v>8705</v>
      </c>
    </row>
    <row r="15" spans="1:27">
      <c r="A15" s="98" t="s">
        <v>40</v>
      </c>
      <c r="B15" s="99" t="s">
        <v>23</v>
      </c>
      <c r="C15" s="100">
        <v>45486</v>
      </c>
      <c r="D15" s="99" t="s">
        <v>30</v>
      </c>
      <c r="E15" s="99">
        <v>18639</v>
      </c>
      <c r="F15" s="99">
        <v>1360</v>
      </c>
      <c r="G15" s="99">
        <v>898</v>
      </c>
      <c r="H15" s="99">
        <v>2011</v>
      </c>
      <c r="I15" s="99">
        <v>42841</v>
      </c>
      <c r="J15" s="99">
        <v>247779</v>
      </c>
      <c r="K15" s="99" t="s">
        <v>32</v>
      </c>
      <c r="L15" s="99" t="s">
        <v>571</v>
      </c>
      <c r="M15" s="101">
        <f>Table14_1[[#This Row],[Likes]]+Table14_1[[#This Row],[Shares]]+Table14_1[[#This Row],[Comments]]</f>
        <v>20897</v>
      </c>
      <c r="P15" s="26" t="s">
        <v>660</v>
      </c>
      <c r="V15" s="26" t="s">
        <v>666</v>
      </c>
      <c r="AA15" s="26" t="s">
        <v>669</v>
      </c>
    </row>
    <row r="16" spans="1:27">
      <c r="A16" s="94" t="s">
        <v>40</v>
      </c>
      <c r="B16" s="95" t="s">
        <v>23</v>
      </c>
      <c r="C16" s="96">
        <v>45486</v>
      </c>
      <c r="D16" s="95" t="s">
        <v>30</v>
      </c>
      <c r="E16" s="95">
        <v>18639</v>
      </c>
      <c r="F16" s="95">
        <v>1360</v>
      </c>
      <c r="G16" s="95">
        <v>898</v>
      </c>
      <c r="H16" s="95">
        <v>2011</v>
      </c>
      <c r="I16" s="95">
        <v>42841</v>
      </c>
      <c r="J16" s="95">
        <v>247779</v>
      </c>
      <c r="K16" s="95" t="s">
        <v>32</v>
      </c>
      <c r="L16" s="95" t="s">
        <v>572</v>
      </c>
      <c r="M16" s="97">
        <f>Table14_1[[#This Row],[Likes]]+Table14_1[[#This Row],[Shares]]+Table14_1[[#This Row],[Comments]]</f>
        <v>20897</v>
      </c>
      <c r="P16" s="21" t="s">
        <v>663</v>
      </c>
      <c r="V16" s="21" t="s">
        <v>667</v>
      </c>
      <c r="AA16" s="21" t="s">
        <v>670</v>
      </c>
    </row>
    <row r="17" spans="1:27" hidden="1">
      <c r="A17" s="98" t="s">
        <v>43</v>
      </c>
      <c r="B17" s="99" t="s">
        <v>13</v>
      </c>
      <c r="C17" s="100">
        <v>45534</v>
      </c>
      <c r="D17" s="99" t="s">
        <v>38</v>
      </c>
      <c r="E17" s="99">
        <v>6804</v>
      </c>
      <c r="F17" s="99">
        <v>787</v>
      </c>
      <c r="G17" s="99">
        <v>970</v>
      </c>
      <c r="H17" s="99">
        <v>1095</v>
      </c>
      <c r="I17" s="99">
        <v>56343</v>
      </c>
      <c r="J17" s="99">
        <v>164677</v>
      </c>
      <c r="K17" s="99" t="s">
        <v>17</v>
      </c>
      <c r="L17" s="99" t="s">
        <v>563</v>
      </c>
      <c r="M17" s="101">
        <f>Table14_1[[#This Row],[Likes]]+Table14_1[[#This Row],[Shares]]+Table14_1[[#This Row],[Comments]]</f>
        <v>8561</v>
      </c>
    </row>
    <row r="18" spans="1:27" hidden="1">
      <c r="A18" s="94" t="s">
        <v>43</v>
      </c>
      <c r="B18" s="95" t="s">
        <v>13</v>
      </c>
      <c r="C18" s="96">
        <v>45534</v>
      </c>
      <c r="D18" s="95" t="s">
        <v>38</v>
      </c>
      <c r="E18" s="95">
        <v>6804</v>
      </c>
      <c r="F18" s="95">
        <v>787</v>
      </c>
      <c r="G18" s="95">
        <v>970</v>
      </c>
      <c r="H18" s="95">
        <v>1095</v>
      </c>
      <c r="I18" s="95">
        <v>56343</v>
      </c>
      <c r="J18" s="95">
        <v>164677</v>
      </c>
      <c r="K18" s="95" t="s">
        <v>17</v>
      </c>
      <c r="L18" s="95" t="s">
        <v>564</v>
      </c>
      <c r="M18" s="97">
        <f>Table14_1[[#This Row],[Likes]]+Table14_1[[#This Row],[Shares]]+Table14_1[[#This Row],[Comments]]</f>
        <v>8561</v>
      </c>
    </row>
    <row r="19" spans="1:27">
      <c r="A19" s="98" t="s">
        <v>45</v>
      </c>
      <c r="B19" s="99" t="s">
        <v>46</v>
      </c>
      <c r="C19" s="100">
        <v>45727</v>
      </c>
      <c r="D19" s="99" t="s">
        <v>30</v>
      </c>
      <c r="E19" s="99">
        <v>20222</v>
      </c>
      <c r="F19" s="99">
        <v>712</v>
      </c>
      <c r="G19" s="99">
        <v>604</v>
      </c>
      <c r="H19" s="99">
        <v>1272</v>
      </c>
      <c r="I19" s="99">
        <v>71598</v>
      </c>
      <c r="J19" s="99">
        <v>216422</v>
      </c>
      <c r="K19" s="99" t="s">
        <v>27</v>
      </c>
      <c r="L19" s="99" t="s">
        <v>573</v>
      </c>
      <c r="M19" s="101">
        <f>Table14_1[[#This Row],[Likes]]+Table14_1[[#This Row],[Shares]]+Table14_1[[#This Row],[Comments]]</f>
        <v>21538</v>
      </c>
      <c r="P19" s="21" t="s">
        <v>664</v>
      </c>
      <c r="V19" s="21" t="s">
        <v>668</v>
      </c>
      <c r="AA19" s="21" t="s">
        <v>664</v>
      </c>
    </row>
    <row r="20" spans="1:27">
      <c r="A20" s="94" t="s">
        <v>45</v>
      </c>
      <c r="B20" s="95" t="s">
        <v>46</v>
      </c>
      <c r="C20" s="96">
        <v>45727</v>
      </c>
      <c r="D20" s="95" t="s">
        <v>30</v>
      </c>
      <c r="E20" s="95">
        <v>20222</v>
      </c>
      <c r="F20" s="95">
        <v>712</v>
      </c>
      <c r="G20" s="95">
        <v>604</v>
      </c>
      <c r="H20" s="95">
        <v>1272</v>
      </c>
      <c r="I20" s="95">
        <v>71598</v>
      </c>
      <c r="J20" s="95">
        <v>216422</v>
      </c>
      <c r="K20" s="95" t="s">
        <v>27</v>
      </c>
      <c r="L20" s="95" t="s">
        <v>567</v>
      </c>
      <c r="M20" s="97">
        <f>Table14_1[[#This Row],[Likes]]+Table14_1[[#This Row],[Shares]]+Table14_1[[#This Row],[Comments]]</f>
        <v>21538</v>
      </c>
      <c r="P20" s="21" t="s">
        <v>665</v>
      </c>
      <c r="V20" s="21" t="s">
        <v>665</v>
      </c>
      <c r="AA20" s="21" t="s">
        <v>665</v>
      </c>
    </row>
    <row r="21" spans="1:27" hidden="1">
      <c r="A21" s="98" t="s">
        <v>49</v>
      </c>
      <c r="B21" s="99" t="s">
        <v>13</v>
      </c>
      <c r="C21" s="100">
        <v>45690</v>
      </c>
      <c r="D21" s="99" t="s">
        <v>38</v>
      </c>
      <c r="E21" s="99">
        <v>12136</v>
      </c>
      <c r="F21" s="99">
        <v>1117</v>
      </c>
      <c r="G21" s="99">
        <v>834</v>
      </c>
      <c r="H21" s="99">
        <v>892</v>
      </c>
      <c r="I21" s="99">
        <v>24675</v>
      </c>
      <c r="J21" s="99">
        <v>183273</v>
      </c>
      <c r="K21" s="99" t="s">
        <v>27</v>
      </c>
      <c r="L21" s="99" t="s">
        <v>567</v>
      </c>
      <c r="M21" s="101">
        <f>Table14_1[[#This Row],[Likes]]+Table14_1[[#This Row],[Shares]]+Table14_1[[#This Row],[Comments]]</f>
        <v>14087</v>
      </c>
    </row>
    <row r="22" spans="1:27" hidden="1">
      <c r="A22" s="94" t="s">
        <v>49</v>
      </c>
      <c r="B22" s="95" t="s">
        <v>13</v>
      </c>
      <c r="C22" s="96">
        <v>45690</v>
      </c>
      <c r="D22" s="95" t="s">
        <v>38</v>
      </c>
      <c r="E22" s="95">
        <v>12136</v>
      </c>
      <c r="F22" s="95">
        <v>1117</v>
      </c>
      <c r="G22" s="95">
        <v>834</v>
      </c>
      <c r="H22" s="95">
        <v>892</v>
      </c>
      <c r="I22" s="95">
        <v>24675</v>
      </c>
      <c r="J22" s="95">
        <v>183273</v>
      </c>
      <c r="K22" s="95" t="s">
        <v>27</v>
      </c>
      <c r="L22" s="95" t="s">
        <v>568</v>
      </c>
      <c r="M22" s="97">
        <f>Table14_1[[#This Row],[Likes]]+Table14_1[[#This Row],[Shares]]+Table14_1[[#This Row],[Comments]]</f>
        <v>14087</v>
      </c>
    </row>
    <row r="23" spans="1:27" hidden="1">
      <c r="A23" s="98" t="s">
        <v>51</v>
      </c>
      <c r="B23" s="99" t="s">
        <v>13</v>
      </c>
      <c r="C23" s="100">
        <v>45494</v>
      </c>
      <c r="D23" s="99" t="s">
        <v>25</v>
      </c>
      <c r="E23" s="99">
        <v>2009</v>
      </c>
      <c r="F23" s="99">
        <v>1072</v>
      </c>
      <c r="G23" s="99">
        <v>550</v>
      </c>
      <c r="H23" s="99">
        <v>1437</v>
      </c>
      <c r="I23" s="99">
        <v>22982</v>
      </c>
      <c r="J23" s="99">
        <v>69426</v>
      </c>
      <c r="K23" s="99" t="s">
        <v>32</v>
      </c>
      <c r="L23" s="99" t="s">
        <v>563</v>
      </c>
      <c r="M23" s="101">
        <f>Table14_1[[#This Row],[Likes]]+Table14_1[[#This Row],[Shares]]+Table14_1[[#This Row],[Comments]]</f>
        <v>3631</v>
      </c>
    </row>
    <row r="24" spans="1:27" hidden="1">
      <c r="A24" s="94" t="s">
        <v>51</v>
      </c>
      <c r="B24" s="95" t="s">
        <v>13</v>
      </c>
      <c r="C24" s="96">
        <v>45494</v>
      </c>
      <c r="D24" s="95" t="s">
        <v>25</v>
      </c>
      <c r="E24" s="95">
        <v>2009</v>
      </c>
      <c r="F24" s="95">
        <v>1072</v>
      </c>
      <c r="G24" s="95">
        <v>550</v>
      </c>
      <c r="H24" s="95">
        <v>1437</v>
      </c>
      <c r="I24" s="95">
        <v>22982</v>
      </c>
      <c r="J24" s="95">
        <v>69426</v>
      </c>
      <c r="K24" s="95" t="s">
        <v>32</v>
      </c>
      <c r="L24" s="95" t="s">
        <v>564</v>
      </c>
      <c r="M24" s="97">
        <f>Table14_1[[#This Row],[Likes]]+Table14_1[[#This Row],[Shares]]+Table14_1[[#This Row],[Comments]]</f>
        <v>3631</v>
      </c>
    </row>
    <row r="25" spans="1:27" hidden="1">
      <c r="A25" s="98" t="s">
        <v>53</v>
      </c>
      <c r="B25" s="99" t="s">
        <v>13</v>
      </c>
      <c r="C25" s="100">
        <v>45614</v>
      </c>
      <c r="D25" s="99" t="s">
        <v>38</v>
      </c>
      <c r="E25" s="99">
        <v>21255</v>
      </c>
      <c r="F25" s="99">
        <v>1452</v>
      </c>
      <c r="G25" s="99">
        <v>625</v>
      </c>
      <c r="H25" s="99">
        <v>1624</v>
      </c>
      <c r="I25" s="99">
        <v>21282</v>
      </c>
      <c r="J25" s="99">
        <v>57778</v>
      </c>
      <c r="K25" s="99" t="s">
        <v>55</v>
      </c>
      <c r="L25" s="99" t="s">
        <v>569</v>
      </c>
      <c r="M25" s="101">
        <f>Table14_1[[#This Row],[Likes]]+Table14_1[[#This Row],[Shares]]+Table14_1[[#This Row],[Comments]]</f>
        <v>23332</v>
      </c>
    </row>
    <row r="26" spans="1:27" hidden="1">
      <c r="A26" s="94" t="s">
        <v>53</v>
      </c>
      <c r="B26" s="95" t="s">
        <v>13</v>
      </c>
      <c r="C26" s="96">
        <v>45614</v>
      </c>
      <c r="D26" s="95" t="s">
        <v>38</v>
      </c>
      <c r="E26" s="95">
        <v>21255</v>
      </c>
      <c r="F26" s="95">
        <v>1452</v>
      </c>
      <c r="G26" s="95">
        <v>625</v>
      </c>
      <c r="H26" s="95">
        <v>1624</v>
      </c>
      <c r="I26" s="95">
        <v>21282</v>
      </c>
      <c r="J26" s="95">
        <v>57778</v>
      </c>
      <c r="K26" s="95" t="s">
        <v>55</v>
      </c>
      <c r="L26" s="95" t="s">
        <v>570</v>
      </c>
      <c r="M26" s="97">
        <f>Table14_1[[#This Row],[Likes]]+Table14_1[[#This Row],[Shares]]+Table14_1[[#This Row],[Comments]]</f>
        <v>23332</v>
      </c>
    </row>
    <row r="27" spans="1:27" hidden="1">
      <c r="A27" s="98" t="s">
        <v>56</v>
      </c>
      <c r="B27" s="99" t="s">
        <v>13</v>
      </c>
      <c r="C27" s="100">
        <v>45906</v>
      </c>
      <c r="D27" s="99" t="s">
        <v>25</v>
      </c>
      <c r="E27" s="99">
        <v>7124</v>
      </c>
      <c r="F27" s="99">
        <v>469</v>
      </c>
      <c r="G27" s="99">
        <v>851</v>
      </c>
      <c r="H27" s="99">
        <v>2571</v>
      </c>
      <c r="I27" s="99">
        <v>33802</v>
      </c>
      <c r="J27" s="99">
        <v>216313</v>
      </c>
      <c r="K27" s="99" t="s">
        <v>21</v>
      </c>
      <c r="L27" s="99" t="s">
        <v>571</v>
      </c>
      <c r="M27" s="101">
        <f>Table14_1[[#This Row],[Likes]]+Table14_1[[#This Row],[Shares]]+Table14_1[[#This Row],[Comments]]</f>
        <v>8444</v>
      </c>
    </row>
    <row r="28" spans="1:27" hidden="1">
      <c r="A28" s="94" t="s">
        <v>56</v>
      </c>
      <c r="B28" s="95" t="s">
        <v>13</v>
      </c>
      <c r="C28" s="96">
        <v>45906</v>
      </c>
      <c r="D28" s="95" t="s">
        <v>25</v>
      </c>
      <c r="E28" s="95">
        <v>7124</v>
      </c>
      <c r="F28" s="95">
        <v>469</v>
      </c>
      <c r="G28" s="95">
        <v>851</v>
      </c>
      <c r="H28" s="95">
        <v>2571</v>
      </c>
      <c r="I28" s="95">
        <v>33802</v>
      </c>
      <c r="J28" s="95">
        <v>216313</v>
      </c>
      <c r="K28" s="95" t="s">
        <v>21</v>
      </c>
      <c r="L28" s="95" t="s">
        <v>572</v>
      </c>
      <c r="M28" s="97">
        <f>Table14_1[[#This Row],[Likes]]+Table14_1[[#This Row],[Shares]]+Table14_1[[#This Row],[Comments]]</f>
        <v>8444</v>
      </c>
    </row>
    <row r="29" spans="1:27" hidden="1">
      <c r="A29" s="98" t="s">
        <v>57</v>
      </c>
      <c r="B29" s="99" t="s">
        <v>19</v>
      </c>
      <c r="C29" s="100">
        <v>45907</v>
      </c>
      <c r="D29" s="99" t="s">
        <v>25</v>
      </c>
      <c r="E29" s="99">
        <v>3015</v>
      </c>
      <c r="F29" s="99">
        <v>997</v>
      </c>
      <c r="G29" s="99">
        <v>783</v>
      </c>
      <c r="H29" s="99">
        <v>617</v>
      </c>
      <c r="I29" s="99">
        <v>77167</v>
      </c>
      <c r="J29" s="99">
        <v>82229</v>
      </c>
      <c r="K29" s="99" t="s">
        <v>21</v>
      </c>
      <c r="L29" s="99" t="s">
        <v>565</v>
      </c>
      <c r="M29" s="101">
        <f>Table14_1[[#This Row],[Likes]]+Table14_1[[#This Row],[Shares]]+Table14_1[[#This Row],[Comments]]</f>
        <v>4795</v>
      </c>
    </row>
    <row r="30" spans="1:27" hidden="1">
      <c r="A30" s="94" t="s">
        <v>57</v>
      </c>
      <c r="B30" s="95" t="s">
        <v>19</v>
      </c>
      <c r="C30" s="96">
        <v>45907</v>
      </c>
      <c r="D30" s="95" t="s">
        <v>25</v>
      </c>
      <c r="E30" s="95">
        <v>3015</v>
      </c>
      <c r="F30" s="95">
        <v>997</v>
      </c>
      <c r="G30" s="95">
        <v>783</v>
      </c>
      <c r="H30" s="95">
        <v>617</v>
      </c>
      <c r="I30" s="95">
        <v>77167</v>
      </c>
      <c r="J30" s="95">
        <v>82229</v>
      </c>
      <c r="K30" s="95" t="s">
        <v>21</v>
      </c>
      <c r="L30" s="95" t="s">
        <v>566</v>
      </c>
      <c r="M30" s="97">
        <f>Table14_1[[#This Row],[Likes]]+Table14_1[[#This Row],[Shares]]+Table14_1[[#This Row],[Comments]]</f>
        <v>4795</v>
      </c>
    </row>
    <row r="31" spans="1:27" hidden="1">
      <c r="A31" s="98" t="s">
        <v>58</v>
      </c>
      <c r="B31" s="99" t="s">
        <v>23</v>
      </c>
      <c r="C31" s="100">
        <v>45530</v>
      </c>
      <c r="D31" s="99" t="s">
        <v>38</v>
      </c>
      <c r="E31" s="99">
        <v>4193</v>
      </c>
      <c r="F31" s="99">
        <v>924</v>
      </c>
      <c r="G31" s="99">
        <v>707</v>
      </c>
      <c r="H31" s="99">
        <v>2696</v>
      </c>
      <c r="I31" s="99">
        <v>55075</v>
      </c>
      <c r="J31" s="99">
        <v>126652</v>
      </c>
      <c r="K31" s="99" t="s">
        <v>32</v>
      </c>
      <c r="L31" s="99" t="s">
        <v>571</v>
      </c>
      <c r="M31" s="101">
        <f>Table14_1[[#This Row],[Likes]]+Table14_1[[#This Row],[Shares]]+Table14_1[[#This Row],[Comments]]</f>
        <v>5824</v>
      </c>
    </row>
    <row r="32" spans="1:27" hidden="1">
      <c r="A32" s="94" t="s">
        <v>58</v>
      </c>
      <c r="B32" s="95" t="s">
        <v>23</v>
      </c>
      <c r="C32" s="96">
        <v>45530</v>
      </c>
      <c r="D32" s="95" t="s">
        <v>38</v>
      </c>
      <c r="E32" s="95">
        <v>4193</v>
      </c>
      <c r="F32" s="95">
        <v>924</v>
      </c>
      <c r="G32" s="95">
        <v>707</v>
      </c>
      <c r="H32" s="95">
        <v>2696</v>
      </c>
      <c r="I32" s="95">
        <v>55075</v>
      </c>
      <c r="J32" s="95">
        <v>126652</v>
      </c>
      <c r="K32" s="95" t="s">
        <v>32</v>
      </c>
      <c r="L32" s="95" t="s">
        <v>572</v>
      </c>
      <c r="M32" s="97">
        <f>Table14_1[[#This Row],[Likes]]+Table14_1[[#This Row],[Shares]]+Table14_1[[#This Row],[Comments]]</f>
        <v>5824</v>
      </c>
    </row>
    <row r="33" spans="1:30" hidden="1">
      <c r="A33" s="98" t="s">
        <v>60</v>
      </c>
      <c r="B33" s="99" t="s">
        <v>19</v>
      </c>
      <c r="C33" s="100">
        <v>45782</v>
      </c>
      <c r="D33" s="99" t="s">
        <v>25</v>
      </c>
      <c r="E33" s="99">
        <v>10415</v>
      </c>
      <c r="F33" s="99">
        <v>1388</v>
      </c>
      <c r="G33" s="99">
        <v>725</v>
      </c>
      <c r="H33" s="99">
        <v>2462</v>
      </c>
      <c r="I33" s="99">
        <v>53082</v>
      </c>
      <c r="J33" s="99">
        <v>168267</v>
      </c>
      <c r="K33" s="99" t="s">
        <v>55</v>
      </c>
      <c r="L33" s="99" t="s">
        <v>567</v>
      </c>
      <c r="M33" s="101">
        <f>Table14_1[[#This Row],[Likes]]+Table14_1[[#This Row],[Shares]]+Table14_1[[#This Row],[Comments]]</f>
        <v>12528</v>
      </c>
    </row>
    <row r="34" spans="1:30" hidden="1">
      <c r="A34" s="94" t="s">
        <v>60</v>
      </c>
      <c r="B34" s="95" t="s">
        <v>19</v>
      </c>
      <c r="C34" s="96">
        <v>45782</v>
      </c>
      <c r="D34" s="95" t="s">
        <v>25</v>
      </c>
      <c r="E34" s="95">
        <v>10415</v>
      </c>
      <c r="F34" s="95">
        <v>1388</v>
      </c>
      <c r="G34" s="95">
        <v>725</v>
      </c>
      <c r="H34" s="95">
        <v>2462</v>
      </c>
      <c r="I34" s="95">
        <v>53082</v>
      </c>
      <c r="J34" s="95">
        <v>168267</v>
      </c>
      <c r="K34" s="95" t="s">
        <v>55</v>
      </c>
      <c r="L34" s="95" t="s">
        <v>574</v>
      </c>
      <c r="M34" s="97">
        <f>Table14_1[[#This Row],[Likes]]+Table14_1[[#This Row],[Shares]]+Table14_1[[#This Row],[Comments]]</f>
        <v>12528</v>
      </c>
    </row>
    <row r="35" spans="1:30" hidden="1">
      <c r="A35" s="98" t="s">
        <v>63</v>
      </c>
      <c r="B35" s="99" t="s">
        <v>19</v>
      </c>
      <c r="C35" s="100">
        <v>45523</v>
      </c>
      <c r="D35" s="99" t="s">
        <v>15</v>
      </c>
      <c r="E35" s="99">
        <v>15550</v>
      </c>
      <c r="F35" s="99">
        <v>204</v>
      </c>
      <c r="G35" s="99">
        <v>279</v>
      </c>
      <c r="H35" s="99">
        <v>1646</v>
      </c>
      <c r="I35" s="99">
        <v>35819</v>
      </c>
      <c r="J35" s="99">
        <v>219436</v>
      </c>
      <c r="K35" s="99" t="s">
        <v>17</v>
      </c>
      <c r="L35" s="99" t="s">
        <v>571</v>
      </c>
      <c r="M35" s="101">
        <f>Table14_1[[#This Row],[Likes]]+Table14_1[[#This Row],[Shares]]+Table14_1[[#This Row],[Comments]]</f>
        <v>16033</v>
      </c>
    </row>
    <row r="36" spans="1:30" hidden="1">
      <c r="A36" s="94" t="s">
        <v>63</v>
      </c>
      <c r="B36" s="95" t="s">
        <v>19</v>
      </c>
      <c r="C36" s="96">
        <v>45523</v>
      </c>
      <c r="D36" s="95" t="s">
        <v>15</v>
      </c>
      <c r="E36" s="95">
        <v>15550</v>
      </c>
      <c r="F36" s="95">
        <v>204</v>
      </c>
      <c r="G36" s="95">
        <v>279</v>
      </c>
      <c r="H36" s="95">
        <v>1646</v>
      </c>
      <c r="I36" s="95">
        <v>35819</v>
      </c>
      <c r="J36" s="95">
        <v>219436</v>
      </c>
      <c r="K36" s="95" t="s">
        <v>17</v>
      </c>
      <c r="L36" s="95" t="s">
        <v>572</v>
      </c>
      <c r="M36" s="97">
        <f>Table14_1[[#This Row],[Likes]]+Table14_1[[#This Row],[Shares]]+Table14_1[[#This Row],[Comments]]</f>
        <v>16033</v>
      </c>
    </row>
    <row r="37" spans="1:30" hidden="1">
      <c r="A37" s="98" t="s">
        <v>65</v>
      </c>
      <c r="B37" s="99" t="s">
        <v>19</v>
      </c>
      <c r="C37" s="100">
        <v>45466</v>
      </c>
      <c r="D37" s="99" t="s">
        <v>25</v>
      </c>
      <c r="E37" s="99">
        <v>16512</v>
      </c>
      <c r="F37" s="99">
        <v>1050</v>
      </c>
      <c r="G37" s="99">
        <v>971</v>
      </c>
      <c r="H37" s="99">
        <v>1891</v>
      </c>
      <c r="I37" s="99">
        <v>15865</v>
      </c>
      <c r="J37" s="99">
        <v>166503</v>
      </c>
      <c r="K37" s="99" t="s">
        <v>32</v>
      </c>
      <c r="L37" s="99" t="s">
        <v>567</v>
      </c>
      <c r="M37" s="101">
        <f>Table14_1[[#This Row],[Likes]]+Table14_1[[#This Row],[Shares]]+Table14_1[[#This Row],[Comments]]</f>
        <v>18533</v>
      </c>
    </row>
    <row r="38" spans="1:30" hidden="1">
      <c r="A38" s="94" t="s">
        <v>65</v>
      </c>
      <c r="B38" s="95" t="s">
        <v>19</v>
      </c>
      <c r="C38" s="96">
        <v>45466</v>
      </c>
      <c r="D38" s="95" t="s">
        <v>25</v>
      </c>
      <c r="E38" s="95">
        <v>16512</v>
      </c>
      <c r="F38" s="95">
        <v>1050</v>
      </c>
      <c r="G38" s="95">
        <v>971</v>
      </c>
      <c r="H38" s="95">
        <v>1891</v>
      </c>
      <c r="I38" s="95">
        <v>15865</v>
      </c>
      <c r="J38" s="95">
        <v>166503</v>
      </c>
      <c r="K38" s="95" t="s">
        <v>32</v>
      </c>
      <c r="L38" s="95" t="s">
        <v>574</v>
      </c>
      <c r="M38" s="97">
        <f>Table14_1[[#This Row],[Likes]]+Table14_1[[#This Row],[Shares]]+Table14_1[[#This Row],[Comments]]</f>
        <v>18533</v>
      </c>
    </row>
    <row r="39" spans="1:30">
      <c r="A39" s="98" t="s">
        <v>67</v>
      </c>
      <c r="B39" s="99" t="s">
        <v>13</v>
      </c>
      <c r="C39" s="100">
        <v>45544</v>
      </c>
      <c r="D39" s="99" t="s">
        <v>30</v>
      </c>
      <c r="E39" s="99">
        <v>6158</v>
      </c>
      <c r="F39" s="99">
        <v>277</v>
      </c>
      <c r="G39" s="99">
        <v>512</v>
      </c>
      <c r="H39" s="99">
        <v>2189</v>
      </c>
      <c r="I39" s="99">
        <v>76881</v>
      </c>
      <c r="J39" s="99">
        <v>124878</v>
      </c>
      <c r="K39" s="99" t="s">
        <v>32</v>
      </c>
      <c r="L39" s="99" t="s">
        <v>565</v>
      </c>
      <c r="M39" s="101">
        <f>Table14_1[[#This Row],[Likes]]+Table14_1[[#This Row],[Shares]]+Table14_1[[#This Row],[Comments]]</f>
        <v>6947</v>
      </c>
    </row>
    <row r="40" spans="1:30">
      <c r="A40" s="94" t="s">
        <v>67</v>
      </c>
      <c r="B40" s="95" t="s">
        <v>13</v>
      </c>
      <c r="C40" s="96">
        <v>45544</v>
      </c>
      <c r="D40" s="95" t="s">
        <v>30</v>
      </c>
      <c r="E40" s="95">
        <v>6158</v>
      </c>
      <c r="F40" s="95">
        <v>277</v>
      </c>
      <c r="G40" s="95">
        <v>512</v>
      </c>
      <c r="H40" s="95">
        <v>2189</v>
      </c>
      <c r="I40" s="95">
        <v>76881</v>
      </c>
      <c r="J40" s="95">
        <v>124878</v>
      </c>
      <c r="K40" s="95" t="s">
        <v>32</v>
      </c>
      <c r="L40" s="95" t="s">
        <v>566</v>
      </c>
      <c r="M40" s="97">
        <f>Table14_1[[#This Row],[Likes]]+Table14_1[[#This Row],[Shares]]+Table14_1[[#This Row],[Comments]]</f>
        <v>6947</v>
      </c>
    </row>
    <row r="41" spans="1:30" hidden="1">
      <c r="A41" s="98" t="s">
        <v>69</v>
      </c>
      <c r="B41" s="99" t="s">
        <v>46</v>
      </c>
      <c r="C41" s="100">
        <v>45908</v>
      </c>
      <c r="D41" s="99" t="s">
        <v>38</v>
      </c>
      <c r="E41" s="99">
        <v>22309</v>
      </c>
      <c r="F41" s="99">
        <v>773</v>
      </c>
      <c r="G41" s="99">
        <v>854</v>
      </c>
      <c r="H41" s="99">
        <v>2387</v>
      </c>
      <c r="I41" s="99">
        <v>72396</v>
      </c>
      <c r="J41" s="99">
        <v>97056</v>
      </c>
      <c r="K41" s="99" t="s">
        <v>21</v>
      </c>
      <c r="L41" s="99" t="s">
        <v>575</v>
      </c>
      <c r="M41" s="101">
        <f>Table14_1[[#This Row],[Likes]]+Table14_1[[#This Row],[Shares]]+Table14_1[[#This Row],[Comments]]</f>
        <v>23936</v>
      </c>
    </row>
    <row r="42" spans="1:30" hidden="1">
      <c r="A42" s="94" t="s">
        <v>69</v>
      </c>
      <c r="B42" s="95" t="s">
        <v>46</v>
      </c>
      <c r="C42" s="96">
        <v>45908</v>
      </c>
      <c r="D42" s="95" t="s">
        <v>38</v>
      </c>
      <c r="E42" s="95">
        <v>22309</v>
      </c>
      <c r="F42" s="95">
        <v>773</v>
      </c>
      <c r="G42" s="95">
        <v>854</v>
      </c>
      <c r="H42" s="95">
        <v>2387</v>
      </c>
      <c r="I42" s="95">
        <v>72396</v>
      </c>
      <c r="J42" s="95">
        <v>97056</v>
      </c>
      <c r="K42" s="95" t="s">
        <v>21</v>
      </c>
      <c r="L42" s="95" t="s">
        <v>35</v>
      </c>
      <c r="M42" s="97">
        <f>Table14_1[[#This Row],[Likes]]+Table14_1[[#This Row],[Shares]]+Table14_1[[#This Row],[Comments]]</f>
        <v>23936</v>
      </c>
    </row>
    <row r="43" spans="1:30" hidden="1">
      <c r="A43" s="98" t="s">
        <v>71</v>
      </c>
      <c r="B43" s="99" t="s">
        <v>23</v>
      </c>
      <c r="C43" s="100">
        <v>45715</v>
      </c>
      <c r="D43" s="99" t="s">
        <v>15</v>
      </c>
      <c r="E43" s="99">
        <v>8970</v>
      </c>
      <c r="F43" s="99">
        <v>331</v>
      </c>
      <c r="G43" s="99">
        <v>968</v>
      </c>
      <c r="H43" s="99">
        <v>2296</v>
      </c>
      <c r="I43" s="99">
        <v>24613</v>
      </c>
      <c r="J43" s="99">
        <v>198562</v>
      </c>
      <c r="K43" s="99" t="s">
        <v>32</v>
      </c>
      <c r="L43" s="99" t="s">
        <v>569</v>
      </c>
      <c r="M43" s="101">
        <f>Table14_1[[#This Row],[Likes]]+Table14_1[[#This Row],[Shares]]+Table14_1[[#This Row],[Comments]]</f>
        <v>10269</v>
      </c>
    </row>
    <row r="44" spans="1:30" hidden="1">
      <c r="A44" s="94" t="s">
        <v>71</v>
      </c>
      <c r="B44" s="95" t="s">
        <v>23</v>
      </c>
      <c r="C44" s="96">
        <v>45715</v>
      </c>
      <c r="D44" s="95" t="s">
        <v>15</v>
      </c>
      <c r="E44" s="95">
        <v>8970</v>
      </c>
      <c r="F44" s="95">
        <v>331</v>
      </c>
      <c r="G44" s="95">
        <v>968</v>
      </c>
      <c r="H44" s="95">
        <v>2296</v>
      </c>
      <c r="I44" s="95">
        <v>24613</v>
      </c>
      <c r="J44" s="95">
        <v>198562</v>
      </c>
      <c r="K44" s="95" t="s">
        <v>32</v>
      </c>
      <c r="L44" s="95" t="s">
        <v>570</v>
      </c>
      <c r="M44" s="97">
        <f>Table14_1[[#This Row],[Likes]]+Table14_1[[#This Row],[Shares]]+Table14_1[[#This Row],[Comments]]</f>
        <v>10269</v>
      </c>
    </row>
    <row r="45" spans="1:30" hidden="1">
      <c r="A45" s="98" t="s">
        <v>73</v>
      </c>
      <c r="B45" s="99" t="s">
        <v>46</v>
      </c>
      <c r="C45" s="100">
        <v>45602</v>
      </c>
      <c r="D45" s="99" t="s">
        <v>38</v>
      </c>
      <c r="E45" s="99">
        <v>8938</v>
      </c>
      <c r="F45" s="99">
        <v>800</v>
      </c>
      <c r="G45" s="99">
        <v>842</v>
      </c>
      <c r="H45" s="99">
        <v>2072</v>
      </c>
      <c r="I45" s="99">
        <v>31736</v>
      </c>
      <c r="J45" s="99">
        <v>59975</v>
      </c>
      <c r="K45" s="99" t="s">
        <v>32</v>
      </c>
      <c r="L45" s="99" t="s">
        <v>567</v>
      </c>
      <c r="M45" s="101">
        <f>Table14_1[[#This Row],[Likes]]+Table14_1[[#This Row],[Shares]]+Table14_1[[#This Row],[Comments]]</f>
        <v>10580</v>
      </c>
    </row>
    <row r="46" spans="1:30" hidden="1">
      <c r="A46" s="94" t="s">
        <v>73</v>
      </c>
      <c r="B46" s="95" t="s">
        <v>46</v>
      </c>
      <c r="C46" s="96">
        <v>45602</v>
      </c>
      <c r="D46" s="95" t="s">
        <v>38</v>
      </c>
      <c r="E46" s="95">
        <v>8938</v>
      </c>
      <c r="F46" s="95">
        <v>800</v>
      </c>
      <c r="G46" s="95">
        <v>842</v>
      </c>
      <c r="H46" s="95">
        <v>2072</v>
      </c>
      <c r="I46" s="95">
        <v>31736</v>
      </c>
      <c r="J46" s="95">
        <v>59975</v>
      </c>
      <c r="K46" s="95" t="s">
        <v>32</v>
      </c>
      <c r="L46" s="95" t="s">
        <v>574</v>
      </c>
      <c r="M46" s="97">
        <f>Table14_1[[#This Row],[Likes]]+Table14_1[[#This Row],[Shares]]+Table14_1[[#This Row],[Comments]]</f>
        <v>10580</v>
      </c>
    </row>
    <row r="47" spans="1:30">
      <c r="A47" s="98" t="s">
        <v>75</v>
      </c>
      <c r="B47" s="99" t="s">
        <v>19</v>
      </c>
      <c r="C47" s="100">
        <v>45680</v>
      </c>
      <c r="D47" s="99" t="s">
        <v>30</v>
      </c>
      <c r="E47" s="99">
        <v>23168</v>
      </c>
      <c r="F47" s="99">
        <v>1265</v>
      </c>
      <c r="G47" s="99">
        <v>441</v>
      </c>
      <c r="H47" s="99">
        <v>1612</v>
      </c>
      <c r="I47" s="99">
        <v>66615</v>
      </c>
      <c r="J47" s="99">
        <v>197795</v>
      </c>
      <c r="K47" s="99" t="s">
        <v>32</v>
      </c>
      <c r="L47" s="99" t="s">
        <v>573</v>
      </c>
      <c r="M47" s="101">
        <f>Table14_1[[#This Row],[Likes]]+Table14_1[[#This Row],[Shares]]+Table14_1[[#This Row],[Comments]]</f>
        <v>24874</v>
      </c>
    </row>
    <row r="48" spans="1:30">
      <c r="A48" s="94" t="s">
        <v>75</v>
      </c>
      <c r="B48" s="95" t="s">
        <v>19</v>
      </c>
      <c r="C48" s="96">
        <v>45680</v>
      </c>
      <c r="D48" s="95" t="s">
        <v>30</v>
      </c>
      <c r="E48" s="95">
        <v>23168</v>
      </c>
      <c r="F48" s="95">
        <v>1265</v>
      </c>
      <c r="G48" s="95">
        <v>441</v>
      </c>
      <c r="H48" s="95">
        <v>1612</v>
      </c>
      <c r="I48" s="95">
        <v>66615</v>
      </c>
      <c r="J48" s="95">
        <v>197795</v>
      </c>
      <c r="K48" s="95" t="s">
        <v>32</v>
      </c>
      <c r="L48" s="95" t="s">
        <v>567</v>
      </c>
      <c r="M48" s="97">
        <f>Table14_1[[#This Row],[Likes]]+Table14_1[[#This Row],[Shares]]+Table14_1[[#This Row],[Comments]]</f>
        <v>24874</v>
      </c>
      <c r="V48" s="51" t="s">
        <v>584</v>
      </c>
      <c r="W48" t="s">
        <v>656</v>
      </c>
      <c r="X48" t="s">
        <v>662</v>
      </c>
      <c r="Y48" t="s">
        <v>605</v>
      </c>
      <c r="AA48" s="51" t="s">
        <v>584</v>
      </c>
      <c r="AB48" t="s">
        <v>656</v>
      </c>
      <c r="AC48" t="s">
        <v>662</v>
      </c>
      <c r="AD48" t="s">
        <v>605</v>
      </c>
    </row>
    <row r="49" spans="1:30">
      <c r="A49" s="98" t="s">
        <v>77</v>
      </c>
      <c r="B49" s="99" t="s">
        <v>19</v>
      </c>
      <c r="C49" s="100">
        <v>45909</v>
      </c>
      <c r="D49" s="99" t="s">
        <v>30</v>
      </c>
      <c r="E49" s="99">
        <v>15772</v>
      </c>
      <c r="F49" s="99">
        <v>288</v>
      </c>
      <c r="G49" s="99">
        <v>520</v>
      </c>
      <c r="H49" s="99">
        <v>1585</v>
      </c>
      <c r="I49" s="99">
        <v>59182</v>
      </c>
      <c r="J49" s="99">
        <v>194351</v>
      </c>
      <c r="K49" s="99" t="s">
        <v>21</v>
      </c>
      <c r="L49" s="99" t="s">
        <v>571</v>
      </c>
      <c r="M49" s="101">
        <f>Table14_1[[#This Row],[Likes]]+Table14_1[[#This Row],[Shares]]+Table14_1[[#This Row],[Comments]]</f>
        <v>16580</v>
      </c>
      <c r="P49" s="105" t="s">
        <v>584</v>
      </c>
      <c r="Q49" s="14" t="s">
        <v>656</v>
      </c>
      <c r="R49" s="14" t="s">
        <v>662</v>
      </c>
      <c r="S49" s="14" t="s">
        <v>605</v>
      </c>
      <c r="V49" s="52" t="s">
        <v>15</v>
      </c>
      <c r="W49" s="76">
        <v>14425.913385826772</v>
      </c>
      <c r="X49" s="76">
        <v>31810.393700787401</v>
      </c>
      <c r="Y49" s="76">
        <v>1572.3622047244094</v>
      </c>
      <c r="AA49" s="52" t="s">
        <v>38</v>
      </c>
      <c r="AB49" s="76">
        <v>14414.758620689656</v>
      </c>
      <c r="AC49" s="76">
        <v>34503.241379310348</v>
      </c>
      <c r="AD49" s="76">
        <v>1552.028735632184</v>
      </c>
    </row>
    <row r="50" spans="1:30">
      <c r="A50" s="94" t="s">
        <v>77</v>
      </c>
      <c r="B50" s="95" t="s">
        <v>19</v>
      </c>
      <c r="C50" s="96">
        <v>45909</v>
      </c>
      <c r="D50" s="95" t="s">
        <v>30</v>
      </c>
      <c r="E50" s="95">
        <v>15772</v>
      </c>
      <c r="F50" s="95">
        <v>288</v>
      </c>
      <c r="G50" s="95">
        <v>520</v>
      </c>
      <c r="H50" s="95">
        <v>1585</v>
      </c>
      <c r="I50" s="95">
        <v>59182</v>
      </c>
      <c r="J50" s="95">
        <v>194351</v>
      </c>
      <c r="K50" s="95" t="s">
        <v>21</v>
      </c>
      <c r="L50" s="95" t="s">
        <v>572</v>
      </c>
      <c r="M50" s="97">
        <f>Table14_1[[#This Row],[Likes]]+Table14_1[[#This Row],[Shares]]+Table14_1[[#This Row],[Comments]]</f>
        <v>16580</v>
      </c>
      <c r="P50" s="14" t="s">
        <v>30</v>
      </c>
      <c r="Q50" s="106">
        <v>16276.330882352941</v>
      </c>
      <c r="R50" s="106">
        <v>41294.742647058825</v>
      </c>
      <c r="S50" s="106">
        <v>1573.1985294117646</v>
      </c>
    </row>
    <row r="51" spans="1:30">
      <c r="A51" s="98" t="s">
        <v>78</v>
      </c>
      <c r="B51" s="99" t="s">
        <v>46</v>
      </c>
      <c r="C51" s="100">
        <v>45752</v>
      </c>
      <c r="D51" s="99" t="s">
        <v>30</v>
      </c>
      <c r="E51" s="99">
        <v>22384</v>
      </c>
      <c r="F51" s="99">
        <v>601</v>
      </c>
      <c r="G51" s="99">
        <v>943</v>
      </c>
      <c r="H51" s="99">
        <v>515</v>
      </c>
      <c r="I51" s="99">
        <v>41309</v>
      </c>
      <c r="J51" s="99">
        <v>249373</v>
      </c>
      <c r="K51" s="99" t="s">
        <v>17</v>
      </c>
      <c r="L51" s="99" t="s">
        <v>571</v>
      </c>
      <c r="M51" s="101">
        <f>Table14_1[[#This Row],[Likes]]+Table14_1[[#This Row],[Shares]]+Table14_1[[#This Row],[Comments]]</f>
        <v>23928</v>
      </c>
    </row>
    <row r="52" spans="1:30">
      <c r="A52" s="94" t="s">
        <v>78</v>
      </c>
      <c r="B52" s="95" t="s">
        <v>46</v>
      </c>
      <c r="C52" s="96">
        <v>45752</v>
      </c>
      <c r="D52" s="95" t="s">
        <v>30</v>
      </c>
      <c r="E52" s="95">
        <v>22384</v>
      </c>
      <c r="F52" s="95">
        <v>601</v>
      </c>
      <c r="G52" s="95">
        <v>943</v>
      </c>
      <c r="H52" s="95">
        <v>515</v>
      </c>
      <c r="I52" s="95">
        <v>41309</v>
      </c>
      <c r="J52" s="95">
        <v>249373</v>
      </c>
      <c r="K52" s="95" t="s">
        <v>17</v>
      </c>
      <c r="L52" s="95" t="s">
        <v>572</v>
      </c>
      <c r="M52" s="97">
        <f>Table14_1[[#This Row],[Likes]]+Table14_1[[#This Row],[Shares]]+Table14_1[[#This Row],[Comments]]</f>
        <v>23928</v>
      </c>
    </row>
    <row r="53" spans="1:30" hidden="1">
      <c r="A53" s="98" t="s">
        <v>80</v>
      </c>
      <c r="B53" s="99" t="s">
        <v>46</v>
      </c>
      <c r="C53" s="100">
        <v>45552</v>
      </c>
      <c r="D53" s="99" t="s">
        <v>25</v>
      </c>
      <c r="E53" s="99">
        <v>20017</v>
      </c>
      <c r="F53" s="99">
        <v>495</v>
      </c>
      <c r="G53" s="99">
        <v>178</v>
      </c>
      <c r="H53" s="99">
        <v>2683</v>
      </c>
      <c r="I53" s="99">
        <v>32244</v>
      </c>
      <c r="J53" s="99">
        <v>182633</v>
      </c>
      <c r="K53" s="99" t="s">
        <v>17</v>
      </c>
      <c r="L53" s="99" t="s">
        <v>573</v>
      </c>
      <c r="M53" s="101">
        <f>Table14_1[[#This Row],[Likes]]+Table14_1[[#This Row],[Shares]]+Table14_1[[#This Row],[Comments]]</f>
        <v>20690</v>
      </c>
    </row>
    <row r="54" spans="1:30" hidden="1">
      <c r="A54" s="94" t="s">
        <v>80</v>
      </c>
      <c r="B54" s="95" t="s">
        <v>46</v>
      </c>
      <c r="C54" s="96">
        <v>45552</v>
      </c>
      <c r="D54" s="95" t="s">
        <v>25</v>
      </c>
      <c r="E54" s="95">
        <v>20017</v>
      </c>
      <c r="F54" s="95">
        <v>495</v>
      </c>
      <c r="G54" s="95">
        <v>178</v>
      </c>
      <c r="H54" s="95">
        <v>2683</v>
      </c>
      <c r="I54" s="95">
        <v>32244</v>
      </c>
      <c r="J54" s="95">
        <v>182633</v>
      </c>
      <c r="K54" s="95" t="s">
        <v>17</v>
      </c>
      <c r="L54" s="95" t="s">
        <v>567</v>
      </c>
      <c r="M54" s="97">
        <f>Table14_1[[#This Row],[Likes]]+Table14_1[[#This Row],[Shares]]+Table14_1[[#This Row],[Comments]]</f>
        <v>20690</v>
      </c>
    </row>
    <row r="55" spans="1:30" hidden="1">
      <c r="A55" s="98" t="s">
        <v>82</v>
      </c>
      <c r="B55" s="99" t="s">
        <v>46</v>
      </c>
      <c r="C55" s="100">
        <v>45720</v>
      </c>
      <c r="D55" s="99" t="s">
        <v>25</v>
      </c>
      <c r="E55" s="99">
        <v>12344</v>
      </c>
      <c r="F55" s="99">
        <v>815</v>
      </c>
      <c r="G55" s="99">
        <v>298</v>
      </c>
      <c r="H55" s="99">
        <v>2439</v>
      </c>
      <c r="I55" s="99">
        <v>6259</v>
      </c>
      <c r="J55" s="99">
        <v>237133</v>
      </c>
      <c r="K55" s="99" t="s">
        <v>32</v>
      </c>
      <c r="L55" s="99" t="s">
        <v>35</v>
      </c>
      <c r="M55" s="101">
        <f>Table14_1[[#This Row],[Likes]]+Table14_1[[#This Row],[Shares]]+Table14_1[[#This Row],[Comments]]</f>
        <v>13457</v>
      </c>
    </row>
    <row r="56" spans="1:30" hidden="1">
      <c r="A56" s="94" t="s">
        <v>84</v>
      </c>
      <c r="B56" s="95" t="s">
        <v>19</v>
      </c>
      <c r="C56" s="96">
        <v>45910</v>
      </c>
      <c r="D56" s="95" t="s">
        <v>38</v>
      </c>
      <c r="E56" s="95">
        <v>9266</v>
      </c>
      <c r="F56" s="95">
        <v>999</v>
      </c>
      <c r="G56" s="95">
        <v>928</v>
      </c>
      <c r="H56" s="95">
        <v>2700</v>
      </c>
      <c r="I56" s="95">
        <v>12264</v>
      </c>
      <c r="J56" s="95">
        <v>128397</v>
      </c>
      <c r="K56" s="95" t="s">
        <v>21</v>
      </c>
      <c r="L56" s="95" t="s">
        <v>85</v>
      </c>
      <c r="M56" s="97">
        <f>Table14_1[[#This Row],[Likes]]+Table14_1[[#This Row],[Shares]]+Table14_1[[#This Row],[Comments]]</f>
        <v>11193</v>
      </c>
    </row>
    <row r="57" spans="1:30" hidden="1">
      <c r="A57" s="98" t="s">
        <v>86</v>
      </c>
      <c r="B57" s="99" t="s">
        <v>19</v>
      </c>
      <c r="C57" s="100">
        <v>45713</v>
      </c>
      <c r="D57" s="99" t="s">
        <v>38</v>
      </c>
      <c r="E57" s="99">
        <v>10702</v>
      </c>
      <c r="F57" s="99">
        <v>621</v>
      </c>
      <c r="G57" s="99">
        <v>445</v>
      </c>
      <c r="H57" s="99">
        <v>2918</v>
      </c>
      <c r="I57" s="99">
        <v>54808</v>
      </c>
      <c r="J57" s="99">
        <v>220225</v>
      </c>
      <c r="K57" s="99" t="s">
        <v>17</v>
      </c>
      <c r="L57" s="99" t="s">
        <v>575</v>
      </c>
      <c r="M57" s="101">
        <f>Table14_1[[#This Row],[Likes]]+Table14_1[[#This Row],[Shares]]+Table14_1[[#This Row],[Comments]]</f>
        <v>11768</v>
      </c>
    </row>
    <row r="58" spans="1:30" hidden="1">
      <c r="A58" s="94" t="s">
        <v>86</v>
      </c>
      <c r="B58" s="95" t="s">
        <v>19</v>
      </c>
      <c r="C58" s="96">
        <v>45713</v>
      </c>
      <c r="D58" s="95" t="s">
        <v>38</v>
      </c>
      <c r="E58" s="95">
        <v>10702</v>
      </c>
      <c r="F58" s="95">
        <v>621</v>
      </c>
      <c r="G58" s="95">
        <v>445</v>
      </c>
      <c r="H58" s="95">
        <v>2918</v>
      </c>
      <c r="I58" s="95">
        <v>54808</v>
      </c>
      <c r="J58" s="95">
        <v>220225</v>
      </c>
      <c r="K58" s="95" t="s">
        <v>17</v>
      </c>
      <c r="L58" s="95" t="s">
        <v>35</v>
      </c>
      <c r="M58" s="97">
        <f>Table14_1[[#This Row],[Likes]]+Table14_1[[#This Row],[Shares]]+Table14_1[[#This Row],[Comments]]</f>
        <v>11768</v>
      </c>
    </row>
    <row r="59" spans="1:30" hidden="1">
      <c r="A59" s="98" t="s">
        <v>88</v>
      </c>
      <c r="B59" s="99" t="s">
        <v>23</v>
      </c>
      <c r="C59" s="100">
        <v>45642</v>
      </c>
      <c r="D59" s="99" t="s">
        <v>15</v>
      </c>
      <c r="E59" s="99">
        <v>2384</v>
      </c>
      <c r="F59" s="99">
        <v>1246</v>
      </c>
      <c r="G59" s="99">
        <v>160</v>
      </c>
      <c r="H59" s="99">
        <v>2004</v>
      </c>
      <c r="I59" s="99">
        <v>2701</v>
      </c>
      <c r="J59" s="99">
        <v>73142</v>
      </c>
      <c r="K59" s="99" t="s">
        <v>17</v>
      </c>
      <c r="L59" s="99" t="s">
        <v>567</v>
      </c>
      <c r="M59" s="101">
        <f>Table14_1[[#This Row],[Likes]]+Table14_1[[#This Row],[Shares]]+Table14_1[[#This Row],[Comments]]</f>
        <v>3790</v>
      </c>
    </row>
    <row r="60" spans="1:30" hidden="1">
      <c r="A60" s="94" t="s">
        <v>88</v>
      </c>
      <c r="B60" s="95" t="s">
        <v>23</v>
      </c>
      <c r="C60" s="96">
        <v>45642</v>
      </c>
      <c r="D60" s="95" t="s">
        <v>15</v>
      </c>
      <c r="E60" s="95">
        <v>2384</v>
      </c>
      <c r="F60" s="95">
        <v>1246</v>
      </c>
      <c r="G60" s="95">
        <v>160</v>
      </c>
      <c r="H60" s="95">
        <v>2004</v>
      </c>
      <c r="I60" s="95">
        <v>2701</v>
      </c>
      <c r="J60" s="95">
        <v>73142</v>
      </c>
      <c r="K60" s="95" t="s">
        <v>17</v>
      </c>
      <c r="L60" s="95" t="s">
        <v>568</v>
      </c>
      <c r="M60" s="97">
        <f>Table14_1[[#This Row],[Likes]]+Table14_1[[#This Row],[Shares]]+Table14_1[[#This Row],[Comments]]</f>
        <v>3790</v>
      </c>
    </row>
    <row r="61" spans="1:30" hidden="1">
      <c r="A61" s="98" t="s">
        <v>90</v>
      </c>
      <c r="B61" s="99" t="s">
        <v>23</v>
      </c>
      <c r="C61" s="100">
        <v>45504</v>
      </c>
      <c r="D61" s="99" t="s">
        <v>15</v>
      </c>
      <c r="E61" s="99">
        <v>2404</v>
      </c>
      <c r="F61" s="99">
        <v>774</v>
      </c>
      <c r="G61" s="99">
        <v>661</v>
      </c>
      <c r="H61" s="99">
        <v>662</v>
      </c>
      <c r="I61" s="99">
        <v>12676</v>
      </c>
      <c r="J61" s="99">
        <v>66916</v>
      </c>
      <c r="K61" s="99" t="s">
        <v>17</v>
      </c>
      <c r="L61" s="99" t="s">
        <v>567</v>
      </c>
      <c r="M61" s="101">
        <f>Table14_1[[#This Row],[Likes]]+Table14_1[[#This Row],[Shares]]+Table14_1[[#This Row],[Comments]]</f>
        <v>3839</v>
      </c>
    </row>
    <row r="62" spans="1:30" hidden="1">
      <c r="A62" s="94" t="s">
        <v>90</v>
      </c>
      <c r="B62" s="95" t="s">
        <v>23</v>
      </c>
      <c r="C62" s="96">
        <v>45504</v>
      </c>
      <c r="D62" s="95" t="s">
        <v>15</v>
      </c>
      <c r="E62" s="95">
        <v>2404</v>
      </c>
      <c r="F62" s="95">
        <v>774</v>
      </c>
      <c r="G62" s="95">
        <v>661</v>
      </c>
      <c r="H62" s="95">
        <v>662</v>
      </c>
      <c r="I62" s="95">
        <v>12676</v>
      </c>
      <c r="J62" s="95">
        <v>66916</v>
      </c>
      <c r="K62" s="95" t="s">
        <v>17</v>
      </c>
      <c r="L62" s="95" t="s">
        <v>574</v>
      </c>
      <c r="M62" s="97">
        <f>Table14_1[[#This Row],[Likes]]+Table14_1[[#This Row],[Shares]]+Table14_1[[#This Row],[Comments]]</f>
        <v>3839</v>
      </c>
    </row>
    <row r="63" spans="1:30" hidden="1">
      <c r="A63" s="98" t="s">
        <v>92</v>
      </c>
      <c r="B63" s="99" t="s">
        <v>19</v>
      </c>
      <c r="C63" s="100">
        <v>45911</v>
      </c>
      <c r="D63" s="99" t="s">
        <v>38</v>
      </c>
      <c r="E63" s="99">
        <v>10175</v>
      </c>
      <c r="F63" s="99">
        <v>342</v>
      </c>
      <c r="G63" s="99">
        <v>825</v>
      </c>
      <c r="H63" s="99">
        <v>2904</v>
      </c>
      <c r="I63" s="99">
        <v>15954</v>
      </c>
      <c r="J63" s="99">
        <v>104324</v>
      </c>
      <c r="K63" s="99" t="s">
        <v>21</v>
      </c>
      <c r="L63" s="99" t="s">
        <v>573</v>
      </c>
      <c r="M63" s="101">
        <f>Table14_1[[#This Row],[Likes]]+Table14_1[[#This Row],[Shares]]+Table14_1[[#This Row],[Comments]]</f>
        <v>11342</v>
      </c>
    </row>
    <row r="64" spans="1:30" hidden="1">
      <c r="A64" s="94" t="s">
        <v>92</v>
      </c>
      <c r="B64" s="95" t="s">
        <v>19</v>
      </c>
      <c r="C64" s="96">
        <v>45911</v>
      </c>
      <c r="D64" s="95" t="s">
        <v>38</v>
      </c>
      <c r="E64" s="95">
        <v>10175</v>
      </c>
      <c r="F64" s="95">
        <v>342</v>
      </c>
      <c r="G64" s="95">
        <v>825</v>
      </c>
      <c r="H64" s="95">
        <v>2904</v>
      </c>
      <c r="I64" s="95">
        <v>15954</v>
      </c>
      <c r="J64" s="95">
        <v>104324</v>
      </c>
      <c r="K64" s="95" t="s">
        <v>21</v>
      </c>
      <c r="L64" s="95" t="s">
        <v>567</v>
      </c>
      <c r="M64" s="97">
        <f>Table14_1[[#This Row],[Likes]]+Table14_1[[#This Row],[Shares]]+Table14_1[[#This Row],[Comments]]</f>
        <v>11342</v>
      </c>
    </row>
    <row r="65" spans="1:13" hidden="1">
      <c r="A65" s="98" t="s">
        <v>93</v>
      </c>
      <c r="B65" s="99" t="s">
        <v>46</v>
      </c>
      <c r="C65" s="100">
        <v>45912</v>
      </c>
      <c r="D65" s="99" t="s">
        <v>25</v>
      </c>
      <c r="E65" s="99">
        <v>17158</v>
      </c>
      <c r="F65" s="99">
        <v>1192</v>
      </c>
      <c r="G65" s="99">
        <v>262</v>
      </c>
      <c r="H65" s="99">
        <v>2016</v>
      </c>
      <c r="I65" s="99">
        <v>28771</v>
      </c>
      <c r="J65" s="99">
        <v>216037</v>
      </c>
      <c r="K65" s="99" t="s">
        <v>21</v>
      </c>
      <c r="L65" s="99" t="s">
        <v>565</v>
      </c>
      <c r="M65" s="101">
        <f>Table14_1[[#This Row],[Likes]]+Table14_1[[#This Row],[Shares]]+Table14_1[[#This Row],[Comments]]</f>
        <v>18612</v>
      </c>
    </row>
    <row r="66" spans="1:13" hidden="1">
      <c r="A66" s="94" t="s">
        <v>93</v>
      </c>
      <c r="B66" s="95" t="s">
        <v>46</v>
      </c>
      <c r="C66" s="96">
        <v>45912</v>
      </c>
      <c r="D66" s="95" t="s">
        <v>25</v>
      </c>
      <c r="E66" s="95">
        <v>17158</v>
      </c>
      <c r="F66" s="95">
        <v>1192</v>
      </c>
      <c r="G66" s="95">
        <v>262</v>
      </c>
      <c r="H66" s="95">
        <v>2016</v>
      </c>
      <c r="I66" s="95">
        <v>28771</v>
      </c>
      <c r="J66" s="95">
        <v>216037</v>
      </c>
      <c r="K66" s="95" t="s">
        <v>21</v>
      </c>
      <c r="L66" s="95" t="s">
        <v>566</v>
      </c>
      <c r="M66" s="97">
        <f>Table14_1[[#This Row],[Likes]]+Table14_1[[#This Row],[Shares]]+Table14_1[[#This Row],[Comments]]</f>
        <v>18612</v>
      </c>
    </row>
    <row r="67" spans="1:13">
      <c r="A67" s="98" t="s">
        <v>94</v>
      </c>
      <c r="B67" s="99" t="s">
        <v>46</v>
      </c>
      <c r="C67" s="100">
        <v>45626</v>
      </c>
      <c r="D67" s="99" t="s">
        <v>30</v>
      </c>
      <c r="E67" s="99">
        <v>14763</v>
      </c>
      <c r="F67" s="99">
        <v>864</v>
      </c>
      <c r="G67" s="99">
        <v>336</v>
      </c>
      <c r="H67" s="99">
        <v>1493</v>
      </c>
      <c r="I67" s="99">
        <v>33310</v>
      </c>
      <c r="J67" s="99">
        <v>165932</v>
      </c>
      <c r="K67" s="99" t="s">
        <v>32</v>
      </c>
      <c r="L67" s="99" t="s">
        <v>567</v>
      </c>
      <c r="M67" s="101">
        <f>Table14_1[[#This Row],[Likes]]+Table14_1[[#This Row],[Shares]]+Table14_1[[#This Row],[Comments]]</f>
        <v>15963</v>
      </c>
    </row>
    <row r="68" spans="1:13">
      <c r="A68" s="94" t="s">
        <v>94</v>
      </c>
      <c r="B68" s="95" t="s">
        <v>46</v>
      </c>
      <c r="C68" s="96">
        <v>45626</v>
      </c>
      <c r="D68" s="95" t="s">
        <v>30</v>
      </c>
      <c r="E68" s="95">
        <v>14763</v>
      </c>
      <c r="F68" s="95">
        <v>864</v>
      </c>
      <c r="G68" s="95">
        <v>336</v>
      </c>
      <c r="H68" s="95">
        <v>1493</v>
      </c>
      <c r="I68" s="95">
        <v>33310</v>
      </c>
      <c r="J68" s="95">
        <v>165932</v>
      </c>
      <c r="K68" s="95" t="s">
        <v>32</v>
      </c>
      <c r="L68" s="95" t="s">
        <v>574</v>
      </c>
      <c r="M68" s="97">
        <f>Table14_1[[#This Row],[Likes]]+Table14_1[[#This Row],[Shares]]+Table14_1[[#This Row],[Comments]]</f>
        <v>15963</v>
      </c>
    </row>
    <row r="69" spans="1:13" hidden="1">
      <c r="A69" s="98" t="s">
        <v>96</v>
      </c>
      <c r="B69" s="99" t="s">
        <v>23</v>
      </c>
      <c r="C69" s="100">
        <v>45766</v>
      </c>
      <c r="D69" s="99" t="s">
        <v>38</v>
      </c>
      <c r="E69" s="99">
        <v>20384</v>
      </c>
      <c r="F69" s="99">
        <v>344</v>
      </c>
      <c r="G69" s="99">
        <v>956</v>
      </c>
      <c r="H69" s="99">
        <v>655</v>
      </c>
      <c r="I69" s="99">
        <v>67621</v>
      </c>
      <c r="J69" s="99">
        <v>175720</v>
      </c>
      <c r="K69" s="99" t="s">
        <v>27</v>
      </c>
      <c r="L69" s="99" t="s">
        <v>85</v>
      </c>
      <c r="M69" s="101">
        <f>Table14_1[[#This Row],[Likes]]+Table14_1[[#This Row],[Shares]]+Table14_1[[#This Row],[Comments]]</f>
        <v>21684</v>
      </c>
    </row>
    <row r="70" spans="1:13" hidden="1">
      <c r="A70" s="94" t="s">
        <v>98</v>
      </c>
      <c r="B70" s="95" t="s">
        <v>19</v>
      </c>
      <c r="C70" s="96">
        <v>45663</v>
      </c>
      <c r="D70" s="95" t="s">
        <v>15</v>
      </c>
      <c r="E70" s="95">
        <v>11860</v>
      </c>
      <c r="F70" s="95">
        <v>1448</v>
      </c>
      <c r="G70" s="95">
        <v>893</v>
      </c>
      <c r="H70" s="95">
        <v>490</v>
      </c>
      <c r="I70" s="95">
        <v>23518</v>
      </c>
      <c r="J70" s="95">
        <v>206205</v>
      </c>
      <c r="K70" s="95" t="s">
        <v>17</v>
      </c>
      <c r="L70" s="95" t="s">
        <v>565</v>
      </c>
      <c r="M70" s="97">
        <f>Table14_1[[#This Row],[Likes]]+Table14_1[[#This Row],[Shares]]+Table14_1[[#This Row],[Comments]]</f>
        <v>14201</v>
      </c>
    </row>
    <row r="71" spans="1:13" hidden="1">
      <c r="A71" s="98" t="s">
        <v>98</v>
      </c>
      <c r="B71" s="99" t="s">
        <v>19</v>
      </c>
      <c r="C71" s="100">
        <v>45663</v>
      </c>
      <c r="D71" s="99" t="s">
        <v>15</v>
      </c>
      <c r="E71" s="99">
        <v>11860</v>
      </c>
      <c r="F71" s="99">
        <v>1448</v>
      </c>
      <c r="G71" s="99">
        <v>893</v>
      </c>
      <c r="H71" s="99">
        <v>490</v>
      </c>
      <c r="I71" s="99">
        <v>23518</v>
      </c>
      <c r="J71" s="99">
        <v>206205</v>
      </c>
      <c r="K71" s="99" t="s">
        <v>17</v>
      </c>
      <c r="L71" s="99" t="s">
        <v>566</v>
      </c>
      <c r="M71" s="101">
        <f>Table14_1[[#This Row],[Likes]]+Table14_1[[#This Row],[Shares]]+Table14_1[[#This Row],[Comments]]</f>
        <v>14201</v>
      </c>
    </row>
    <row r="72" spans="1:13" hidden="1">
      <c r="A72" s="94" t="s">
        <v>100</v>
      </c>
      <c r="B72" s="95" t="s">
        <v>23</v>
      </c>
      <c r="C72" s="96">
        <v>45705</v>
      </c>
      <c r="D72" s="95" t="s">
        <v>25</v>
      </c>
      <c r="E72" s="95">
        <v>7989</v>
      </c>
      <c r="F72" s="95">
        <v>1206</v>
      </c>
      <c r="G72" s="95">
        <v>376</v>
      </c>
      <c r="H72" s="95">
        <v>2769</v>
      </c>
      <c r="I72" s="95">
        <v>27550</v>
      </c>
      <c r="J72" s="95">
        <v>221749</v>
      </c>
      <c r="K72" s="95" t="s">
        <v>27</v>
      </c>
      <c r="L72" s="95" t="s">
        <v>563</v>
      </c>
      <c r="M72" s="97">
        <f>Table14_1[[#This Row],[Likes]]+Table14_1[[#This Row],[Shares]]+Table14_1[[#This Row],[Comments]]</f>
        <v>9571</v>
      </c>
    </row>
    <row r="73" spans="1:13" hidden="1">
      <c r="A73" s="98" t="s">
        <v>100</v>
      </c>
      <c r="B73" s="99" t="s">
        <v>23</v>
      </c>
      <c r="C73" s="100">
        <v>45705</v>
      </c>
      <c r="D73" s="99" t="s">
        <v>25</v>
      </c>
      <c r="E73" s="99">
        <v>7989</v>
      </c>
      <c r="F73" s="99">
        <v>1206</v>
      </c>
      <c r="G73" s="99">
        <v>376</v>
      </c>
      <c r="H73" s="99">
        <v>2769</v>
      </c>
      <c r="I73" s="99">
        <v>27550</v>
      </c>
      <c r="J73" s="99">
        <v>221749</v>
      </c>
      <c r="K73" s="99" t="s">
        <v>27</v>
      </c>
      <c r="L73" s="99" t="s">
        <v>564</v>
      </c>
      <c r="M73" s="101">
        <f>Table14_1[[#This Row],[Likes]]+Table14_1[[#This Row],[Shares]]+Table14_1[[#This Row],[Comments]]</f>
        <v>9571</v>
      </c>
    </row>
    <row r="74" spans="1:13" hidden="1">
      <c r="A74" s="94" t="s">
        <v>102</v>
      </c>
      <c r="B74" s="95" t="s">
        <v>23</v>
      </c>
      <c r="C74" s="96">
        <v>45913</v>
      </c>
      <c r="D74" s="95" t="s">
        <v>38</v>
      </c>
      <c r="E74" s="95">
        <v>17106</v>
      </c>
      <c r="F74" s="95">
        <v>702</v>
      </c>
      <c r="G74" s="95">
        <v>459</v>
      </c>
      <c r="H74" s="95">
        <v>999</v>
      </c>
      <c r="I74" s="95">
        <v>59627</v>
      </c>
      <c r="J74" s="95">
        <v>136059</v>
      </c>
      <c r="K74" s="95" t="s">
        <v>21</v>
      </c>
      <c r="L74" s="95" t="s">
        <v>569</v>
      </c>
      <c r="M74" s="97">
        <f>Table14_1[[#This Row],[Likes]]+Table14_1[[#This Row],[Shares]]+Table14_1[[#This Row],[Comments]]</f>
        <v>18267</v>
      </c>
    </row>
    <row r="75" spans="1:13" hidden="1">
      <c r="A75" s="98" t="s">
        <v>102</v>
      </c>
      <c r="B75" s="99" t="s">
        <v>23</v>
      </c>
      <c r="C75" s="100">
        <v>45913</v>
      </c>
      <c r="D75" s="99" t="s">
        <v>38</v>
      </c>
      <c r="E75" s="99">
        <v>17106</v>
      </c>
      <c r="F75" s="99">
        <v>702</v>
      </c>
      <c r="G75" s="99">
        <v>459</v>
      </c>
      <c r="H75" s="99">
        <v>999</v>
      </c>
      <c r="I75" s="99">
        <v>59627</v>
      </c>
      <c r="J75" s="99">
        <v>136059</v>
      </c>
      <c r="K75" s="99" t="s">
        <v>21</v>
      </c>
      <c r="L75" s="99" t="s">
        <v>570</v>
      </c>
      <c r="M75" s="101">
        <f>Table14_1[[#This Row],[Likes]]+Table14_1[[#This Row],[Shares]]+Table14_1[[#This Row],[Comments]]</f>
        <v>18267</v>
      </c>
    </row>
    <row r="76" spans="1:13" hidden="1">
      <c r="A76" s="94" t="s">
        <v>103</v>
      </c>
      <c r="B76" s="95" t="s">
        <v>13</v>
      </c>
      <c r="C76" s="96">
        <v>45914</v>
      </c>
      <c r="D76" s="95" t="s">
        <v>38</v>
      </c>
      <c r="E76" s="95">
        <v>19844</v>
      </c>
      <c r="F76" s="95">
        <v>1020</v>
      </c>
      <c r="G76" s="95">
        <v>247</v>
      </c>
      <c r="H76" s="95">
        <v>2354</v>
      </c>
      <c r="I76" s="95">
        <v>37792</v>
      </c>
      <c r="J76" s="95">
        <v>138317</v>
      </c>
      <c r="K76" s="95" t="s">
        <v>21</v>
      </c>
      <c r="L76" s="95" t="s">
        <v>571</v>
      </c>
      <c r="M76" s="97">
        <f>Table14_1[[#This Row],[Likes]]+Table14_1[[#This Row],[Shares]]+Table14_1[[#This Row],[Comments]]</f>
        <v>21111</v>
      </c>
    </row>
    <row r="77" spans="1:13" hidden="1">
      <c r="A77" s="98" t="s">
        <v>103</v>
      </c>
      <c r="B77" s="99" t="s">
        <v>13</v>
      </c>
      <c r="C77" s="100">
        <v>45914</v>
      </c>
      <c r="D77" s="99" t="s">
        <v>38</v>
      </c>
      <c r="E77" s="99">
        <v>19844</v>
      </c>
      <c r="F77" s="99">
        <v>1020</v>
      </c>
      <c r="G77" s="99">
        <v>247</v>
      </c>
      <c r="H77" s="99">
        <v>2354</v>
      </c>
      <c r="I77" s="99">
        <v>37792</v>
      </c>
      <c r="J77" s="99">
        <v>138317</v>
      </c>
      <c r="K77" s="99" t="s">
        <v>21</v>
      </c>
      <c r="L77" s="99" t="s">
        <v>572</v>
      </c>
      <c r="M77" s="101">
        <f>Table14_1[[#This Row],[Likes]]+Table14_1[[#This Row],[Shares]]+Table14_1[[#This Row],[Comments]]</f>
        <v>21111</v>
      </c>
    </row>
    <row r="78" spans="1:13" hidden="1">
      <c r="A78" s="94" t="s">
        <v>104</v>
      </c>
      <c r="B78" s="95" t="s">
        <v>13</v>
      </c>
      <c r="C78" s="96">
        <v>45915</v>
      </c>
      <c r="D78" s="95" t="s">
        <v>25</v>
      </c>
      <c r="E78" s="95">
        <v>5636</v>
      </c>
      <c r="F78" s="95">
        <v>303</v>
      </c>
      <c r="G78" s="95">
        <v>204</v>
      </c>
      <c r="H78" s="95">
        <v>2480</v>
      </c>
      <c r="I78" s="95">
        <v>7377</v>
      </c>
      <c r="J78" s="95">
        <v>241207</v>
      </c>
      <c r="K78" s="95" t="s">
        <v>21</v>
      </c>
      <c r="L78" s="95" t="s">
        <v>563</v>
      </c>
      <c r="M78" s="97">
        <f>Table14_1[[#This Row],[Likes]]+Table14_1[[#This Row],[Shares]]+Table14_1[[#This Row],[Comments]]</f>
        <v>6143</v>
      </c>
    </row>
    <row r="79" spans="1:13" hidden="1">
      <c r="A79" s="98" t="s">
        <v>104</v>
      </c>
      <c r="B79" s="99" t="s">
        <v>13</v>
      </c>
      <c r="C79" s="100">
        <v>45915</v>
      </c>
      <c r="D79" s="99" t="s">
        <v>25</v>
      </c>
      <c r="E79" s="99">
        <v>5636</v>
      </c>
      <c r="F79" s="99">
        <v>303</v>
      </c>
      <c r="G79" s="99">
        <v>204</v>
      </c>
      <c r="H79" s="99">
        <v>2480</v>
      </c>
      <c r="I79" s="99">
        <v>7377</v>
      </c>
      <c r="J79" s="99">
        <v>241207</v>
      </c>
      <c r="K79" s="99" t="s">
        <v>21</v>
      </c>
      <c r="L79" s="99" t="s">
        <v>564</v>
      </c>
      <c r="M79" s="101">
        <f>Table14_1[[#This Row],[Likes]]+Table14_1[[#This Row],[Shares]]+Table14_1[[#This Row],[Comments]]</f>
        <v>6143</v>
      </c>
    </row>
    <row r="80" spans="1:13" hidden="1">
      <c r="A80" s="94" t="s">
        <v>105</v>
      </c>
      <c r="B80" s="95" t="s">
        <v>13</v>
      </c>
      <c r="C80" s="96">
        <v>45721</v>
      </c>
      <c r="D80" s="95" t="s">
        <v>38</v>
      </c>
      <c r="E80" s="95">
        <v>12916</v>
      </c>
      <c r="F80" s="95">
        <v>1262</v>
      </c>
      <c r="G80" s="95">
        <v>772</v>
      </c>
      <c r="H80" s="95">
        <v>856</v>
      </c>
      <c r="I80" s="95">
        <v>11496</v>
      </c>
      <c r="J80" s="95">
        <v>75046</v>
      </c>
      <c r="K80" s="95" t="s">
        <v>27</v>
      </c>
      <c r="L80" s="95" t="s">
        <v>567</v>
      </c>
      <c r="M80" s="97">
        <f>Table14_1[[#This Row],[Likes]]+Table14_1[[#This Row],[Shares]]+Table14_1[[#This Row],[Comments]]</f>
        <v>14950</v>
      </c>
    </row>
    <row r="81" spans="1:13" hidden="1">
      <c r="A81" s="98" t="s">
        <v>105</v>
      </c>
      <c r="B81" s="99" t="s">
        <v>13</v>
      </c>
      <c r="C81" s="100">
        <v>45721</v>
      </c>
      <c r="D81" s="99" t="s">
        <v>38</v>
      </c>
      <c r="E81" s="99">
        <v>12916</v>
      </c>
      <c r="F81" s="99">
        <v>1262</v>
      </c>
      <c r="G81" s="99">
        <v>772</v>
      </c>
      <c r="H81" s="99">
        <v>856</v>
      </c>
      <c r="I81" s="99">
        <v>11496</v>
      </c>
      <c r="J81" s="99">
        <v>75046</v>
      </c>
      <c r="K81" s="99" t="s">
        <v>27</v>
      </c>
      <c r="L81" s="99" t="s">
        <v>574</v>
      </c>
      <c r="M81" s="101">
        <f>Table14_1[[#This Row],[Likes]]+Table14_1[[#This Row],[Shares]]+Table14_1[[#This Row],[Comments]]</f>
        <v>14950</v>
      </c>
    </row>
    <row r="82" spans="1:13" hidden="1">
      <c r="A82" s="94" t="s">
        <v>107</v>
      </c>
      <c r="B82" s="95" t="s">
        <v>46</v>
      </c>
      <c r="C82" s="96">
        <v>45916</v>
      </c>
      <c r="D82" s="95" t="s">
        <v>25</v>
      </c>
      <c r="E82" s="95">
        <v>6809</v>
      </c>
      <c r="F82" s="95">
        <v>397</v>
      </c>
      <c r="G82" s="95">
        <v>813</v>
      </c>
      <c r="H82" s="95">
        <v>1125</v>
      </c>
      <c r="I82" s="95">
        <v>12206</v>
      </c>
      <c r="J82" s="95">
        <v>218136</v>
      </c>
      <c r="K82" s="95" t="s">
        <v>21</v>
      </c>
      <c r="L82" s="95" t="s">
        <v>85</v>
      </c>
      <c r="M82" s="97">
        <f>Table14_1[[#This Row],[Likes]]+Table14_1[[#This Row],[Shares]]+Table14_1[[#This Row],[Comments]]</f>
        <v>8019</v>
      </c>
    </row>
    <row r="83" spans="1:13">
      <c r="A83" s="98" t="s">
        <v>108</v>
      </c>
      <c r="B83" s="99" t="s">
        <v>19</v>
      </c>
      <c r="C83" s="100">
        <v>45718</v>
      </c>
      <c r="D83" s="99" t="s">
        <v>30</v>
      </c>
      <c r="E83" s="99">
        <v>22562</v>
      </c>
      <c r="F83" s="99">
        <v>778</v>
      </c>
      <c r="G83" s="99">
        <v>907</v>
      </c>
      <c r="H83" s="99">
        <v>1354</v>
      </c>
      <c r="I83" s="99">
        <v>34475</v>
      </c>
      <c r="J83" s="99">
        <v>141459</v>
      </c>
      <c r="K83" s="99" t="s">
        <v>32</v>
      </c>
      <c r="L83" s="99" t="s">
        <v>575</v>
      </c>
      <c r="M83" s="101">
        <f>Table14_1[[#This Row],[Likes]]+Table14_1[[#This Row],[Shares]]+Table14_1[[#This Row],[Comments]]</f>
        <v>24247</v>
      </c>
    </row>
    <row r="84" spans="1:13">
      <c r="A84" s="94" t="s">
        <v>108</v>
      </c>
      <c r="B84" s="95" t="s">
        <v>19</v>
      </c>
      <c r="C84" s="96">
        <v>45718</v>
      </c>
      <c r="D84" s="95" t="s">
        <v>30</v>
      </c>
      <c r="E84" s="95">
        <v>22562</v>
      </c>
      <c r="F84" s="95">
        <v>778</v>
      </c>
      <c r="G84" s="95">
        <v>907</v>
      </c>
      <c r="H84" s="95">
        <v>1354</v>
      </c>
      <c r="I84" s="95">
        <v>34475</v>
      </c>
      <c r="J84" s="95">
        <v>141459</v>
      </c>
      <c r="K84" s="95" t="s">
        <v>32</v>
      </c>
      <c r="L84" s="95" t="s">
        <v>35</v>
      </c>
      <c r="M84" s="97">
        <f>Table14_1[[#This Row],[Likes]]+Table14_1[[#This Row],[Shares]]+Table14_1[[#This Row],[Comments]]</f>
        <v>24247</v>
      </c>
    </row>
    <row r="85" spans="1:13" hidden="1">
      <c r="A85" s="98" t="s">
        <v>110</v>
      </c>
      <c r="B85" s="99" t="s">
        <v>19</v>
      </c>
      <c r="C85" s="100">
        <v>45917</v>
      </c>
      <c r="D85" s="99" t="s">
        <v>25</v>
      </c>
      <c r="E85" s="99">
        <v>15456</v>
      </c>
      <c r="F85" s="99">
        <v>590</v>
      </c>
      <c r="G85" s="99">
        <v>555</v>
      </c>
      <c r="H85" s="99">
        <v>2882</v>
      </c>
      <c r="I85" s="99">
        <v>49816</v>
      </c>
      <c r="J85" s="99">
        <v>240422</v>
      </c>
      <c r="K85" s="99" t="s">
        <v>21</v>
      </c>
      <c r="L85" s="99" t="s">
        <v>569</v>
      </c>
      <c r="M85" s="101">
        <f>Table14_1[[#This Row],[Likes]]+Table14_1[[#This Row],[Shares]]+Table14_1[[#This Row],[Comments]]</f>
        <v>16601</v>
      </c>
    </row>
    <row r="86" spans="1:13" hidden="1">
      <c r="A86" s="94" t="s">
        <v>110</v>
      </c>
      <c r="B86" s="95" t="s">
        <v>19</v>
      </c>
      <c r="C86" s="96">
        <v>45917</v>
      </c>
      <c r="D86" s="95" t="s">
        <v>25</v>
      </c>
      <c r="E86" s="95">
        <v>15456</v>
      </c>
      <c r="F86" s="95">
        <v>590</v>
      </c>
      <c r="G86" s="95">
        <v>555</v>
      </c>
      <c r="H86" s="95">
        <v>2882</v>
      </c>
      <c r="I86" s="95">
        <v>49816</v>
      </c>
      <c r="J86" s="95">
        <v>240422</v>
      </c>
      <c r="K86" s="95" t="s">
        <v>21</v>
      </c>
      <c r="L86" s="95" t="s">
        <v>570</v>
      </c>
      <c r="M86" s="97">
        <f>Table14_1[[#This Row],[Likes]]+Table14_1[[#This Row],[Shares]]+Table14_1[[#This Row],[Comments]]</f>
        <v>16601</v>
      </c>
    </row>
    <row r="87" spans="1:13" hidden="1">
      <c r="A87" s="98" t="s">
        <v>111</v>
      </c>
      <c r="B87" s="99" t="s">
        <v>19</v>
      </c>
      <c r="C87" s="100">
        <v>45779</v>
      </c>
      <c r="D87" s="99" t="s">
        <v>25</v>
      </c>
      <c r="E87" s="99">
        <v>17444</v>
      </c>
      <c r="F87" s="99">
        <v>1402</v>
      </c>
      <c r="G87" s="99">
        <v>218</v>
      </c>
      <c r="H87" s="99">
        <v>725</v>
      </c>
      <c r="I87" s="99">
        <v>8710</v>
      </c>
      <c r="J87" s="99">
        <v>85893</v>
      </c>
      <c r="K87" s="99" t="s">
        <v>55</v>
      </c>
      <c r="L87" s="99" t="s">
        <v>567</v>
      </c>
      <c r="M87" s="101">
        <f>Table14_1[[#This Row],[Likes]]+Table14_1[[#This Row],[Shares]]+Table14_1[[#This Row],[Comments]]</f>
        <v>19064</v>
      </c>
    </row>
    <row r="88" spans="1:13" hidden="1">
      <c r="A88" s="94" t="s">
        <v>111</v>
      </c>
      <c r="B88" s="95" t="s">
        <v>19</v>
      </c>
      <c r="C88" s="96">
        <v>45779</v>
      </c>
      <c r="D88" s="95" t="s">
        <v>25</v>
      </c>
      <c r="E88" s="95">
        <v>17444</v>
      </c>
      <c r="F88" s="95">
        <v>1402</v>
      </c>
      <c r="G88" s="95">
        <v>218</v>
      </c>
      <c r="H88" s="95">
        <v>725</v>
      </c>
      <c r="I88" s="95">
        <v>8710</v>
      </c>
      <c r="J88" s="95">
        <v>85893</v>
      </c>
      <c r="K88" s="95" t="s">
        <v>55</v>
      </c>
      <c r="L88" s="95" t="s">
        <v>574</v>
      </c>
      <c r="M88" s="97">
        <f>Table14_1[[#This Row],[Likes]]+Table14_1[[#This Row],[Shares]]+Table14_1[[#This Row],[Comments]]</f>
        <v>19064</v>
      </c>
    </row>
    <row r="89" spans="1:13" hidden="1">
      <c r="A89" s="98" t="s">
        <v>113</v>
      </c>
      <c r="B89" s="99" t="s">
        <v>19</v>
      </c>
      <c r="C89" s="100">
        <v>45712</v>
      </c>
      <c r="D89" s="99" t="s">
        <v>25</v>
      </c>
      <c r="E89" s="99">
        <v>24984</v>
      </c>
      <c r="F89" s="99">
        <v>753</v>
      </c>
      <c r="G89" s="99">
        <v>461</v>
      </c>
      <c r="H89" s="99">
        <v>2710</v>
      </c>
      <c r="I89" s="99">
        <v>20792</v>
      </c>
      <c r="J89" s="99">
        <v>141520</v>
      </c>
      <c r="K89" s="99" t="s">
        <v>27</v>
      </c>
      <c r="L89" s="99" t="s">
        <v>573</v>
      </c>
      <c r="M89" s="101">
        <f>Table14_1[[#This Row],[Likes]]+Table14_1[[#This Row],[Shares]]+Table14_1[[#This Row],[Comments]]</f>
        <v>26198</v>
      </c>
    </row>
    <row r="90" spans="1:13" hidden="1">
      <c r="A90" s="94" t="s">
        <v>113</v>
      </c>
      <c r="B90" s="95" t="s">
        <v>19</v>
      </c>
      <c r="C90" s="96">
        <v>45712</v>
      </c>
      <c r="D90" s="95" t="s">
        <v>25</v>
      </c>
      <c r="E90" s="95">
        <v>24984</v>
      </c>
      <c r="F90" s="95">
        <v>753</v>
      </c>
      <c r="G90" s="95">
        <v>461</v>
      </c>
      <c r="H90" s="95">
        <v>2710</v>
      </c>
      <c r="I90" s="95">
        <v>20792</v>
      </c>
      <c r="J90" s="95">
        <v>141520</v>
      </c>
      <c r="K90" s="95" t="s">
        <v>27</v>
      </c>
      <c r="L90" s="95" t="s">
        <v>567</v>
      </c>
      <c r="M90" s="97">
        <f>Table14_1[[#This Row],[Likes]]+Table14_1[[#This Row],[Shares]]+Table14_1[[#This Row],[Comments]]</f>
        <v>26198</v>
      </c>
    </row>
    <row r="91" spans="1:13" hidden="1">
      <c r="A91" s="98" t="s">
        <v>115</v>
      </c>
      <c r="B91" s="99" t="s">
        <v>13</v>
      </c>
      <c r="C91" s="100">
        <v>45727</v>
      </c>
      <c r="D91" s="99" t="s">
        <v>38</v>
      </c>
      <c r="E91" s="99">
        <v>7997</v>
      </c>
      <c r="F91" s="99">
        <v>1238</v>
      </c>
      <c r="G91" s="99">
        <v>438</v>
      </c>
      <c r="H91" s="99">
        <v>1874</v>
      </c>
      <c r="I91" s="99">
        <v>36272</v>
      </c>
      <c r="J91" s="99">
        <v>165818</v>
      </c>
      <c r="K91" s="99" t="s">
        <v>55</v>
      </c>
      <c r="L91" s="99" t="s">
        <v>561</v>
      </c>
      <c r="M91" s="101">
        <f>Table14_1[[#This Row],[Likes]]+Table14_1[[#This Row],[Shares]]+Table14_1[[#This Row],[Comments]]</f>
        <v>9673</v>
      </c>
    </row>
    <row r="92" spans="1:13" hidden="1">
      <c r="A92" s="94" t="s">
        <v>115</v>
      </c>
      <c r="B92" s="95" t="s">
        <v>13</v>
      </c>
      <c r="C92" s="96">
        <v>45727</v>
      </c>
      <c r="D92" s="95" t="s">
        <v>38</v>
      </c>
      <c r="E92" s="95">
        <v>7997</v>
      </c>
      <c r="F92" s="95">
        <v>1238</v>
      </c>
      <c r="G92" s="95">
        <v>438</v>
      </c>
      <c r="H92" s="95">
        <v>1874</v>
      </c>
      <c r="I92" s="95">
        <v>36272</v>
      </c>
      <c r="J92" s="95">
        <v>165818</v>
      </c>
      <c r="K92" s="95" t="s">
        <v>55</v>
      </c>
      <c r="L92" s="95" t="s">
        <v>562</v>
      </c>
      <c r="M92" s="97">
        <f>Table14_1[[#This Row],[Likes]]+Table14_1[[#This Row],[Shares]]+Table14_1[[#This Row],[Comments]]</f>
        <v>9673</v>
      </c>
    </row>
    <row r="93" spans="1:13" hidden="1">
      <c r="A93" s="98" t="s">
        <v>116</v>
      </c>
      <c r="B93" s="99" t="s">
        <v>46</v>
      </c>
      <c r="C93" s="100">
        <v>45918</v>
      </c>
      <c r="D93" s="99" t="s">
        <v>38</v>
      </c>
      <c r="E93" s="99">
        <v>4048</v>
      </c>
      <c r="F93" s="99">
        <v>677</v>
      </c>
      <c r="G93" s="99">
        <v>911</v>
      </c>
      <c r="H93" s="99">
        <v>2429</v>
      </c>
      <c r="I93" s="99">
        <v>27361</v>
      </c>
      <c r="J93" s="99">
        <v>101272</v>
      </c>
      <c r="K93" s="99" t="s">
        <v>21</v>
      </c>
      <c r="L93" s="99" t="s">
        <v>567</v>
      </c>
      <c r="M93" s="101">
        <f>Table14_1[[#This Row],[Likes]]+Table14_1[[#This Row],[Shares]]+Table14_1[[#This Row],[Comments]]</f>
        <v>5636</v>
      </c>
    </row>
    <row r="94" spans="1:13" hidden="1">
      <c r="A94" s="94" t="s">
        <v>116</v>
      </c>
      <c r="B94" s="95" t="s">
        <v>46</v>
      </c>
      <c r="C94" s="96">
        <v>45918</v>
      </c>
      <c r="D94" s="95" t="s">
        <v>38</v>
      </c>
      <c r="E94" s="95">
        <v>4048</v>
      </c>
      <c r="F94" s="95">
        <v>677</v>
      </c>
      <c r="G94" s="95">
        <v>911</v>
      </c>
      <c r="H94" s="95">
        <v>2429</v>
      </c>
      <c r="I94" s="95">
        <v>27361</v>
      </c>
      <c r="J94" s="95">
        <v>101272</v>
      </c>
      <c r="K94" s="95" t="s">
        <v>21</v>
      </c>
      <c r="L94" s="95" t="s">
        <v>574</v>
      </c>
      <c r="M94" s="97">
        <f>Table14_1[[#This Row],[Likes]]+Table14_1[[#This Row],[Shares]]+Table14_1[[#This Row],[Comments]]</f>
        <v>5636</v>
      </c>
    </row>
    <row r="95" spans="1:13" hidden="1">
      <c r="A95" s="98" t="s">
        <v>117</v>
      </c>
      <c r="B95" s="99" t="s">
        <v>46</v>
      </c>
      <c r="C95" s="100">
        <v>45476</v>
      </c>
      <c r="D95" s="99" t="s">
        <v>25</v>
      </c>
      <c r="E95" s="99">
        <v>14338</v>
      </c>
      <c r="F95" s="99">
        <v>1454</v>
      </c>
      <c r="G95" s="99">
        <v>697</v>
      </c>
      <c r="H95" s="99">
        <v>2703</v>
      </c>
      <c r="I95" s="99">
        <v>21288</v>
      </c>
      <c r="J95" s="99">
        <v>107649</v>
      </c>
      <c r="K95" s="99" t="s">
        <v>32</v>
      </c>
      <c r="L95" s="99" t="s">
        <v>569</v>
      </c>
      <c r="M95" s="101">
        <f>Table14_1[[#This Row],[Likes]]+Table14_1[[#This Row],[Shares]]+Table14_1[[#This Row],[Comments]]</f>
        <v>16489</v>
      </c>
    </row>
    <row r="96" spans="1:13" hidden="1">
      <c r="A96" s="94" t="s">
        <v>117</v>
      </c>
      <c r="B96" s="95" t="s">
        <v>46</v>
      </c>
      <c r="C96" s="96">
        <v>45476</v>
      </c>
      <c r="D96" s="95" t="s">
        <v>25</v>
      </c>
      <c r="E96" s="95">
        <v>14338</v>
      </c>
      <c r="F96" s="95">
        <v>1454</v>
      </c>
      <c r="G96" s="95">
        <v>697</v>
      </c>
      <c r="H96" s="95">
        <v>2703</v>
      </c>
      <c r="I96" s="95">
        <v>21288</v>
      </c>
      <c r="J96" s="95">
        <v>107649</v>
      </c>
      <c r="K96" s="95" t="s">
        <v>32</v>
      </c>
      <c r="L96" s="95" t="s">
        <v>570</v>
      </c>
      <c r="M96" s="97">
        <f>Table14_1[[#This Row],[Likes]]+Table14_1[[#This Row],[Shares]]+Table14_1[[#This Row],[Comments]]</f>
        <v>16489</v>
      </c>
    </row>
    <row r="97" spans="1:13" hidden="1">
      <c r="A97" s="98" t="s">
        <v>119</v>
      </c>
      <c r="B97" s="99" t="s">
        <v>13</v>
      </c>
      <c r="C97" s="100">
        <v>45456</v>
      </c>
      <c r="D97" s="99" t="s">
        <v>38</v>
      </c>
      <c r="E97" s="99">
        <v>23164</v>
      </c>
      <c r="F97" s="99">
        <v>1122</v>
      </c>
      <c r="G97" s="99">
        <v>900</v>
      </c>
      <c r="H97" s="99">
        <v>888</v>
      </c>
      <c r="I97" s="99">
        <v>36938</v>
      </c>
      <c r="J97" s="99">
        <v>104674</v>
      </c>
      <c r="K97" s="99" t="s">
        <v>17</v>
      </c>
      <c r="L97" s="99" t="s">
        <v>571</v>
      </c>
      <c r="M97" s="101">
        <f>Table14_1[[#This Row],[Likes]]+Table14_1[[#This Row],[Shares]]+Table14_1[[#This Row],[Comments]]</f>
        <v>25186</v>
      </c>
    </row>
    <row r="98" spans="1:13" hidden="1">
      <c r="A98" s="94" t="s">
        <v>119</v>
      </c>
      <c r="B98" s="95" t="s">
        <v>13</v>
      </c>
      <c r="C98" s="96">
        <v>45456</v>
      </c>
      <c r="D98" s="95" t="s">
        <v>38</v>
      </c>
      <c r="E98" s="95">
        <v>23164</v>
      </c>
      <c r="F98" s="95">
        <v>1122</v>
      </c>
      <c r="G98" s="95">
        <v>900</v>
      </c>
      <c r="H98" s="95">
        <v>888</v>
      </c>
      <c r="I98" s="95">
        <v>36938</v>
      </c>
      <c r="J98" s="95">
        <v>104674</v>
      </c>
      <c r="K98" s="95" t="s">
        <v>17</v>
      </c>
      <c r="L98" s="95" t="s">
        <v>572</v>
      </c>
      <c r="M98" s="97">
        <f>Table14_1[[#This Row],[Likes]]+Table14_1[[#This Row],[Shares]]+Table14_1[[#This Row],[Comments]]</f>
        <v>25186</v>
      </c>
    </row>
    <row r="99" spans="1:13" hidden="1">
      <c r="A99" s="98" t="s">
        <v>121</v>
      </c>
      <c r="B99" s="99" t="s">
        <v>46</v>
      </c>
      <c r="C99" s="100">
        <v>45919</v>
      </c>
      <c r="D99" s="99" t="s">
        <v>15</v>
      </c>
      <c r="E99" s="99">
        <v>19100</v>
      </c>
      <c r="F99" s="99">
        <v>619</v>
      </c>
      <c r="G99" s="99">
        <v>297</v>
      </c>
      <c r="H99" s="99">
        <v>2312</v>
      </c>
      <c r="I99" s="99">
        <v>9730</v>
      </c>
      <c r="J99" s="99">
        <v>184832</v>
      </c>
      <c r="K99" s="99" t="s">
        <v>21</v>
      </c>
      <c r="L99" s="99" t="s">
        <v>571</v>
      </c>
      <c r="M99" s="101">
        <f>Table14_1[[#This Row],[Likes]]+Table14_1[[#This Row],[Shares]]+Table14_1[[#This Row],[Comments]]</f>
        <v>20016</v>
      </c>
    </row>
    <row r="100" spans="1:13" hidden="1">
      <c r="A100" s="94" t="s">
        <v>121</v>
      </c>
      <c r="B100" s="95" t="s">
        <v>46</v>
      </c>
      <c r="C100" s="96">
        <v>45919</v>
      </c>
      <c r="D100" s="95" t="s">
        <v>15</v>
      </c>
      <c r="E100" s="95">
        <v>19100</v>
      </c>
      <c r="F100" s="95">
        <v>619</v>
      </c>
      <c r="G100" s="95">
        <v>297</v>
      </c>
      <c r="H100" s="95">
        <v>2312</v>
      </c>
      <c r="I100" s="95">
        <v>9730</v>
      </c>
      <c r="J100" s="95">
        <v>184832</v>
      </c>
      <c r="K100" s="95" t="s">
        <v>21</v>
      </c>
      <c r="L100" s="95" t="s">
        <v>572</v>
      </c>
      <c r="M100" s="97">
        <f>Table14_1[[#This Row],[Likes]]+Table14_1[[#This Row],[Shares]]+Table14_1[[#This Row],[Comments]]</f>
        <v>20016</v>
      </c>
    </row>
    <row r="101" spans="1:13" hidden="1">
      <c r="A101" s="98" t="s">
        <v>122</v>
      </c>
      <c r="B101" s="99" t="s">
        <v>13</v>
      </c>
      <c r="C101" s="100">
        <v>45712</v>
      </c>
      <c r="D101" s="99" t="s">
        <v>15</v>
      </c>
      <c r="E101" s="99">
        <v>23949</v>
      </c>
      <c r="F101" s="99">
        <v>356</v>
      </c>
      <c r="G101" s="99">
        <v>616</v>
      </c>
      <c r="H101" s="99">
        <v>1847</v>
      </c>
      <c r="I101" s="99">
        <v>3144</v>
      </c>
      <c r="J101" s="99">
        <v>192999</v>
      </c>
      <c r="K101" s="99" t="s">
        <v>32</v>
      </c>
      <c r="L101" s="99" t="s">
        <v>567</v>
      </c>
      <c r="M101" s="101">
        <f>Table14_1[[#This Row],[Likes]]+Table14_1[[#This Row],[Shares]]+Table14_1[[#This Row],[Comments]]</f>
        <v>24921</v>
      </c>
    </row>
    <row r="102" spans="1:13" hidden="1">
      <c r="A102" s="94" t="s">
        <v>122</v>
      </c>
      <c r="B102" s="95" t="s">
        <v>13</v>
      </c>
      <c r="C102" s="96">
        <v>45712</v>
      </c>
      <c r="D102" s="95" t="s">
        <v>15</v>
      </c>
      <c r="E102" s="95">
        <v>23949</v>
      </c>
      <c r="F102" s="95">
        <v>356</v>
      </c>
      <c r="G102" s="95">
        <v>616</v>
      </c>
      <c r="H102" s="95">
        <v>1847</v>
      </c>
      <c r="I102" s="95">
        <v>3144</v>
      </c>
      <c r="J102" s="95">
        <v>192999</v>
      </c>
      <c r="K102" s="95" t="s">
        <v>32</v>
      </c>
      <c r="L102" s="95" t="s">
        <v>574</v>
      </c>
      <c r="M102" s="97">
        <f>Table14_1[[#This Row],[Likes]]+Table14_1[[#This Row],[Shares]]+Table14_1[[#This Row],[Comments]]</f>
        <v>24921</v>
      </c>
    </row>
    <row r="103" spans="1:13" hidden="1">
      <c r="A103" s="98" t="s">
        <v>123</v>
      </c>
      <c r="B103" s="99" t="s">
        <v>19</v>
      </c>
      <c r="C103" s="100">
        <v>45729</v>
      </c>
      <c r="D103" s="99" t="s">
        <v>38</v>
      </c>
      <c r="E103" s="99">
        <v>6544</v>
      </c>
      <c r="F103" s="99">
        <v>749</v>
      </c>
      <c r="G103" s="99">
        <v>888</v>
      </c>
      <c r="H103" s="99">
        <v>594</v>
      </c>
      <c r="I103" s="99">
        <v>18171</v>
      </c>
      <c r="J103" s="99">
        <v>126475</v>
      </c>
      <c r="K103" s="99" t="s">
        <v>27</v>
      </c>
      <c r="L103" s="99" t="s">
        <v>565</v>
      </c>
      <c r="M103" s="101">
        <f>Table14_1[[#This Row],[Likes]]+Table14_1[[#This Row],[Shares]]+Table14_1[[#This Row],[Comments]]</f>
        <v>8181</v>
      </c>
    </row>
    <row r="104" spans="1:13" hidden="1">
      <c r="A104" s="94" t="s">
        <v>123</v>
      </c>
      <c r="B104" s="95" t="s">
        <v>19</v>
      </c>
      <c r="C104" s="96">
        <v>45729</v>
      </c>
      <c r="D104" s="95" t="s">
        <v>38</v>
      </c>
      <c r="E104" s="95">
        <v>6544</v>
      </c>
      <c r="F104" s="95">
        <v>749</v>
      </c>
      <c r="G104" s="95">
        <v>888</v>
      </c>
      <c r="H104" s="95">
        <v>594</v>
      </c>
      <c r="I104" s="95">
        <v>18171</v>
      </c>
      <c r="J104" s="95">
        <v>126475</v>
      </c>
      <c r="K104" s="95" t="s">
        <v>27</v>
      </c>
      <c r="L104" s="95" t="s">
        <v>566</v>
      </c>
      <c r="M104" s="97">
        <f>Table14_1[[#This Row],[Likes]]+Table14_1[[#This Row],[Shares]]+Table14_1[[#This Row],[Comments]]</f>
        <v>8181</v>
      </c>
    </row>
    <row r="105" spans="1:13" hidden="1">
      <c r="A105" s="98" t="s">
        <v>125</v>
      </c>
      <c r="B105" s="99" t="s">
        <v>13</v>
      </c>
      <c r="C105" s="100">
        <v>45460</v>
      </c>
      <c r="D105" s="99" t="s">
        <v>38</v>
      </c>
      <c r="E105" s="99">
        <v>6976</v>
      </c>
      <c r="F105" s="99">
        <v>1320</v>
      </c>
      <c r="G105" s="99">
        <v>393</v>
      </c>
      <c r="H105" s="99">
        <v>2285</v>
      </c>
      <c r="I105" s="99">
        <v>14049</v>
      </c>
      <c r="J105" s="99">
        <v>101367</v>
      </c>
      <c r="K105" s="99" t="s">
        <v>55</v>
      </c>
      <c r="L105" s="99" t="s">
        <v>561</v>
      </c>
      <c r="M105" s="101">
        <f>Table14_1[[#This Row],[Likes]]+Table14_1[[#This Row],[Shares]]+Table14_1[[#This Row],[Comments]]</f>
        <v>8689</v>
      </c>
    </row>
    <row r="106" spans="1:13" hidden="1">
      <c r="A106" s="94" t="s">
        <v>125</v>
      </c>
      <c r="B106" s="95" t="s">
        <v>13</v>
      </c>
      <c r="C106" s="96">
        <v>45460</v>
      </c>
      <c r="D106" s="95" t="s">
        <v>38</v>
      </c>
      <c r="E106" s="95">
        <v>6976</v>
      </c>
      <c r="F106" s="95">
        <v>1320</v>
      </c>
      <c r="G106" s="95">
        <v>393</v>
      </c>
      <c r="H106" s="95">
        <v>2285</v>
      </c>
      <c r="I106" s="95">
        <v>14049</v>
      </c>
      <c r="J106" s="95">
        <v>101367</v>
      </c>
      <c r="K106" s="95" t="s">
        <v>55</v>
      </c>
      <c r="L106" s="95" t="s">
        <v>562</v>
      </c>
      <c r="M106" s="97">
        <f>Table14_1[[#This Row],[Likes]]+Table14_1[[#This Row],[Shares]]+Table14_1[[#This Row],[Comments]]</f>
        <v>8689</v>
      </c>
    </row>
    <row r="107" spans="1:13" hidden="1">
      <c r="A107" s="98" t="s">
        <v>127</v>
      </c>
      <c r="B107" s="99" t="s">
        <v>19</v>
      </c>
      <c r="C107" s="100">
        <v>45644</v>
      </c>
      <c r="D107" s="99" t="s">
        <v>25</v>
      </c>
      <c r="E107" s="99">
        <v>14775</v>
      </c>
      <c r="F107" s="99">
        <v>1220</v>
      </c>
      <c r="G107" s="99">
        <v>640</v>
      </c>
      <c r="H107" s="99">
        <v>1547</v>
      </c>
      <c r="I107" s="99">
        <v>28527</v>
      </c>
      <c r="J107" s="99">
        <v>183660</v>
      </c>
      <c r="K107" s="99" t="s">
        <v>55</v>
      </c>
      <c r="L107" s="99" t="s">
        <v>573</v>
      </c>
      <c r="M107" s="101">
        <f>Table14_1[[#This Row],[Likes]]+Table14_1[[#This Row],[Shares]]+Table14_1[[#This Row],[Comments]]</f>
        <v>16635</v>
      </c>
    </row>
    <row r="108" spans="1:13" hidden="1">
      <c r="A108" s="94" t="s">
        <v>127</v>
      </c>
      <c r="B108" s="95" t="s">
        <v>19</v>
      </c>
      <c r="C108" s="96">
        <v>45644</v>
      </c>
      <c r="D108" s="95" t="s">
        <v>25</v>
      </c>
      <c r="E108" s="95">
        <v>14775</v>
      </c>
      <c r="F108" s="95">
        <v>1220</v>
      </c>
      <c r="G108" s="95">
        <v>640</v>
      </c>
      <c r="H108" s="95">
        <v>1547</v>
      </c>
      <c r="I108" s="95">
        <v>28527</v>
      </c>
      <c r="J108" s="95">
        <v>183660</v>
      </c>
      <c r="K108" s="95" t="s">
        <v>55</v>
      </c>
      <c r="L108" s="95" t="s">
        <v>567</v>
      </c>
      <c r="M108" s="97">
        <f>Table14_1[[#This Row],[Likes]]+Table14_1[[#This Row],[Shares]]+Table14_1[[#This Row],[Comments]]</f>
        <v>16635</v>
      </c>
    </row>
    <row r="109" spans="1:13">
      <c r="A109" s="98" t="s">
        <v>129</v>
      </c>
      <c r="B109" s="99" t="s">
        <v>19</v>
      </c>
      <c r="C109" s="100">
        <v>45586</v>
      </c>
      <c r="D109" s="99" t="s">
        <v>30</v>
      </c>
      <c r="E109" s="99">
        <v>12015</v>
      </c>
      <c r="F109" s="99">
        <v>1196</v>
      </c>
      <c r="G109" s="99">
        <v>998</v>
      </c>
      <c r="H109" s="99">
        <v>1848</v>
      </c>
      <c r="I109" s="99">
        <v>44739</v>
      </c>
      <c r="J109" s="99">
        <v>161750</v>
      </c>
      <c r="K109" s="99" t="s">
        <v>55</v>
      </c>
      <c r="L109" s="99" t="s">
        <v>567</v>
      </c>
      <c r="M109" s="101">
        <f>Table14_1[[#This Row],[Likes]]+Table14_1[[#This Row],[Shares]]+Table14_1[[#This Row],[Comments]]</f>
        <v>14209</v>
      </c>
    </row>
    <row r="110" spans="1:13">
      <c r="A110" s="94" t="s">
        <v>129</v>
      </c>
      <c r="B110" s="95" t="s">
        <v>19</v>
      </c>
      <c r="C110" s="96">
        <v>45586</v>
      </c>
      <c r="D110" s="95" t="s">
        <v>30</v>
      </c>
      <c r="E110" s="95">
        <v>12015</v>
      </c>
      <c r="F110" s="95">
        <v>1196</v>
      </c>
      <c r="G110" s="95">
        <v>998</v>
      </c>
      <c r="H110" s="95">
        <v>1848</v>
      </c>
      <c r="I110" s="95">
        <v>44739</v>
      </c>
      <c r="J110" s="95">
        <v>161750</v>
      </c>
      <c r="K110" s="95" t="s">
        <v>55</v>
      </c>
      <c r="L110" s="95" t="s">
        <v>574</v>
      </c>
      <c r="M110" s="97">
        <f>Table14_1[[#This Row],[Likes]]+Table14_1[[#This Row],[Shares]]+Table14_1[[#This Row],[Comments]]</f>
        <v>14209</v>
      </c>
    </row>
    <row r="111" spans="1:13" hidden="1">
      <c r="A111" s="98" t="s">
        <v>131</v>
      </c>
      <c r="B111" s="99" t="s">
        <v>23</v>
      </c>
      <c r="C111" s="100">
        <v>45762</v>
      </c>
      <c r="D111" s="99" t="s">
        <v>38</v>
      </c>
      <c r="E111" s="99">
        <v>5419</v>
      </c>
      <c r="F111" s="99">
        <v>1150</v>
      </c>
      <c r="G111" s="99">
        <v>656</v>
      </c>
      <c r="H111" s="99">
        <v>1990</v>
      </c>
      <c r="I111" s="99">
        <v>410</v>
      </c>
      <c r="J111" s="99">
        <v>158154</v>
      </c>
      <c r="K111" s="99" t="s">
        <v>27</v>
      </c>
      <c r="L111" s="99" t="s">
        <v>565</v>
      </c>
      <c r="M111" s="101">
        <f>Table14_1[[#This Row],[Likes]]+Table14_1[[#This Row],[Shares]]+Table14_1[[#This Row],[Comments]]</f>
        <v>7225</v>
      </c>
    </row>
    <row r="112" spans="1:13" hidden="1">
      <c r="A112" s="94" t="s">
        <v>131</v>
      </c>
      <c r="B112" s="95" t="s">
        <v>23</v>
      </c>
      <c r="C112" s="96">
        <v>45762</v>
      </c>
      <c r="D112" s="95" t="s">
        <v>38</v>
      </c>
      <c r="E112" s="95">
        <v>5419</v>
      </c>
      <c r="F112" s="95">
        <v>1150</v>
      </c>
      <c r="G112" s="95">
        <v>656</v>
      </c>
      <c r="H112" s="95">
        <v>1990</v>
      </c>
      <c r="I112" s="95">
        <v>410</v>
      </c>
      <c r="J112" s="95">
        <v>158154</v>
      </c>
      <c r="K112" s="95" t="s">
        <v>27</v>
      </c>
      <c r="L112" s="95" t="s">
        <v>566</v>
      </c>
      <c r="M112" s="97">
        <f>Table14_1[[#This Row],[Likes]]+Table14_1[[#This Row],[Shares]]+Table14_1[[#This Row],[Comments]]</f>
        <v>7225</v>
      </c>
    </row>
    <row r="113" spans="1:13" hidden="1">
      <c r="A113" s="98" t="s">
        <v>133</v>
      </c>
      <c r="B113" s="99" t="s">
        <v>13</v>
      </c>
      <c r="C113" s="100">
        <v>45465</v>
      </c>
      <c r="D113" s="99" t="s">
        <v>15</v>
      </c>
      <c r="E113" s="99">
        <v>16430</v>
      </c>
      <c r="F113" s="99">
        <v>488</v>
      </c>
      <c r="G113" s="99">
        <v>514</v>
      </c>
      <c r="H113" s="99">
        <v>1436</v>
      </c>
      <c r="I113" s="99">
        <v>30059</v>
      </c>
      <c r="J113" s="99">
        <v>223305</v>
      </c>
      <c r="K113" s="99" t="s">
        <v>32</v>
      </c>
      <c r="L113" s="99" t="s">
        <v>571</v>
      </c>
      <c r="M113" s="101">
        <f>Table14_1[[#This Row],[Likes]]+Table14_1[[#This Row],[Shares]]+Table14_1[[#This Row],[Comments]]</f>
        <v>17432</v>
      </c>
    </row>
    <row r="114" spans="1:13" hidden="1">
      <c r="A114" s="94" t="s">
        <v>133</v>
      </c>
      <c r="B114" s="95" t="s">
        <v>13</v>
      </c>
      <c r="C114" s="96">
        <v>45465</v>
      </c>
      <c r="D114" s="95" t="s">
        <v>15</v>
      </c>
      <c r="E114" s="95">
        <v>16430</v>
      </c>
      <c r="F114" s="95">
        <v>488</v>
      </c>
      <c r="G114" s="95">
        <v>514</v>
      </c>
      <c r="H114" s="95">
        <v>1436</v>
      </c>
      <c r="I114" s="95">
        <v>30059</v>
      </c>
      <c r="J114" s="95">
        <v>223305</v>
      </c>
      <c r="K114" s="95" t="s">
        <v>32</v>
      </c>
      <c r="L114" s="95" t="s">
        <v>572</v>
      </c>
      <c r="M114" s="97">
        <f>Table14_1[[#This Row],[Likes]]+Table14_1[[#This Row],[Shares]]+Table14_1[[#This Row],[Comments]]</f>
        <v>17432</v>
      </c>
    </row>
    <row r="115" spans="1:13" hidden="1">
      <c r="A115" s="98" t="s">
        <v>135</v>
      </c>
      <c r="B115" s="99" t="s">
        <v>23</v>
      </c>
      <c r="C115" s="100">
        <v>45685</v>
      </c>
      <c r="D115" s="99" t="s">
        <v>25</v>
      </c>
      <c r="E115" s="99">
        <v>9239</v>
      </c>
      <c r="F115" s="99">
        <v>1477</v>
      </c>
      <c r="G115" s="99">
        <v>631</v>
      </c>
      <c r="H115" s="99">
        <v>1556</v>
      </c>
      <c r="I115" s="99">
        <v>11580</v>
      </c>
      <c r="J115" s="99">
        <v>84738</v>
      </c>
      <c r="K115" s="99" t="s">
        <v>27</v>
      </c>
      <c r="L115" s="99" t="s">
        <v>571</v>
      </c>
      <c r="M115" s="101">
        <f>Table14_1[[#This Row],[Likes]]+Table14_1[[#This Row],[Shares]]+Table14_1[[#This Row],[Comments]]</f>
        <v>11347</v>
      </c>
    </row>
    <row r="116" spans="1:13" hidden="1">
      <c r="A116" s="94" t="s">
        <v>135</v>
      </c>
      <c r="B116" s="95" t="s">
        <v>23</v>
      </c>
      <c r="C116" s="96">
        <v>45685</v>
      </c>
      <c r="D116" s="95" t="s">
        <v>25</v>
      </c>
      <c r="E116" s="95">
        <v>9239</v>
      </c>
      <c r="F116" s="95">
        <v>1477</v>
      </c>
      <c r="G116" s="95">
        <v>631</v>
      </c>
      <c r="H116" s="95">
        <v>1556</v>
      </c>
      <c r="I116" s="95">
        <v>11580</v>
      </c>
      <c r="J116" s="95">
        <v>84738</v>
      </c>
      <c r="K116" s="95" t="s">
        <v>27</v>
      </c>
      <c r="L116" s="95" t="s">
        <v>572</v>
      </c>
      <c r="M116" s="97">
        <f>Table14_1[[#This Row],[Likes]]+Table14_1[[#This Row],[Shares]]+Table14_1[[#This Row],[Comments]]</f>
        <v>11347</v>
      </c>
    </row>
    <row r="117" spans="1:13" hidden="1">
      <c r="A117" s="98" t="s">
        <v>137</v>
      </c>
      <c r="B117" s="99" t="s">
        <v>13</v>
      </c>
      <c r="C117" s="100">
        <v>45540</v>
      </c>
      <c r="D117" s="99" t="s">
        <v>38</v>
      </c>
      <c r="E117" s="99">
        <v>16489</v>
      </c>
      <c r="F117" s="99">
        <v>395</v>
      </c>
      <c r="G117" s="99">
        <v>350</v>
      </c>
      <c r="H117" s="99">
        <v>2364</v>
      </c>
      <c r="I117" s="99">
        <v>43239</v>
      </c>
      <c r="J117" s="99">
        <v>73397</v>
      </c>
      <c r="K117" s="99" t="s">
        <v>55</v>
      </c>
      <c r="L117" s="99" t="s">
        <v>85</v>
      </c>
      <c r="M117" s="101">
        <f>Table14_1[[#This Row],[Likes]]+Table14_1[[#This Row],[Shares]]+Table14_1[[#This Row],[Comments]]</f>
        <v>17234</v>
      </c>
    </row>
    <row r="118" spans="1:13" hidden="1">
      <c r="A118" s="94" t="s">
        <v>139</v>
      </c>
      <c r="B118" s="95" t="s">
        <v>13</v>
      </c>
      <c r="C118" s="96">
        <v>45920</v>
      </c>
      <c r="D118" s="95" t="s">
        <v>15</v>
      </c>
      <c r="E118" s="95">
        <v>18633</v>
      </c>
      <c r="F118" s="95">
        <v>797</v>
      </c>
      <c r="G118" s="95">
        <v>303</v>
      </c>
      <c r="H118" s="95">
        <v>659</v>
      </c>
      <c r="I118" s="95">
        <v>7</v>
      </c>
      <c r="J118" s="95">
        <v>122189</v>
      </c>
      <c r="K118" s="95" t="s">
        <v>21</v>
      </c>
      <c r="L118" s="95" t="s">
        <v>567</v>
      </c>
      <c r="M118" s="97">
        <f>Table14_1[[#This Row],[Likes]]+Table14_1[[#This Row],[Shares]]+Table14_1[[#This Row],[Comments]]</f>
        <v>19733</v>
      </c>
    </row>
    <row r="119" spans="1:13" hidden="1">
      <c r="A119" s="98" t="s">
        <v>139</v>
      </c>
      <c r="B119" s="99" t="s">
        <v>13</v>
      </c>
      <c r="C119" s="100">
        <v>45920</v>
      </c>
      <c r="D119" s="99" t="s">
        <v>15</v>
      </c>
      <c r="E119" s="99">
        <v>18633</v>
      </c>
      <c r="F119" s="99">
        <v>797</v>
      </c>
      <c r="G119" s="99">
        <v>303</v>
      </c>
      <c r="H119" s="99">
        <v>659</v>
      </c>
      <c r="I119" s="99">
        <v>7</v>
      </c>
      <c r="J119" s="99">
        <v>122189</v>
      </c>
      <c r="K119" s="99" t="s">
        <v>21</v>
      </c>
      <c r="L119" s="99" t="s">
        <v>574</v>
      </c>
      <c r="M119" s="101">
        <f>Table14_1[[#This Row],[Likes]]+Table14_1[[#This Row],[Shares]]+Table14_1[[#This Row],[Comments]]</f>
        <v>19733</v>
      </c>
    </row>
    <row r="120" spans="1:13" hidden="1">
      <c r="A120" s="94" t="s">
        <v>140</v>
      </c>
      <c r="B120" s="95" t="s">
        <v>23</v>
      </c>
      <c r="C120" s="96">
        <v>45504</v>
      </c>
      <c r="D120" s="95" t="s">
        <v>15</v>
      </c>
      <c r="E120" s="95">
        <v>12357</v>
      </c>
      <c r="F120" s="95">
        <v>716</v>
      </c>
      <c r="G120" s="95">
        <v>599</v>
      </c>
      <c r="H120" s="95">
        <v>999</v>
      </c>
      <c r="I120" s="95">
        <v>89591</v>
      </c>
      <c r="J120" s="95">
        <v>116367</v>
      </c>
      <c r="K120" s="95" t="s">
        <v>17</v>
      </c>
      <c r="L120" s="95" t="s">
        <v>561</v>
      </c>
      <c r="M120" s="97">
        <f>Table14_1[[#This Row],[Likes]]+Table14_1[[#This Row],[Shares]]+Table14_1[[#This Row],[Comments]]</f>
        <v>13672</v>
      </c>
    </row>
    <row r="121" spans="1:13" hidden="1">
      <c r="A121" s="98" t="s">
        <v>140</v>
      </c>
      <c r="B121" s="99" t="s">
        <v>23</v>
      </c>
      <c r="C121" s="100">
        <v>45504</v>
      </c>
      <c r="D121" s="99" t="s">
        <v>15</v>
      </c>
      <c r="E121" s="99">
        <v>12357</v>
      </c>
      <c r="F121" s="99">
        <v>716</v>
      </c>
      <c r="G121" s="99">
        <v>599</v>
      </c>
      <c r="H121" s="99">
        <v>999</v>
      </c>
      <c r="I121" s="99">
        <v>89591</v>
      </c>
      <c r="J121" s="99">
        <v>116367</v>
      </c>
      <c r="K121" s="99" t="s">
        <v>17</v>
      </c>
      <c r="L121" s="99" t="s">
        <v>562</v>
      </c>
      <c r="M121" s="101">
        <f>Table14_1[[#This Row],[Likes]]+Table14_1[[#This Row],[Shares]]+Table14_1[[#This Row],[Comments]]</f>
        <v>13672</v>
      </c>
    </row>
    <row r="122" spans="1:13">
      <c r="A122" s="94" t="s">
        <v>141</v>
      </c>
      <c r="B122" s="95" t="s">
        <v>23</v>
      </c>
      <c r="C122" s="96">
        <v>45521</v>
      </c>
      <c r="D122" s="95" t="s">
        <v>30</v>
      </c>
      <c r="E122" s="95">
        <v>19154</v>
      </c>
      <c r="F122" s="95">
        <v>1064</v>
      </c>
      <c r="G122" s="95">
        <v>650</v>
      </c>
      <c r="H122" s="95">
        <v>747</v>
      </c>
      <c r="I122" s="95">
        <v>42667</v>
      </c>
      <c r="J122" s="95">
        <v>242332</v>
      </c>
      <c r="K122" s="95" t="s">
        <v>27</v>
      </c>
      <c r="L122" s="95" t="s">
        <v>35</v>
      </c>
      <c r="M122" s="97">
        <f>Table14_1[[#This Row],[Likes]]+Table14_1[[#This Row],[Shares]]+Table14_1[[#This Row],[Comments]]</f>
        <v>20868</v>
      </c>
    </row>
    <row r="123" spans="1:13" hidden="1">
      <c r="A123" s="98" t="s">
        <v>143</v>
      </c>
      <c r="B123" s="99" t="s">
        <v>13</v>
      </c>
      <c r="C123" s="100">
        <v>45744</v>
      </c>
      <c r="D123" s="99" t="s">
        <v>25</v>
      </c>
      <c r="E123" s="99">
        <v>6363</v>
      </c>
      <c r="F123" s="99">
        <v>1341</v>
      </c>
      <c r="G123" s="99">
        <v>222</v>
      </c>
      <c r="H123" s="99">
        <v>2712</v>
      </c>
      <c r="I123" s="99">
        <v>19987</v>
      </c>
      <c r="J123" s="99">
        <v>160585</v>
      </c>
      <c r="K123" s="99" t="s">
        <v>27</v>
      </c>
      <c r="L123" s="99" t="s">
        <v>561</v>
      </c>
      <c r="M123" s="101">
        <f>Table14_1[[#This Row],[Likes]]+Table14_1[[#This Row],[Shares]]+Table14_1[[#This Row],[Comments]]</f>
        <v>7926</v>
      </c>
    </row>
    <row r="124" spans="1:13" hidden="1">
      <c r="A124" s="94" t="s">
        <v>143</v>
      </c>
      <c r="B124" s="95" t="s">
        <v>13</v>
      </c>
      <c r="C124" s="96">
        <v>45744</v>
      </c>
      <c r="D124" s="95" t="s">
        <v>25</v>
      </c>
      <c r="E124" s="95">
        <v>6363</v>
      </c>
      <c r="F124" s="95">
        <v>1341</v>
      </c>
      <c r="G124" s="95">
        <v>222</v>
      </c>
      <c r="H124" s="95">
        <v>2712</v>
      </c>
      <c r="I124" s="95">
        <v>19987</v>
      </c>
      <c r="J124" s="95">
        <v>160585</v>
      </c>
      <c r="K124" s="95" t="s">
        <v>27</v>
      </c>
      <c r="L124" s="95" t="s">
        <v>562</v>
      </c>
      <c r="M124" s="97">
        <f>Table14_1[[#This Row],[Likes]]+Table14_1[[#This Row],[Shares]]+Table14_1[[#This Row],[Comments]]</f>
        <v>7926</v>
      </c>
    </row>
    <row r="125" spans="1:13" hidden="1">
      <c r="A125" s="98" t="s">
        <v>145</v>
      </c>
      <c r="B125" s="99" t="s">
        <v>46</v>
      </c>
      <c r="C125" s="100">
        <v>45499</v>
      </c>
      <c r="D125" s="99" t="s">
        <v>25</v>
      </c>
      <c r="E125" s="99">
        <v>12176</v>
      </c>
      <c r="F125" s="99">
        <v>1005</v>
      </c>
      <c r="G125" s="99">
        <v>862</v>
      </c>
      <c r="H125" s="99">
        <v>974</v>
      </c>
      <c r="I125" s="99">
        <v>2285</v>
      </c>
      <c r="J125" s="99">
        <v>116619</v>
      </c>
      <c r="K125" s="99" t="s">
        <v>32</v>
      </c>
      <c r="L125" s="99" t="s">
        <v>571</v>
      </c>
      <c r="M125" s="101">
        <f>Table14_1[[#This Row],[Likes]]+Table14_1[[#This Row],[Shares]]+Table14_1[[#This Row],[Comments]]</f>
        <v>14043</v>
      </c>
    </row>
    <row r="126" spans="1:13" hidden="1">
      <c r="A126" s="94" t="s">
        <v>145</v>
      </c>
      <c r="B126" s="95" t="s">
        <v>46</v>
      </c>
      <c r="C126" s="96">
        <v>45499</v>
      </c>
      <c r="D126" s="95" t="s">
        <v>25</v>
      </c>
      <c r="E126" s="95">
        <v>12176</v>
      </c>
      <c r="F126" s="95">
        <v>1005</v>
      </c>
      <c r="G126" s="95">
        <v>862</v>
      </c>
      <c r="H126" s="95">
        <v>974</v>
      </c>
      <c r="I126" s="95">
        <v>2285</v>
      </c>
      <c r="J126" s="95">
        <v>116619</v>
      </c>
      <c r="K126" s="95" t="s">
        <v>32</v>
      </c>
      <c r="L126" s="95" t="s">
        <v>572</v>
      </c>
      <c r="M126" s="97">
        <f>Table14_1[[#This Row],[Likes]]+Table14_1[[#This Row],[Shares]]+Table14_1[[#This Row],[Comments]]</f>
        <v>14043</v>
      </c>
    </row>
    <row r="127" spans="1:13">
      <c r="A127" s="98" t="s">
        <v>147</v>
      </c>
      <c r="B127" s="99" t="s">
        <v>19</v>
      </c>
      <c r="C127" s="100">
        <v>45745</v>
      </c>
      <c r="D127" s="99" t="s">
        <v>30</v>
      </c>
      <c r="E127" s="99">
        <v>19461</v>
      </c>
      <c r="F127" s="99">
        <v>1382</v>
      </c>
      <c r="G127" s="99">
        <v>445</v>
      </c>
      <c r="H127" s="99">
        <v>1307</v>
      </c>
      <c r="I127" s="99">
        <v>84691</v>
      </c>
      <c r="J127" s="99">
        <v>151453</v>
      </c>
      <c r="K127" s="99" t="s">
        <v>32</v>
      </c>
      <c r="L127" s="99" t="s">
        <v>571</v>
      </c>
      <c r="M127" s="101">
        <f>Table14_1[[#This Row],[Likes]]+Table14_1[[#This Row],[Shares]]+Table14_1[[#This Row],[Comments]]</f>
        <v>21288</v>
      </c>
    </row>
    <row r="128" spans="1:13">
      <c r="A128" s="94" t="s">
        <v>147</v>
      </c>
      <c r="B128" s="95" t="s">
        <v>19</v>
      </c>
      <c r="C128" s="96">
        <v>45745</v>
      </c>
      <c r="D128" s="95" t="s">
        <v>30</v>
      </c>
      <c r="E128" s="95">
        <v>19461</v>
      </c>
      <c r="F128" s="95">
        <v>1382</v>
      </c>
      <c r="G128" s="95">
        <v>445</v>
      </c>
      <c r="H128" s="95">
        <v>1307</v>
      </c>
      <c r="I128" s="95">
        <v>84691</v>
      </c>
      <c r="J128" s="95">
        <v>151453</v>
      </c>
      <c r="K128" s="95" t="s">
        <v>32</v>
      </c>
      <c r="L128" s="95" t="s">
        <v>572</v>
      </c>
      <c r="M128" s="97">
        <f>Table14_1[[#This Row],[Likes]]+Table14_1[[#This Row],[Shares]]+Table14_1[[#This Row],[Comments]]</f>
        <v>21288</v>
      </c>
    </row>
    <row r="129" spans="1:13">
      <c r="A129" s="98" t="s">
        <v>149</v>
      </c>
      <c r="B129" s="99" t="s">
        <v>23</v>
      </c>
      <c r="C129" s="100">
        <v>45634</v>
      </c>
      <c r="D129" s="99" t="s">
        <v>30</v>
      </c>
      <c r="E129" s="99">
        <v>10427</v>
      </c>
      <c r="F129" s="99">
        <v>1014</v>
      </c>
      <c r="G129" s="99">
        <v>166</v>
      </c>
      <c r="H129" s="99">
        <v>1649</v>
      </c>
      <c r="I129" s="99">
        <v>15145</v>
      </c>
      <c r="J129" s="99">
        <v>59816</v>
      </c>
      <c r="K129" s="99" t="s">
        <v>27</v>
      </c>
      <c r="L129" s="99" t="s">
        <v>563</v>
      </c>
      <c r="M129" s="101">
        <f>Table14_1[[#This Row],[Likes]]+Table14_1[[#This Row],[Shares]]+Table14_1[[#This Row],[Comments]]</f>
        <v>11607</v>
      </c>
    </row>
    <row r="130" spans="1:13">
      <c r="A130" s="94" t="s">
        <v>149</v>
      </c>
      <c r="B130" s="95" t="s">
        <v>23</v>
      </c>
      <c r="C130" s="96">
        <v>45634</v>
      </c>
      <c r="D130" s="95" t="s">
        <v>30</v>
      </c>
      <c r="E130" s="95">
        <v>10427</v>
      </c>
      <c r="F130" s="95">
        <v>1014</v>
      </c>
      <c r="G130" s="95">
        <v>166</v>
      </c>
      <c r="H130" s="95">
        <v>1649</v>
      </c>
      <c r="I130" s="95">
        <v>15145</v>
      </c>
      <c r="J130" s="95">
        <v>59816</v>
      </c>
      <c r="K130" s="95" t="s">
        <v>27</v>
      </c>
      <c r="L130" s="95" t="s">
        <v>564</v>
      </c>
      <c r="M130" s="97">
        <f>Table14_1[[#This Row],[Likes]]+Table14_1[[#This Row],[Shares]]+Table14_1[[#This Row],[Comments]]</f>
        <v>11607</v>
      </c>
    </row>
    <row r="131" spans="1:13" hidden="1">
      <c r="A131" s="98" t="s">
        <v>151</v>
      </c>
      <c r="B131" s="99" t="s">
        <v>19</v>
      </c>
      <c r="C131" s="100">
        <v>45724</v>
      </c>
      <c r="D131" s="99" t="s">
        <v>25</v>
      </c>
      <c r="E131" s="99">
        <v>10580</v>
      </c>
      <c r="F131" s="99">
        <v>427</v>
      </c>
      <c r="G131" s="99">
        <v>790</v>
      </c>
      <c r="H131" s="99">
        <v>2814</v>
      </c>
      <c r="I131" s="99">
        <v>24916</v>
      </c>
      <c r="J131" s="99">
        <v>213312</v>
      </c>
      <c r="K131" s="99" t="s">
        <v>55</v>
      </c>
      <c r="L131" s="99" t="s">
        <v>571</v>
      </c>
      <c r="M131" s="101">
        <f>Table14_1[[#This Row],[Likes]]+Table14_1[[#This Row],[Shares]]+Table14_1[[#This Row],[Comments]]</f>
        <v>11797</v>
      </c>
    </row>
    <row r="132" spans="1:13" hidden="1">
      <c r="A132" s="94" t="s">
        <v>151</v>
      </c>
      <c r="B132" s="95" t="s">
        <v>19</v>
      </c>
      <c r="C132" s="96">
        <v>45724</v>
      </c>
      <c r="D132" s="95" t="s">
        <v>25</v>
      </c>
      <c r="E132" s="95">
        <v>10580</v>
      </c>
      <c r="F132" s="95">
        <v>427</v>
      </c>
      <c r="G132" s="95">
        <v>790</v>
      </c>
      <c r="H132" s="95">
        <v>2814</v>
      </c>
      <c r="I132" s="95">
        <v>24916</v>
      </c>
      <c r="J132" s="95">
        <v>213312</v>
      </c>
      <c r="K132" s="95" t="s">
        <v>55</v>
      </c>
      <c r="L132" s="95" t="s">
        <v>572</v>
      </c>
      <c r="M132" s="97">
        <f>Table14_1[[#This Row],[Likes]]+Table14_1[[#This Row],[Shares]]+Table14_1[[#This Row],[Comments]]</f>
        <v>11797</v>
      </c>
    </row>
    <row r="133" spans="1:13" hidden="1">
      <c r="A133" s="98" t="s">
        <v>153</v>
      </c>
      <c r="B133" s="99" t="s">
        <v>46</v>
      </c>
      <c r="C133" s="100">
        <v>45749</v>
      </c>
      <c r="D133" s="99" t="s">
        <v>25</v>
      </c>
      <c r="E133" s="99">
        <v>6858</v>
      </c>
      <c r="F133" s="99">
        <v>415</v>
      </c>
      <c r="G133" s="99">
        <v>366</v>
      </c>
      <c r="H133" s="99">
        <v>2761</v>
      </c>
      <c r="I133" s="99">
        <v>2988</v>
      </c>
      <c r="J133" s="99">
        <v>177348</v>
      </c>
      <c r="K133" s="99" t="s">
        <v>17</v>
      </c>
      <c r="L133" s="99" t="s">
        <v>573</v>
      </c>
      <c r="M133" s="101">
        <f>Table14_1[[#This Row],[Likes]]+Table14_1[[#This Row],[Shares]]+Table14_1[[#This Row],[Comments]]</f>
        <v>7639</v>
      </c>
    </row>
    <row r="134" spans="1:13" hidden="1">
      <c r="A134" s="94" t="s">
        <v>153</v>
      </c>
      <c r="B134" s="95" t="s">
        <v>46</v>
      </c>
      <c r="C134" s="96">
        <v>45749</v>
      </c>
      <c r="D134" s="95" t="s">
        <v>25</v>
      </c>
      <c r="E134" s="95">
        <v>6858</v>
      </c>
      <c r="F134" s="95">
        <v>415</v>
      </c>
      <c r="G134" s="95">
        <v>366</v>
      </c>
      <c r="H134" s="95">
        <v>2761</v>
      </c>
      <c r="I134" s="95">
        <v>2988</v>
      </c>
      <c r="J134" s="95">
        <v>177348</v>
      </c>
      <c r="K134" s="95" t="s">
        <v>17</v>
      </c>
      <c r="L134" s="95" t="s">
        <v>567</v>
      </c>
      <c r="M134" s="97">
        <f>Table14_1[[#This Row],[Likes]]+Table14_1[[#This Row],[Shares]]+Table14_1[[#This Row],[Comments]]</f>
        <v>7639</v>
      </c>
    </row>
    <row r="135" spans="1:13" hidden="1">
      <c r="A135" s="98" t="s">
        <v>155</v>
      </c>
      <c r="B135" s="99" t="s">
        <v>46</v>
      </c>
      <c r="C135" s="100">
        <v>45537</v>
      </c>
      <c r="D135" s="99" t="s">
        <v>38</v>
      </c>
      <c r="E135" s="99">
        <v>12040</v>
      </c>
      <c r="F135" s="99">
        <v>1147</v>
      </c>
      <c r="G135" s="99">
        <v>210</v>
      </c>
      <c r="H135" s="99">
        <v>885</v>
      </c>
      <c r="I135" s="99">
        <v>30360</v>
      </c>
      <c r="J135" s="99">
        <v>119530</v>
      </c>
      <c r="K135" s="99" t="s">
        <v>32</v>
      </c>
      <c r="L135" s="99" t="s">
        <v>567</v>
      </c>
      <c r="M135" s="101">
        <f>Table14_1[[#This Row],[Likes]]+Table14_1[[#This Row],[Shares]]+Table14_1[[#This Row],[Comments]]</f>
        <v>13397</v>
      </c>
    </row>
    <row r="136" spans="1:13" hidden="1">
      <c r="A136" s="94" t="s">
        <v>155</v>
      </c>
      <c r="B136" s="95" t="s">
        <v>46</v>
      </c>
      <c r="C136" s="96">
        <v>45537</v>
      </c>
      <c r="D136" s="95" t="s">
        <v>38</v>
      </c>
      <c r="E136" s="95">
        <v>12040</v>
      </c>
      <c r="F136" s="95">
        <v>1147</v>
      </c>
      <c r="G136" s="95">
        <v>210</v>
      </c>
      <c r="H136" s="95">
        <v>885</v>
      </c>
      <c r="I136" s="95">
        <v>30360</v>
      </c>
      <c r="J136" s="95">
        <v>119530</v>
      </c>
      <c r="K136" s="95" t="s">
        <v>32</v>
      </c>
      <c r="L136" s="95" t="s">
        <v>568</v>
      </c>
      <c r="M136" s="97">
        <f>Table14_1[[#This Row],[Likes]]+Table14_1[[#This Row],[Shares]]+Table14_1[[#This Row],[Comments]]</f>
        <v>13397</v>
      </c>
    </row>
    <row r="137" spans="1:13" hidden="1">
      <c r="A137" s="98" t="s">
        <v>157</v>
      </c>
      <c r="B137" s="99" t="s">
        <v>46</v>
      </c>
      <c r="C137" s="100">
        <v>45719</v>
      </c>
      <c r="D137" s="99" t="s">
        <v>38</v>
      </c>
      <c r="E137" s="99">
        <v>24928</v>
      </c>
      <c r="F137" s="99">
        <v>214</v>
      </c>
      <c r="G137" s="99">
        <v>765</v>
      </c>
      <c r="H137" s="99">
        <v>1556</v>
      </c>
      <c r="I137" s="99">
        <v>5239</v>
      </c>
      <c r="J137" s="99">
        <v>194571</v>
      </c>
      <c r="K137" s="99" t="s">
        <v>55</v>
      </c>
      <c r="L137" s="99" t="s">
        <v>567</v>
      </c>
      <c r="M137" s="101">
        <f>Table14_1[[#This Row],[Likes]]+Table14_1[[#This Row],[Shares]]+Table14_1[[#This Row],[Comments]]</f>
        <v>25907</v>
      </c>
    </row>
    <row r="138" spans="1:13" hidden="1">
      <c r="A138" s="94" t="s">
        <v>157</v>
      </c>
      <c r="B138" s="95" t="s">
        <v>46</v>
      </c>
      <c r="C138" s="96">
        <v>45719</v>
      </c>
      <c r="D138" s="95" t="s">
        <v>38</v>
      </c>
      <c r="E138" s="95">
        <v>24928</v>
      </c>
      <c r="F138" s="95">
        <v>214</v>
      </c>
      <c r="G138" s="95">
        <v>765</v>
      </c>
      <c r="H138" s="95">
        <v>1556</v>
      </c>
      <c r="I138" s="95">
        <v>5239</v>
      </c>
      <c r="J138" s="95">
        <v>194571</v>
      </c>
      <c r="K138" s="95" t="s">
        <v>55</v>
      </c>
      <c r="L138" s="95" t="s">
        <v>574</v>
      </c>
      <c r="M138" s="97">
        <f>Table14_1[[#This Row],[Likes]]+Table14_1[[#This Row],[Shares]]+Table14_1[[#This Row],[Comments]]</f>
        <v>25907</v>
      </c>
    </row>
    <row r="139" spans="1:13">
      <c r="A139" s="98" t="s">
        <v>159</v>
      </c>
      <c r="B139" s="99" t="s">
        <v>23</v>
      </c>
      <c r="C139" s="100">
        <v>45921</v>
      </c>
      <c r="D139" s="99" t="s">
        <v>30</v>
      </c>
      <c r="E139" s="99">
        <v>23103</v>
      </c>
      <c r="F139" s="99">
        <v>1380</v>
      </c>
      <c r="G139" s="99">
        <v>191</v>
      </c>
      <c r="H139" s="99">
        <v>1547</v>
      </c>
      <c r="I139" s="99">
        <v>77798</v>
      </c>
      <c r="J139" s="99">
        <v>148856</v>
      </c>
      <c r="K139" s="99" t="s">
        <v>21</v>
      </c>
      <c r="L139" s="99" t="s">
        <v>561</v>
      </c>
      <c r="M139" s="101">
        <f>Table14_1[[#This Row],[Likes]]+Table14_1[[#This Row],[Shares]]+Table14_1[[#This Row],[Comments]]</f>
        <v>24674</v>
      </c>
    </row>
    <row r="140" spans="1:13">
      <c r="A140" s="94" t="s">
        <v>159</v>
      </c>
      <c r="B140" s="95" t="s">
        <v>23</v>
      </c>
      <c r="C140" s="96">
        <v>45921</v>
      </c>
      <c r="D140" s="95" t="s">
        <v>30</v>
      </c>
      <c r="E140" s="95">
        <v>23103</v>
      </c>
      <c r="F140" s="95">
        <v>1380</v>
      </c>
      <c r="G140" s="95">
        <v>191</v>
      </c>
      <c r="H140" s="95">
        <v>1547</v>
      </c>
      <c r="I140" s="95">
        <v>77798</v>
      </c>
      <c r="J140" s="95">
        <v>148856</v>
      </c>
      <c r="K140" s="95" t="s">
        <v>21</v>
      </c>
      <c r="L140" s="95" t="s">
        <v>562</v>
      </c>
      <c r="M140" s="97">
        <f>Table14_1[[#This Row],[Likes]]+Table14_1[[#This Row],[Shares]]+Table14_1[[#This Row],[Comments]]</f>
        <v>24674</v>
      </c>
    </row>
    <row r="141" spans="1:13" hidden="1">
      <c r="A141" s="98" t="s">
        <v>160</v>
      </c>
      <c r="B141" s="99" t="s">
        <v>46</v>
      </c>
      <c r="C141" s="100">
        <v>45593</v>
      </c>
      <c r="D141" s="99" t="s">
        <v>38</v>
      </c>
      <c r="E141" s="99">
        <v>21198</v>
      </c>
      <c r="F141" s="99">
        <v>1484</v>
      </c>
      <c r="G141" s="99">
        <v>174</v>
      </c>
      <c r="H141" s="99">
        <v>1293</v>
      </c>
      <c r="I141" s="99">
        <v>16330</v>
      </c>
      <c r="J141" s="99">
        <v>111635</v>
      </c>
      <c r="K141" s="99" t="s">
        <v>32</v>
      </c>
      <c r="L141" s="99" t="s">
        <v>567</v>
      </c>
      <c r="M141" s="101">
        <f>Table14_1[[#This Row],[Likes]]+Table14_1[[#This Row],[Shares]]+Table14_1[[#This Row],[Comments]]</f>
        <v>22856</v>
      </c>
    </row>
    <row r="142" spans="1:13" hidden="1">
      <c r="A142" s="94" t="s">
        <v>160</v>
      </c>
      <c r="B142" s="95" t="s">
        <v>46</v>
      </c>
      <c r="C142" s="96">
        <v>45593</v>
      </c>
      <c r="D142" s="95" t="s">
        <v>38</v>
      </c>
      <c r="E142" s="95">
        <v>21198</v>
      </c>
      <c r="F142" s="95">
        <v>1484</v>
      </c>
      <c r="G142" s="95">
        <v>174</v>
      </c>
      <c r="H142" s="95">
        <v>1293</v>
      </c>
      <c r="I142" s="95">
        <v>16330</v>
      </c>
      <c r="J142" s="95">
        <v>111635</v>
      </c>
      <c r="K142" s="95" t="s">
        <v>32</v>
      </c>
      <c r="L142" s="95" t="s">
        <v>568</v>
      </c>
      <c r="M142" s="97">
        <f>Table14_1[[#This Row],[Likes]]+Table14_1[[#This Row],[Shares]]+Table14_1[[#This Row],[Comments]]</f>
        <v>22856</v>
      </c>
    </row>
    <row r="143" spans="1:13" hidden="1">
      <c r="A143" s="98" t="s">
        <v>162</v>
      </c>
      <c r="B143" s="99" t="s">
        <v>23</v>
      </c>
      <c r="C143" s="100">
        <v>45505</v>
      </c>
      <c r="D143" s="99" t="s">
        <v>15</v>
      </c>
      <c r="E143" s="99">
        <v>21758</v>
      </c>
      <c r="F143" s="99">
        <v>1380</v>
      </c>
      <c r="G143" s="99">
        <v>188</v>
      </c>
      <c r="H143" s="99">
        <v>1735</v>
      </c>
      <c r="I143" s="99">
        <v>20998</v>
      </c>
      <c r="J143" s="99">
        <v>147803</v>
      </c>
      <c r="K143" s="99" t="s">
        <v>55</v>
      </c>
      <c r="L143" s="99" t="s">
        <v>565</v>
      </c>
      <c r="M143" s="101">
        <f>Table14_1[[#This Row],[Likes]]+Table14_1[[#This Row],[Shares]]+Table14_1[[#This Row],[Comments]]</f>
        <v>23326</v>
      </c>
    </row>
    <row r="144" spans="1:13" hidden="1">
      <c r="A144" s="94" t="s">
        <v>162</v>
      </c>
      <c r="B144" s="95" t="s">
        <v>23</v>
      </c>
      <c r="C144" s="96">
        <v>45505</v>
      </c>
      <c r="D144" s="95" t="s">
        <v>15</v>
      </c>
      <c r="E144" s="95">
        <v>21758</v>
      </c>
      <c r="F144" s="95">
        <v>1380</v>
      </c>
      <c r="G144" s="95">
        <v>188</v>
      </c>
      <c r="H144" s="95">
        <v>1735</v>
      </c>
      <c r="I144" s="95">
        <v>20998</v>
      </c>
      <c r="J144" s="95">
        <v>147803</v>
      </c>
      <c r="K144" s="95" t="s">
        <v>55</v>
      </c>
      <c r="L144" s="95" t="s">
        <v>566</v>
      </c>
      <c r="M144" s="97">
        <f>Table14_1[[#This Row],[Likes]]+Table14_1[[#This Row],[Shares]]+Table14_1[[#This Row],[Comments]]</f>
        <v>23326</v>
      </c>
    </row>
    <row r="145" spans="1:13" hidden="1">
      <c r="A145" s="98" t="s">
        <v>164</v>
      </c>
      <c r="B145" s="99" t="s">
        <v>46</v>
      </c>
      <c r="C145" s="100">
        <v>45603</v>
      </c>
      <c r="D145" s="99" t="s">
        <v>38</v>
      </c>
      <c r="E145" s="99">
        <v>17254</v>
      </c>
      <c r="F145" s="99">
        <v>246</v>
      </c>
      <c r="G145" s="99">
        <v>952</v>
      </c>
      <c r="H145" s="99">
        <v>871</v>
      </c>
      <c r="I145" s="99">
        <v>14957</v>
      </c>
      <c r="J145" s="99">
        <v>75946</v>
      </c>
      <c r="K145" s="99" t="s">
        <v>55</v>
      </c>
      <c r="L145" s="99" t="s">
        <v>35</v>
      </c>
      <c r="M145" s="101">
        <f>Table14_1[[#This Row],[Likes]]+Table14_1[[#This Row],[Shares]]+Table14_1[[#This Row],[Comments]]</f>
        <v>18452</v>
      </c>
    </row>
    <row r="146" spans="1:13" hidden="1">
      <c r="A146" s="94" t="s">
        <v>166</v>
      </c>
      <c r="B146" s="95" t="s">
        <v>19</v>
      </c>
      <c r="C146" s="96">
        <v>45720</v>
      </c>
      <c r="D146" s="95" t="s">
        <v>38</v>
      </c>
      <c r="E146" s="95">
        <v>13470</v>
      </c>
      <c r="F146" s="95">
        <v>523</v>
      </c>
      <c r="G146" s="95">
        <v>280</v>
      </c>
      <c r="H146" s="95">
        <v>2682</v>
      </c>
      <c r="I146" s="95">
        <v>8538</v>
      </c>
      <c r="J146" s="95">
        <v>95204</v>
      </c>
      <c r="K146" s="95" t="s">
        <v>17</v>
      </c>
      <c r="L146" s="95" t="s">
        <v>573</v>
      </c>
      <c r="M146" s="97">
        <f>Table14_1[[#This Row],[Likes]]+Table14_1[[#This Row],[Shares]]+Table14_1[[#This Row],[Comments]]</f>
        <v>14273</v>
      </c>
    </row>
    <row r="147" spans="1:13" hidden="1">
      <c r="A147" s="98" t="s">
        <v>166</v>
      </c>
      <c r="B147" s="99" t="s">
        <v>19</v>
      </c>
      <c r="C147" s="100">
        <v>45720</v>
      </c>
      <c r="D147" s="99" t="s">
        <v>38</v>
      </c>
      <c r="E147" s="99">
        <v>13470</v>
      </c>
      <c r="F147" s="99">
        <v>523</v>
      </c>
      <c r="G147" s="99">
        <v>280</v>
      </c>
      <c r="H147" s="99">
        <v>2682</v>
      </c>
      <c r="I147" s="99">
        <v>8538</v>
      </c>
      <c r="J147" s="99">
        <v>95204</v>
      </c>
      <c r="K147" s="99" t="s">
        <v>17</v>
      </c>
      <c r="L147" s="99" t="s">
        <v>567</v>
      </c>
      <c r="M147" s="101">
        <f>Table14_1[[#This Row],[Likes]]+Table14_1[[#This Row],[Shares]]+Table14_1[[#This Row],[Comments]]</f>
        <v>14273</v>
      </c>
    </row>
    <row r="148" spans="1:13" hidden="1">
      <c r="A148" s="94" t="s">
        <v>167</v>
      </c>
      <c r="B148" s="95" t="s">
        <v>19</v>
      </c>
      <c r="C148" s="96">
        <v>45460</v>
      </c>
      <c r="D148" s="95" t="s">
        <v>15</v>
      </c>
      <c r="E148" s="95">
        <v>3252</v>
      </c>
      <c r="F148" s="95">
        <v>1043</v>
      </c>
      <c r="G148" s="95">
        <v>647</v>
      </c>
      <c r="H148" s="95">
        <v>1545</v>
      </c>
      <c r="I148" s="95">
        <v>18859</v>
      </c>
      <c r="J148" s="95">
        <v>222958</v>
      </c>
      <c r="K148" s="95" t="s">
        <v>17</v>
      </c>
      <c r="L148" s="95" t="s">
        <v>569</v>
      </c>
      <c r="M148" s="97">
        <f>Table14_1[[#This Row],[Likes]]+Table14_1[[#This Row],[Shares]]+Table14_1[[#This Row],[Comments]]</f>
        <v>4942</v>
      </c>
    </row>
    <row r="149" spans="1:13" hidden="1">
      <c r="A149" s="98" t="s">
        <v>167</v>
      </c>
      <c r="B149" s="99" t="s">
        <v>19</v>
      </c>
      <c r="C149" s="100">
        <v>45460</v>
      </c>
      <c r="D149" s="99" t="s">
        <v>15</v>
      </c>
      <c r="E149" s="99">
        <v>3252</v>
      </c>
      <c r="F149" s="99">
        <v>1043</v>
      </c>
      <c r="G149" s="99">
        <v>647</v>
      </c>
      <c r="H149" s="99">
        <v>1545</v>
      </c>
      <c r="I149" s="99">
        <v>18859</v>
      </c>
      <c r="J149" s="99">
        <v>222958</v>
      </c>
      <c r="K149" s="99" t="s">
        <v>17</v>
      </c>
      <c r="L149" s="99" t="s">
        <v>570</v>
      </c>
      <c r="M149" s="101">
        <f>Table14_1[[#This Row],[Likes]]+Table14_1[[#This Row],[Shares]]+Table14_1[[#This Row],[Comments]]</f>
        <v>4942</v>
      </c>
    </row>
    <row r="150" spans="1:13">
      <c r="A150" s="94" t="s">
        <v>168</v>
      </c>
      <c r="B150" s="95" t="s">
        <v>13</v>
      </c>
      <c r="C150" s="96">
        <v>45922</v>
      </c>
      <c r="D150" s="95" t="s">
        <v>30</v>
      </c>
      <c r="E150" s="95">
        <v>8996</v>
      </c>
      <c r="F150" s="95">
        <v>329</v>
      </c>
      <c r="G150" s="95">
        <v>378</v>
      </c>
      <c r="H150" s="95">
        <v>2384</v>
      </c>
      <c r="I150" s="95">
        <v>39404</v>
      </c>
      <c r="J150" s="95">
        <v>242724</v>
      </c>
      <c r="K150" s="95" t="s">
        <v>21</v>
      </c>
      <c r="L150" s="95" t="s">
        <v>576</v>
      </c>
      <c r="M150" s="97">
        <f>Table14_1[[#This Row],[Likes]]+Table14_1[[#This Row],[Shares]]+Table14_1[[#This Row],[Comments]]</f>
        <v>9703</v>
      </c>
    </row>
    <row r="151" spans="1:13">
      <c r="A151" s="98" t="s">
        <v>168</v>
      </c>
      <c r="B151" s="99" t="s">
        <v>13</v>
      </c>
      <c r="C151" s="100">
        <v>45922</v>
      </c>
      <c r="D151" s="99" t="s">
        <v>30</v>
      </c>
      <c r="E151" s="99">
        <v>8996</v>
      </c>
      <c r="F151" s="99">
        <v>329</v>
      </c>
      <c r="G151" s="99">
        <v>378</v>
      </c>
      <c r="H151" s="99">
        <v>2384</v>
      </c>
      <c r="I151" s="99">
        <v>39404</v>
      </c>
      <c r="J151" s="99">
        <v>242724</v>
      </c>
      <c r="K151" s="99" t="s">
        <v>21</v>
      </c>
      <c r="L151" s="99" t="s">
        <v>577</v>
      </c>
      <c r="M151" s="101">
        <f>Table14_1[[#This Row],[Likes]]+Table14_1[[#This Row],[Shares]]+Table14_1[[#This Row],[Comments]]</f>
        <v>9703</v>
      </c>
    </row>
    <row r="152" spans="1:13" hidden="1">
      <c r="A152" s="94" t="s">
        <v>170</v>
      </c>
      <c r="B152" s="95" t="s">
        <v>19</v>
      </c>
      <c r="C152" s="96">
        <v>45456</v>
      </c>
      <c r="D152" s="95" t="s">
        <v>15</v>
      </c>
      <c r="E152" s="95">
        <v>14173</v>
      </c>
      <c r="F152" s="95">
        <v>294</v>
      </c>
      <c r="G152" s="95">
        <v>257</v>
      </c>
      <c r="H152" s="95">
        <v>1288</v>
      </c>
      <c r="I152" s="95">
        <v>39466</v>
      </c>
      <c r="J152" s="95">
        <v>55563</v>
      </c>
      <c r="K152" s="95" t="s">
        <v>55</v>
      </c>
      <c r="L152" s="95" t="s">
        <v>561</v>
      </c>
      <c r="M152" s="97">
        <f>Table14_1[[#This Row],[Likes]]+Table14_1[[#This Row],[Shares]]+Table14_1[[#This Row],[Comments]]</f>
        <v>14724</v>
      </c>
    </row>
    <row r="153" spans="1:13" hidden="1">
      <c r="A153" s="98" t="s">
        <v>170</v>
      </c>
      <c r="B153" s="99" t="s">
        <v>19</v>
      </c>
      <c r="C153" s="100">
        <v>45456</v>
      </c>
      <c r="D153" s="99" t="s">
        <v>15</v>
      </c>
      <c r="E153" s="99">
        <v>14173</v>
      </c>
      <c r="F153" s="99">
        <v>294</v>
      </c>
      <c r="G153" s="99">
        <v>257</v>
      </c>
      <c r="H153" s="99">
        <v>1288</v>
      </c>
      <c r="I153" s="99">
        <v>39466</v>
      </c>
      <c r="J153" s="99">
        <v>55563</v>
      </c>
      <c r="K153" s="99" t="s">
        <v>55</v>
      </c>
      <c r="L153" s="99" t="s">
        <v>562</v>
      </c>
      <c r="M153" s="101">
        <f>Table14_1[[#This Row],[Likes]]+Table14_1[[#This Row],[Shares]]+Table14_1[[#This Row],[Comments]]</f>
        <v>14724</v>
      </c>
    </row>
    <row r="154" spans="1:13" hidden="1">
      <c r="A154" s="94" t="s">
        <v>171</v>
      </c>
      <c r="B154" s="95" t="s">
        <v>13</v>
      </c>
      <c r="C154" s="96">
        <v>45584</v>
      </c>
      <c r="D154" s="95" t="s">
        <v>38</v>
      </c>
      <c r="E154" s="95">
        <v>6673</v>
      </c>
      <c r="F154" s="95">
        <v>826</v>
      </c>
      <c r="G154" s="95">
        <v>321</v>
      </c>
      <c r="H154" s="95">
        <v>577</v>
      </c>
      <c r="I154" s="95">
        <v>19262</v>
      </c>
      <c r="J154" s="95">
        <v>132324</v>
      </c>
      <c r="K154" s="95" t="s">
        <v>55</v>
      </c>
      <c r="L154" s="95" t="s">
        <v>567</v>
      </c>
      <c r="M154" s="97">
        <f>Table14_1[[#This Row],[Likes]]+Table14_1[[#This Row],[Shares]]+Table14_1[[#This Row],[Comments]]</f>
        <v>7820</v>
      </c>
    </row>
    <row r="155" spans="1:13" hidden="1">
      <c r="A155" s="98" t="s">
        <v>171</v>
      </c>
      <c r="B155" s="99" t="s">
        <v>13</v>
      </c>
      <c r="C155" s="100">
        <v>45584</v>
      </c>
      <c r="D155" s="99" t="s">
        <v>38</v>
      </c>
      <c r="E155" s="99">
        <v>6673</v>
      </c>
      <c r="F155" s="99">
        <v>826</v>
      </c>
      <c r="G155" s="99">
        <v>321</v>
      </c>
      <c r="H155" s="99">
        <v>577</v>
      </c>
      <c r="I155" s="99">
        <v>19262</v>
      </c>
      <c r="J155" s="99">
        <v>132324</v>
      </c>
      <c r="K155" s="99" t="s">
        <v>55</v>
      </c>
      <c r="L155" s="99" t="s">
        <v>568</v>
      </c>
      <c r="M155" s="101">
        <f>Table14_1[[#This Row],[Likes]]+Table14_1[[#This Row],[Shares]]+Table14_1[[#This Row],[Comments]]</f>
        <v>7820</v>
      </c>
    </row>
    <row r="156" spans="1:13">
      <c r="A156" s="94" t="s">
        <v>173</v>
      </c>
      <c r="B156" s="95" t="s">
        <v>19</v>
      </c>
      <c r="C156" s="96">
        <v>45497</v>
      </c>
      <c r="D156" s="95" t="s">
        <v>30</v>
      </c>
      <c r="E156" s="95">
        <v>22914</v>
      </c>
      <c r="F156" s="95">
        <v>954</v>
      </c>
      <c r="G156" s="95">
        <v>584</v>
      </c>
      <c r="H156" s="95">
        <v>1519</v>
      </c>
      <c r="I156" s="95">
        <v>13637</v>
      </c>
      <c r="J156" s="95">
        <v>49847</v>
      </c>
      <c r="K156" s="95" t="s">
        <v>17</v>
      </c>
      <c r="L156" s="95" t="s">
        <v>569</v>
      </c>
      <c r="M156" s="97">
        <f>Table14_1[[#This Row],[Likes]]+Table14_1[[#This Row],[Shares]]+Table14_1[[#This Row],[Comments]]</f>
        <v>24452</v>
      </c>
    </row>
    <row r="157" spans="1:13">
      <c r="A157" s="98" t="s">
        <v>173</v>
      </c>
      <c r="B157" s="99" t="s">
        <v>19</v>
      </c>
      <c r="C157" s="100">
        <v>45497</v>
      </c>
      <c r="D157" s="99" t="s">
        <v>30</v>
      </c>
      <c r="E157" s="99">
        <v>22914</v>
      </c>
      <c r="F157" s="99">
        <v>954</v>
      </c>
      <c r="G157" s="99">
        <v>584</v>
      </c>
      <c r="H157" s="99">
        <v>1519</v>
      </c>
      <c r="I157" s="99">
        <v>13637</v>
      </c>
      <c r="J157" s="99">
        <v>49847</v>
      </c>
      <c r="K157" s="99" t="s">
        <v>17</v>
      </c>
      <c r="L157" s="99" t="s">
        <v>570</v>
      </c>
      <c r="M157" s="101">
        <f>Table14_1[[#This Row],[Likes]]+Table14_1[[#This Row],[Shares]]+Table14_1[[#This Row],[Comments]]</f>
        <v>24452</v>
      </c>
    </row>
    <row r="158" spans="1:13" hidden="1">
      <c r="A158" s="94" t="s">
        <v>175</v>
      </c>
      <c r="B158" s="95" t="s">
        <v>23</v>
      </c>
      <c r="C158" s="96">
        <v>45580</v>
      </c>
      <c r="D158" s="95" t="s">
        <v>38</v>
      </c>
      <c r="E158" s="95">
        <v>17781</v>
      </c>
      <c r="F158" s="95">
        <v>993</v>
      </c>
      <c r="G158" s="95">
        <v>627</v>
      </c>
      <c r="H158" s="95">
        <v>2187</v>
      </c>
      <c r="I158" s="95">
        <v>9609</v>
      </c>
      <c r="J158" s="95">
        <v>66155</v>
      </c>
      <c r="K158" s="95" t="s">
        <v>32</v>
      </c>
      <c r="L158" s="95" t="s">
        <v>35</v>
      </c>
      <c r="M158" s="97">
        <f>Table14_1[[#This Row],[Likes]]+Table14_1[[#This Row],[Shares]]+Table14_1[[#This Row],[Comments]]</f>
        <v>19401</v>
      </c>
    </row>
    <row r="159" spans="1:13" hidden="1">
      <c r="A159" s="98" t="s">
        <v>177</v>
      </c>
      <c r="B159" s="99" t="s">
        <v>19</v>
      </c>
      <c r="C159" s="100">
        <v>45635</v>
      </c>
      <c r="D159" s="99" t="s">
        <v>15</v>
      </c>
      <c r="E159" s="99">
        <v>15051</v>
      </c>
      <c r="F159" s="99">
        <v>268</v>
      </c>
      <c r="G159" s="99">
        <v>251</v>
      </c>
      <c r="H159" s="99">
        <v>783</v>
      </c>
      <c r="I159" s="99">
        <v>34154</v>
      </c>
      <c r="J159" s="99">
        <v>119671</v>
      </c>
      <c r="K159" s="99" t="s">
        <v>32</v>
      </c>
      <c r="L159" s="99" t="s">
        <v>563</v>
      </c>
      <c r="M159" s="101">
        <f>Table14_1[[#This Row],[Likes]]+Table14_1[[#This Row],[Shares]]+Table14_1[[#This Row],[Comments]]</f>
        <v>15570</v>
      </c>
    </row>
    <row r="160" spans="1:13" hidden="1">
      <c r="A160" s="94" t="s">
        <v>177</v>
      </c>
      <c r="B160" s="95" t="s">
        <v>19</v>
      </c>
      <c r="C160" s="96">
        <v>45635</v>
      </c>
      <c r="D160" s="95" t="s">
        <v>15</v>
      </c>
      <c r="E160" s="95">
        <v>15051</v>
      </c>
      <c r="F160" s="95">
        <v>268</v>
      </c>
      <c r="G160" s="95">
        <v>251</v>
      </c>
      <c r="H160" s="95">
        <v>783</v>
      </c>
      <c r="I160" s="95">
        <v>34154</v>
      </c>
      <c r="J160" s="95">
        <v>119671</v>
      </c>
      <c r="K160" s="95" t="s">
        <v>32</v>
      </c>
      <c r="L160" s="95" t="s">
        <v>564</v>
      </c>
      <c r="M160" s="97">
        <f>Table14_1[[#This Row],[Likes]]+Table14_1[[#This Row],[Shares]]+Table14_1[[#This Row],[Comments]]</f>
        <v>15570</v>
      </c>
    </row>
    <row r="161" spans="1:13" hidden="1">
      <c r="A161" s="98" t="s">
        <v>179</v>
      </c>
      <c r="B161" s="99" t="s">
        <v>13</v>
      </c>
      <c r="C161" s="100">
        <v>45766</v>
      </c>
      <c r="D161" s="99" t="s">
        <v>15</v>
      </c>
      <c r="E161" s="99">
        <v>8881</v>
      </c>
      <c r="F161" s="99">
        <v>210</v>
      </c>
      <c r="G161" s="99">
        <v>673</v>
      </c>
      <c r="H161" s="99">
        <v>1565</v>
      </c>
      <c r="I161" s="99">
        <v>24847</v>
      </c>
      <c r="J161" s="99">
        <v>156891</v>
      </c>
      <c r="K161" s="99" t="s">
        <v>27</v>
      </c>
      <c r="L161" s="99" t="s">
        <v>569</v>
      </c>
      <c r="M161" s="101">
        <f>Table14_1[[#This Row],[Likes]]+Table14_1[[#This Row],[Shares]]+Table14_1[[#This Row],[Comments]]</f>
        <v>9764</v>
      </c>
    </row>
    <row r="162" spans="1:13" hidden="1">
      <c r="A162" s="94" t="s">
        <v>179</v>
      </c>
      <c r="B162" s="95" t="s">
        <v>13</v>
      </c>
      <c r="C162" s="96">
        <v>45766</v>
      </c>
      <c r="D162" s="95" t="s">
        <v>15</v>
      </c>
      <c r="E162" s="95">
        <v>8881</v>
      </c>
      <c r="F162" s="95">
        <v>210</v>
      </c>
      <c r="G162" s="95">
        <v>673</v>
      </c>
      <c r="H162" s="95">
        <v>1565</v>
      </c>
      <c r="I162" s="95">
        <v>24847</v>
      </c>
      <c r="J162" s="95">
        <v>156891</v>
      </c>
      <c r="K162" s="95" t="s">
        <v>27</v>
      </c>
      <c r="L162" s="95" t="s">
        <v>570</v>
      </c>
      <c r="M162" s="97">
        <f>Table14_1[[#This Row],[Likes]]+Table14_1[[#This Row],[Shares]]+Table14_1[[#This Row],[Comments]]</f>
        <v>9764</v>
      </c>
    </row>
    <row r="163" spans="1:13" hidden="1">
      <c r="A163" s="98" t="s">
        <v>180</v>
      </c>
      <c r="B163" s="99" t="s">
        <v>13</v>
      </c>
      <c r="C163" s="100">
        <v>45684</v>
      </c>
      <c r="D163" s="99" t="s">
        <v>38</v>
      </c>
      <c r="E163" s="99">
        <v>8949</v>
      </c>
      <c r="F163" s="99">
        <v>1477</v>
      </c>
      <c r="G163" s="99">
        <v>424</v>
      </c>
      <c r="H163" s="99">
        <v>1030</v>
      </c>
      <c r="I163" s="99">
        <v>58052</v>
      </c>
      <c r="J163" s="99">
        <v>123310</v>
      </c>
      <c r="K163" s="99" t="s">
        <v>17</v>
      </c>
      <c r="L163" s="99" t="s">
        <v>573</v>
      </c>
      <c r="M163" s="101">
        <f>Table14_1[[#This Row],[Likes]]+Table14_1[[#This Row],[Shares]]+Table14_1[[#This Row],[Comments]]</f>
        <v>10850</v>
      </c>
    </row>
    <row r="164" spans="1:13" hidden="1">
      <c r="A164" s="94" t="s">
        <v>180</v>
      </c>
      <c r="B164" s="95" t="s">
        <v>13</v>
      </c>
      <c r="C164" s="96">
        <v>45684</v>
      </c>
      <c r="D164" s="95" t="s">
        <v>38</v>
      </c>
      <c r="E164" s="95">
        <v>8949</v>
      </c>
      <c r="F164" s="95">
        <v>1477</v>
      </c>
      <c r="G164" s="95">
        <v>424</v>
      </c>
      <c r="H164" s="95">
        <v>1030</v>
      </c>
      <c r="I164" s="95">
        <v>58052</v>
      </c>
      <c r="J164" s="95">
        <v>123310</v>
      </c>
      <c r="K164" s="95" t="s">
        <v>17</v>
      </c>
      <c r="L164" s="95" t="s">
        <v>567</v>
      </c>
      <c r="M164" s="97">
        <f>Table14_1[[#This Row],[Likes]]+Table14_1[[#This Row],[Shares]]+Table14_1[[#This Row],[Comments]]</f>
        <v>10850</v>
      </c>
    </row>
    <row r="165" spans="1:13" hidden="1">
      <c r="A165" s="98" t="s">
        <v>182</v>
      </c>
      <c r="B165" s="99" t="s">
        <v>46</v>
      </c>
      <c r="C165" s="100">
        <v>45449</v>
      </c>
      <c r="D165" s="99" t="s">
        <v>25</v>
      </c>
      <c r="E165" s="99">
        <v>11521</v>
      </c>
      <c r="F165" s="99">
        <v>1071</v>
      </c>
      <c r="G165" s="99">
        <v>762</v>
      </c>
      <c r="H165" s="99">
        <v>2539</v>
      </c>
      <c r="I165" s="99">
        <v>12701</v>
      </c>
      <c r="J165" s="99">
        <v>238350</v>
      </c>
      <c r="K165" s="99" t="s">
        <v>27</v>
      </c>
      <c r="L165" s="99" t="s">
        <v>573</v>
      </c>
      <c r="M165" s="101">
        <f>Table14_1[[#This Row],[Likes]]+Table14_1[[#This Row],[Shares]]+Table14_1[[#This Row],[Comments]]</f>
        <v>13354</v>
      </c>
    </row>
    <row r="166" spans="1:13" hidden="1">
      <c r="A166" s="94" t="s">
        <v>182</v>
      </c>
      <c r="B166" s="95" t="s">
        <v>46</v>
      </c>
      <c r="C166" s="96">
        <v>45449</v>
      </c>
      <c r="D166" s="95" t="s">
        <v>25</v>
      </c>
      <c r="E166" s="95">
        <v>11521</v>
      </c>
      <c r="F166" s="95">
        <v>1071</v>
      </c>
      <c r="G166" s="95">
        <v>762</v>
      </c>
      <c r="H166" s="95">
        <v>2539</v>
      </c>
      <c r="I166" s="95">
        <v>12701</v>
      </c>
      <c r="J166" s="95">
        <v>238350</v>
      </c>
      <c r="K166" s="95" t="s">
        <v>27</v>
      </c>
      <c r="L166" s="95" t="s">
        <v>567</v>
      </c>
      <c r="M166" s="97">
        <f>Table14_1[[#This Row],[Likes]]+Table14_1[[#This Row],[Shares]]+Table14_1[[#This Row],[Comments]]</f>
        <v>13354</v>
      </c>
    </row>
    <row r="167" spans="1:13" hidden="1">
      <c r="A167" s="98" t="s">
        <v>184</v>
      </c>
      <c r="B167" s="99" t="s">
        <v>23</v>
      </c>
      <c r="C167" s="100">
        <v>45480</v>
      </c>
      <c r="D167" s="99" t="s">
        <v>25</v>
      </c>
      <c r="E167" s="99">
        <v>24625</v>
      </c>
      <c r="F167" s="99">
        <v>749</v>
      </c>
      <c r="G167" s="99">
        <v>193</v>
      </c>
      <c r="H167" s="99">
        <v>1340</v>
      </c>
      <c r="I167" s="99">
        <v>4890</v>
      </c>
      <c r="J167" s="99">
        <v>189381</v>
      </c>
      <c r="K167" s="99" t="s">
        <v>17</v>
      </c>
      <c r="L167" s="99" t="s">
        <v>563</v>
      </c>
      <c r="M167" s="101">
        <f>Table14_1[[#This Row],[Likes]]+Table14_1[[#This Row],[Shares]]+Table14_1[[#This Row],[Comments]]</f>
        <v>25567</v>
      </c>
    </row>
    <row r="168" spans="1:13" hidden="1">
      <c r="A168" s="94" t="s">
        <v>184</v>
      </c>
      <c r="B168" s="95" t="s">
        <v>23</v>
      </c>
      <c r="C168" s="96">
        <v>45480</v>
      </c>
      <c r="D168" s="95" t="s">
        <v>25</v>
      </c>
      <c r="E168" s="95">
        <v>24625</v>
      </c>
      <c r="F168" s="95">
        <v>749</v>
      </c>
      <c r="G168" s="95">
        <v>193</v>
      </c>
      <c r="H168" s="95">
        <v>1340</v>
      </c>
      <c r="I168" s="95">
        <v>4890</v>
      </c>
      <c r="J168" s="95">
        <v>189381</v>
      </c>
      <c r="K168" s="95" t="s">
        <v>17</v>
      </c>
      <c r="L168" s="95" t="s">
        <v>564</v>
      </c>
      <c r="M168" s="97">
        <f>Table14_1[[#This Row],[Likes]]+Table14_1[[#This Row],[Shares]]+Table14_1[[#This Row],[Comments]]</f>
        <v>25567</v>
      </c>
    </row>
    <row r="169" spans="1:13" hidden="1">
      <c r="A169" s="98" t="s">
        <v>186</v>
      </c>
      <c r="B169" s="99" t="s">
        <v>19</v>
      </c>
      <c r="C169" s="100">
        <v>45923</v>
      </c>
      <c r="D169" s="99" t="s">
        <v>15</v>
      </c>
      <c r="E169" s="99">
        <v>10017</v>
      </c>
      <c r="F169" s="99">
        <v>1357</v>
      </c>
      <c r="G169" s="99">
        <v>966</v>
      </c>
      <c r="H169" s="99">
        <v>2871</v>
      </c>
      <c r="I169" s="99">
        <v>14800</v>
      </c>
      <c r="J169" s="99">
        <v>171691</v>
      </c>
      <c r="K169" s="99" t="s">
        <v>21</v>
      </c>
      <c r="L169" s="99" t="s">
        <v>576</v>
      </c>
      <c r="M169" s="101">
        <f>Table14_1[[#This Row],[Likes]]+Table14_1[[#This Row],[Shares]]+Table14_1[[#This Row],[Comments]]</f>
        <v>12340</v>
      </c>
    </row>
    <row r="170" spans="1:13" hidden="1">
      <c r="A170" s="94" t="s">
        <v>186</v>
      </c>
      <c r="B170" s="95" t="s">
        <v>19</v>
      </c>
      <c r="C170" s="96">
        <v>45923</v>
      </c>
      <c r="D170" s="95" t="s">
        <v>15</v>
      </c>
      <c r="E170" s="95">
        <v>10017</v>
      </c>
      <c r="F170" s="95">
        <v>1357</v>
      </c>
      <c r="G170" s="95">
        <v>966</v>
      </c>
      <c r="H170" s="95">
        <v>2871</v>
      </c>
      <c r="I170" s="95">
        <v>14800</v>
      </c>
      <c r="J170" s="95">
        <v>171691</v>
      </c>
      <c r="K170" s="95" t="s">
        <v>21</v>
      </c>
      <c r="L170" s="95" t="s">
        <v>577</v>
      </c>
      <c r="M170" s="97">
        <f>Table14_1[[#This Row],[Likes]]+Table14_1[[#This Row],[Shares]]+Table14_1[[#This Row],[Comments]]</f>
        <v>12340</v>
      </c>
    </row>
    <row r="171" spans="1:13" hidden="1">
      <c r="A171" s="98" t="s">
        <v>187</v>
      </c>
      <c r="B171" s="99" t="s">
        <v>46</v>
      </c>
      <c r="C171" s="100">
        <v>45446</v>
      </c>
      <c r="D171" s="99" t="s">
        <v>15</v>
      </c>
      <c r="E171" s="99">
        <v>8941</v>
      </c>
      <c r="F171" s="99">
        <v>911</v>
      </c>
      <c r="G171" s="99">
        <v>166</v>
      </c>
      <c r="H171" s="99">
        <v>1217</v>
      </c>
      <c r="I171" s="99">
        <v>68817</v>
      </c>
      <c r="J171" s="99">
        <v>221180</v>
      </c>
      <c r="K171" s="99" t="s">
        <v>55</v>
      </c>
      <c r="L171" s="99" t="s">
        <v>567</v>
      </c>
      <c r="M171" s="101">
        <f>Table14_1[[#This Row],[Likes]]+Table14_1[[#This Row],[Shares]]+Table14_1[[#This Row],[Comments]]</f>
        <v>10018</v>
      </c>
    </row>
    <row r="172" spans="1:13" hidden="1">
      <c r="A172" s="94" t="s">
        <v>187</v>
      </c>
      <c r="B172" s="95" t="s">
        <v>46</v>
      </c>
      <c r="C172" s="96">
        <v>45446</v>
      </c>
      <c r="D172" s="95" t="s">
        <v>15</v>
      </c>
      <c r="E172" s="95">
        <v>8941</v>
      </c>
      <c r="F172" s="95">
        <v>911</v>
      </c>
      <c r="G172" s="95">
        <v>166</v>
      </c>
      <c r="H172" s="95">
        <v>1217</v>
      </c>
      <c r="I172" s="95">
        <v>68817</v>
      </c>
      <c r="J172" s="95">
        <v>221180</v>
      </c>
      <c r="K172" s="95" t="s">
        <v>55</v>
      </c>
      <c r="L172" s="95" t="s">
        <v>574</v>
      </c>
      <c r="M172" s="97">
        <f>Table14_1[[#This Row],[Likes]]+Table14_1[[#This Row],[Shares]]+Table14_1[[#This Row],[Comments]]</f>
        <v>10018</v>
      </c>
    </row>
    <row r="173" spans="1:13" hidden="1">
      <c r="A173" s="98" t="s">
        <v>189</v>
      </c>
      <c r="B173" s="99" t="s">
        <v>19</v>
      </c>
      <c r="C173" s="100">
        <v>45924</v>
      </c>
      <c r="D173" s="99" t="s">
        <v>25</v>
      </c>
      <c r="E173" s="99">
        <v>12209</v>
      </c>
      <c r="F173" s="99">
        <v>222</v>
      </c>
      <c r="G173" s="99">
        <v>479</v>
      </c>
      <c r="H173" s="99">
        <v>2748</v>
      </c>
      <c r="I173" s="99">
        <v>24615</v>
      </c>
      <c r="J173" s="99">
        <v>74707</v>
      </c>
      <c r="K173" s="99" t="s">
        <v>21</v>
      </c>
      <c r="L173" s="99" t="s">
        <v>569</v>
      </c>
      <c r="M173" s="101">
        <f>Table14_1[[#This Row],[Likes]]+Table14_1[[#This Row],[Shares]]+Table14_1[[#This Row],[Comments]]</f>
        <v>12910</v>
      </c>
    </row>
    <row r="174" spans="1:13" hidden="1">
      <c r="A174" s="94" t="s">
        <v>189</v>
      </c>
      <c r="B174" s="95" t="s">
        <v>19</v>
      </c>
      <c r="C174" s="96">
        <v>45924</v>
      </c>
      <c r="D174" s="95" t="s">
        <v>25</v>
      </c>
      <c r="E174" s="95">
        <v>12209</v>
      </c>
      <c r="F174" s="95">
        <v>222</v>
      </c>
      <c r="G174" s="95">
        <v>479</v>
      </c>
      <c r="H174" s="95">
        <v>2748</v>
      </c>
      <c r="I174" s="95">
        <v>24615</v>
      </c>
      <c r="J174" s="95">
        <v>74707</v>
      </c>
      <c r="K174" s="95" t="s">
        <v>21</v>
      </c>
      <c r="L174" s="95" t="s">
        <v>570</v>
      </c>
      <c r="M174" s="97">
        <f>Table14_1[[#This Row],[Likes]]+Table14_1[[#This Row],[Shares]]+Table14_1[[#This Row],[Comments]]</f>
        <v>12910</v>
      </c>
    </row>
    <row r="175" spans="1:13" hidden="1">
      <c r="A175" s="98" t="s">
        <v>190</v>
      </c>
      <c r="B175" s="99" t="s">
        <v>19</v>
      </c>
      <c r="C175" s="100">
        <v>45586</v>
      </c>
      <c r="D175" s="99" t="s">
        <v>25</v>
      </c>
      <c r="E175" s="99">
        <v>19715</v>
      </c>
      <c r="F175" s="99">
        <v>1014</v>
      </c>
      <c r="G175" s="99">
        <v>718</v>
      </c>
      <c r="H175" s="99">
        <v>1185</v>
      </c>
      <c r="I175" s="99">
        <v>37625</v>
      </c>
      <c r="J175" s="99">
        <v>191409</v>
      </c>
      <c r="K175" s="99" t="s">
        <v>17</v>
      </c>
      <c r="L175" s="99" t="s">
        <v>563</v>
      </c>
      <c r="M175" s="101">
        <f>Table14_1[[#This Row],[Likes]]+Table14_1[[#This Row],[Shares]]+Table14_1[[#This Row],[Comments]]</f>
        <v>21447</v>
      </c>
    </row>
    <row r="176" spans="1:13" hidden="1">
      <c r="A176" s="94" t="s">
        <v>190</v>
      </c>
      <c r="B176" s="95" t="s">
        <v>19</v>
      </c>
      <c r="C176" s="96">
        <v>45586</v>
      </c>
      <c r="D176" s="95" t="s">
        <v>25</v>
      </c>
      <c r="E176" s="95">
        <v>19715</v>
      </c>
      <c r="F176" s="95">
        <v>1014</v>
      </c>
      <c r="G176" s="95">
        <v>718</v>
      </c>
      <c r="H176" s="95">
        <v>1185</v>
      </c>
      <c r="I176" s="95">
        <v>37625</v>
      </c>
      <c r="J176" s="95">
        <v>191409</v>
      </c>
      <c r="K176" s="95" t="s">
        <v>17</v>
      </c>
      <c r="L176" s="95" t="s">
        <v>564</v>
      </c>
      <c r="M176" s="97">
        <f>Table14_1[[#This Row],[Likes]]+Table14_1[[#This Row],[Shares]]+Table14_1[[#This Row],[Comments]]</f>
        <v>21447</v>
      </c>
    </row>
    <row r="177" spans="1:13" hidden="1">
      <c r="A177" s="98" t="s">
        <v>191</v>
      </c>
      <c r="B177" s="99" t="s">
        <v>46</v>
      </c>
      <c r="C177" s="100">
        <v>45637</v>
      </c>
      <c r="D177" s="99" t="s">
        <v>38</v>
      </c>
      <c r="E177" s="99">
        <v>22645</v>
      </c>
      <c r="F177" s="99">
        <v>545</v>
      </c>
      <c r="G177" s="99">
        <v>972</v>
      </c>
      <c r="H177" s="99">
        <v>321</v>
      </c>
      <c r="I177" s="99">
        <v>8396</v>
      </c>
      <c r="J177" s="99">
        <v>121537</v>
      </c>
      <c r="K177" s="99" t="s">
        <v>55</v>
      </c>
      <c r="L177" s="99" t="s">
        <v>573</v>
      </c>
      <c r="M177" s="101">
        <f>Table14_1[[#This Row],[Likes]]+Table14_1[[#This Row],[Shares]]+Table14_1[[#This Row],[Comments]]</f>
        <v>24162</v>
      </c>
    </row>
    <row r="178" spans="1:13" hidden="1">
      <c r="A178" s="94" t="s">
        <v>191</v>
      </c>
      <c r="B178" s="95" t="s">
        <v>46</v>
      </c>
      <c r="C178" s="96">
        <v>45637</v>
      </c>
      <c r="D178" s="95" t="s">
        <v>38</v>
      </c>
      <c r="E178" s="95">
        <v>22645</v>
      </c>
      <c r="F178" s="95">
        <v>545</v>
      </c>
      <c r="G178" s="95">
        <v>972</v>
      </c>
      <c r="H178" s="95">
        <v>321</v>
      </c>
      <c r="I178" s="95">
        <v>8396</v>
      </c>
      <c r="J178" s="95">
        <v>121537</v>
      </c>
      <c r="K178" s="95" t="s">
        <v>55</v>
      </c>
      <c r="L178" s="95" t="s">
        <v>567</v>
      </c>
      <c r="M178" s="97">
        <f>Table14_1[[#This Row],[Likes]]+Table14_1[[#This Row],[Shares]]+Table14_1[[#This Row],[Comments]]</f>
        <v>24162</v>
      </c>
    </row>
    <row r="179" spans="1:13" hidden="1">
      <c r="A179" s="98" t="s">
        <v>193</v>
      </c>
      <c r="B179" s="99" t="s">
        <v>46</v>
      </c>
      <c r="C179" s="100">
        <v>45603</v>
      </c>
      <c r="D179" s="99" t="s">
        <v>38</v>
      </c>
      <c r="E179" s="99">
        <v>11550</v>
      </c>
      <c r="F179" s="99">
        <v>501</v>
      </c>
      <c r="G179" s="99">
        <v>646</v>
      </c>
      <c r="H179" s="99">
        <v>773</v>
      </c>
      <c r="I179" s="99">
        <v>17841</v>
      </c>
      <c r="J179" s="99">
        <v>237576</v>
      </c>
      <c r="K179" s="99" t="s">
        <v>32</v>
      </c>
      <c r="L179" s="99" t="s">
        <v>573</v>
      </c>
      <c r="M179" s="101">
        <f>Table14_1[[#This Row],[Likes]]+Table14_1[[#This Row],[Shares]]+Table14_1[[#This Row],[Comments]]</f>
        <v>12697</v>
      </c>
    </row>
    <row r="180" spans="1:13" hidden="1">
      <c r="A180" s="94" t="s">
        <v>193</v>
      </c>
      <c r="B180" s="95" t="s">
        <v>46</v>
      </c>
      <c r="C180" s="96">
        <v>45603</v>
      </c>
      <c r="D180" s="95" t="s">
        <v>38</v>
      </c>
      <c r="E180" s="95">
        <v>11550</v>
      </c>
      <c r="F180" s="95">
        <v>501</v>
      </c>
      <c r="G180" s="95">
        <v>646</v>
      </c>
      <c r="H180" s="95">
        <v>773</v>
      </c>
      <c r="I180" s="95">
        <v>17841</v>
      </c>
      <c r="J180" s="95">
        <v>237576</v>
      </c>
      <c r="K180" s="95" t="s">
        <v>32</v>
      </c>
      <c r="L180" s="95" t="s">
        <v>567</v>
      </c>
      <c r="M180" s="97">
        <f>Table14_1[[#This Row],[Likes]]+Table14_1[[#This Row],[Shares]]+Table14_1[[#This Row],[Comments]]</f>
        <v>12697</v>
      </c>
    </row>
    <row r="181" spans="1:13" hidden="1">
      <c r="A181" s="98" t="s">
        <v>194</v>
      </c>
      <c r="B181" s="99" t="s">
        <v>46</v>
      </c>
      <c r="C181" s="100">
        <v>45604</v>
      </c>
      <c r="D181" s="99" t="s">
        <v>25</v>
      </c>
      <c r="E181" s="99">
        <v>23499</v>
      </c>
      <c r="F181" s="99">
        <v>562</v>
      </c>
      <c r="G181" s="99">
        <v>964</v>
      </c>
      <c r="H181" s="99">
        <v>2557</v>
      </c>
      <c r="I181" s="99">
        <v>56890</v>
      </c>
      <c r="J181" s="99">
        <v>218686</v>
      </c>
      <c r="K181" s="99" t="s">
        <v>32</v>
      </c>
      <c r="L181" s="99" t="s">
        <v>567</v>
      </c>
      <c r="M181" s="101">
        <f>Table14_1[[#This Row],[Likes]]+Table14_1[[#This Row],[Shares]]+Table14_1[[#This Row],[Comments]]</f>
        <v>25025</v>
      </c>
    </row>
    <row r="182" spans="1:13" hidden="1">
      <c r="A182" s="94" t="s">
        <v>194</v>
      </c>
      <c r="B182" s="95" t="s">
        <v>46</v>
      </c>
      <c r="C182" s="96">
        <v>45604</v>
      </c>
      <c r="D182" s="95" t="s">
        <v>25</v>
      </c>
      <c r="E182" s="95">
        <v>23499</v>
      </c>
      <c r="F182" s="95">
        <v>562</v>
      </c>
      <c r="G182" s="95">
        <v>964</v>
      </c>
      <c r="H182" s="95">
        <v>2557</v>
      </c>
      <c r="I182" s="95">
        <v>56890</v>
      </c>
      <c r="J182" s="95">
        <v>218686</v>
      </c>
      <c r="K182" s="95" t="s">
        <v>32</v>
      </c>
      <c r="L182" s="95" t="s">
        <v>568</v>
      </c>
      <c r="M182" s="97">
        <f>Table14_1[[#This Row],[Likes]]+Table14_1[[#This Row],[Shares]]+Table14_1[[#This Row],[Comments]]</f>
        <v>25025</v>
      </c>
    </row>
    <row r="183" spans="1:13" hidden="1">
      <c r="A183" s="98" t="s">
        <v>196</v>
      </c>
      <c r="B183" s="99" t="s">
        <v>46</v>
      </c>
      <c r="C183" s="100">
        <v>45545</v>
      </c>
      <c r="D183" s="99" t="s">
        <v>38</v>
      </c>
      <c r="E183" s="99">
        <v>6637</v>
      </c>
      <c r="F183" s="99">
        <v>595</v>
      </c>
      <c r="G183" s="99">
        <v>161</v>
      </c>
      <c r="H183" s="99">
        <v>2653</v>
      </c>
      <c r="I183" s="99">
        <v>19334</v>
      </c>
      <c r="J183" s="99">
        <v>131155</v>
      </c>
      <c r="K183" s="99" t="s">
        <v>27</v>
      </c>
      <c r="L183" s="99" t="s">
        <v>571</v>
      </c>
      <c r="M183" s="101">
        <f>Table14_1[[#This Row],[Likes]]+Table14_1[[#This Row],[Shares]]+Table14_1[[#This Row],[Comments]]</f>
        <v>7393</v>
      </c>
    </row>
    <row r="184" spans="1:13" hidden="1">
      <c r="A184" s="94" t="s">
        <v>196</v>
      </c>
      <c r="B184" s="95" t="s">
        <v>46</v>
      </c>
      <c r="C184" s="96">
        <v>45545</v>
      </c>
      <c r="D184" s="95" t="s">
        <v>38</v>
      </c>
      <c r="E184" s="95">
        <v>6637</v>
      </c>
      <c r="F184" s="95">
        <v>595</v>
      </c>
      <c r="G184" s="95">
        <v>161</v>
      </c>
      <c r="H184" s="95">
        <v>2653</v>
      </c>
      <c r="I184" s="95">
        <v>19334</v>
      </c>
      <c r="J184" s="95">
        <v>131155</v>
      </c>
      <c r="K184" s="95" t="s">
        <v>27</v>
      </c>
      <c r="L184" s="95" t="s">
        <v>572</v>
      </c>
      <c r="M184" s="97">
        <f>Table14_1[[#This Row],[Likes]]+Table14_1[[#This Row],[Shares]]+Table14_1[[#This Row],[Comments]]</f>
        <v>7393</v>
      </c>
    </row>
    <row r="185" spans="1:13" hidden="1">
      <c r="A185" s="98" t="s">
        <v>198</v>
      </c>
      <c r="B185" s="99" t="s">
        <v>46</v>
      </c>
      <c r="C185" s="100">
        <v>45517</v>
      </c>
      <c r="D185" s="99" t="s">
        <v>38</v>
      </c>
      <c r="E185" s="99">
        <v>6854</v>
      </c>
      <c r="F185" s="99">
        <v>417</v>
      </c>
      <c r="G185" s="99">
        <v>467</v>
      </c>
      <c r="H185" s="99">
        <v>1003</v>
      </c>
      <c r="I185" s="99">
        <v>61333</v>
      </c>
      <c r="J185" s="99">
        <v>40281</v>
      </c>
      <c r="K185" s="99" t="s">
        <v>17</v>
      </c>
      <c r="L185" s="99" t="s">
        <v>576</v>
      </c>
      <c r="M185" s="101">
        <f>Table14_1[[#This Row],[Likes]]+Table14_1[[#This Row],[Shares]]+Table14_1[[#This Row],[Comments]]</f>
        <v>7738</v>
      </c>
    </row>
    <row r="186" spans="1:13" hidden="1">
      <c r="A186" s="94" t="s">
        <v>198</v>
      </c>
      <c r="B186" s="95" t="s">
        <v>46</v>
      </c>
      <c r="C186" s="96">
        <v>45517</v>
      </c>
      <c r="D186" s="95" t="s">
        <v>38</v>
      </c>
      <c r="E186" s="95">
        <v>6854</v>
      </c>
      <c r="F186" s="95">
        <v>417</v>
      </c>
      <c r="G186" s="95">
        <v>467</v>
      </c>
      <c r="H186" s="95">
        <v>1003</v>
      </c>
      <c r="I186" s="95">
        <v>61333</v>
      </c>
      <c r="J186" s="95">
        <v>40281</v>
      </c>
      <c r="K186" s="95" t="s">
        <v>17</v>
      </c>
      <c r="L186" s="95" t="s">
        <v>577</v>
      </c>
      <c r="M186" s="97">
        <f>Table14_1[[#This Row],[Likes]]+Table14_1[[#This Row],[Shares]]+Table14_1[[#This Row],[Comments]]</f>
        <v>7738</v>
      </c>
    </row>
    <row r="187" spans="1:13">
      <c r="A187" s="98" t="s">
        <v>200</v>
      </c>
      <c r="B187" s="99" t="s">
        <v>19</v>
      </c>
      <c r="C187" s="100">
        <v>45453</v>
      </c>
      <c r="D187" s="99" t="s">
        <v>30</v>
      </c>
      <c r="E187" s="99">
        <v>21561</v>
      </c>
      <c r="F187" s="99">
        <v>340</v>
      </c>
      <c r="G187" s="99">
        <v>741</v>
      </c>
      <c r="H187" s="99">
        <v>986</v>
      </c>
      <c r="I187" s="99">
        <v>24826</v>
      </c>
      <c r="J187" s="99">
        <v>198492</v>
      </c>
      <c r="K187" s="99" t="s">
        <v>17</v>
      </c>
      <c r="L187" s="99" t="s">
        <v>569</v>
      </c>
      <c r="M187" s="101">
        <f>Table14_1[[#This Row],[Likes]]+Table14_1[[#This Row],[Shares]]+Table14_1[[#This Row],[Comments]]</f>
        <v>22642</v>
      </c>
    </row>
    <row r="188" spans="1:13">
      <c r="A188" s="94" t="s">
        <v>200</v>
      </c>
      <c r="B188" s="95" t="s">
        <v>19</v>
      </c>
      <c r="C188" s="96">
        <v>45453</v>
      </c>
      <c r="D188" s="95" t="s">
        <v>30</v>
      </c>
      <c r="E188" s="95">
        <v>21561</v>
      </c>
      <c r="F188" s="95">
        <v>340</v>
      </c>
      <c r="G188" s="95">
        <v>741</v>
      </c>
      <c r="H188" s="95">
        <v>986</v>
      </c>
      <c r="I188" s="95">
        <v>24826</v>
      </c>
      <c r="J188" s="95">
        <v>198492</v>
      </c>
      <c r="K188" s="95" t="s">
        <v>17</v>
      </c>
      <c r="L188" s="95" t="s">
        <v>570</v>
      </c>
      <c r="M188" s="97">
        <f>Table14_1[[#This Row],[Likes]]+Table14_1[[#This Row],[Shares]]+Table14_1[[#This Row],[Comments]]</f>
        <v>22642</v>
      </c>
    </row>
    <row r="189" spans="1:13" hidden="1">
      <c r="A189" s="98" t="s">
        <v>202</v>
      </c>
      <c r="B189" s="99" t="s">
        <v>46</v>
      </c>
      <c r="C189" s="100">
        <v>45475</v>
      </c>
      <c r="D189" s="99" t="s">
        <v>38</v>
      </c>
      <c r="E189" s="99">
        <v>12320</v>
      </c>
      <c r="F189" s="99">
        <v>1157</v>
      </c>
      <c r="G189" s="99">
        <v>365</v>
      </c>
      <c r="H189" s="99">
        <v>584</v>
      </c>
      <c r="I189" s="99">
        <v>66634</v>
      </c>
      <c r="J189" s="99">
        <v>210102</v>
      </c>
      <c r="K189" s="99" t="s">
        <v>32</v>
      </c>
      <c r="L189" s="99" t="s">
        <v>569</v>
      </c>
      <c r="M189" s="101">
        <f>Table14_1[[#This Row],[Likes]]+Table14_1[[#This Row],[Shares]]+Table14_1[[#This Row],[Comments]]</f>
        <v>13842</v>
      </c>
    </row>
    <row r="190" spans="1:13" hidden="1">
      <c r="A190" s="94" t="s">
        <v>202</v>
      </c>
      <c r="B190" s="95" t="s">
        <v>46</v>
      </c>
      <c r="C190" s="96">
        <v>45475</v>
      </c>
      <c r="D190" s="95" t="s">
        <v>38</v>
      </c>
      <c r="E190" s="95">
        <v>12320</v>
      </c>
      <c r="F190" s="95">
        <v>1157</v>
      </c>
      <c r="G190" s="95">
        <v>365</v>
      </c>
      <c r="H190" s="95">
        <v>584</v>
      </c>
      <c r="I190" s="95">
        <v>66634</v>
      </c>
      <c r="J190" s="95">
        <v>210102</v>
      </c>
      <c r="K190" s="95" t="s">
        <v>32</v>
      </c>
      <c r="L190" s="95" t="s">
        <v>570</v>
      </c>
      <c r="M190" s="97">
        <f>Table14_1[[#This Row],[Likes]]+Table14_1[[#This Row],[Shares]]+Table14_1[[#This Row],[Comments]]</f>
        <v>13842</v>
      </c>
    </row>
    <row r="191" spans="1:13" hidden="1">
      <c r="A191" s="98" t="s">
        <v>204</v>
      </c>
      <c r="B191" s="99" t="s">
        <v>23</v>
      </c>
      <c r="C191" s="100">
        <v>45925</v>
      </c>
      <c r="D191" s="99" t="s">
        <v>15</v>
      </c>
      <c r="E191" s="99">
        <v>20564</v>
      </c>
      <c r="F191" s="99">
        <v>1433</v>
      </c>
      <c r="G191" s="99">
        <v>488</v>
      </c>
      <c r="H191" s="99">
        <v>1015</v>
      </c>
      <c r="I191" s="99">
        <v>24333</v>
      </c>
      <c r="J191" s="99">
        <v>172130</v>
      </c>
      <c r="K191" s="99" t="s">
        <v>21</v>
      </c>
      <c r="L191" s="99" t="s">
        <v>35</v>
      </c>
      <c r="M191" s="101">
        <f>Table14_1[[#This Row],[Likes]]+Table14_1[[#This Row],[Shares]]+Table14_1[[#This Row],[Comments]]</f>
        <v>22485</v>
      </c>
    </row>
    <row r="192" spans="1:13" hidden="1">
      <c r="A192" s="94" t="s">
        <v>205</v>
      </c>
      <c r="B192" s="95" t="s">
        <v>13</v>
      </c>
      <c r="C192" s="96">
        <v>45583</v>
      </c>
      <c r="D192" s="95" t="s">
        <v>38</v>
      </c>
      <c r="E192" s="95">
        <v>6892</v>
      </c>
      <c r="F192" s="95">
        <v>1184</v>
      </c>
      <c r="G192" s="95">
        <v>925</v>
      </c>
      <c r="H192" s="95">
        <v>1062</v>
      </c>
      <c r="I192" s="95">
        <v>75008</v>
      </c>
      <c r="J192" s="95">
        <v>116260</v>
      </c>
      <c r="K192" s="95" t="s">
        <v>55</v>
      </c>
      <c r="L192" s="95" t="s">
        <v>563</v>
      </c>
      <c r="M192" s="97">
        <f>Table14_1[[#This Row],[Likes]]+Table14_1[[#This Row],[Shares]]+Table14_1[[#This Row],[Comments]]</f>
        <v>9001</v>
      </c>
    </row>
    <row r="193" spans="1:13" hidden="1">
      <c r="A193" s="98" t="s">
        <v>205</v>
      </c>
      <c r="B193" s="99" t="s">
        <v>13</v>
      </c>
      <c r="C193" s="100">
        <v>45583</v>
      </c>
      <c r="D193" s="99" t="s">
        <v>38</v>
      </c>
      <c r="E193" s="99">
        <v>6892</v>
      </c>
      <c r="F193" s="99">
        <v>1184</v>
      </c>
      <c r="G193" s="99">
        <v>925</v>
      </c>
      <c r="H193" s="99">
        <v>1062</v>
      </c>
      <c r="I193" s="99">
        <v>75008</v>
      </c>
      <c r="J193" s="99">
        <v>116260</v>
      </c>
      <c r="K193" s="99" t="s">
        <v>55</v>
      </c>
      <c r="L193" s="99" t="s">
        <v>564</v>
      </c>
      <c r="M193" s="101">
        <f>Table14_1[[#This Row],[Likes]]+Table14_1[[#This Row],[Shares]]+Table14_1[[#This Row],[Comments]]</f>
        <v>9001</v>
      </c>
    </row>
    <row r="194" spans="1:13" hidden="1">
      <c r="A194" s="94" t="s">
        <v>207</v>
      </c>
      <c r="B194" s="95" t="s">
        <v>46</v>
      </c>
      <c r="C194" s="96">
        <v>45926</v>
      </c>
      <c r="D194" s="95" t="s">
        <v>38</v>
      </c>
      <c r="E194" s="95">
        <v>9043</v>
      </c>
      <c r="F194" s="95">
        <v>1192</v>
      </c>
      <c r="G194" s="95">
        <v>810</v>
      </c>
      <c r="H194" s="95">
        <v>1550</v>
      </c>
      <c r="I194" s="95">
        <v>5221</v>
      </c>
      <c r="J194" s="95">
        <v>199476</v>
      </c>
      <c r="K194" s="95" t="s">
        <v>21</v>
      </c>
      <c r="L194" s="95" t="s">
        <v>35</v>
      </c>
      <c r="M194" s="97">
        <f>Table14_1[[#This Row],[Likes]]+Table14_1[[#This Row],[Shares]]+Table14_1[[#This Row],[Comments]]</f>
        <v>11045</v>
      </c>
    </row>
    <row r="195" spans="1:13" hidden="1">
      <c r="A195" s="98" t="s">
        <v>208</v>
      </c>
      <c r="B195" s="99" t="s">
        <v>46</v>
      </c>
      <c r="C195" s="100">
        <v>45927</v>
      </c>
      <c r="D195" s="99" t="s">
        <v>25</v>
      </c>
      <c r="E195" s="99">
        <v>18521</v>
      </c>
      <c r="F195" s="99">
        <v>1027</v>
      </c>
      <c r="G195" s="99">
        <v>230</v>
      </c>
      <c r="H195" s="99">
        <v>1247</v>
      </c>
      <c r="I195" s="99">
        <v>39588</v>
      </c>
      <c r="J195" s="99">
        <v>200928</v>
      </c>
      <c r="K195" s="99" t="s">
        <v>21</v>
      </c>
      <c r="L195" s="99" t="s">
        <v>563</v>
      </c>
      <c r="M195" s="101">
        <f>Table14_1[[#This Row],[Likes]]+Table14_1[[#This Row],[Shares]]+Table14_1[[#This Row],[Comments]]</f>
        <v>19778</v>
      </c>
    </row>
    <row r="196" spans="1:13" hidden="1">
      <c r="A196" s="94" t="s">
        <v>208</v>
      </c>
      <c r="B196" s="95" t="s">
        <v>46</v>
      </c>
      <c r="C196" s="96">
        <v>45927</v>
      </c>
      <c r="D196" s="95" t="s">
        <v>25</v>
      </c>
      <c r="E196" s="95">
        <v>18521</v>
      </c>
      <c r="F196" s="95">
        <v>1027</v>
      </c>
      <c r="G196" s="95">
        <v>230</v>
      </c>
      <c r="H196" s="95">
        <v>1247</v>
      </c>
      <c r="I196" s="95">
        <v>39588</v>
      </c>
      <c r="J196" s="95">
        <v>200928</v>
      </c>
      <c r="K196" s="95" t="s">
        <v>21</v>
      </c>
      <c r="L196" s="95" t="s">
        <v>564</v>
      </c>
      <c r="M196" s="97">
        <f>Table14_1[[#This Row],[Likes]]+Table14_1[[#This Row],[Shares]]+Table14_1[[#This Row],[Comments]]</f>
        <v>19778</v>
      </c>
    </row>
    <row r="197" spans="1:13" hidden="1">
      <c r="A197" s="98" t="s">
        <v>209</v>
      </c>
      <c r="B197" s="99" t="s">
        <v>19</v>
      </c>
      <c r="C197" s="100">
        <v>45739</v>
      </c>
      <c r="D197" s="99" t="s">
        <v>15</v>
      </c>
      <c r="E197" s="99">
        <v>24711</v>
      </c>
      <c r="F197" s="99">
        <v>882</v>
      </c>
      <c r="G197" s="99">
        <v>876</v>
      </c>
      <c r="H197" s="99">
        <v>2728</v>
      </c>
      <c r="I197" s="99">
        <v>32015</v>
      </c>
      <c r="J197" s="99">
        <v>180272</v>
      </c>
      <c r="K197" s="99" t="s">
        <v>32</v>
      </c>
      <c r="L197" s="99" t="s">
        <v>565</v>
      </c>
      <c r="M197" s="101">
        <f>Table14_1[[#This Row],[Likes]]+Table14_1[[#This Row],[Shares]]+Table14_1[[#This Row],[Comments]]</f>
        <v>26469</v>
      </c>
    </row>
    <row r="198" spans="1:13" hidden="1">
      <c r="A198" s="94" t="s">
        <v>209</v>
      </c>
      <c r="B198" s="95" t="s">
        <v>19</v>
      </c>
      <c r="C198" s="96">
        <v>45739</v>
      </c>
      <c r="D198" s="95" t="s">
        <v>15</v>
      </c>
      <c r="E198" s="95">
        <v>24711</v>
      </c>
      <c r="F198" s="95">
        <v>882</v>
      </c>
      <c r="G198" s="95">
        <v>876</v>
      </c>
      <c r="H198" s="95">
        <v>2728</v>
      </c>
      <c r="I198" s="95">
        <v>32015</v>
      </c>
      <c r="J198" s="95">
        <v>180272</v>
      </c>
      <c r="K198" s="95" t="s">
        <v>32</v>
      </c>
      <c r="L198" s="95" t="s">
        <v>566</v>
      </c>
      <c r="M198" s="97">
        <f>Table14_1[[#This Row],[Likes]]+Table14_1[[#This Row],[Shares]]+Table14_1[[#This Row],[Comments]]</f>
        <v>26469</v>
      </c>
    </row>
    <row r="199" spans="1:13" hidden="1">
      <c r="A199" s="98" t="s">
        <v>211</v>
      </c>
      <c r="B199" s="99" t="s">
        <v>46</v>
      </c>
      <c r="C199" s="100">
        <v>45457</v>
      </c>
      <c r="D199" s="99" t="s">
        <v>38</v>
      </c>
      <c r="E199" s="99">
        <v>21856</v>
      </c>
      <c r="F199" s="99">
        <v>1203</v>
      </c>
      <c r="G199" s="99">
        <v>634</v>
      </c>
      <c r="H199" s="99">
        <v>2807</v>
      </c>
      <c r="I199" s="99">
        <v>3647</v>
      </c>
      <c r="J199" s="99">
        <v>104178</v>
      </c>
      <c r="K199" s="99" t="s">
        <v>32</v>
      </c>
      <c r="L199" s="99" t="s">
        <v>573</v>
      </c>
      <c r="M199" s="101">
        <f>Table14_1[[#This Row],[Likes]]+Table14_1[[#This Row],[Shares]]+Table14_1[[#This Row],[Comments]]</f>
        <v>23693</v>
      </c>
    </row>
    <row r="200" spans="1:13" hidden="1">
      <c r="A200" s="94" t="s">
        <v>211</v>
      </c>
      <c r="B200" s="95" t="s">
        <v>46</v>
      </c>
      <c r="C200" s="96">
        <v>45457</v>
      </c>
      <c r="D200" s="95" t="s">
        <v>38</v>
      </c>
      <c r="E200" s="95">
        <v>21856</v>
      </c>
      <c r="F200" s="95">
        <v>1203</v>
      </c>
      <c r="G200" s="95">
        <v>634</v>
      </c>
      <c r="H200" s="95">
        <v>2807</v>
      </c>
      <c r="I200" s="95">
        <v>3647</v>
      </c>
      <c r="J200" s="95">
        <v>104178</v>
      </c>
      <c r="K200" s="95" t="s">
        <v>32</v>
      </c>
      <c r="L200" s="95" t="s">
        <v>567</v>
      </c>
      <c r="M200" s="97">
        <f>Table14_1[[#This Row],[Likes]]+Table14_1[[#This Row],[Shares]]+Table14_1[[#This Row],[Comments]]</f>
        <v>23693</v>
      </c>
    </row>
    <row r="201" spans="1:13" hidden="1">
      <c r="A201" s="98" t="s">
        <v>213</v>
      </c>
      <c r="B201" s="99" t="s">
        <v>46</v>
      </c>
      <c r="C201" s="100">
        <v>45692</v>
      </c>
      <c r="D201" s="99" t="s">
        <v>38</v>
      </c>
      <c r="E201" s="99">
        <v>23833</v>
      </c>
      <c r="F201" s="99">
        <v>555</v>
      </c>
      <c r="G201" s="99">
        <v>523</v>
      </c>
      <c r="H201" s="99">
        <v>1330</v>
      </c>
      <c r="I201" s="99">
        <v>69141</v>
      </c>
      <c r="J201" s="99">
        <v>73997</v>
      </c>
      <c r="K201" s="99" t="s">
        <v>32</v>
      </c>
      <c r="L201" s="99" t="s">
        <v>571</v>
      </c>
      <c r="M201" s="101">
        <f>Table14_1[[#This Row],[Likes]]+Table14_1[[#This Row],[Shares]]+Table14_1[[#This Row],[Comments]]</f>
        <v>24911</v>
      </c>
    </row>
    <row r="202" spans="1:13" hidden="1">
      <c r="A202" s="94" t="s">
        <v>213</v>
      </c>
      <c r="B202" s="95" t="s">
        <v>46</v>
      </c>
      <c r="C202" s="96">
        <v>45692</v>
      </c>
      <c r="D202" s="95" t="s">
        <v>38</v>
      </c>
      <c r="E202" s="95">
        <v>23833</v>
      </c>
      <c r="F202" s="95">
        <v>555</v>
      </c>
      <c r="G202" s="95">
        <v>523</v>
      </c>
      <c r="H202" s="95">
        <v>1330</v>
      </c>
      <c r="I202" s="95">
        <v>69141</v>
      </c>
      <c r="J202" s="95">
        <v>73997</v>
      </c>
      <c r="K202" s="95" t="s">
        <v>32</v>
      </c>
      <c r="L202" s="95" t="s">
        <v>572</v>
      </c>
      <c r="M202" s="97">
        <f>Table14_1[[#This Row],[Likes]]+Table14_1[[#This Row],[Shares]]+Table14_1[[#This Row],[Comments]]</f>
        <v>24911</v>
      </c>
    </row>
    <row r="203" spans="1:13">
      <c r="A203" s="98" t="s">
        <v>215</v>
      </c>
      <c r="B203" s="99" t="s">
        <v>46</v>
      </c>
      <c r="C203" s="100">
        <v>45464</v>
      </c>
      <c r="D203" s="99" t="s">
        <v>30</v>
      </c>
      <c r="E203" s="99">
        <v>21216</v>
      </c>
      <c r="F203" s="99">
        <v>1207</v>
      </c>
      <c r="G203" s="99">
        <v>859</v>
      </c>
      <c r="H203" s="99">
        <v>328</v>
      </c>
      <c r="I203" s="99">
        <v>91296</v>
      </c>
      <c r="J203" s="99">
        <v>196683</v>
      </c>
      <c r="K203" s="99" t="s">
        <v>27</v>
      </c>
      <c r="L203" s="99" t="s">
        <v>567</v>
      </c>
      <c r="M203" s="101">
        <f>Table14_1[[#This Row],[Likes]]+Table14_1[[#This Row],[Shares]]+Table14_1[[#This Row],[Comments]]</f>
        <v>23282</v>
      </c>
    </row>
    <row r="204" spans="1:13">
      <c r="A204" s="94" t="s">
        <v>215</v>
      </c>
      <c r="B204" s="95" t="s">
        <v>46</v>
      </c>
      <c r="C204" s="96">
        <v>45464</v>
      </c>
      <c r="D204" s="95" t="s">
        <v>30</v>
      </c>
      <c r="E204" s="95">
        <v>21216</v>
      </c>
      <c r="F204" s="95">
        <v>1207</v>
      </c>
      <c r="G204" s="95">
        <v>859</v>
      </c>
      <c r="H204" s="95">
        <v>328</v>
      </c>
      <c r="I204" s="95">
        <v>91296</v>
      </c>
      <c r="J204" s="95">
        <v>196683</v>
      </c>
      <c r="K204" s="95" t="s">
        <v>27</v>
      </c>
      <c r="L204" s="95" t="s">
        <v>568</v>
      </c>
      <c r="M204" s="97">
        <f>Table14_1[[#This Row],[Likes]]+Table14_1[[#This Row],[Shares]]+Table14_1[[#This Row],[Comments]]</f>
        <v>23282</v>
      </c>
    </row>
    <row r="205" spans="1:13" hidden="1">
      <c r="A205" s="98" t="s">
        <v>217</v>
      </c>
      <c r="B205" s="99" t="s">
        <v>19</v>
      </c>
      <c r="C205" s="100">
        <v>45928</v>
      </c>
      <c r="D205" s="99" t="s">
        <v>38</v>
      </c>
      <c r="E205" s="99">
        <v>21963</v>
      </c>
      <c r="F205" s="99">
        <v>1356</v>
      </c>
      <c r="G205" s="99">
        <v>349</v>
      </c>
      <c r="H205" s="99">
        <v>1206</v>
      </c>
      <c r="I205" s="99">
        <v>51755</v>
      </c>
      <c r="J205" s="99">
        <v>159273</v>
      </c>
      <c r="K205" s="99" t="s">
        <v>21</v>
      </c>
      <c r="L205" s="99" t="s">
        <v>571</v>
      </c>
      <c r="M205" s="101">
        <f>Table14_1[[#This Row],[Likes]]+Table14_1[[#This Row],[Shares]]+Table14_1[[#This Row],[Comments]]</f>
        <v>23668</v>
      </c>
    </row>
    <row r="206" spans="1:13" hidden="1">
      <c r="A206" s="94" t="s">
        <v>217</v>
      </c>
      <c r="B206" s="95" t="s">
        <v>19</v>
      </c>
      <c r="C206" s="96">
        <v>45928</v>
      </c>
      <c r="D206" s="95" t="s">
        <v>38</v>
      </c>
      <c r="E206" s="95">
        <v>21963</v>
      </c>
      <c r="F206" s="95">
        <v>1356</v>
      </c>
      <c r="G206" s="95">
        <v>349</v>
      </c>
      <c r="H206" s="95">
        <v>1206</v>
      </c>
      <c r="I206" s="95">
        <v>51755</v>
      </c>
      <c r="J206" s="95">
        <v>159273</v>
      </c>
      <c r="K206" s="95" t="s">
        <v>21</v>
      </c>
      <c r="L206" s="95" t="s">
        <v>572</v>
      </c>
      <c r="M206" s="97">
        <f>Table14_1[[#This Row],[Likes]]+Table14_1[[#This Row],[Shares]]+Table14_1[[#This Row],[Comments]]</f>
        <v>23668</v>
      </c>
    </row>
    <row r="207" spans="1:13" hidden="1">
      <c r="A207" s="98" t="s">
        <v>218</v>
      </c>
      <c r="B207" s="99" t="s">
        <v>46</v>
      </c>
      <c r="C207" s="100">
        <v>45512</v>
      </c>
      <c r="D207" s="99" t="s">
        <v>38</v>
      </c>
      <c r="E207" s="99">
        <v>24355</v>
      </c>
      <c r="F207" s="99">
        <v>1087</v>
      </c>
      <c r="G207" s="99">
        <v>686</v>
      </c>
      <c r="H207" s="99">
        <v>2426</v>
      </c>
      <c r="I207" s="99">
        <v>24963</v>
      </c>
      <c r="J207" s="99">
        <v>212307</v>
      </c>
      <c r="K207" s="99" t="s">
        <v>17</v>
      </c>
      <c r="L207" s="99" t="s">
        <v>571</v>
      </c>
      <c r="M207" s="101">
        <f>Table14_1[[#This Row],[Likes]]+Table14_1[[#This Row],[Shares]]+Table14_1[[#This Row],[Comments]]</f>
        <v>26128</v>
      </c>
    </row>
    <row r="208" spans="1:13" hidden="1">
      <c r="A208" s="94" t="s">
        <v>218</v>
      </c>
      <c r="B208" s="95" t="s">
        <v>46</v>
      </c>
      <c r="C208" s="96">
        <v>45512</v>
      </c>
      <c r="D208" s="95" t="s">
        <v>38</v>
      </c>
      <c r="E208" s="95">
        <v>24355</v>
      </c>
      <c r="F208" s="95">
        <v>1087</v>
      </c>
      <c r="G208" s="95">
        <v>686</v>
      </c>
      <c r="H208" s="95">
        <v>2426</v>
      </c>
      <c r="I208" s="95">
        <v>24963</v>
      </c>
      <c r="J208" s="95">
        <v>212307</v>
      </c>
      <c r="K208" s="95" t="s">
        <v>17</v>
      </c>
      <c r="L208" s="95" t="s">
        <v>572</v>
      </c>
      <c r="M208" s="97">
        <f>Table14_1[[#This Row],[Likes]]+Table14_1[[#This Row],[Shares]]+Table14_1[[#This Row],[Comments]]</f>
        <v>26128</v>
      </c>
    </row>
    <row r="209" spans="1:13">
      <c r="A209" s="98" t="s">
        <v>220</v>
      </c>
      <c r="B209" s="99" t="s">
        <v>13</v>
      </c>
      <c r="C209" s="100">
        <v>45502</v>
      </c>
      <c r="D209" s="99" t="s">
        <v>30</v>
      </c>
      <c r="E209" s="99">
        <v>6164</v>
      </c>
      <c r="F209" s="99">
        <v>326</v>
      </c>
      <c r="G209" s="99">
        <v>615</v>
      </c>
      <c r="H209" s="99">
        <v>2806</v>
      </c>
      <c r="I209" s="99">
        <v>38579</v>
      </c>
      <c r="J209" s="99">
        <v>206129</v>
      </c>
      <c r="K209" s="99" t="s">
        <v>55</v>
      </c>
      <c r="L209" s="99" t="s">
        <v>571</v>
      </c>
      <c r="M209" s="101">
        <f>Table14_1[[#This Row],[Likes]]+Table14_1[[#This Row],[Shares]]+Table14_1[[#This Row],[Comments]]</f>
        <v>7105</v>
      </c>
    </row>
    <row r="210" spans="1:13">
      <c r="A210" s="94" t="s">
        <v>220</v>
      </c>
      <c r="B210" s="95" t="s">
        <v>13</v>
      </c>
      <c r="C210" s="96">
        <v>45502</v>
      </c>
      <c r="D210" s="95" t="s">
        <v>30</v>
      </c>
      <c r="E210" s="95">
        <v>6164</v>
      </c>
      <c r="F210" s="95">
        <v>326</v>
      </c>
      <c r="G210" s="95">
        <v>615</v>
      </c>
      <c r="H210" s="95">
        <v>2806</v>
      </c>
      <c r="I210" s="95">
        <v>38579</v>
      </c>
      <c r="J210" s="95">
        <v>206129</v>
      </c>
      <c r="K210" s="95" t="s">
        <v>55</v>
      </c>
      <c r="L210" s="95" t="s">
        <v>572</v>
      </c>
      <c r="M210" s="97">
        <f>Table14_1[[#This Row],[Likes]]+Table14_1[[#This Row],[Shares]]+Table14_1[[#This Row],[Comments]]</f>
        <v>7105</v>
      </c>
    </row>
    <row r="211" spans="1:13" hidden="1">
      <c r="A211" s="98" t="s">
        <v>222</v>
      </c>
      <c r="B211" s="99" t="s">
        <v>19</v>
      </c>
      <c r="C211" s="100">
        <v>45619</v>
      </c>
      <c r="D211" s="99" t="s">
        <v>25</v>
      </c>
      <c r="E211" s="99">
        <v>9941</v>
      </c>
      <c r="F211" s="99">
        <v>1329</v>
      </c>
      <c r="G211" s="99">
        <v>238</v>
      </c>
      <c r="H211" s="99">
        <v>869</v>
      </c>
      <c r="I211" s="99">
        <v>40281</v>
      </c>
      <c r="J211" s="99">
        <v>172311</v>
      </c>
      <c r="K211" s="99" t="s">
        <v>27</v>
      </c>
      <c r="L211" s="99" t="s">
        <v>35</v>
      </c>
      <c r="M211" s="101">
        <f>Table14_1[[#This Row],[Likes]]+Table14_1[[#This Row],[Shares]]+Table14_1[[#This Row],[Comments]]</f>
        <v>11508</v>
      </c>
    </row>
    <row r="212" spans="1:13" hidden="1">
      <c r="A212" s="94" t="s">
        <v>224</v>
      </c>
      <c r="B212" s="95" t="s">
        <v>13</v>
      </c>
      <c r="C212" s="96">
        <v>45570</v>
      </c>
      <c r="D212" s="95" t="s">
        <v>38</v>
      </c>
      <c r="E212" s="95">
        <v>16388</v>
      </c>
      <c r="F212" s="95">
        <v>1208</v>
      </c>
      <c r="G212" s="95">
        <v>417</v>
      </c>
      <c r="H212" s="95">
        <v>2306</v>
      </c>
      <c r="I212" s="95">
        <v>16865</v>
      </c>
      <c r="J212" s="95">
        <v>236733</v>
      </c>
      <c r="K212" s="95" t="s">
        <v>17</v>
      </c>
      <c r="L212" s="95" t="s">
        <v>563</v>
      </c>
      <c r="M212" s="97">
        <f>Table14_1[[#This Row],[Likes]]+Table14_1[[#This Row],[Shares]]+Table14_1[[#This Row],[Comments]]</f>
        <v>18013</v>
      </c>
    </row>
    <row r="213" spans="1:13" hidden="1">
      <c r="A213" s="98" t="s">
        <v>224</v>
      </c>
      <c r="B213" s="99" t="s">
        <v>13</v>
      </c>
      <c r="C213" s="100">
        <v>45570</v>
      </c>
      <c r="D213" s="99" t="s">
        <v>38</v>
      </c>
      <c r="E213" s="99">
        <v>16388</v>
      </c>
      <c r="F213" s="99">
        <v>1208</v>
      </c>
      <c r="G213" s="99">
        <v>417</v>
      </c>
      <c r="H213" s="99">
        <v>2306</v>
      </c>
      <c r="I213" s="99">
        <v>16865</v>
      </c>
      <c r="J213" s="99">
        <v>236733</v>
      </c>
      <c r="K213" s="99" t="s">
        <v>17</v>
      </c>
      <c r="L213" s="99" t="s">
        <v>564</v>
      </c>
      <c r="M213" s="101">
        <f>Table14_1[[#This Row],[Likes]]+Table14_1[[#This Row],[Shares]]+Table14_1[[#This Row],[Comments]]</f>
        <v>18013</v>
      </c>
    </row>
    <row r="214" spans="1:13">
      <c r="A214" s="94" t="s">
        <v>226</v>
      </c>
      <c r="B214" s="95" t="s">
        <v>19</v>
      </c>
      <c r="C214" s="96">
        <v>45929</v>
      </c>
      <c r="D214" s="95" t="s">
        <v>30</v>
      </c>
      <c r="E214" s="95">
        <v>7569</v>
      </c>
      <c r="F214" s="95">
        <v>803</v>
      </c>
      <c r="G214" s="95">
        <v>804</v>
      </c>
      <c r="H214" s="95">
        <v>1753</v>
      </c>
      <c r="I214" s="95">
        <v>43582</v>
      </c>
      <c r="J214" s="95">
        <v>166945</v>
      </c>
      <c r="K214" s="95" t="s">
        <v>21</v>
      </c>
      <c r="L214" s="95" t="s">
        <v>575</v>
      </c>
      <c r="M214" s="97">
        <f>Table14_1[[#This Row],[Likes]]+Table14_1[[#This Row],[Shares]]+Table14_1[[#This Row],[Comments]]</f>
        <v>9176</v>
      </c>
    </row>
    <row r="215" spans="1:13">
      <c r="A215" s="98" t="s">
        <v>226</v>
      </c>
      <c r="B215" s="99" t="s">
        <v>19</v>
      </c>
      <c r="C215" s="100">
        <v>45929</v>
      </c>
      <c r="D215" s="99" t="s">
        <v>30</v>
      </c>
      <c r="E215" s="99">
        <v>7569</v>
      </c>
      <c r="F215" s="99">
        <v>803</v>
      </c>
      <c r="G215" s="99">
        <v>804</v>
      </c>
      <c r="H215" s="99">
        <v>1753</v>
      </c>
      <c r="I215" s="99">
        <v>43582</v>
      </c>
      <c r="J215" s="99">
        <v>166945</v>
      </c>
      <c r="K215" s="99" t="s">
        <v>21</v>
      </c>
      <c r="L215" s="99" t="s">
        <v>35</v>
      </c>
      <c r="M215" s="101">
        <f>Table14_1[[#This Row],[Likes]]+Table14_1[[#This Row],[Shares]]+Table14_1[[#This Row],[Comments]]</f>
        <v>9176</v>
      </c>
    </row>
    <row r="216" spans="1:13" hidden="1">
      <c r="A216" s="94" t="s">
        <v>227</v>
      </c>
      <c r="B216" s="95" t="s">
        <v>46</v>
      </c>
      <c r="C216" s="96">
        <v>45610</v>
      </c>
      <c r="D216" s="95" t="s">
        <v>15</v>
      </c>
      <c r="E216" s="95">
        <v>6300</v>
      </c>
      <c r="F216" s="95">
        <v>1213</v>
      </c>
      <c r="G216" s="95">
        <v>720</v>
      </c>
      <c r="H216" s="95">
        <v>1037</v>
      </c>
      <c r="I216" s="95">
        <v>39569</v>
      </c>
      <c r="J216" s="95">
        <v>85272</v>
      </c>
      <c r="K216" s="95" t="s">
        <v>32</v>
      </c>
      <c r="L216" s="95" t="s">
        <v>565</v>
      </c>
      <c r="M216" s="97">
        <f>Table14_1[[#This Row],[Likes]]+Table14_1[[#This Row],[Shares]]+Table14_1[[#This Row],[Comments]]</f>
        <v>8233</v>
      </c>
    </row>
    <row r="217" spans="1:13" hidden="1">
      <c r="A217" s="98" t="s">
        <v>227</v>
      </c>
      <c r="B217" s="99" t="s">
        <v>46</v>
      </c>
      <c r="C217" s="100">
        <v>45610</v>
      </c>
      <c r="D217" s="99" t="s">
        <v>15</v>
      </c>
      <c r="E217" s="99">
        <v>6300</v>
      </c>
      <c r="F217" s="99">
        <v>1213</v>
      </c>
      <c r="G217" s="99">
        <v>720</v>
      </c>
      <c r="H217" s="99">
        <v>1037</v>
      </c>
      <c r="I217" s="99">
        <v>39569</v>
      </c>
      <c r="J217" s="99">
        <v>85272</v>
      </c>
      <c r="K217" s="99" t="s">
        <v>32</v>
      </c>
      <c r="L217" s="99" t="s">
        <v>566</v>
      </c>
      <c r="M217" s="101">
        <f>Table14_1[[#This Row],[Likes]]+Table14_1[[#This Row],[Shares]]+Table14_1[[#This Row],[Comments]]</f>
        <v>8233</v>
      </c>
    </row>
    <row r="218" spans="1:13" hidden="1">
      <c r="A218" s="94" t="s">
        <v>229</v>
      </c>
      <c r="B218" s="95" t="s">
        <v>13</v>
      </c>
      <c r="C218" s="96">
        <v>45930</v>
      </c>
      <c r="D218" s="95" t="s">
        <v>25</v>
      </c>
      <c r="E218" s="95">
        <v>8269</v>
      </c>
      <c r="F218" s="95">
        <v>250</v>
      </c>
      <c r="G218" s="95">
        <v>638</v>
      </c>
      <c r="H218" s="95">
        <v>815</v>
      </c>
      <c r="I218" s="95">
        <v>41991</v>
      </c>
      <c r="J218" s="95">
        <v>129393</v>
      </c>
      <c r="K218" s="95" t="s">
        <v>21</v>
      </c>
      <c r="L218" s="95" t="s">
        <v>561</v>
      </c>
      <c r="M218" s="97">
        <f>Table14_1[[#This Row],[Likes]]+Table14_1[[#This Row],[Shares]]+Table14_1[[#This Row],[Comments]]</f>
        <v>9157</v>
      </c>
    </row>
    <row r="219" spans="1:13" hidden="1">
      <c r="A219" s="98" t="s">
        <v>229</v>
      </c>
      <c r="B219" s="99" t="s">
        <v>13</v>
      </c>
      <c r="C219" s="100">
        <v>45930</v>
      </c>
      <c r="D219" s="99" t="s">
        <v>25</v>
      </c>
      <c r="E219" s="99">
        <v>8269</v>
      </c>
      <c r="F219" s="99">
        <v>250</v>
      </c>
      <c r="G219" s="99">
        <v>638</v>
      </c>
      <c r="H219" s="99">
        <v>815</v>
      </c>
      <c r="I219" s="99">
        <v>41991</v>
      </c>
      <c r="J219" s="99">
        <v>129393</v>
      </c>
      <c r="K219" s="99" t="s">
        <v>21</v>
      </c>
      <c r="L219" s="99" t="s">
        <v>562</v>
      </c>
      <c r="M219" s="101">
        <f>Table14_1[[#This Row],[Likes]]+Table14_1[[#This Row],[Shares]]+Table14_1[[#This Row],[Comments]]</f>
        <v>9157</v>
      </c>
    </row>
    <row r="220" spans="1:13" hidden="1">
      <c r="A220" s="94" t="s">
        <v>230</v>
      </c>
      <c r="B220" s="95" t="s">
        <v>19</v>
      </c>
      <c r="C220" s="96">
        <v>45734</v>
      </c>
      <c r="D220" s="95" t="s">
        <v>15</v>
      </c>
      <c r="E220" s="95">
        <v>5818</v>
      </c>
      <c r="F220" s="95">
        <v>1252</v>
      </c>
      <c r="G220" s="95">
        <v>687</v>
      </c>
      <c r="H220" s="95">
        <v>2300</v>
      </c>
      <c r="I220" s="95">
        <v>25081</v>
      </c>
      <c r="J220" s="95">
        <v>101212</v>
      </c>
      <c r="K220" s="95" t="s">
        <v>55</v>
      </c>
      <c r="L220" s="95" t="s">
        <v>571</v>
      </c>
      <c r="M220" s="97">
        <f>Table14_1[[#This Row],[Likes]]+Table14_1[[#This Row],[Shares]]+Table14_1[[#This Row],[Comments]]</f>
        <v>7757</v>
      </c>
    </row>
    <row r="221" spans="1:13" hidden="1">
      <c r="A221" s="98" t="s">
        <v>230</v>
      </c>
      <c r="B221" s="99" t="s">
        <v>19</v>
      </c>
      <c r="C221" s="100">
        <v>45734</v>
      </c>
      <c r="D221" s="99" t="s">
        <v>15</v>
      </c>
      <c r="E221" s="99">
        <v>5818</v>
      </c>
      <c r="F221" s="99">
        <v>1252</v>
      </c>
      <c r="G221" s="99">
        <v>687</v>
      </c>
      <c r="H221" s="99">
        <v>2300</v>
      </c>
      <c r="I221" s="99">
        <v>25081</v>
      </c>
      <c r="J221" s="99">
        <v>101212</v>
      </c>
      <c r="K221" s="99" t="s">
        <v>55</v>
      </c>
      <c r="L221" s="99" t="s">
        <v>572</v>
      </c>
      <c r="M221" s="101">
        <f>Table14_1[[#This Row],[Likes]]+Table14_1[[#This Row],[Shares]]+Table14_1[[#This Row],[Comments]]</f>
        <v>7757</v>
      </c>
    </row>
    <row r="222" spans="1:13" hidden="1">
      <c r="A222" s="94" t="s">
        <v>232</v>
      </c>
      <c r="B222" s="95" t="s">
        <v>23</v>
      </c>
      <c r="C222" s="96">
        <v>45600</v>
      </c>
      <c r="D222" s="95" t="s">
        <v>15</v>
      </c>
      <c r="E222" s="95">
        <v>14015</v>
      </c>
      <c r="F222" s="95">
        <v>978</v>
      </c>
      <c r="G222" s="95">
        <v>196</v>
      </c>
      <c r="H222" s="95">
        <v>2744</v>
      </c>
      <c r="I222" s="95">
        <v>20190</v>
      </c>
      <c r="J222" s="95">
        <v>186470</v>
      </c>
      <c r="K222" s="95" t="s">
        <v>27</v>
      </c>
      <c r="L222" s="95" t="s">
        <v>567</v>
      </c>
      <c r="M222" s="97">
        <f>Table14_1[[#This Row],[Likes]]+Table14_1[[#This Row],[Shares]]+Table14_1[[#This Row],[Comments]]</f>
        <v>15189</v>
      </c>
    </row>
    <row r="223" spans="1:13" hidden="1">
      <c r="A223" s="98" t="s">
        <v>232</v>
      </c>
      <c r="B223" s="99" t="s">
        <v>23</v>
      </c>
      <c r="C223" s="100">
        <v>45600</v>
      </c>
      <c r="D223" s="99" t="s">
        <v>15</v>
      </c>
      <c r="E223" s="99">
        <v>14015</v>
      </c>
      <c r="F223" s="99">
        <v>978</v>
      </c>
      <c r="G223" s="99">
        <v>196</v>
      </c>
      <c r="H223" s="99">
        <v>2744</v>
      </c>
      <c r="I223" s="99">
        <v>20190</v>
      </c>
      <c r="J223" s="99">
        <v>186470</v>
      </c>
      <c r="K223" s="99" t="s">
        <v>27</v>
      </c>
      <c r="L223" s="99" t="s">
        <v>574</v>
      </c>
      <c r="M223" s="101">
        <f>Table14_1[[#This Row],[Likes]]+Table14_1[[#This Row],[Shares]]+Table14_1[[#This Row],[Comments]]</f>
        <v>15189</v>
      </c>
    </row>
    <row r="224" spans="1:13">
      <c r="A224" s="94" t="s">
        <v>234</v>
      </c>
      <c r="B224" s="95" t="s">
        <v>46</v>
      </c>
      <c r="C224" s="96">
        <v>45600</v>
      </c>
      <c r="D224" s="95" t="s">
        <v>30</v>
      </c>
      <c r="E224" s="95">
        <v>14234</v>
      </c>
      <c r="F224" s="95">
        <v>1013</v>
      </c>
      <c r="G224" s="95">
        <v>437</v>
      </c>
      <c r="H224" s="95">
        <v>338</v>
      </c>
      <c r="I224" s="95">
        <v>67754</v>
      </c>
      <c r="J224" s="95">
        <v>160030</v>
      </c>
      <c r="K224" s="95" t="s">
        <v>27</v>
      </c>
      <c r="L224" s="95" t="s">
        <v>35</v>
      </c>
      <c r="M224" s="97">
        <f>Table14_1[[#This Row],[Likes]]+Table14_1[[#This Row],[Shares]]+Table14_1[[#This Row],[Comments]]</f>
        <v>15684</v>
      </c>
    </row>
    <row r="225" spans="1:13" hidden="1">
      <c r="A225" s="98" t="s">
        <v>235</v>
      </c>
      <c r="B225" s="99" t="s">
        <v>19</v>
      </c>
      <c r="C225" s="100">
        <v>45695</v>
      </c>
      <c r="D225" s="99" t="s">
        <v>38</v>
      </c>
      <c r="E225" s="99">
        <v>20290</v>
      </c>
      <c r="F225" s="99">
        <v>619</v>
      </c>
      <c r="G225" s="99">
        <v>927</v>
      </c>
      <c r="H225" s="99">
        <v>1186</v>
      </c>
      <c r="I225" s="99">
        <v>8924</v>
      </c>
      <c r="J225" s="99">
        <v>96503</v>
      </c>
      <c r="K225" s="99" t="s">
        <v>55</v>
      </c>
      <c r="L225" s="99" t="s">
        <v>576</v>
      </c>
      <c r="M225" s="101">
        <f>Table14_1[[#This Row],[Likes]]+Table14_1[[#This Row],[Shares]]+Table14_1[[#This Row],[Comments]]</f>
        <v>21836</v>
      </c>
    </row>
    <row r="226" spans="1:13" hidden="1">
      <c r="A226" s="94" t="s">
        <v>235</v>
      </c>
      <c r="B226" s="95" t="s">
        <v>19</v>
      </c>
      <c r="C226" s="96">
        <v>45695</v>
      </c>
      <c r="D226" s="95" t="s">
        <v>38</v>
      </c>
      <c r="E226" s="95">
        <v>20290</v>
      </c>
      <c r="F226" s="95">
        <v>619</v>
      </c>
      <c r="G226" s="95">
        <v>927</v>
      </c>
      <c r="H226" s="95">
        <v>1186</v>
      </c>
      <c r="I226" s="95">
        <v>8924</v>
      </c>
      <c r="J226" s="95">
        <v>96503</v>
      </c>
      <c r="K226" s="95" t="s">
        <v>55</v>
      </c>
      <c r="L226" s="95" t="s">
        <v>577</v>
      </c>
      <c r="M226" s="97">
        <f>Table14_1[[#This Row],[Likes]]+Table14_1[[#This Row],[Shares]]+Table14_1[[#This Row],[Comments]]</f>
        <v>21836</v>
      </c>
    </row>
    <row r="227" spans="1:13">
      <c r="A227" s="98" t="s">
        <v>237</v>
      </c>
      <c r="B227" s="99" t="s">
        <v>23</v>
      </c>
      <c r="C227" s="100">
        <v>45586</v>
      </c>
      <c r="D227" s="99" t="s">
        <v>30</v>
      </c>
      <c r="E227" s="99">
        <v>8254</v>
      </c>
      <c r="F227" s="99">
        <v>1405</v>
      </c>
      <c r="G227" s="99">
        <v>165</v>
      </c>
      <c r="H227" s="99">
        <v>2504</v>
      </c>
      <c r="I227" s="99">
        <v>8081</v>
      </c>
      <c r="J227" s="99">
        <v>177710</v>
      </c>
      <c r="K227" s="99" t="s">
        <v>17</v>
      </c>
      <c r="L227" s="99" t="s">
        <v>567</v>
      </c>
      <c r="M227" s="101">
        <f>Table14_1[[#This Row],[Likes]]+Table14_1[[#This Row],[Shares]]+Table14_1[[#This Row],[Comments]]</f>
        <v>9824</v>
      </c>
    </row>
    <row r="228" spans="1:13">
      <c r="A228" s="94" t="s">
        <v>237</v>
      </c>
      <c r="B228" s="95" t="s">
        <v>23</v>
      </c>
      <c r="C228" s="96">
        <v>45586</v>
      </c>
      <c r="D228" s="95" t="s">
        <v>30</v>
      </c>
      <c r="E228" s="95">
        <v>8254</v>
      </c>
      <c r="F228" s="95">
        <v>1405</v>
      </c>
      <c r="G228" s="95">
        <v>165</v>
      </c>
      <c r="H228" s="95">
        <v>2504</v>
      </c>
      <c r="I228" s="95">
        <v>8081</v>
      </c>
      <c r="J228" s="95">
        <v>177710</v>
      </c>
      <c r="K228" s="95" t="s">
        <v>17</v>
      </c>
      <c r="L228" s="95" t="s">
        <v>568</v>
      </c>
      <c r="M228" s="97">
        <f>Table14_1[[#This Row],[Likes]]+Table14_1[[#This Row],[Shares]]+Table14_1[[#This Row],[Comments]]</f>
        <v>9824</v>
      </c>
    </row>
    <row r="229" spans="1:13">
      <c r="A229" s="98" t="s">
        <v>238</v>
      </c>
      <c r="B229" s="99" t="s">
        <v>19</v>
      </c>
      <c r="C229" s="100">
        <v>45502</v>
      </c>
      <c r="D229" s="99" t="s">
        <v>30</v>
      </c>
      <c r="E229" s="99">
        <v>19144</v>
      </c>
      <c r="F229" s="99">
        <v>1182</v>
      </c>
      <c r="G229" s="99">
        <v>860</v>
      </c>
      <c r="H229" s="99">
        <v>1398</v>
      </c>
      <c r="I229" s="99">
        <v>4185</v>
      </c>
      <c r="J229" s="99">
        <v>46570</v>
      </c>
      <c r="K229" s="99" t="s">
        <v>17</v>
      </c>
      <c r="L229" s="99" t="s">
        <v>561</v>
      </c>
      <c r="M229" s="101">
        <f>Table14_1[[#This Row],[Likes]]+Table14_1[[#This Row],[Shares]]+Table14_1[[#This Row],[Comments]]</f>
        <v>21186</v>
      </c>
    </row>
    <row r="230" spans="1:13">
      <c r="A230" s="94" t="s">
        <v>238</v>
      </c>
      <c r="B230" s="95" t="s">
        <v>19</v>
      </c>
      <c r="C230" s="96">
        <v>45502</v>
      </c>
      <c r="D230" s="95" t="s">
        <v>30</v>
      </c>
      <c r="E230" s="95">
        <v>19144</v>
      </c>
      <c r="F230" s="95">
        <v>1182</v>
      </c>
      <c r="G230" s="95">
        <v>860</v>
      </c>
      <c r="H230" s="95">
        <v>1398</v>
      </c>
      <c r="I230" s="95">
        <v>4185</v>
      </c>
      <c r="J230" s="95">
        <v>46570</v>
      </c>
      <c r="K230" s="95" t="s">
        <v>17</v>
      </c>
      <c r="L230" s="95" t="s">
        <v>562</v>
      </c>
      <c r="M230" s="97">
        <f>Table14_1[[#This Row],[Likes]]+Table14_1[[#This Row],[Shares]]+Table14_1[[#This Row],[Comments]]</f>
        <v>21186</v>
      </c>
    </row>
    <row r="231" spans="1:13">
      <c r="A231" s="98" t="s">
        <v>239</v>
      </c>
      <c r="B231" s="99" t="s">
        <v>23</v>
      </c>
      <c r="C231" s="100">
        <v>45567</v>
      </c>
      <c r="D231" s="99" t="s">
        <v>30</v>
      </c>
      <c r="E231" s="99">
        <v>9350</v>
      </c>
      <c r="F231" s="99">
        <v>1024</v>
      </c>
      <c r="G231" s="99">
        <v>550</v>
      </c>
      <c r="H231" s="99">
        <v>2123</v>
      </c>
      <c r="I231" s="99">
        <v>53916</v>
      </c>
      <c r="J231" s="99">
        <v>108785</v>
      </c>
      <c r="K231" s="99" t="s">
        <v>27</v>
      </c>
      <c r="L231" s="99" t="s">
        <v>575</v>
      </c>
      <c r="M231" s="101">
        <f>Table14_1[[#This Row],[Likes]]+Table14_1[[#This Row],[Shares]]+Table14_1[[#This Row],[Comments]]</f>
        <v>10924</v>
      </c>
    </row>
    <row r="232" spans="1:13">
      <c r="A232" s="94" t="s">
        <v>239</v>
      </c>
      <c r="B232" s="95" t="s">
        <v>23</v>
      </c>
      <c r="C232" s="96">
        <v>45567</v>
      </c>
      <c r="D232" s="95" t="s">
        <v>30</v>
      </c>
      <c r="E232" s="95">
        <v>9350</v>
      </c>
      <c r="F232" s="95">
        <v>1024</v>
      </c>
      <c r="G232" s="95">
        <v>550</v>
      </c>
      <c r="H232" s="95">
        <v>2123</v>
      </c>
      <c r="I232" s="95">
        <v>53916</v>
      </c>
      <c r="J232" s="95">
        <v>108785</v>
      </c>
      <c r="K232" s="95" t="s">
        <v>27</v>
      </c>
      <c r="L232" s="95" t="s">
        <v>35</v>
      </c>
      <c r="M232" s="97">
        <f>Table14_1[[#This Row],[Likes]]+Table14_1[[#This Row],[Shares]]+Table14_1[[#This Row],[Comments]]</f>
        <v>10924</v>
      </c>
    </row>
    <row r="233" spans="1:13">
      <c r="A233" s="98" t="s">
        <v>241</v>
      </c>
      <c r="B233" s="99" t="s">
        <v>46</v>
      </c>
      <c r="C233" s="100">
        <v>45457</v>
      </c>
      <c r="D233" s="99" t="s">
        <v>30</v>
      </c>
      <c r="E233" s="99">
        <v>17183</v>
      </c>
      <c r="F233" s="99">
        <v>1224</v>
      </c>
      <c r="G233" s="99">
        <v>943</v>
      </c>
      <c r="H233" s="99">
        <v>2010</v>
      </c>
      <c r="I233" s="99">
        <v>21481</v>
      </c>
      <c r="J233" s="99">
        <v>49110</v>
      </c>
      <c r="K233" s="99" t="s">
        <v>27</v>
      </c>
      <c r="L233" s="99" t="s">
        <v>567</v>
      </c>
      <c r="M233" s="101">
        <f>Table14_1[[#This Row],[Likes]]+Table14_1[[#This Row],[Shares]]+Table14_1[[#This Row],[Comments]]</f>
        <v>19350</v>
      </c>
    </row>
    <row r="234" spans="1:13">
      <c r="A234" s="94" t="s">
        <v>241</v>
      </c>
      <c r="B234" s="95" t="s">
        <v>46</v>
      </c>
      <c r="C234" s="96">
        <v>45457</v>
      </c>
      <c r="D234" s="95" t="s">
        <v>30</v>
      </c>
      <c r="E234" s="95">
        <v>17183</v>
      </c>
      <c r="F234" s="95">
        <v>1224</v>
      </c>
      <c r="G234" s="95">
        <v>943</v>
      </c>
      <c r="H234" s="95">
        <v>2010</v>
      </c>
      <c r="I234" s="95">
        <v>21481</v>
      </c>
      <c r="J234" s="95">
        <v>49110</v>
      </c>
      <c r="K234" s="95" t="s">
        <v>27</v>
      </c>
      <c r="L234" s="95" t="s">
        <v>574</v>
      </c>
      <c r="M234" s="97">
        <f>Table14_1[[#This Row],[Likes]]+Table14_1[[#This Row],[Shares]]+Table14_1[[#This Row],[Comments]]</f>
        <v>19350</v>
      </c>
    </row>
    <row r="235" spans="1:13" hidden="1">
      <c r="A235" s="98" t="s">
        <v>242</v>
      </c>
      <c r="B235" s="99" t="s">
        <v>13</v>
      </c>
      <c r="C235" s="100">
        <v>45753</v>
      </c>
      <c r="D235" s="99" t="s">
        <v>25</v>
      </c>
      <c r="E235" s="99">
        <v>8238</v>
      </c>
      <c r="F235" s="99">
        <v>766</v>
      </c>
      <c r="G235" s="99">
        <v>235</v>
      </c>
      <c r="H235" s="99">
        <v>1273</v>
      </c>
      <c r="I235" s="99">
        <v>4706</v>
      </c>
      <c r="J235" s="99">
        <v>119141</v>
      </c>
      <c r="K235" s="99" t="s">
        <v>32</v>
      </c>
      <c r="L235" s="99" t="s">
        <v>575</v>
      </c>
      <c r="M235" s="101">
        <f>Table14_1[[#This Row],[Likes]]+Table14_1[[#This Row],[Shares]]+Table14_1[[#This Row],[Comments]]</f>
        <v>9239</v>
      </c>
    </row>
    <row r="236" spans="1:13" hidden="1">
      <c r="A236" s="94" t="s">
        <v>242</v>
      </c>
      <c r="B236" s="95" t="s">
        <v>13</v>
      </c>
      <c r="C236" s="96">
        <v>45753</v>
      </c>
      <c r="D236" s="95" t="s">
        <v>25</v>
      </c>
      <c r="E236" s="95">
        <v>8238</v>
      </c>
      <c r="F236" s="95">
        <v>766</v>
      </c>
      <c r="G236" s="95">
        <v>235</v>
      </c>
      <c r="H236" s="95">
        <v>1273</v>
      </c>
      <c r="I236" s="95">
        <v>4706</v>
      </c>
      <c r="J236" s="95">
        <v>119141</v>
      </c>
      <c r="K236" s="95" t="s">
        <v>32</v>
      </c>
      <c r="L236" s="95" t="s">
        <v>35</v>
      </c>
      <c r="M236" s="97">
        <f>Table14_1[[#This Row],[Likes]]+Table14_1[[#This Row],[Shares]]+Table14_1[[#This Row],[Comments]]</f>
        <v>9239</v>
      </c>
    </row>
    <row r="237" spans="1:13" hidden="1">
      <c r="A237" s="98" t="s">
        <v>244</v>
      </c>
      <c r="B237" s="99" t="s">
        <v>23</v>
      </c>
      <c r="C237" s="100">
        <v>45543</v>
      </c>
      <c r="D237" s="99" t="s">
        <v>38</v>
      </c>
      <c r="E237" s="99">
        <v>8090</v>
      </c>
      <c r="F237" s="99">
        <v>570</v>
      </c>
      <c r="G237" s="99">
        <v>399</v>
      </c>
      <c r="H237" s="99">
        <v>1862</v>
      </c>
      <c r="I237" s="99">
        <v>34088</v>
      </c>
      <c r="J237" s="99">
        <v>52115</v>
      </c>
      <c r="K237" s="99" t="s">
        <v>17</v>
      </c>
      <c r="L237" s="99" t="s">
        <v>561</v>
      </c>
      <c r="M237" s="101">
        <f>Table14_1[[#This Row],[Likes]]+Table14_1[[#This Row],[Shares]]+Table14_1[[#This Row],[Comments]]</f>
        <v>9059</v>
      </c>
    </row>
    <row r="238" spans="1:13" hidden="1">
      <c r="A238" s="94" t="s">
        <v>244</v>
      </c>
      <c r="B238" s="95" t="s">
        <v>23</v>
      </c>
      <c r="C238" s="96">
        <v>45543</v>
      </c>
      <c r="D238" s="95" t="s">
        <v>38</v>
      </c>
      <c r="E238" s="95">
        <v>8090</v>
      </c>
      <c r="F238" s="95">
        <v>570</v>
      </c>
      <c r="G238" s="95">
        <v>399</v>
      </c>
      <c r="H238" s="95">
        <v>1862</v>
      </c>
      <c r="I238" s="95">
        <v>34088</v>
      </c>
      <c r="J238" s="95">
        <v>52115</v>
      </c>
      <c r="K238" s="95" t="s">
        <v>17</v>
      </c>
      <c r="L238" s="95" t="s">
        <v>562</v>
      </c>
      <c r="M238" s="97">
        <f>Table14_1[[#This Row],[Likes]]+Table14_1[[#This Row],[Shares]]+Table14_1[[#This Row],[Comments]]</f>
        <v>9059</v>
      </c>
    </row>
    <row r="239" spans="1:13" hidden="1">
      <c r="A239" s="98" t="s">
        <v>246</v>
      </c>
      <c r="B239" s="99" t="s">
        <v>19</v>
      </c>
      <c r="C239" s="100">
        <v>45744</v>
      </c>
      <c r="D239" s="99" t="s">
        <v>15</v>
      </c>
      <c r="E239" s="99">
        <v>13637</v>
      </c>
      <c r="F239" s="99">
        <v>1135</v>
      </c>
      <c r="G239" s="99">
        <v>540</v>
      </c>
      <c r="H239" s="99">
        <v>1288</v>
      </c>
      <c r="I239" s="99">
        <v>45183</v>
      </c>
      <c r="J239" s="99">
        <v>79062</v>
      </c>
      <c r="K239" s="99" t="s">
        <v>55</v>
      </c>
      <c r="L239" s="99" t="s">
        <v>571</v>
      </c>
      <c r="M239" s="101">
        <f>Table14_1[[#This Row],[Likes]]+Table14_1[[#This Row],[Shares]]+Table14_1[[#This Row],[Comments]]</f>
        <v>15312</v>
      </c>
    </row>
    <row r="240" spans="1:13" hidden="1">
      <c r="A240" s="94" t="s">
        <v>246</v>
      </c>
      <c r="B240" s="95" t="s">
        <v>19</v>
      </c>
      <c r="C240" s="96">
        <v>45744</v>
      </c>
      <c r="D240" s="95" t="s">
        <v>15</v>
      </c>
      <c r="E240" s="95">
        <v>13637</v>
      </c>
      <c r="F240" s="95">
        <v>1135</v>
      </c>
      <c r="G240" s="95">
        <v>540</v>
      </c>
      <c r="H240" s="95">
        <v>1288</v>
      </c>
      <c r="I240" s="95">
        <v>45183</v>
      </c>
      <c r="J240" s="95">
        <v>79062</v>
      </c>
      <c r="K240" s="95" t="s">
        <v>55</v>
      </c>
      <c r="L240" s="95" t="s">
        <v>572</v>
      </c>
      <c r="M240" s="97">
        <f>Table14_1[[#This Row],[Likes]]+Table14_1[[#This Row],[Shares]]+Table14_1[[#This Row],[Comments]]</f>
        <v>15312</v>
      </c>
    </row>
    <row r="241" spans="1:13" hidden="1">
      <c r="A241" s="98" t="s">
        <v>247</v>
      </c>
      <c r="B241" s="99" t="s">
        <v>46</v>
      </c>
      <c r="C241" s="100">
        <v>45684</v>
      </c>
      <c r="D241" s="99" t="s">
        <v>15</v>
      </c>
      <c r="E241" s="99">
        <v>24415</v>
      </c>
      <c r="F241" s="99">
        <v>860</v>
      </c>
      <c r="G241" s="99">
        <v>931</v>
      </c>
      <c r="H241" s="99">
        <v>320</v>
      </c>
      <c r="I241" s="99">
        <v>65049</v>
      </c>
      <c r="J241" s="99">
        <v>62911</v>
      </c>
      <c r="K241" s="99" t="s">
        <v>17</v>
      </c>
      <c r="L241" s="99" t="s">
        <v>567</v>
      </c>
      <c r="M241" s="101">
        <f>Table14_1[[#This Row],[Likes]]+Table14_1[[#This Row],[Shares]]+Table14_1[[#This Row],[Comments]]</f>
        <v>26206</v>
      </c>
    </row>
    <row r="242" spans="1:13" hidden="1">
      <c r="A242" s="94" t="s">
        <v>247</v>
      </c>
      <c r="B242" s="95" t="s">
        <v>46</v>
      </c>
      <c r="C242" s="96">
        <v>45684</v>
      </c>
      <c r="D242" s="95" t="s">
        <v>15</v>
      </c>
      <c r="E242" s="95">
        <v>24415</v>
      </c>
      <c r="F242" s="95">
        <v>860</v>
      </c>
      <c r="G242" s="95">
        <v>931</v>
      </c>
      <c r="H242" s="95">
        <v>320</v>
      </c>
      <c r="I242" s="95">
        <v>65049</v>
      </c>
      <c r="J242" s="95">
        <v>62911</v>
      </c>
      <c r="K242" s="95" t="s">
        <v>17</v>
      </c>
      <c r="L242" s="95" t="s">
        <v>574</v>
      </c>
      <c r="M242" s="97">
        <f>Table14_1[[#This Row],[Likes]]+Table14_1[[#This Row],[Shares]]+Table14_1[[#This Row],[Comments]]</f>
        <v>26206</v>
      </c>
    </row>
    <row r="243" spans="1:13" hidden="1">
      <c r="A243" s="98" t="s">
        <v>248</v>
      </c>
      <c r="B243" s="99" t="s">
        <v>23</v>
      </c>
      <c r="C243" s="100">
        <v>45667</v>
      </c>
      <c r="D243" s="99" t="s">
        <v>38</v>
      </c>
      <c r="E243" s="99">
        <v>14647</v>
      </c>
      <c r="F243" s="99">
        <v>1168</v>
      </c>
      <c r="G243" s="99">
        <v>484</v>
      </c>
      <c r="H243" s="99">
        <v>2650</v>
      </c>
      <c r="I243" s="99">
        <v>27217</v>
      </c>
      <c r="J243" s="99">
        <v>144061</v>
      </c>
      <c r="K243" s="99" t="s">
        <v>32</v>
      </c>
      <c r="L243" s="99" t="s">
        <v>575</v>
      </c>
      <c r="M243" s="101">
        <f>Table14_1[[#This Row],[Likes]]+Table14_1[[#This Row],[Shares]]+Table14_1[[#This Row],[Comments]]</f>
        <v>16299</v>
      </c>
    </row>
    <row r="244" spans="1:13" hidden="1">
      <c r="A244" s="94" t="s">
        <v>248</v>
      </c>
      <c r="B244" s="95" t="s">
        <v>23</v>
      </c>
      <c r="C244" s="96">
        <v>45667</v>
      </c>
      <c r="D244" s="95" t="s">
        <v>38</v>
      </c>
      <c r="E244" s="95">
        <v>14647</v>
      </c>
      <c r="F244" s="95">
        <v>1168</v>
      </c>
      <c r="G244" s="95">
        <v>484</v>
      </c>
      <c r="H244" s="95">
        <v>2650</v>
      </c>
      <c r="I244" s="95">
        <v>27217</v>
      </c>
      <c r="J244" s="95">
        <v>144061</v>
      </c>
      <c r="K244" s="95" t="s">
        <v>32</v>
      </c>
      <c r="L244" s="95" t="s">
        <v>35</v>
      </c>
      <c r="M244" s="97">
        <f>Table14_1[[#This Row],[Likes]]+Table14_1[[#This Row],[Shares]]+Table14_1[[#This Row],[Comments]]</f>
        <v>16299</v>
      </c>
    </row>
    <row r="245" spans="1:13" hidden="1">
      <c r="A245" s="98" t="s">
        <v>250</v>
      </c>
      <c r="B245" s="99" t="s">
        <v>19</v>
      </c>
      <c r="C245" s="100">
        <v>45494</v>
      </c>
      <c r="D245" s="99" t="s">
        <v>15</v>
      </c>
      <c r="E245" s="99">
        <v>11911</v>
      </c>
      <c r="F245" s="99">
        <v>1360</v>
      </c>
      <c r="G245" s="99">
        <v>778</v>
      </c>
      <c r="H245" s="99">
        <v>1168</v>
      </c>
      <c r="I245" s="99">
        <v>16483</v>
      </c>
      <c r="J245" s="99">
        <v>72556</v>
      </c>
      <c r="K245" s="99" t="s">
        <v>27</v>
      </c>
      <c r="L245" s="99" t="s">
        <v>567</v>
      </c>
      <c r="M245" s="101">
        <f>Table14_1[[#This Row],[Likes]]+Table14_1[[#This Row],[Shares]]+Table14_1[[#This Row],[Comments]]</f>
        <v>14049</v>
      </c>
    </row>
    <row r="246" spans="1:13" hidden="1">
      <c r="A246" s="94" t="s">
        <v>250</v>
      </c>
      <c r="B246" s="95" t="s">
        <v>19</v>
      </c>
      <c r="C246" s="96">
        <v>45494</v>
      </c>
      <c r="D246" s="95" t="s">
        <v>15</v>
      </c>
      <c r="E246" s="95">
        <v>11911</v>
      </c>
      <c r="F246" s="95">
        <v>1360</v>
      </c>
      <c r="G246" s="95">
        <v>778</v>
      </c>
      <c r="H246" s="95">
        <v>1168</v>
      </c>
      <c r="I246" s="95">
        <v>16483</v>
      </c>
      <c r="J246" s="95">
        <v>72556</v>
      </c>
      <c r="K246" s="95" t="s">
        <v>27</v>
      </c>
      <c r="L246" s="95" t="s">
        <v>568</v>
      </c>
      <c r="M246" s="97">
        <f>Table14_1[[#This Row],[Likes]]+Table14_1[[#This Row],[Shares]]+Table14_1[[#This Row],[Comments]]</f>
        <v>14049</v>
      </c>
    </row>
    <row r="247" spans="1:13" hidden="1">
      <c r="A247" s="98" t="s">
        <v>251</v>
      </c>
      <c r="B247" s="99" t="s">
        <v>19</v>
      </c>
      <c r="C247" s="100">
        <v>45564</v>
      </c>
      <c r="D247" s="99" t="s">
        <v>38</v>
      </c>
      <c r="E247" s="99">
        <v>10472</v>
      </c>
      <c r="F247" s="99">
        <v>401</v>
      </c>
      <c r="G247" s="99">
        <v>668</v>
      </c>
      <c r="H247" s="99">
        <v>383</v>
      </c>
      <c r="I247" s="99">
        <v>37571</v>
      </c>
      <c r="J247" s="99">
        <v>249203</v>
      </c>
      <c r="K247" s="99" t="s">
        <v>27</v>
      </c>
      <c r="L247" s="99" t="s">
        <v>563</v>
      </c>
      <c r="M247" s="101">
        <f>Table14_1[[#This Row],[Likes]]+Table14_1[[#This Row],[Shares]]+Table14_1[[#This Row],[Comments]]</f>
        <v>11541</v>
      </c>
    </row>
    <row r="248" spans="1:13" hidden="1">
      <c r="A248" s="94" t="s">
        <v>251</v>
      </c>
      <c r="B248" s="95" t="s">
        <v>19</v>
      </c>
      <c r="C248" s="96">
        <v>45564</v>
      </c>
      <c r="D248" s="95" t="s">
        <v>38</v>
      </c>
      <c r="E248" s="95">
        <v>10472</v>
      </c>
      <c r="F248" s="95">
        <v>401</v>
      </c>
      <c r="G248" s="95">
        <v>668</v>
      </c>
      <c r="H248" s="95">
        <v>383</v>
      </c>
      <c r="I248" s="95">
        <v>37571</v>
      </c>
      <c r="J248" s="95">
        <v>249203</v>
      </c>
      <c r="K248" s="95" t="s">
        <v>27</v>
      </c>
      <c r="L248" s="95" t="s">
        <v>564</v>
      </c>
      <c r="M248" s="97">
        <f>Table14_1[[#This Row],[Likes]]+Table14_1[[#This Row],[Shares]]+Table14_1[[#This Row],[Comments]]</f>
        <v>11541</v>
      </c>
    </row>
    <row r="249" spans="1:13" hidden="1">
      <c r="A249" s="98" t="s">
        <v>253</v>
      </c>
      <c r="B249" s="99" t="s">
        <v>19</v>
      </c>
      <c r="C249" s="100">
        <v>45586</v>
      </c>
      <c r="D249" s="99" t="s">
        <v>15</v>
      </c>
      <c r="E249" s="99">
        <v>20271</v>
      </c>
      <c r="F249" s="99">
        <v>512</v>
      </c>
      <c r="G249" s="99">
        <v>286</v>
      </c>
      <c r="H249" s="99">
        <v>1982</v>
      </c>
      <c r="I249" s="99">
        <v>43225</v>
      </c>
      <c r="J249" s="99">
        <v>168335</v>
      </c>
      <c r="K249" s="99" t="s">
        <v>32</v>
      </c>
      <c r="L249" s="99" t="s">
        <v>573</v>
      </c>
      <c r="M249" s="101">
        <f>Table14_1[[#This Row],[Likes]]+Table14_1[[#This Row],[Shares]]+Table14_1[[#This Row],[Comments]]</f>
        <v>21069</v>
      </c>
    </row>
    <row r="250" spans="1:13" hidden="1">
      <c r="A250" s="94" t="s">
        <v>253</v>
      </c>
      <c r="B250" s="95" t="s">
        <v>19</v>
      </c>
      <c r="C250" s="96">
        <v>45586</v>
      </c>
      <c r="D250" s="95" t="s">
        <v>15</v>
      </c>
      <c r="E250" s="95">
        <v>20271</v>
      </c>
      <c r="F250" s="95">
        <v>512</v>
      </c>
      <c r="G250" s="95">
        <v>286</v>
      </c>
      <c r="H250" s="95">
        <v>1982</v>
      </c>
      <c r="I250" s="95">
        <v>43225</v>
      </c>
      <c r="J250" s="95">
        <v>168335</v>
      </c>
      <c r="K250" s="95" t="s">
        <v>32</v>
      </c>
      <c r="L250" s="95" t="s">
        <v>567</v>
      </c>
      <c r="M250" s="97">
        <f>Table14_1[[#This Row],[Likes]]+Table14_1[[#This Row],[Shares]]+Table14_1[[#This Row],[Comments]]</f>
        <v>21069</v>
      </c>
    </row>
    <row r="251" spans="1:13">
      <c r="A251" s="98" t="s">
        <v>254</v>
      </c>
      <c r="B251" s="99" t="s">
        <v>23</v>
      </c>
      <c r="C251" s="100">
        <v>45720</v>
      </c>
      <c r="D251" s="99" t="s">
        <v>30</v>
      </c>
      <c r="E251" s="99">
        <v>5266</v>
      </c>
      <c r="F251" s="99">
        <v>316</v>
      </c>
      <c r="G251" s="99">
        <v>837</v>
      </c>
      <c r="H251" s="99">
        <v>2276</v>
      </c>
      <c r="I251" s="99">
        <v>20967</v>
      </c>
      <c r="J251" s="99">
        <v>41969</v>
      </c>
      <c r="K251" s="99" t="s">
        <v>55</v>
      </c>
      <c r="L251" s="99" t="s">
        <v>563</v>
      </c>
      <c r="M251" s="101">
        <f>Table14_1[[#This Row],[Likes]]+Table14_1[[#This Row],[Shares]]+Table14_1[[#This Row],[Comments]]</f>
        <v>6419</v>
      </c>
    </row>
    <row r="252" spans="1:13">
      <c r="A252" s="94" t="s">
        <v>254</v>
      </c>
      <c r="B252" s="95" t="s">
        <v>23</v>
      </c>
      <c r="C252" s="96">
        <v>45720</v>
      </c>
      <c r="D252" s="95" t="s">
        <v>30</v>
      </c>
      <c r="E252" s="95">
        <v>5266</v>
      </c>
      <c r="F252" s="95">
        <v>316</v>
      </c>
      <c r="G252" s="95">
        <v>837</v>
      </c>
      <c r="H252" s="95">
        <v>2276</v>
      </c>
      <c r="I252" s="95">
        <v>20967</v>
      </c>
      <c r="J252" s="95">
        <v>41969</v>
      </c>
      <c r="K252" s="95" t="s">
        <v>55</v>
      </c>
      <c r="L252" s="95" t="s">
        <v>564</v>
      </c>
      <c r="M252" s="97">
        <f>Table14_1[[#This Row],[Likes]]+Table14_1[[#This Row],[Shares]]+Table14_1[[#This Row],[Comments]]</f>
        <v>6419</v>
      </c>
    </row>
    <row r="253" spans="1:13" hidden="1">
      <c r="A253" s="98" t="s">
        <v>255</v>
      </c>
      <c r="B253" s="99" t="s">
        <v>23</v>
      </c>
      <c r="C253" s="100">
        <v>45694</v>
      </c>
      <c r="D253" s="99" t="s">
        <v>15</v>
      </c>
      <c r="E253" s="99">
        <v>2666</v>
      </c>
      <c r="F253" s="99">
        <v>1136</v>
      </c>
      <c r="G253" s="99">
        <v>989</v>
      </c>
      <c r="H253" s="99">
        <v>1710</v>
      </c>
      <c r="I253" s="99">
        <v>36467</v>
      </c>
      <c r="J253" s="99">
        <v>83753</v>
      </c>
      <c r="K253" s="99" t="s">
        <v>27</v>
      </c>
      <c r="L253" s="99" t="s">
        <v>561</v>
      </c>
      <c r="M253" s="101">
        <f>Table14_1[[#This Row],[Likes]]+Table14_1[[#This Row],[Shares]]+Table14_1[[#This Row],[Comments]]</f>
        <v>4791</v>
      </c>
    </row>
    <row r="254" spans="1:13" hidden="1">
      <c r="A254" s="94" t="s">
        <v>255</v>
      </c>
      <c r="B254" s="95" t="s">
        <v>23</v>
      </c>
      <c r="C254" s="96">
        <v>45694</v>
      </c>
      <c r="D254" s="95" t="s">
        <v>15</v>
      </c>
      <c r="E254" s="95">
        <v>2666</v>
      </c>
      <c r="F254" s="95">
        <v>1136</v>
      </c>
      <c r="G254" s="95">
        <v>989</v>
      </c>
      <c r="H254" s="95">
        <v>1710</v>
      </c>
      <c r="I254" s="95">
        <v>36467</v>
      </c>
      <c r="J254" s="95">
        <v>83753</v>
      </c>
      <c r="K254" s="95" t="s">
        <v>27</v>
      </c>
      <c r="L254" s="95" t="s">
        <v>562</v>
      </c>
      <c r="M254" s="97">
        <f>Table14_1[[#This Row],[Likes]]+Table14_1[[#This Row],[Shares]]+Table14_1[[#This Row],[Comments]]</f>
        <v>4791</v>
      </c>
    </row>
    <row r="255" spans="1:13" hidden="1">
      <c r="A255" s="98" t="s">
        <v>257</v>
      </c>
      <c r="B255" s="99" t="s">
        <v>23</v>
      </c>
      <c r="C255" s="100">
        <v>45931</v>
      </c>
      <c r="D255" s="99" t="s">
        <v>38</v>
      </c>
      <c r="E255" s="99">
        <v>6188</v>
      </c>
      <c r="F255" s="99">
        <v>774</v>
      </c>
      <c r="G255" s="99">
        <v>647</v>
      </c>
      <c r="H255" s="99">
        <v>1830</v>
      </c>
      <c r="I255" s="99">
        <v>55436</v>
      </c>
      <c r="J255" s="99">
        <v>175542</v>
      </c>
      <c r="K255" s="99" t="s">
        <v>21</v>
      </c>
      <c r="L255" s="99" t="s">
        <v>35</v>
      </c>
      <c r="M255" s="101">
        <f>Table14_1[[#This Row],[Likes]]+Table14_1[[#This Row],[Shares]]+Table14_1[[#This Row],[Comments]]</f>
        <v>7609</v>
      </c>
    </row>
    <row r="256" spans="1:13" hidden="1">
      <c r="A256" s="94" t="s">
        <v>258</v>
      </c>
      <c r="B256" s="95" t="s">
        <v>13</v>
      </c>
      <c r="C256" s="96">
        <v>45624</v>
      </c>
      <c r="D256" s="95" t="s">
        <v>38</v>
      </c>
      <c r="E256" s="95">
        <v>19055</v>
      </c>
      <c r="F256" s="95">
        <v>443</v>
      </c>
      <c r="G256" s="95">
        <v>976</v>
      </c>
      <c r="H256" s="95">
        <v>869</v>
      </c>
      <c r="I256" s="95">
        <v>75437</v>
      </c>
      <c r="J256" s="95">
        <v>161863</v>
      </c>
      <c r="K256" s="95" t="s">
        <v>27</v>
      </c>
      <c r="L256" s="95" t="s">
        <v>573</v>
      </c>
      <c r="M256" s="97">
        <f>Table14_1[[#This Row],[Likes]]+Table14_1[[#This Row],[Shares]]+Table14_1[[#This Row],[Comments]]</f>
        <v>20474</v>
      </c>
    </row>
    <row r="257" spans="1:13" hidden="1">
      <c r="A257" s="98" t="s">
        <v>258</v>
      </c>
      <c r="B257" s="99" t="s">
        <v>13</v>
      </c>
      <c r="C257" s="100">
        <v>45624</v>
      </c>
      <c r="D257" s="99" t="s">
        <v>38</v>
      </c>
      <c r="E257" s="99">
        <v>19055</v>
      </c>
      <c r="F257" s="99">
        <v>443</v>
      </c>
      <c r="G257" s="99">
        <v>976</v>
      </c>
      <c r="H257" s="99">
        <v>869</v>
      </c>
      <c r="I257" s="99">
        <v>75437</v>
      </c>
      <c r="J257" s="99">
        <v>161863</v>
      </c>
      <c r="K257" s="99" t="s">
        <v>27</v>
      </c>
      <c r="L257" s="99" t="s">
        <v>567</v>
      </c>
      <c r="M257" s="101">
        <f>Table14_1[[#This Row],[Likes]]+Table14_1[[#This Row],[Shares]]+Table14_1[[#This Row],[Comments]]</f>
        <v>20474</v>
      </c>
    </row>
    <row r="258" spans="1:13" hidden="1">
      <c r="A258" s="94" t="s">
        <v>260</v>
      </c>
      <c r="B258" s="95" t="s">
        <v>23</v>
      </c>
      <c r="C258" s="96">
        <v>45932</v>
      </c>
      <c r="D258" s="95" t="s">
        <v>38</v>
      </c>
      <c r="E258" s="95">
        <v>12161</v>
      </c>
      <c r="F258" s="95">
        <v>736</v>
      </c>
      <c r="G258" s="95">
        <v>876</v>
      </c>
      <c r="H258" s="95">
        <v>1233</v>
      </c>
      <c r="I258" s="95">
        <v>21337</v>
      </c>
      <c r="J258" s="95">
        <v>50225</v>
      </c>
      <c r="K258" s="95" t="s">
        <v>21</v>
      </c>
      <c r="L258" s="95" t="s">
        <v>565</v>
      </c>
      <c r="M258" s="97">
        <f>Table14_1[[#This Row],[Likes]]+Table14_1[[#This Row],[Shares]]+Table14_1[[#This Row],[Comments]]</f>
        <v>13773</v>
      </c>
    </row>
    <row r="259" spans="1:13" hidden="1">
      <c r="A259" s="98" t="s">
        <v>260</v>
      </c>
      <c r="B259" s="99" t="s">
        <v>23</v>
      </c>
      <c r="C259" s="100">
        <v>45932</v>
      </c>
      <c r="D259" s="99" t="s">
        <v>38</v>
      </c>
      <c r="E259" s="99">
        <v>12161</v>
      </c>
      <c r="F259" s="99">
        <v>736</v>
      </c>
      <c r="G259" s="99">
        <v>876</v>
      </c>
      <c r="H259" s="99">
        <v>1233</v>
      </c>
      <c r="I259" s="99">
        <v>21337</v>
      </c>
      <c r="J259" s="99">
        <v>50225</v>
      </c>
      <c r="K259" s="99" t="s">
        <v>21</v>
      </c>
      <c r="L259" s="99" t="s">
        <v>566</v>
      </c>
      <c r="M259" s="101">
        <f>Table14_1[[#This Row],[Likes]]+Table14_1[[#This Row],[Shares]]+Table14_1[[#This Row],[Comments]]</f>
        <v>13773</v>
      </c>
    </row>
    <row r="260" spans="1:13" hidden="1">
      <c r="A260" s="94" t="s">
        <v>261</v>
      </c>
      <c r="B260" s="95" t="s">
        <v>23</v>
      </c>
      <c r="C260" s="96">
        <v>45504</v>
      </c>
      <c r="D260" s="95" t="s">
        <v>38</v>
      </c>
      <c r="E260" s="95">
        <v>13314</v>
      </c>
      <c r="F260" s="95">
        <v>274</v>
      </c>
      <c r="G260" s="95">
        <v>626</v>
      </c>
      <c r="H260" s="95">
        <v>2280</v>
      </c>
      <c r="I260" s="95">
        <v>14639</v>
      </c>
      <c r="J260" s="95">
        <v>163008</v>
      </c>
      <c r="K260" s="95" t="s">
        <v>32</v>
      </c>
      <c r="L260" s="95" t="s">
        <v>567</v>
      </c>
      <c r="M260" s="97">
        <f>Table14_1[[#This Row],[Likes]]+Table14_1[[#This Row],[Shares]]+Table14_1[[#This Row],[Comments]]</f>
        <v>14214</v>
      </c>
    </row>
    <row r="261" spans="1:13" hidden="1">
      <c r="A261" s="98" t="s">
        <v>261</v>
      </c>
      <c r="B261" s="99" t="s">
        <v>23</v>
      </c>
      <c r="C261" s="100">
        <v>45504</v>
      </c>
      <c r="D261" s="99" t="s">
        <v>38</v>
      </c>
      <c r="E261" s="99">
        <v>13314</v>
      </c>
      <c r="F261" s="99">
        <v>274</v>
      </c>
      <c r="G261" s="99">
        <v>626</v>
      </c>
      <c r="H261" s="99">
        <v>2280</v>
      </c>
      <c r="I261" s="99">
        <v>14639</v>
      </c>
      <c r="J261" s="99">
        <v>163008</v>
      </c>
      <c r="K261" s="99" t="s">
        <v>32</v>
      </c>
      <c r="L261" s="99" t="s">
        <v>568</v>
      </c>
      <c r="M261" s="101">
        <f>Table14_1[[#This Row],[Likes]]+Table14_1[[#This Row],[Shares]]+Table14_1[[#This Row],[Comments]]</f>
        <v>14214</v>
      </c>
    </row>
    <row r="262" spans="1:13" hidden="1">
      <c r="A262" s="94" t="s">
        <v>262</v>
      </c>
      <c r="B262" s="95" t="s">
        <v>23</v>
      </c>
      <c r="C262" s="96">
        <v>45745</v>
      </c>
      <c r="D262" s="95" t="s">
        <v>38</v>
      </c>
      <c r="E262" s="95">
        <v>23508</v>
      </c>
      <c r="F262" s="95">
        <v>585</v>
      </c>
      <c r="G262" s="95">
        <v>743</v>
      </c>
      <c r="H262" s="95">
        <v>2155</v>
      </c>
      <c r="I262" s="95">
        <v>3704</v>
      </c>
      <c r="J262" s="95">
        <v>194268</v>
      </c>
      <c r="K262" s="95" t="s">
        <v>32</v>
      </c>
      <c r="L262" s="95" t="s">
        <v>565</v>
      </c>
      <c r="M262" s="97">
        <f>Table14_1[[#This Row],[Likes]]+Table14_1[[#This Row],[Shares]]+Table14_1[[#This Row],[Comments]]</f>
        <v>24836</v>
      </c>
    </row>
    <row r="263" spans="1:13" hidden="1">
      <c r="A263" s="98" t="s">
        <v>262</v>
      </c>
      <c r="B263" s="99" t="s">
        <v>23</v>
      </c>
      <c r="C263" s="100">
        <v>45745</v>
      </c>
      <c r="D263" s="99" t="s">
        <v>38</v>
      </c>
      <c r="E263" s="99">
        <v>23508</v>
      </c>
      <c r="F263" s="99">
        <v>585</v>
      </c>
      <c r="G263" s="99">
        <v>743</v>
      </c>
      <c r="H263" s="99">
        <v>2155</v>
      </c>
      <c r="I263" s="99">
        <v>3704</v>
      </c>
      <c r="J263" s="99">
        <v>194268</v>
      </c>
      <c r="K263" s="99" t="s">
        <v>32</v>
      </c>
      <c r="L263" s="99" t="s">
        <v>566</v>
      </c>
      <c r="M263" s="101">
        <f>Table14_1[[#This Row],[Likes]]+Table14_1[[#This Row],[Shares]]+Table14_1[[#This Row],[Comments]]</f>
        <v>24836</v>
      </c>
    </row>
    <row r="264" spans="1:13" hidden="1">
      <c r="A264" s="94" t="s">
        <v>263</v>
      </c>
      <c r="B264" s="95" t="s">
        <v>13</v>
      </c>
      <c r="C264" s="96">
        <v>45594</v>
      </c>
      <c r="D264" s="95" t="s">
        <v>25</v>
      </c>
      <c r="E264" s="95">
        <v>23969</v>
      </c>
      <c r="F264" s="95">
        <v>1433</v>
      </c>
      <c r="G264" s="95">
        <v>372</v>
      </c>
      <c r="H264" s="95">
        <v>1092</v>
      </c>
      <c r="I264" s="95">
        <v>32147</v>
      </c>
      <c r="J264" s="95">
        <v>145823</v>
      </c>
      <c r="K264" s="95" t="s">
        <v>27</v>
      </c>
      <c r="L264" s="95" t="s">
        <v>567</v>
      </c>
      <c r="M264" s="97">
        <f>Table14_1[[#This Row],[Likes]]+Table14_1[[#This Row],[Shares]]+Table14_1[[#This Row],[Comments]]</f>
        <v>25774</v>
      </c>
    </row>
    <row r="265" spans="1:13" hidden="1">
      <c r="A265" s="98" t="s">
        <v>263</v>
      </c>
      <c r="B265" s="99" t="s">
        <v>13</v>
      </c>
      <c r="C265" s="100">
        <v>45594</v>
      </c>
      <c r="D265" s="99" t="s">
        <v>25</v>
      </c>
      <c r="E265" s="99">
        <v>23969</v>
      </c>
      <c r="F265" s="99">
        <v>1433</v>
      </c>
      <c r="G265" s="99">
        <v>372</v>
      </c>
      <c r="H265" s="99">
        <v>1092</v>
      </c>
      <c r="I265" s="99">
        <v>32147</v>
      </c>
      <c r="J265" s="99">
        <v>145823</v>
      </c>
      <c r="K265" s="99" t="s">
        <v>27</v>
      </c>
      <c r="L265" s="99" t="s">
        <v>574</v>
      </c>
      <c r="M265" s="101">
        <f>Table14_1[[#This Row],[Likes]]+Table14_1[[#This Row],[Shares]]+Table14_1[[#This Row],[Comments]]</f>
        <v>25774</v>
      </c>
    </row>
    <row r="266" spans="1:13" hidden="1">
      <c r="A266" s="94" t="s">
        <v>265</v>
      </c>
      <c r="B266" s="95" t="s">
        <v>23</v>
      </c>
      <c r="C266" s="96">
        <v>45488</v>
      </c>
      <c r="D266" s="95" t="s">
        <v>25</v>
      </c>
      <c r="E266" s="95">
        <v>14891</v>
      </c>
      <c r="F266" s="95">
        <v>674</v>
      </c>
      <c r="G266" s="95">
        <v>521</v>
      </c>
      <c r="H266" s="95">
        <v>1091</v>
      </c>
      <c r="I266" s="95">
        <v>18101</v>
      </c>
      <c r="J266" s="95">
        <v>53669</v>
      </c>
      <c r="K266" s="95" t="s">
        <v>17</v>
      </c>
      <c r="L266" s="95" t="s">
        <v>569</v>
      </c>
      <c r="M266" s="97">
        <f>Table14_1[[#This Row],[Likes]]+Table14_1[[#This Row],[Shares]]+Table14_1[[#This Row],[Comments]]</f>
        <v>16086</v>
      </c>
    </row>
    <row r="267" spans="1:13" hidden="1">
      <c r="A267" s="98" t="s">
        <v>265</v>
      </c>
      <c r="B267" s="99" t="s">
        <v>23</v>
      </c>
      <c r="C267" s="100">
        <v>45488</v>
      </c>
      <c r="D267" s="99" t="s">
        <v>25</v>
      </c>
      <c r="E267" s="99">
        <v>14891</v>
      </c>
      <c r="F267" s="99">
        <v>674</v>
      </c>
      <c r="G267" s="99">
        <v>521</v>
      </c>
      <c r="H267" s="99">
        <v>1091</v>
      </c>
      <c r="I267" s="99">
        <v>18101</v>
      </c>
      <c r="J267" s="99">
        <v>53669</v>
      </c>
      <c r="K267" s="99" t="s">
        <v>17</v>
      </c>
      <c r="L267" s="99" t="s">
        <v>570</v>
      </c>
      <c r="M267" s="101">
        <f>Table14_1[[#This Row],[Likes]]+Table14_1[[#This Row],[Shares]]+Table14_1[[#This Row],[Comments]]</f>
        <v>16086</v>
      </c>
    </row>
    <row r="268" spans="1:13" hidden="1">
      <c r="A268" s="94" t="s">
        <v>267</v>
      </c>
      <c r="B268" s="95" t="s">
        <v>19</v>
      </c>
      <c r="C268" s="96">
        <v>45933</v>
      </c>
      <c r="D268" s="95" t="s">
        <v>15</v>
      </c>
      <c r="E268" s="95">
        <v>6777</v>
      </c>
      <c r="F268" s="95">
        <v>617</v>
      </c>
      <c r="G268" s="95">
        <v>551</v>
      </c>
      <c r="H268" s="95">
        <v>2109</v>
      </c>
      <c r="I268" s="95">
        <v>18559</v>
      </c>
      <c r="J268" s="95">
        <v>208452</v>
      </c>
      <c r="K268" s="95" t="s">
        <v>21</v>
      </c>
      <c r="L268" s="95" t="s">
        <v>573</v>
      </c>
      <c r="M268" s="97">
        <f>Table14_1[[#This Row],[Likes]]+Table14_1[[#This Row],[Shares]]+Table14_1[[#This Row],[Comments]]</f>
        <v>7945</v>
      </c>
    </row>
    <row r="269" spans="1:13" hidden="1">
      <c r="A269" s="98" t="s">
        <v>267</v>
      </c>
      <c r="B269" s="99" t="s">
        <v>19</v>
      </c>
      <c r="C269" s="100">
        <v>45933</v>
      </c>
      <c r="D269" s="99" t="s">
        <v>15</v>
      </c>
      <c r="E269" s="99">
        <v>6777</v>
      </c>
      <c r="F269" s="99">
        <v>617</v>
      </c>
      <c r="G269" s="99">
        <v>551</v>
      </c>
      <c r="H269" s="99">
        <v>2109</v>
      </c>
      <c r="I269" s="99">
        <v>18559</v>
      </c>
      <c r="J269" s="99">
        <v>208452</v>
      </c>
      <c r="K269" s="99" t="s">
        <v>21</v>
      </c>
      <c r="L269" s="99" t="s">
        <v>567</v>
      </c>
      <c r="M269" s="101">
        <f>Table14_1[[#This Row],[Likes]]+Table14_1[[#This Row],[Shares]]+Table14_1[[#This Row],[Comments]]</f>
        <v>7945</v>
      </c>
    </row>
    <row r="270" spans="1:13" hidden="1">
      <c r="A270" s="94" t="s">
        <v>268</v>
      </c>
      <c r="B270" s="95" t="s">
        <v>23</v>
      </c>
      <c r="C270" s="96">
        <v>45741</v>
      </c>
      <c r="D270" s="95" t="s">
        <v>38</v>
      </c>
      <c r="E270" s="95">
        <v>5900</v>
      </c>
      <c r="F270" s="95">
        <v>546</v>
      </c>
      <c r="G270" s="95">
        <v>592</v>
      </c>
      <c r="H270" s="95">
        <v>1594</v>
      </c>
      <c r="I270" s="95">
        <v>38627</v>
      </c>
      <c r="J270" s="95">
        <v>164398</v>
      </c>
      <c r="K270" s="95" t="s">
        <v>55</v>
      </c>
      <c r="L270" s="95" t="s">
        <v>565</v>
      </c>
      <c r="M270" s="97">
        <f>Table14_1[[#This Row],[Likes]]+Table14_1[[#This Row],[Shares]]+Table14_1[[#This Row],[Comments]]</f>
        <v>7038</v>
      </c>
    </row>
    <row r="271" spans="1:13" hidden="1">
      <c r="A271" s="98" t="s">
        <v>268</v>
      </c>
      <c r="B271" s="99" t="s">
        <v>23</v>
      </c>
      <c r="C271" s="100">
        <v>45741</v>
      </c>
      <c r="D271" s="99" t="s">
        <v>38</v>
      </c>
      <c r="E271" s="99">
        <v>5900</v>
      </c>
      <c r="F271" s="99">
        <v>546</v>
      </c>
      <c r="G271" s="99">
        <v>592</v>
      </c>
      <c r="H271" s="99">
        <v>1594</v>
      </c>
      <c r="I271" s="99">
        <v>38627</v>
      </c>
      <c r="J271" s="99">
        <v>164398</v>
      </c>
      <c r="K271" s="99" t="s">
        <v>55</v>
      </c>
      <c r="L271" s="99" t="s">
        <v>566</v>
      </c>
      <c r="M271" s="101">
        <f>Table14_1[[#This Row],[Likes]]+Table14_1[[#This Row],[Shares]]+Table14_1[[#This Row],[Comments]]</f>
        <v>7038</v>
      </c>
    </row>
    <row r="272" spans="1:13" hidden="1">
      <c r="A272" s="94" t="s">
        <v>270</v>
      </c>
      <c r="B272" s="95" t="s">
        <v>19</v>
      </c>
      <c r="C272" s="96">
        <v>45567</v>
      </c>
      <c r="D272" s="95" t="s">
        <v>15</v>
      </c>
      <c r="E272" s="95">
        <v>15716</v>
      </c>
      <c r="F272" s="95">
        <v>839</v>
      </c>
      <c r="G272" s="95">
        <v>639</v>
      </c>
      <c r="H272" s="95">
        <v>2839</v>
      </c>
      <c r="I272" s="95">
        <v>349</v>
      </c>
      <c r="J272" s="95">
        <v>150677</v>
      </c>
      <c r="K272" s="95" t="s">
        <v>27</v>
      </c>
      <c r="L272" s="95" t="s">
        <v>565</v>
      </c>
      <c r="M272" s="97">
        <f>Table14_1[[#This Row],[Likes]]+Table14_1[[#This Row],[Shares]]+Table14_1[[#This Row],[Comments]]</f>
        <v>17194</v>
      </c>
    </row>
    <row r="273" spans="1:13" hidden="1">
      <c r="A273" s="98" t="s">
        <v>270</v>
      </c>
      <c r="B273" s="99" t="s">
        <v>19</v>
      </c>
      <c r="C273" s="100">
        <v>45567</v>
      </c>
      <c r="D273" s="99" t="s">
        <v>15</v>
      </c>
      <c r="E273" s="99">
        <v>15716</v>
      </c>
      <c r="F273" s="99">
        <v>839</v>
      </c>
      <c r="G273" s="99">
        <v>639</v>
      </c>
      <c r="H273" s="99">
        <v>2839</v>
      </c>
      <c r="I273" s="99">
        <v>349</v>
      </c>
      <c r="J273" s="99">
        <v>150677</v>
      </c>
      <c r="K273" s="99" t="s">
        <v>27</v>
      </c>
      <c r="L273" s="99" t="s">
        <v>566</v>
      </c>
      <c r="M273" s="101">
        <f>Table14_1[[#This Row],[Likes]]+Table14_1[[#This Row],[Shares]]+Table14_1[[#This Row],[Comments]]</f>
        <v>17194</v>
      </c>
    </row>
    <row r="274" spans="1:13" hidden="1">
      <c r="A274" s="94" t="s">
        <v>271</v>
      </c>
      <c r="B274" s="95" t="s">
        <v>19</v>
      </c>
      <c r="C274" s="96">
        <v>45593</v>
      </c>
      <c r="D274" s="95" t="s">
        <v>38</v>
      </c>
      <c r="E274" s="95">
        <v>8981</v>
      </c>
      <c r="F274" s="95">
        <v>1138</v>
      </c>
      <c r="G274" s="95">
        <v>764</v>
      </c>
      <c r="H274" s="95">
        <v>2555</v>
      </c>
      <c r="I274" s="95">
        <v>92810</v>
      </c>
      <c r="J274" s="95">
        <v>88320</v>
      </c>
      <c r="K274" s="95" t="s">
        <v>55</v>
      </c>
      <c r="L274" s="95" t="s">
        <v>575</v>
      </c>
      <c r="M274" s="97">
        <f>Table14_1[[#This Row],[Likes]]+Table14_1[[#This Row],[Shares]]+Table14_1[[#This Row],[Comments]]</f>
        <v>10883</v>
      </c>
    </row>
    <row r="275" spans="1:13" hidden="1">
      <c r="A275" s="98" t="s">
        <v>271</v>
      </c>
      <c r="B275" s="99" t="s">
        <v>19</v>
      </c>
      <c r="C275" s="100">
        <v>45593</v>
      </c>
      <c r="D275" s="99" t="s">
        <v>38</v>
      </c>
      <c r="E275" s="99">
        <v>8981</v>
      </c>
      <c r="F275" s="99">
        <v>1138</v>
      </c>
      <c r="G275" s="99">
        <v>764</v>
      </c>
      <c r="H275" s="99">
        <v>2555</v>
      </c>
      <c r="I275" s="99">
        <v>92810</v>
      </c>
      <c r="J275" s="99">
        <v>88320</v>
      </c>
      <c r="K275" s="99" t="s">
        <v>55</v>
      </c>
      <c r="L275" s="99" t="s">
        <v>35</v>
      </c>
      <c r="M275" s="101">
        <f>Table14_1[[#This Row],[Likes]]+Table14_1[[#This Row],[Shares]]+Table14_1[[#This Row],[Comments]]</f>
        <v>10883</v>
      </c>
    </row>
    <row r="276" spans="1:13" hidden="1">
      <c r="A276" s="94" t="s">
        <v>272</v>
      </c>
      <c r="B276" s="95" t="s">
        <v>19</v>
      </c>
      <c r="C276" s="96">
        <v>45516</v>
      </c>
      <c r="D276" s="95" t="s">
        <v>38</v>
      </c>
      <c r="E276" s="95">
        <v>8376</v>
      </c>
      <c r="F276" s="95">
        <v>1154</v>
      </c>
      <c r="G276" s="95">
        <v>422</v>
      </c>
      <c r="H276" s="95">
        <v>1907</v>
      </c>
      <c r="I276" s="95">
        <v>36874</v>
      </c>
      <c r="J276" s="95">
        <v>218486</v>
      </c>
      <c r="K276" s="95" t="s">
        <v>27</v>
      </c>
      <c r="L276" s="95" t="s">
        <v>563</v>
      </c>
      <c r="M276" s="97">
        <f>Table14_1[[#This Row],[Likes]]+Table14_1[[#This Row],[Shares]]+Table14_1[[#This Row],[Comments]]</f>
        <v>9952</v>
      </c>
    </row>
    <row r="277" spans="1:13" hidden="1">
      <c r="A277" s="98" t="s">
        <v>272</v>
      </c>
      <c r="B277" s="99" t="s">
        <v>19</v>
      </c>
      <c r="C277" s="100">
        <v>45516</v>
      </c>
      <c r="D277" s="99" t="s">
        <v>38</v>
      </c>
      <c r="E277" s="99">
        <v>8376</v>
      </c>
      <c r="F277" s="99">
        <v>1154</v>
      </c>
      <c r="G277" s="99">
        <v>422</v>
      </c>
      <c r="H277" s="99">
        <v>1907</v>
      </c>
      <c r="I277" s="99">
        <v>36874</v>
      </c>
      <c r="J277" s="99">
        <v>218486</v>
      </c>
      <c r="K277" s="99" t="s">
        <v>27</v>
      </c>
      <c r="L277" s="99" t="s">
        <v>564</v>
      </c>
      <c r="M277" s="101">
        <f>Table14_1[[#This Row],[Likes]]+Table14_1[[#This Row],[Shares]]+Table14_1[[#This Row],[Comments]]</f>
        <v>9952</v>
      </c>
    </row>
    <row r="278" spans="1:13" hidden="1">
      <c r="A278" s="94" t="s">
        <v>273</v>
      </c>
      <c r="B278" s="95" t="s">
        <v>13</v>
      </c>
      <c r="C278" s="96">
        <v>45448</v>
      </c>
      <c r="D278" s="95" t="s">
        <v>25</v>
      </c>
      <c r="E278" s="95">
        <v>18907</v>
      </c>
      <c r="F278" s="95">
        <v>1075</v>
      </c>
      <c r="G278" s="95">
        <v>675</v>
      </c>
      <c r="H278" s="95">
        <v>1383</v>
      </c>
      <c r="I278" s="95">
        <v>17875</v>
      </c>
      <c r="J278" s="95">
        <v>186649</v>
      </c>
      <c r="K278" s="95" t="s">
        <v>17</v>
      </c>
      <c r="L278" s="95" t="s">
        <v>575</v>
      </c>
      <c r="M278" s="97">
        <f>Table14_1[[#This Row],[Likes]]+Table14_1[[#This Row],[Shares]]+Table14_1[[#This Row],[Comments]]</f>
        <v>20657</v>
      </c>
    </row>
    <row r="279" spans="1:13" hidden="1">
      <c r="A279" s="98" t="s">
        <v>273</v>
      </c>
      <c r="B279" s="99" t="s">
        <v>13</v>
      </c>
      <c r="C279" s="100">
        <v>45448</v>
      </c>
      <c r="D279" s="99" t="s">
        <v>25</v>
      </c>
      <c r="E279" s="99">
        <v>18907</v>
      </c>
      <c r="F279" s="99">
        <v>1075</v>
      </c>
      <c r="G279" s="99">
        <v>675</v>
      </c>
      <c r="H279" s="99">
        <v>1383</v>
      </c>
      <c r="I279" s="99">
        <v>17875</v>
      </c>
      <c r="J279" s="99">
        <v>186649</v>
      </c>
      <c r="K279" s="99" t="s">
        <v>17</v>
      </c>
      <c r="L279" s="99" t="s">
        <v>35</v>
      </c>
      <c r="M279" s="101">
        <f>Table14_1[[#This Row],[Likes]]+Table14_1[[#This Row],[Shares]]+Table14_1[[#This Row],[Comments]]</f>
        <v>20657</v>
      </c>
    </row>
    <row r="280" spans="1:13" hidden="1">
      <c r="A280" s="94" t="s">
        <v>275</v>
      </c>
      <c r="B280" s="95" t="s">
        <v>13</v>
      </c>
      <c r="C280" s="96">
        <v>45586</v>
      </c>
      <c r="D280" s="95" t="s">
        <v>25</v>
      </c>
      <c r="E280" s="95">
        <v>20777</v>
      </c>
      <c r="F280" s="95">
        <v>962</v>
      </c>
      <c r="G280" s="95">
        <v>308</v>
      </c>
      <c r="H280" s="95">
        <v>2777</v>
      </c>
      <c r="I280" s="95">
        <v>25529</v>
      </c>
      <c r="J280" s="95">
        <v>165354</v>
      </c>
      <c r="K280" s="95" t="s">
        <v>17</v>
      </c>
      <c r="L280" s="95" t="s">
        <v>573</v>
      </c>
      <c r="M280" s="97">
        <f>Table14_1[[#This Row],[Likes]]+Table14_1[[#This Row],[Shares]]+Table14_1[[#This Row],[Comments]]</f>
        <v>22047</v>
      </c>
    </row>
    <row r="281" spans="1:13" hidden="1">
      <c r="A281" s="98" t="s">
        <v>275</v>
      </c>
      <c r="B281" s="99" t="s">
        <v>13</v>
      </c>
      <c r="C281" s="100">
        <v>45586</v>
      </c>
      <c r="D281" s="99" t="s">
        <v>25</v>
      </c>
      <c r="E281" s="99">
        <v>20777</v>
      </c>
      <c r="F281" s="99">
        <v>962</v>
      </c>
      <c r="G281" s="99">
        <v>308</v>
      </c>
      <c r="H281" s="99">
        <v>2777</v>
      </c>
      <c r="I281" s="99">
        <v>25529</v>
      </c>
      <c r="J281" s="99">
        <v>165354</v>
      </c>
      <c r="K281" s="99" t="s">
        <v>17</v>
      </c>
      <c r="L281" s="99" t="s">
        <v>567</v>
      </c>
      <c r="M281" s="101">
        <f>Table14_1[[#This Row],[Likes]]+Table14_1[[#This Row],[Shares]]+Table14_1[[#This Row],[Comments]]</f>
        <v>22047</v>
      </c>
    </row>
    <row r="282" spans="1:13">
      <c r="A282" s="94" t="s">
        <v>276</v>
      </c>
      <c r="B282" s="95" t="s">
        <v>13</v>
      </c>
      <c r="C282" s="96">
        <v>45762</v>
      </c>
      <c r="D282" s="95" t="s">
        <v>30</v>
      </c>
      <c r="E282" s="95">
        <v>20977</v>
      </c>
      <c r="F282" s="95">
        <v>1402</v>
      </c>
      <c r="G282" s="95">
        <v>301</v>
      </c>
      <c r="H282" s="95">
        <v>1284</v>
      </c>
      <c r="I282" s="95">
        <v>24620</v>
      </c>
      <c r="J282" s="95">
        <v>128009</v>
      </c>
      <c r="K282" s="95" t="s">
        <v>17</v>
      </c>
      <c r="L282" s="95" t="s">
        <v>573</v>
      </c>
      <c r="M282" s="97">
        <f>Table14_1[[#This Row],[Likes]]+Table14_1[[#This Row],[Shares]]+Table14_1[[#This Row],[Comments]]</f>
        <v>22680</v>
      </c>
    </row>
    <row r="283" spans="1:13">
      <c r="A283" s="98" t="s">
        <v>276</v>
      </c>
      <c r="B283" s="99" t="s">
        <v>13</v>
      </c>
      <c r="C283" s="100">
        <v>45762</v>
      </c>
      <c r="D283" s="99" t="s">
        <v>30</v>
      </c>
      <c r="E283" s="99">
        <v>20977</v>
      </c>
      <c r="F283" s="99">
        <v>1402</v>
      </c>
      <c r="G283" s="99">
        <v>301</v>
      </c>
      <c r="H283" s="99">
        <v>1284</v>
      </c>
      <c r="I283" s="99">
        <v>24620</v>
      </c>
      <c r="J283" s="99">
        <v>128009</v>
      </c>
      <c r="K283" s="99" t="s">
        <v>17</v>
      </c>
      <c r="L283" s="99" t="s">
        <v>567</v>
      </c>
      <c r="M283" s="101">
        <f>Table14_1[[#This Row],[Likes]]+Table14_1[[#This Row],[Shares]]+Table14_1[[#This Row],[Comments]]</f>
        <v>22680</v>
      </c>
    </row>
    <row r="284" spans="1:13" hidden="1">
      <c r="A284" s="94" t="s">
        <v>277</v>
      </c>
      <c r="B284" s="95" t="s">
        <v>23</v>
      </c>
      <c r="C284" s="96">
        <v>45459</v>
      </c>
      <c r="D284" s="95" t="s">
        <v>25</v>
      </c>
      <c r="E284" s="95">
        <v>12160</v>
      </c>
      <c r="F284" s="95">
        <v>1405</v>
      </c>
      <c r="G284" s="95">
        <v>769</v>
      </c>
      <c r="H284" s="95">
        <v>1980</v>
      </c>
      <c r="I284" s="95">
        <v>33174</v>
      </c>
      <c r="J284" s="95">
        <v>226481</v>
      </c>
      <c r="K284" s="95" t="s">
        <v>17</v>
      </c>
      <c r="L284" s="95" t="s">
        <v>561</v>
      </c>
      <c r="M284" s="97">
        <f>Table14_1[[#This Row],[Likes]]+Table14_1[[#This Row],[Shares]]+Table14_1[[#This Row],[Comments]]</f>
        <v>14334</v>
      </c>
    </row>
    <row r="285" spans="1:13" hidden="1">
      <c r="A285" s="98" t="s">
        <v>277</v>
      </c>
      <c r="B285" s="99" t="s">
        <v>23</v>
      </c>
      <c r="C285" s="100">
        <v>45459</v>
      </c>
      <c r="D285" s="99" t="s">
        <v>25</v>
      </c>
      <c r="E285" s="99">
        <v>12160</v>
      </c>
      <c r="F285" s="99">
        <v>1405</v>
      </c>
      <c r="G285" s="99">
        <v>769</v>
      </c>
      <c r="H285" s="99">
        <v>1980</v>
      </c>
      <c r="I285" s="99">
        <v>33174</v>
      </c>
      <c r="J285" s="99">
        <v>226481</v>
      </c>
      <c r="K285" s="99" t="s">
        <v>17</v>
      </c>
      <c r="L285" s="99" t="s">
        <v>562</v>
      </c>
      <c r="M285" s="101">
        <f>Table14_1[[#This Row],[Likes]]+Table14_1[[#This Row],[Shares]]+Table14_1[[#This Row],[Comments]]</f>
        <v>14334</v>
      </c>
    </row>
    <row r="286" spans="1:13">
      <c r="A286" s="94" t="s">
        <v>279</v>
      </c>
      <c r="B286" s="95" t="s">
        <v>19</v>
      </c>
      <c r="C286" s="96">
        <v>45526</v>
      </c>
      <c r="D286" s="95" t="s">
        <v>30</v>
      </c>
      <c r="E286" s="95">
        <v>16124</v>
      </c>
      <c r="F286" s="95">
        <v>863</v>
      </c>
      <c r="G286" s="95">
        <v>337</v>
      </c>
      <c r="H286" s="95">
        <v>819</v>
      </c>
      <c r="I286" s="95">
        <v>85788</v>
      </c>
      <c r="J286" s="95">
        <v>68625</v>
      </c>
      <c r="K286" s="95" t="s">
        <v>32</v>
      </c>
      <c r="L286" s="95" t="s">
        <v>575</v>
      </c>
      <c r="M286" s="97">
        <f>Table14_1[[#This Row],[Likes]]+Table14_1[[#This Row],[Shares]]+Table14_1[[#This Row],[Comments]]</f>
        <v>17324</v>
      </c>
    </row>
    <row r="287" spans="1:13">
      <c r="A287" s="98" t="s">
        <v>279</v>
      </c>
      <c r="B287" s="99" t="s">
        <v>19</v>
      </c>
      <c r="C287" s="100">
        <v>45526</v>
      </c>
      <c r="D287" s="99" t="s">
        <v>30</v>
      </c>
      <c r="E287" s="99">
        <v>16124</v>
      </c>
      <c r="F287" s="99">
        <v>863</v>
      </c>
      <c r="G287" s="99">
        <v>337</v>
      </c>
      <c r="H287" s="99">
        <v>819</v>
      </c>
      <c r="I287" s="99">
        <v>85788</v>
      </c>
      <c r="J287" s="99">
        <v>68625</v>
      </c>
      <c r="K287" s="99" t="s">
        <v>32</v>
      </c>
      <c r="L287" s="99" t="s">
        <v>35</v>
      </c>
      <c r="M287" s="101">
        <f>Table14_1[[#This Row],[Likes]]+Table14_1[[#This Row],[Shares]]+Table14_1[[#This Row],[Comments]]</f>
        <v>17324</v>
      </c>
    </row>
    <row r="288" spans="1:13">
      <c r="A288" s="94" t="s">
        <v>281</v>
      </c>
      <c r="B288" s="95" t="s">
        <v>13</v>
      </c>
      <c r="C288" s="96">
        <v>45499</v>
      </c>
      <c r="D288" s="95" t="s">
        <v>30</v>
      </c>
      <c r="E288" s="95">
        <v>18282</v>
      </c>
      <c r="F288" s="95">
        <v>224</v>
      </c>
      <c r="G288" s="95">
        <v>962</v>
      </c>
      <c r="H288" s="95">
        <v>890</v>
      </c>
      <c r="I288" s="95">
        <v>35105</v>
      </c>
      <c r="J288" s="95">
        <v>64089</v>
      </c>
      <c r="K288" s="95" t="s">
        <v>32</v>
      </c>
      <c r="L288" s="95" t="s">
        <v>85</v>
      </c>
      <c r="M288" s="97">
        <f>Table14_1[[#This Row],[Likes]]+Table14_1[[#This Row],[Shares]]+Table14_1[[#This Row],[Comments]]</f>
        <v>19468</v>
      </c>
    </row>
    <row r="289" spans="1:13">
      <c r="A289" s="98" t="s">
        <v>282</v>
      </c>
      <c r="B289" s="99" t="s">
        <v>13</v>
      </c>
      <c r="C289" s="100">
        <v>45934</v>
      </c>
      <c r="D289" s="99" t="s">
        <v>30</v>
      </c>
      <c r="E289" s="99">
        <v>12488</v>
      </c>
      <c r="F289" s="99">
        <v>1403</v>
      </c>
      <c r="G289" s="99">
        <v>247</v>
      </c>
      <c r="H289" s="99">
        <v>1350</v>
      </c>
      <c r="I289" s="99">
        <v>28370</v>
      </c>
      <c r="J289" s="99">
        <v>76487</v>
      </c>
      <c r="K289" s="99" t="s">
        <v>21</v>
      </c>
      <c r="L289" s="99" t="s">
        <v>576</v>
      </c>
      <c r="M289" s="101">
        <f>Table14_1[[#This Row],[Likes]]+Table14_1[[#This Row],[Shares]]+Table14_1[[#This Row],[Comments]]</f>
        <v>14138</v>
      </c>
    </row>
    <row r="290" spans="1:13">
      <c r="A290" s="94" t="s">
        <v>282</v>
      </c>
      <c r="B290" s="95" t="s">
        <v>13</v>
      </c>
      <c r="C290" s="96">
        <v>45934</v>
      </c>
      <c r="D290" s="95" t="s">
        <v>30</v>
      </c>
      <c r="E290" s="95">
        <v>12488</v>
      </c>
      <c r="F290" s="95">
        <v>1403</v>
      </c>
      <c r="G290" s="95">
        <v>247</v>
      </c>
      <c r="H290" s="95">
        <v>1350</v>
      </c>
      <c r="I290" s="95">
        <v>28370</v>
      </c>
      <c r="J290" s="95">
        <v>76487</v>
      </c>
      <c r="K290" s="95" t="s">
        <v>21</v>
      </c>
      <c r="L290" s="95" t="s">
        <v>577</v>
      </c>
      <c r="M290" s="97">
        <f>Table14_1[[#This Row],[Likes]]+Table14_1[[#This Row],[Shares]]+Table14_1[[#This Row],[Comments]]</f>
        <v>14138</v>
      </c>
    </row>
    <row r="291" spans="1:13">
      <c r="A291" s="98" t="s">
        <v>283</v>
      </c>
      <c r="B291" s="99" t="s">
        <v>23</v>
      </c>
      <c r="C291" s="100">
        <v>45658</v>
      </c>
      <c r="D291" s="99" t="s">
        <v>30</v>
      </c>
      <c r="E291" s="99">
        <v>24574</v>
      </c>
      <c r="F291" s="99">
        <v>909</v>
      </c>
      <c r="G291" s="99">
        <v>280</v>
      </c>
      <c r="H291" s="99">
        <v>2009</v>
      </c>
      <c r="I291" s="99">
        <v>6221</v>
      </c>
      <c r="J291" s="99">
        <v>236910</v>
      </c>
      <c r="K291" s="99" t="s">
        <v>55</v>
      </c>
      <c r="L291" s="99" t="s">
        <v>563</v>
      </c>
      <c r="M291" s="101">
        <f>Table14_1[[#This Row],[Likes]]+Table14_1[[#This Row],[Shares]]+Table14_1[[#This Row],[Comments]]</f>
        <v>25763</v>
      </c>
    </row>
    <row r="292" spans="1:13">
      <c r="A292" s="94" t="s">
        <v>283</v>
      </c>
      <c r="B292" s="95" t="s">
        <v>23</v>
      </c>
      <c r="C292" s="96">
        <v>45658</v>
      </c>
      <c r="D292" s="95" t="s">
        <v>30</v>
      </c>
      <c r="E292" s="95">
        <v>24574</v>
      </c>
      <c r="F292" s="95">
        <v>909</v>
      </c>
      <c r="G292" s="95">
        <v>280</v>
      </c>
      <c r="H292" s="95">
        <v>2009</v>
      </c>
      <c r="I292" s="95">
        <v>6221</v>
      </c>
      <c r="J292" s="95">
        <v>236910</v>
      </c>
      <c r="K292" s="95" t="s">
        <v>55</v>
      </c>
      <c r="L292" s="95" t="s">
        <v>564</v>
      </c>
      <c r="M292" s="97">
        <f>Table14_1[[#This Row],[Likes]]+Table14_1[[#This Row],[Shares]]+Table14_1[[#This Row],[Comments]]</f>
        <v>25763</v>
      </c>
    </row>
    <row r="293" spans="1:13">
      <c r="A293" s="98" t="s">
        <v>285</v>
      </c>
      <c r="B293" s="99" t="s">
        <v>13</v>
      </c>
      <c r="C293" s="100">
        <v>45574</v>
      </c>
      <c r="D293" s="99" t="s">
        <v>30</v>
      </c>
      <c r="E293" s="99">
        <v>7240</v>
      </c>
      <c r="F293" s="99">
        <v>1384</v>
      </c>
      <c r="G293" s="99">
        <v>954</v>
      </c>
      <c r="H293" s="99">
        <v>2335</v>
      </c>
      <c r="I293" s="99">
        <v>6757</v>
      </c>
      <c r="J293" s="99">
        <v>150448</v>
      </c>
      <c r="K293" s="99" t="s">
        <v>27</v>
      </c>
      <c r="L293" s="99" t="s">
        <v>573</v>
      </c>
      <c r="M293" s="101">
        <f>Table14_1[[#This Row],[Likes]]+Table14_1[[#This Row],[Shares]]+Table14_1[[#This Row],[Comments]]</f>
        <v>9578</v>
      </c>
    </row>
    <row r="294" spans="1:13">
      <c r="A294" s="94" t="s">
        <v>285</v>
      </c>
      <c r="B294" s="95" t="s">
        <v>13</v>
      </c>
      <c r="C294" s="96">
        <v>45574</v>
      </c>
      <c r="D294" s="95" t="s">
        <v>30</v>
      </c>
      <c r="E294" s="95">
        <v>7240</v>
      </c>
      <c r="F294" s="95">
        <v>1384</v>
      </c>
      <c r="G294" s="95">
        <v>954</v>
      </c>
      <c r="H294" s="95">
        <v>2335</v>
      </c>
      <c r="I294" s="95">
        <v>6757</v>
      </c>
      <c r="J294" s="95">
        <v>150448</v>
      </c>
      <c r="K294" s="95" t="s">
        <v>27</v>
      </c>
      <c r="L294" s="95" t="s">
        <v>567</v>
      </c>
      <c r="M294" s="97">
        <f>Table14_1[[#This Row],[Likes]]+Table14_1[[#This Row],[Shares]]+Table14_1[[#This Row],[Comments]]</f>
        <v>9578</v>
      </c>
    </row>
    <row r="295" spans="1:13" hidden="1">
      <c r="A295" s="98" t="s">
        <v>287</v>
      </c>
      <c r="B295" s="99" t="s">
        <v>23</v>
      </c>
      <c r="C295" s="100">
        <v>45647</v>
      </c>
      <c r="D295" s="99" t="s">
        <v>15</v>
      </c>
      <c r="E295" s="99">
        <v>12453</v>
      </c>
      <c r="F295" s="99">
        <v>376</v>
      </c>
      <c r="G295" s="99">
        <v>320</v>
      </c>
      <c r="H295" s="99">
        <v>2546</v>
      </c>
      <c r="I295" s="99">
        <v>22617</v>
      </c>
      <c r="J295" s="99">
        <v>90138</v>
      </c>
      <c r="K295" s="99" t="s">
        <v>27</v>
      </c>
      <c r="L295" s="99" t="s">
        <v>561</v>
      </c>
      <c r="M295" s="101">
        <f>Table14_1[[#This Row],[Likes]]+Table14_1[[#This Row],[Shares]]+Table14_1[[#This Row],[Comments]]</f>
        <v>13149</v>
      </c>
    </row>
    <row r="296" spans="1:13" hidden="1">
      <c r="A296" s="94" t="s">
        <v>287</v>
      </c>
      <c r="B296" s="95" t="s">
        <v>23</v>
      </c>
      <c r="C296" s="96">
        <v>45647</v>
      </c>
      <c r="D296" s="95" t="s">
        <v>15</v>
      </c>
      <c r="E296" s="95">
        <v>12453</v>
      </c>
      <c r="F296" s="95">
        <v>376</v>
      </c>
      <c r="G296" s="95">
        <v>320</v>
      </c>
      <c r="H296" s="95">
        <v>2546</v>
      </c>
      <c r="I296" s="95">
        <v>22617</v>
      </c>
      <c r="J296" s="95">
        <v>90138</v>
      </c>
      <c r="K296" s="95" t="s">
        <v>27</v>
      </c>
      <c r="L296" s="95" t="s">
        <v>562</v>
      </c>
      <c r="M296" s="97">
        <f>Table14_1[[#This Row],[Likes]]+Table14_1[[#This Row],[Shares]]+Table14_1[[#This Row],[Comments]]</f>
        <v>13149</v>
      </c>
    </row>
    <row r="297" spans="1:13" hidden="1">
      <c r="A297" s="98" t="s">
        <v>289</v>
      </c>
      <c r="B297" s="99" t="s">
        <v>46</v>
      </c>
      <c r="C297" s="100">
        <v>45587</v>
      </c>
      <c r="D297" s="99" t="s">
        <v>25</v>
      </c>
      <c r="E297" s="99">
        <v>12478</v>
      </c>
      <c r="F297" s="99">
        <v>484</v>
      </c>
      <c r="G297" s="99">
        <v>332</v>
      </c>
      <c r="H297" s="99">
        <v>2734</v>
      </c>
      <c r="I297" s="99">
        <v>43338</v>
      </c>
      <c r="J297" s="99">
        <v>213895</v>
      </c>
      <c r="K297" s="99" t="s">
        <v>32</v>
      </c>
      <c r="L297" s="99" t="s">
        <v>569</v>
      </c>
      <c r="M297" s="101">
        <f>Table14_1[[#This Row],[Likes]]+Table14_1[[#This Row],[Shares]]+Table14_1[[#This Row],[Comments]]</f>
        <v>13294</v>
      </c>
    </row>
    <row r="298" spans="1:13" hidden="1">
      <c r="A298" s="94" t="s">
        <v>289</v>
      </c>
      <c r="B298" s="95" t="s">
        <v>46</v>
      </c>
      <c r="C298" s="96">
        <v>45587</v>
      </c>
      <c r="D298" s="95" t="s">
        <v>25</v>
      </c>
      <c r="E298" s="95">
        <v>12478</v>
      </c>
      <c r="F298" s="95">
        <v>484</v>
      </c>
      <c r="G298" s="95">
        <v>332</v>
      </c>
      <c r="H298" s="95">
        <v>2734</v>
      </c>
      <c r="I298" s="95">
        <v>43338</v>
      </c>
      <c r="J298" s="95">
        <v>213895</v>
      </c>
      <c r="K298" s="95" t="s">
        <v>32</v>
      </c>
      <c r="L298" s="95" t="s">
        <v>570</v>
      </c>
      <c r="M298" s="97">
        <f>Table14_1[[#This Row],[Likes]]+Table14_1[[#This Row],[Shares]]+Table14_1[[#This Row],[Comments]]</f>
        <v>13294</v>
      </c>
    </row>
    <row r="299" spans="1:13">
      <c r="A299" s="98" t="s">
        <v>291</v>
      </c>
      <c r="B299" s="99" t="s">
        <v>13</v>
      </c>
      <c r="C299" s="100">
        <v>45496</v>
      </c>
      <c r="D299" s="99" t="s">
        <v>30</v>
      </c>
      <c r="E299" s="99">
        <v>24877</v>
      </c>
      <c r="F299" s="99">
        <v>262</v>
      </c>
      <c r="G299" s="99">
        <v>513</v>
      </c>
      <c r="H299" s="99">
        <v>648</v>
      </c>
      <c r="I299" s="99">
        <v>47544</v>
      </c>
      <c r="J299" s="99">
        <v>208280</v>
      </c>
      <c r="K299" s="99" t="s">
        <v>27</v>
      </c>
      <c r="L299" s="99" t="s">
        <v>575</v>
      </c>
      <c r="M299" s="101">
        <f>Table14_1[[#This Row],[Likes]]+Table14_1[[#This Row],[Shares]]+Table14_1[[#This Row],[Comments]]</f>
        <v>25652</v>
      </c>
    </row>
    <row r="300" spans="1:13">
      <c r="A300" s="94" t="s">
        <v>291</v>
      </c>
      <c r="B300" s="95" t="s">
        <v>13</v>
      </c>
      <c r="C300" s="96">
        <v>45496</v>
      </c>
      <c r="D300" s="95" t="s">
        <v>30</v>
      </c>
      <c r="E300" s="95">
        <v>24877</v>
      </c>
      <c r="F300" s="95">
        <v>262</v>
      </c>
      <c r="G300" s="95">
        <v>513</v>
      </c>
      <c r="H300" s="95">
        <v>648</v>
      </c>
      <c r="I300" s="95">
        <v>47544</v>
      </c>
      <c r="J300" s="95">
        <v>208280</v>
      </c>
      <c r="K300" s="95" t="s">
        <v>27</v>
      </c>
      <c r="L300" s="95" t="s">
        <v>35</v>
      </c>
      <c r="M300" s="97">
        <f>Table14_1[[#This Row],[Likes]]+Table14_1[[#This Row],[Shares]]+Table14_1[[#This Row],[Comments]]</f>
        <v>25652</v>
      </c>
    </row>
    <row r="301" spans="1:13" hidden="1">
      <c r="A301" s="98" t="s">
        <v>293</v>
      </c>
      <c r="B301" s="99" t="s">
        <v>46</v>
      </c>
      <c r="C301" s="100">
        <v>45515</v>
      </c>
      <c r="D301" s="99" t="s">
        <v>38</v>
      </c>
      <c r="E301" s="99">
        <v>14394</v>
      </c>
      <c r="F301" s="99">
        <v>1202</v>
      </c>
      <c r="G301" s="99">
        <v>188</v>
      </c>
      <c r="H301" s="99">
        <v>1259</v>
      </c>
      <c r="I301" s="99">
        <v>21925</v>
      </c>
      <c r="J301" s="99">
        <v>94061</v>
      </c>
      <c r="K301" s="99" t="s">
        <v>32</v>
      </c>
      <c r="L301" s="99" t="s">
        <v>563</v>
      </c>
      <c r="M301" s="101">
        <f>Table14_1[[#This Row],[Likes]]+Table14_1[[#This Row],[Shares]]+Table14_1[[#This Row],[Comments]]</f>
        <v>15784</v>
      </c>
    </row>
    <row r="302" spans="1:13" hidden="1">
      <c r="A302" s="94" t="s">
        <v>293</v>
      </c>
      <c r="B302" s="95" t="s">
        <v>46</v>
      </c>
      <c r="C302" s="96">
        <v>45515</v>
      </c>
      <c r="D302" s="95" t="s">
        <v>38</v>
      </c>
      <c r="E302" s="95">
        <v>14394</v>
      </c>
      <c r="F302" s="95">
        <v>1202</v>
      </c>
      <c r="G302" s="95">
        <v>188</v>
      </c>
      <c r="H302" s="95">
        <v>1259</v>
      </c>
      <c r="I302" s="95">
        <v>21925</v>
      </c>
      <c r="J302" s="95">
        <v>94061</v>
      </c>
      <c r="K302" s="95" t="s">
        <v>32</v>
      </c>
      <c r="L302" s="95" t="s">
        <v>564</v>
      </c>
      <c r="M302" s="97">
        <f>Table14_1[[#This Row],[Likes]]+Table14_1[[#This Row],[Shares]]+Table14_1[[#This Row],[Comments]]</f>
        <v>15784</v>
      </c>
    </row>
    <row r="303" spans="1:13" hidden="1">
      <c r="A303" s="98" t="s">
        <v>295</v>
      </c>
      <c r="B303" s="99" t="s">
        <v>23</v>
      </c>
      <c r="C303" s="100">
        <v>45935</v>
      </c>
      <c r="D303" s="99" t="s">
        <v>25</v>
      </c>
      <c r="E303" s="99">
        <v>21262</v>
      </c>
      <c r="F303" s="99">
        <v>861</v>
      </c>
      <c r="G303" s="99">
        <v>676</v>
      </c>
      <c r="H303" s="99">
        <v>2263</v>
      </c>
      <c r="I303" s="99">
        <v>12085</v>
      </c>
      <c r="J303" s="99">
        <v>201731</v>
      </c>
      <c r="K303" s="99" t="s">
        <v>21</v>
      </c>
      <c r="L303" s="99" t="s">
        <v>569</v>
      </c>
      <c r="M303" s="101">
        <f>Table14_1[[#This Row],[Likes]]+Table14_1[[#This Row],[Shares]]+Table14_1[[#This Row],[Comments]]</f>
        <v>22799</v>
      </c>
    </row>
    <row r="304" spans="1:13" hidden="1">
      <c r="A304" s="94" t="s">
        <v>295</v>
      </c>
      <c r="B304" s="95" t="s">
        <v>23</v>
      </c>
      <c r="C304" s="96">
        <v>45935</v>
      </c>
      <c r="D304" s="95" t="s">
        <v>25</v>
      </c>
      <c r="E304" s="95">
        <v>21262</v>
      </c>
      <c r="F304" s="95">
        <v>861</v>
      </c>
      <c r="G304" s="95">
        <v>676</v>
      </c>
      <c r="H304" s="95">
        <v>2263</v>
      </c>
      <c r="I304" s="95">
        <v>12085</v>
      </c>
      <c r="J304" s="95">
        <v>201731</v>
      </c>
      <c r="K304" s="95" t="s">
        <v>21</v>
      </c>
      <c r="L304" s="95" t="s">
        <v>570</v>
      </c>
      <c r="M304" s="97">
        <f>Table14_1[[#This Row],[Likes]]+Table14_1[[#This Row],[Shares]]+Table14_1[[#This Row],[Comments]]</f>
        <v>22799</v>
      </c>
    </row>
    <row r="305" spans="1:13" hidden="1">
      <c r="A305" s="98" t="s">
        <v>296</v>
      </c>
      <c r="B305" s="99" t="s">
        <v>19</v>
      </c>
      <c r="C305" s="100">
        <v>45528</v>
      </c>
      <c r="D305" s="99" t="s">
        <v>25</v>
      </c>
      <c r="E305" s="99">
        <v>22527</v>
      </c>
      <c r="F305" s="99">
        <v>865</v>
      </c>
      <c r="G305" s="99">
        <v>646</v>
      </c>
      <c r="H305" s="99">
        <v>992</v>
      </c>
      <c r="I305" s="99">
        <v>18654</v>
      </c>
      <c r="J305" s="99">
        <v>141376</v>
      </c>
      <c r="K305" s="99" t="s">
        <v>55</v>
      </c>
      <c r="L305" s="99" t="s">
        <v>575</v>
      </c>
      <c r="M305" s="101">
        <f>Table14_1[[#This Row],[Likes]]+Table14_1[[#This Row],[Shares]]+Table14_1[[#This Row],[Comments]]</f>
        <v>24038</v>
      </c>
    </row>
    <row r="306" spans="1:13" hidden="1">
      <c r="A306" s="94" t="s">
        <v>296</v>
      </c>
      <c r="B306" s="95" t="s">
        <v>19</v>
      </c>
      <c r="C306" s="96">
        <v>45528</v>
      </c>
      <c r="D306" s="95" t="s">
        <v>25</v>
      </c>
      <c r="E306" s="95">
        <v>22527</v>
      </c>
      <c r="F306" s="95">
        <v>865</v>
      </c>
      <c r="G306" s="95">
        <v>646</v>
      </c>
      <c r="H306" s="95">
        <v>992</v>
      </c>
      <c r="I306" s="95">
        <v>18654</v>
      </c>
      <c r="J306" s="95">
        <v>141376</v>
      </c>
      <c r="K306" s="95" t="s">
        <v>55</v>
      </c>
      <c r="L306" s="95" t="s">
        <v>35</v>
      </c>
      <c r="M306" s="97">
        <f>Table14_1[[#This Row],[Likes]]+Table14_1[[#This Row],[Shares]]+Table14_1[[#This Row],[Comments]]</f>
        <v>24038</v>
      </c>
    </row>
    <row r="307" spans="1:13">
      <c r="A307" s="98" t="s">
        <v>298</v>
      </c>
      <c r="B307" s="99" t="s">
        <v>13</v>
      </c>
      <c r="C307" s="100">
        <v>45936</v>
      </c>
      <c r="D307" s="99" t="s">
        <v>30</v>
      </c>
      <c r="E307" s="99">
        <v>22028</v>
      </c>
      <c r="F307" s="99">
        <v>355</v>
      </c>
      <c r="G307" s="99">
        <v>665</v>
      </c>
      <c r="H307" s="99">
        <v>1859</v>
      </c>
      <c r="I307" s="99">
        <v>50565</v>
      </c>
      <c r="J307" s="99">
        <v>202962</v>
      </c>
      <c r="K307" s="99" t="s">
        <v>21</v>
      </c>
      <c r="L307" s="99" t="s">
        <v>565</v>
      </c>
      <c r="M307" s="101">
        <f>Table14_1[[#This Row],[Likes]]+Table14_1[[#This Row],[Shares]]+Table14_1[[#This Row],[Comments]]</f>
        <v>23048</v>
      </c>
    </row>
    <row r="308" spans="1:13">
      <c r="A308" s="94" t="s">
        <v>298</v>
      </c>
      <c r="B308" s="95" t="s">
        <v>13</v>
      </c>
      <c r="C308" s="96">
        <v>45936</v>
      </c>
      <c r="D308" s="95" t="s">
        <v>30</v>
      </c>
      <c r="E308" s="95">
        <v>22028</v>
      </c>
      <c r="F308" s="95">
        <v>355</v>
      </c>
      <c r="G308" s="95">
        <v>665</v>
      </c>
      <c r="H308" s="95">
        <v>1859</v>
      </c>
      <c r="I308" s="95">
        <v>50565</v>
      </c>
      <c r="J308" s="95">
        <v>202962</v>
      </c>
      <c r="K308" s="95" t="s">
        <v>21</v>
      </c>
      <c r="L308" s="95" t="s">
        <v>566</v>
      </c>
      <c r="M308" s="97">
        <f>Table14_1[[#This Row],[Likes]]+Table14_1[[#This Row],[Shares]]+Table14_1[[#This Row],[Comments]]</f>
        <v>23048</v>
      </c>
    </row>
    <row r="309" spans="1:13" hidden="1">
      <c r="A309" s="98" t="s">
        <v>299</v>
      </c>
      <c r="B309" s="99" t="s">
        <v>23</v>
      </c>
      <c r="C309" s="100">
        <v>45748</v>
      </c>
      <c r="D309" s="99" t="s">
        <v>15</v>
      </c>
      <c r="E309" s="99">
        <v>6432</v>
      </c>
      <c r="F309" s="99">
        <v>1272</v>
      </c>
      <c r="G309" s="99">
        <v>498</v>
      </c>
      <c r="H309" s="99">
        <v>677</v>
      </c>
      <c r="I309" s="99">
        <v>47305</v>
      </c>
      <c r="J309" s="99">
        <v>119134</v>
      </c>
      <c r="K309" s="99" t="s">
        <v>17</v>
      </c>
      <c r="L309" s="99" t="s">
        <v>569</v>
      </c>
      <c r="M309" s="101">
        <f>Table14_1[[#This Row],[Likes]]+Table14_1[[#This Row],[Shares]]+Table14_1[[#This Row],[Comments]]</f>
        <v>8202</v>
      </c>
    </row>
    <row r="310" spans="1:13" hidden="1">
      <c r="A310" s="94" t="s">
        <v>299</v>
      </c>
      <c r="B310" s="95" t="s">
        <v>23</v>
      </c>
      <c r="C310" s="96">
        <v>45748</v>
      </c>
      <c r="D310" s="95" t="s">
        <v>15</v>
      </c>
      <c r="E310" s="95">
        <v>6432</v>
      </c>
      <c r="F310" s="95">
        <v>1272</v>
      </c>
      <c r="G310" s="95">
        <v>498</v>
      </c>
      <c r="H310" s="95">
        <v>677</v>
      </c>
      <c r="I310" s="95">
        <v>47305</v>
      </c>
      <c r="J310" s="95">
        <v>119134</v>
      </c>
      <c r="K310" s="95" t="s">
        <v>17</v>
      </c>
      <c r="L310" s="95" t="s">
        <v>570</v>
      </c>
      <c r="M310" s="97">
        <f>Table14_1[[#This Row],[Likes]]+Table14_1[[#This Row],[Shares]]+Table14_1[[#This Row],[Comments]]</f>
        <v>8202</v>
      </c>
    </row>
    <row r="311" spans="1:13">
      <c r="A311" s="98" t="s">
        <v>301</v>
      </c>
      <c r="B311" s="99" t="s">
        <v>19</v>
      </c>
      <c r="C311" s="100">
        <v>45755</v>
      </c>
      <c r="D311" s="99" t="s">
        <v>30</v>
      </c>
      <c r="E311" s="99">
        <v>15568</v>
      </c>
      <c r="F311" s="99">
        <v>1166</v>
      </c>
      <c r="G311" s="99">
        <v>546</v>
      </c>
      <c r="H311" s="99">
        <v>826</v>
      </c>
      <c r="I311" s="99">
        <v>21836</v>
      </c>
      <c r="J311" s="99">
        <v>87055</v>
      </c>
      <c r="K311" s="99" t="s">
        <v>17</v>
      </c>
      <c r="L311" s="99" t="s">
        <v>561</v>
      </c>
      <c r="M311" s="101">
        <f>Table14_1[[#This Row],[Likes]]+Table14_1[[#This Row],[Shares]]+Table14_1[[#This Row],[Comments]]</f>
        <v>17280</v>
      </c>
    </row>
    <row r="312" spans="1:13">
      <c r="A312" s="94" t="s">
        <v>301</v>
      </c>
      <c r="B312" s="95" t="s">
        <v>19</v>
      </c>
      <c r="C312" s="96">
        <v>45755</v>
      </c>
      <c r="D312" s="95" t="s">
        <v>30</v>
      </c>
      <c r="E312" s="95">
        <v>15568</v>
      </c>
      <c r="F312" s="95">
        <v>1166</v>
      </c>
      <c r="G312" s="95">
        <v>546</v>
      </c>
      <c r="H312" s="95">
        <v>826</v>
      </c>
      <c r="I312" s="95">
        <v>21836</v>
      </c>
      <c r="J312" s="95">
        <v>87055</v>
      </c>
      <c r="K312" s="95" t="s">
        <v>17</v>
      </c>
      <c r="L312" s="95" t="s">
        <v>562</v>
      </c>
      <c r="M312" s="97">
        <f>Table14_1[[#This Row],[Likes]]+Table14_1[[#This Row],[Shares]]+Table14_1[[#This Row],[Comments]]</f>
        <v>17280</v>
      </c>
    </row>
    <row r="313" spans="1:13" hidden="1">
      <c r="A313" s="98" t="s">
        <v>303</v>
      </c>
      <c r="B313" s="99" t="s">
        <v>19</v>
      </c>
      <c r="C313" s="100">
        <v>45715</v>
      </c>
      <c r="D313" s="99" t="s">
        <v>15</v>
      </c>
      <c r="E313" s="99">
        <v>16178</v>
      </c>
      <c r="F313" s="99">
        <v>1048</v>
      </c>
      <c r="G313" s="99">
        <v>871</v>
      </c>
      <c r="H313" s="99">
        <v>2553</v>
      </c>
      <c r="I313" s="99">
        <v>39025</v>
      </c>
      <c r="J313" s="99">
        <v>59508</v>
      </c>
      <c r="K313" s="99" t="s">
        <v>17</v>
      </c>
      <c r="L313" s="99" t="s">
        <v>563</v>
      </c>
      <c r="M313" s="101">
        <f>Table14_1[[#This Row],[Likes]]+Table14_1[[#This Row],[Shares]]+Table14_1[[#This Row],[Comments]]</f>
        <v>18097</v>
      </c>
    </row>
    <row r="314" spans="1:13" hidden="1">
      <c r="A314" s="94" t="s">
        <v>303</v>
      </c>
      <c r="B314" s="95" t="s">
        <v>19</v>
      </c>
      <c r="C314" s="96">
        <v>45715</v>
      </c>
      <c r="D314" s="95" t="s">
        <v>15</v>
      </c>
      <c r="E314" s="95">
        <v>16178</v>
      </c>
      <c r="F314" s="95">
        <v>1048</v>
      </c>
      <c r="G314" s="95">
        <v>871</v>
      </c>
      <c r="H314" s="95">
        <v>2553</v>
      </c>
      <c r="I314" s="95">
        <v>39025</v>
      </c>
      <c r="J314" s="95">
        <v>59508</v>
      </c>
      <c r="K314" s="95" t="s">
        <v>17</v>
      </c>
      <c r="L314" s="95" t="s">
        <v>564</v>
      </c>
      <c r="M314" s="97">
        <f>Table14_1[[#This Row],[Likes]]+Table14_1[[#This Row],[Shares]]+Table14_1[[#This Row],[Comments]]</f>
        <v>18097</v>
      </c>
    </row>
    <row r="315" spans="1:13" hidden="1">
      <c r="A315" s="98" t="s">
        <v>304</v>
      </c>
      <c r="B315" s="99" t="s">
        <v>46</v>
      </c>
      <c r="C315" s="100">
        <v>45937</v>
      </c>
      <c r="D315" s="99" t="s">
        <v>38</v>
      </c>
      <c r="E315" s="99">
        <v>19660</v>
      </c>
      <c r="F315" s="99">
        <v>1307</v>
      </c>
      <c r="G315" s="99">
        <v>310</v>
      </c>
      <c r="H315" s="99">
        <v>2802</v>
      </c>
      <c r="I315" s="99">
        <v>22171</v>
      </c>
      <c r="J315" s="99">
        <v>213359</v>
      </c>
      <c r="K315" s="99" t="s">
        <v>21</v>
      </c>
      <c r="L315" s="99" t="s">
        <v>571</v>
      </c>
      <c r="M315" s="101">
        <f>Table14_1[[#This Row],[Likes]]+Table14_1[[#This Row],[Shares]]+Table14_1[[#This Row],[Comments]]</f>
        <v>21277</v>
      </c>
    </row>
    <row r="316" spans="1:13" hidden="1">
      <c r="A316" s="94" t="s">
        <v>304</v>
      </c>
      <c r="B316" s="95" t="s">
        <v>46</v>
      </c>
      <c r="C316" s="96">
        <v>45937</v>
      </c>
      <c r="D316" s="95" t="s">
        <v>38</v>
      </c>
      <c r="E316" s="95">
        <v>19660</v>
      </c>
      <c r="F316" s="95">
        <v>1307</v>
      </c>
      <c r="G316" s="95">
        <v>310</v>
      </c>
      <c r="H316" s="95">
        <v>2802</v>
      </c>
      <c r="I316" s="95">
        <v>22171</v>
      </c>
      <c r="J316" s="95">
        <v>213359</v>
      </c>
      <c r="K316" s="95" t="s">
        <v>21</v>
      </c>
      <c r="L316" s="95" t="s">
        <v>572</v>
      </c>
      <c r="M316" s="97">
        <f>Table14_1[[#This Row],[Likes]]+Table14_1[[#This Row],[Shares]]+Table14_1[[#This Row],[Comments]]</f>
        <v>21277</v>
      </c>
    </row>
    <row r="317" spans="1:13" hidden="1">
      <c r="A317" s="98" t="s">
        <v>305</v>
      </c>
      <c r="B317" s="99" t="s">
        <v>23</v>
      </c>
      <c r="C317" s="100">
        <v>45704</v>
      </c>
      <c r="D317" s="99" t="s">
        <v>25</v>
      </c>
      <c r="E317" s="99">
        <v>24195</v>
      </c>
      <c r="F317" s="99">
        <v>888</v>
      </c>
      <c r="G317" s="99">
        <v>165</v>
      </c>
      <c r="H317" s="99">
        <v>1559</v>
      </c>
      <c r="I317" s="99">
        <v>11596</v>
      </c>
      <c r="J317" s="99">
        <v>249988</v>
      </c>
      <c r="K317" s="99" t="s">
        <v>27</v>
      </c>
      <c r="L317" s="99" t="s">
        <v>567</v>
      </c>
      <c r="M317" s="101">
        <f>Table14_1[[#This Row],[Likes]]+Table14_1[[#This Row],[Shares]]+Table14_1[[#This Row],[Comments]]</f>
        <v>25248</v>
      </c>
    </row>
    <row r="318" spans="1:13" hidden="1">
      <c r="A318" s="94" t="s">
        <v>305</v>
      </c>
      <c r="B318" s="95" t="s">
        <v>23</v>
      </c>
      <c r="C318" s="96">
        <v>45704</v>
      </c>
      <c r="D318" s="95" t="s">
        <v>25</v>
      </c>
      <c r="E318" s="95">
        <v>24195</v>
      </c>
      <c r="F318" s="95">
        <v>888</v>
      </c>
      <c r="G318" s="95">
        <v>165</v>
      </c>
      <c r="H318" s="95">
        <v>1559</v>
      </c>
      <c r="I318" s="95">
        <v>11596</v>
      </c>
      <c r="J318" s="95">
        <v>249988</v>
      </c>
      <c r="K318" s="95" t="s">
        <v>27</v>
      </c>
      <c r="L318" s="95" t="s">
        <v>574</v>
      </c>
      <c r="M318" s="97">
        <f>Table14_1[[#This Row],[Likes]]+Table14_1[[#This Row],[Shares]]+Table14_1[[#This Row],[Comments]]</f>
        <v>25248</v>
      </c>
    </row>
    <row r="319" spans="1:13" hidden="1">
      <c r="A319" s="98" t="s">
        <v>307</v>
      </c>
      <c r="B319" s="99" t="s">
        <v>19</v>
      </c>
      <c r="C319" s="100">
        <v>45624</v>
      </c>
      <c r="D319" s="99" t="s">
        <v>38</v>
      </c>
      <c r="E319" s="99">
        <v>2302</v>
      </c>
      <c r="F319" s="99">
        <v>347</v>
      </c>
      <c r="G319" s="99">
        <v>642</v>
      </c>
      <c r="H319" s="99">
        <v>2175</v>
      </c>
      <c r="I319" s="99">
        <v>56378</v>
      </c>
      <c r="J319" s="99">
        <v>198056</v>
      </c>
      <c r="K319" s="99" t="s">
        <v>55</v>
      </c>
      <c r="L319" s="99" t="s">
        <v>567</v>
      </c>
      <c r="M319" s="101">
        <f>Table14_1[[#This Row],[Likes]]+Table14_1[[#This Row],[Shares]]+Table14_1[[#This Row],[Comments]]</f>
        <v>3291</v>
      </c>
    </row>
    <row r="320" spans="1:13" hidden="1">
      <c r="A320" s="94" t="s">
        <v>307</v>
      </c>
      <c r="B320" s="95" t="s">
        <v>19</v>
      </c>
      <c r="C320" s="96">
        <v>45624</v>
      </c>
      <c r="D320" s="95" t="s">
        <v>38</v>
      </c>
      <c r="E320" s="95">
        <v>2302</v>
      </c>
      <c r="F320" s="95">
        <v>347</v>
      </c>
      <c r="G320" s="95">
        <v>642</v>
      </c>
      <c r="H320" s="95">
        <v>2175</v>
      </c>
      <c r="I320" s="95">
        <v>56378</v>
      </c>
      <c r="J320" s="95">
        <v>198056</v>
      </c>
      <c r="K320" s="95" t="s">
        <v>55</v>
      </c>
      <c r="L320" s="95" t="s">
        <v>574</v>
      </c>
      <c r="M320" s="97">
        <f>Table14_1[[#This Row],[Likes]]+Table14_1[[#This Row],[Shares]]+Table14_1[[#This Row],[Comments]]</f>
        <v>3291</v>
      </c>
    </row>
    <row r="321" spans="1:13" hidden="1">
      <c r="A321" s="98" t="s">
        <v>308</v>
      </c>
      <c r="B321" s="99" t="s">
        <v>13</v>
      </c>
      <c r="C321" s="100">
        <v>45608</v>
      </c>
      <c r="D321" s="99" t="s">
        <v>15</v>
      </c>
      <c r="E321" s="99">
        <v>19022</v>
      </c>
      <c r="F321" s="99">
        <v>541</v>
      </c>
      <c r="G321" s="99">
        <v>575</v>
      </c>
      <c r="H321" s="99">
        <v>2063</v>
      </c>
      <c r="I321" s="99">
        <v>42743</v>
      </c>
      <c r="J321" s="99">
        <v>150169</v>
      </c>
      <c r="K321" s="99" t="s">
        <v>17</v>
      </c>
      <c r="L321" s="99" t="s">
        <v>563</v>
      </c>
      <c r="M321" s="101">
        <f>Table14_1[[#This Row],[Likes]]+Table14_1[[#This Row],[Shares]]+Table14_1[[#This Row],[Comments]]</f>
        <v>20138</v>
      </c>
    </row>
    <row r="322" spans="1:13" hidden="1">
      <c r="A322" s="94" t="s">
        <v>308</v>
      </c>
      <c r="B322" s="95" t="s">
        <v>13</v>
      </c>
      <c r="C322" s="96">
        <v>45608</v>
      </c>
      <c r="D322" s="95" t="s">
        <v>15</v>
      </c>
      <c r="E322" s="95">
        <v>19022</v>
      </c>
      <c r="F322" s="95">
        <v>541</v>
      </c>
      <c r="G322" s="95">
        <v>575</v>
      </c>
      <c r="H322" s="95">
        <v>2063</v>
      </c>
      <c r="I322" s="95">
        <v>42743</v>
      </c>
      <c r="J322" s="95">
        <v>150169</v>
      </c>
      <c r="K322" s="95" t="s">
        <v>17</v>
      </c>
      <c r="L322" s="95" t="s">
        <v>564</v>
      </c>
      <c r="M322" s="97">
        <f>Table14_1[[#This Row],[Likes]]+Table14_1[[#This Row],[Shares]]+Table14_1[[#This Row],[Comments]]</f>
        <v>20138</v>
      </c>
    </row>
    <row r="323" spans="1:13" hidden="1">
      <c r="A323" s="98" t="s">
        <v>310</v>
      </c>
      <c r="B323" s="99" t="s">
        <v>13</v>
      </c>
      <c r="C323" s="100">
        <v>45629</v>
      </c>
      <c r="D323" s="99" t="s">
        <v>15</v>
      </c>
      <c r="E323" s="99">
        <v>2055</v>
      </c>
      <c r="F323" s="99">
        <v>675</v>
      </c>
      <c r="G323" s="99">
        <v>257</v>
      </c>
      <c r="H323" s="99">
        <v>820</v>
      </c>
      <c r="I323" s="99">
        <v>33534</v>
      </c>
      <c r="J323" s="99">
        <v>48125</v>
      </c>
      <c r="K323" s="99" t="s">
        <v>17</v>
      </c>
      <c r="L323" s="99" t="s">
        <v>569</v>
      </c>
      <c r="M323" s="101">
        <f>Table14_1[[#This Row],[Likes]]+Table14_1[[#This Row],[Shares]]+Table14_1[[#This Row],[Comments]]</f>
        <v>2987</v>
      </c>
    </row>
    <row r="324" spans="1:13" hidden="1">
      <c r="A324" s="94" t="s">
        <v>310</v>
      </c>
      <c r="B324" s="95" t="s">
        <v>13</v>
      </c>
      <c r="C324" s="96">
        <v>45629</v>
      </c>
      <c r="D324" s="95" t="s">
        <v>15</v>
      </c>
      <c r="E324" s="95">
        <v>2055</v>
      </c>
      <c r="F324" s="95">
        <v>675</v>
      </c>
      <c r="G324" s="95">
        <v>257</v>
      </c>
      <c r="H324" s="95">
        <v>820</v>
      </c>
      <c r="I324" s="95">
        <v>33534</v>
      </c>
      <c r="J324" s="95">
        <v>48125</v>
      </c>
      <c r="K324" s="95" t="s">
        <v>17</v>
      </c>
      <c r="L324" s="95" t="s">
        <v>570</v>
      </c>
      <c r="M324" s="97">
        <f>Table14_1[[#This Row],[Likes]]+Table14_1[[#This Row],[Shares]]+Table14_1[[#This Row],[Comments]]</f>
        <v>2987</v>
      </c>
    </row>
    <row r="325" spans="1:13" hidden="1">
      <c r="A325" s="98" t="s">
        <v>312</v>
      </c>
      <c r="B325" s="99" t="s">
        <v>46</v>
      </c>
      <c r="C325" s="100">
        <v>45775</v>
      </c>
      <c r="D325" s="99" t="s">
        <v>38</v>
      </c>
      <c r="E325" s="99">
        <v>15013</v>
      </c>
      <c r="F325" s="99">
        <v>1286</v>
      </c>
      <c r="G325" s="99">
        <v>599</v>
      </c>
      <c r="H325" s="99">
        <v>2001</v>
      </c>
      <c r="I325" s="99">
        <v>67839</v>
      </c>
      <c r="J325" s="99">
        <v>76059</v>
      </c>
      <c r="K325" s="99" t="s">
        <v>17</v>
      </c>
      <c r="L325" s="99" t="s">
        <v>575</v>
      </c>
      <c r="M325" s="101">
        <f>Table14_1[[#This Row],[Likes]]+Table14_1[[#This Row],[Shares]]+Table14_1[[#This Row],[Comments]]</f>
        <v>16898</v>
      </c>
    </row>
    <row r="326" spans="1:13" hidden="1">
      <c r="A326" s="94" t="s">
        <v>312</v>
      </c>
      <c r="B326" s="95" t="s">
        <v>46</v>
      </c>
      <c r="C326" s="96">
        <v>45775</v>
      </c>
      <c r="D326" s="95" t="s">
        <v>38</v>
      </c>
      <c r="E326" s="95">
        <v>15013</v>
      </c>
      <c r="F326" s="95">
        <v>1286</v>
      </c>
      <c r="G326" s="95">
        <v>599</v>
      </c>
      <c r="H326" s="95">
        <v>2001</v>
      </c>
      <c r="I326" s="95">
        <v>67839</v>
      </c>
      <c r="J326" s="95">
        <v>76059</v>
      </c>
      <c r="K326" s="95" t="s">
        <v>17</v>
      </c>
      <c r="L326" s="95" t="s">
        <v>35</v>
      </c>
      <c r="M326" s="97">
        <f>Table14_1[[#This Row],[Likes]]+Table14_1[[#This Row],[Shares]]+Table14_1[[#This Row],[Comments]]</f>
        <v>16898</v>
      </c>
    </row>
    <row r="327" spans="1:13" hidden="1">
      <c r="A327" s="98" t="s">
        <v>314</v>
      </c>
      <c r="B327" s="99" t="s">
        <v>19</v>
      </c>
      <c r="C327" s="100">
        <v>45657</v>
      </c>
      <c r="D327" s="99" t="s">
        <v>15</v>
      </c>
      <c r="E327" s="99">
        <v>10717</v>
      </c>
      <c r="F327" s="99">
        <v>760</v>
      </c>
      <c r="G327" s="99">
        <v>460</v>
      </c>
      <c r="H327" s="99">
        <v>1316</v>
      </c>
      <c r="I327" s="99">
        <v>18164</v>
      </c>
      <c r="J327" s="99">
        <v>240641</v>
      </c>
      <c r="K327" s="99" t="s">
        <v>55</v>
      </c>
      <c r="L327" s="99" t="s">
        <v>561</v>
      </c>
      <c r="M327" s="101">
        <f>Table14_1[[#This Row],[Likes]]+Table14_1[[#This Row],[Shares]]+Table14_1[[#This Row],[Comments]]</f>
        <v>11937</v>
      </c>
    </row>
    <row r="328" spans="1:13" hidden="1">
      <c r="A328" s="94" t="s">
        <v>314</v>
      </c>
      <c r="B328" s="95" t="s">
        <v>19</v>
      </c>
      <c r="C328" s="96">
        <v>45657</v>
      </c>
      <c r="D328" s="95" t="s">
        <v>15</v>
      </c>
      <c r="E328" s="95">
        <v>10717</v>
      </c>
      <c r="F328" s="95">
        <v>760</v>
      </c>
      <c r="G328" s="95">
        <v>460</v>
      </c>
      <c r="H328" s="95">
        <v>1316</v>
      </c>
      <c r="I328" s="95">
        <v>18164</v>
      </c>
      <c r="J328" s="95">
        <v>240641</v>
      </c>
      <c r="K328" s="95" t="s">
        <v>55</v>
      </c>
      <c r="L328" s="95" t="s">
        <v>562</v>
      </c>
      <c r="M328" s="97">
        <f>Table14_1[[#This Row],[Likes]]+Table14_1[[#This Row],[Shares]]+Table14_1[[#This Row],[Comments]]</f>
        <v>11937</v>
      </c>
    </row>
    <row r="329" spans="1:13" hidden="1">
      <c r="A329" s="98" t="s">
        <v>316</v>
      </c>
      <c r="B329" s="99" t="s">
        <v>23</v>
      </c>
      <c r="C329" s="100">
        <v>45518</v>
      </c>
      <c r="D329" s="99" t="s">
        <v>38</v>
      </c>
      <c r="E329" s="99">
        <v>10150</v>
      </c>
      <c r="F329" s="99">
        <v>526</v>
      </c>
      <c r="G329" s="99">
        <v>888</v>
      </c>
      <c r="H329" s="99">
        <v>1313</v>
      </c>
      <c r="I329" s="99">
        <v>51605</v>
      </c>
      <c r="J329" s="99">
        <v>143409</v>
      </c>
      <c r="K329" s="99" t="s">
        <v>17</v>
      </c>
      <c r="L329" s="99" t="s">
        <v>576</v>
      </c>
      <c r="M329" s="101">
        <f>Table14_1[[#This Row],[Likes]]+Table14_1[[#This Row],[Shares]]+Table14_1[[#This Row],[Comments]]</f>
        <v>11564</v>
      </c>
    </row>
    <row r="330" spans="1:13" hidden="1">
      <c r="A330" s="94" t="s">
        <v>316</v>
      </c>
      <c r="B330" s="95" t="s">
        <v>23</v>
      </c>
      <c r="C330" s="96">
        <v>45518</v>
      </c>
      <c r="D330" s="95" t="s">
        <v>38</v>
      </c>
      <c r="E330" s="95">
        <v>10150</v>
      </c>
      <c r="F330" s="95">
        <v>526</v>
      </c>
      <c r="G330" s="95">
        <v>888</v>
      </c>
      <c r="H330" s="95">
        <v>1313</v>
      </c>
      <c r="I330" s="95">
        <v>51605</v>
      </c>
      <c r="J330" s="95">
        <v>143409</v>
      </c>
      <c r="K330" s="95" t="s">
        <v>17</v>
      </c>
      <c r="L330" s="95" t="s">
        <v>577</v>
      </c>
      <c r="M330" s="97">
        <f>Table14_1[[#This Row],[Likes]]+Table14_1[[#This Row],[Shares]]+Table14_1[[#This Row],[Comments]]</f>
        <v>11564</v>
      </c>
    </row>
    <row r="331" spans="1:13" hidden="1">
      <c r="A331" s="98" t="s">
        <v>318</v>
      </c>
      <c r="B331" s="99" t="s">
        <v>13</v>
      </c>
      <c r="C331" s="100">
        <v>45631</v>
      </c>
      <c r="D331" s="99" t="s">
        <v>25</v>
      </c>
      <c r="E331" s="99">
        <v>4125</v>
      </c>
      <c r="F331" s="99">
        <v>1364</v>
      </c>
      <c r="G331" s="99">
        <v>319</v>
      </c>
      <c r="H331" s="99">
        <v>2848</v>
      </c>
      <c r="I331" s="99">
        <v>15379</v>
      </c>
      <c r="J331" s="99">
        <v>188159</v>
      </c>
      <c r="K331" s="99" t="s">
        <v>55</v>
      </c>
      <c r="L331" s="99" t="s">
        <v>567</v>
      </c>
      <c r="M331" s="101">
        <f>Table14_1[[#This Row],[Likes]]+Table14_1[[#This Row],[Shares]]+Table14_1[[#This Row],[Comments]]</f>
        <v>5808</v>
      </c>
    </row>
    <row r="332" spans="1:13" hidden="1">
      <c r="A332" s="94" t="s">
        <v>318</v>
      </c>
      <c r="B332" s="95" t="s">
        <v>13</v>
      </c>
      <c r="C332" s="96">
        <v>45631</v>
      </c>
      <c r="D332" s="95" t="s">
        <v>25</v>
      </c>
      <c r="E332" s="95">
        <v>4125</v>
      </c>
      <c r="F332" s="95">
        <v>1364</v>
      </c>
      <c r="G332" s="95">
        <v>319</v>
      </c>
      <c r="H332" s="95">
        <v>2848</v>
      </c>
      <c r="I332" s="95">
        <v>15379</v>
      </c>
      <c r="J332" s="95">
        <v>188159</v>
      </c>
      <c r="K332" s="95" t="s">
        <v>55</v>
      </c>
      <c r="L332" s="95" t="s">
        <v>574</v>
      </c>
      <c r="M332" s="97">
        <f>Table14_1[[#This Row],[Likes]]+Table14_1[[#This Row],[Shares]]+Table14_1[[#This Row],[Comments]]</f>
        <v>5808</v>
      </c>
    </row>
    <row r="333" spans="1:13" hidden="1">
      <c r="A333" s="98" t="s">
        <v>320</v>
      </c>
      <c r="B333" s="99" t="s">
        <v>19</v>
      </c>
      <c r="C333" s="100">
        <v>45465</v>
      </c>
      <c r="D333" s="99" t="s">
        <v>38</v>
      </c>
      <c r="E333" s="99">
        <v>13479</v>
      </c>
      <c r="F333" s="99">
        <v>1189</v>
      </c>
      <c r="G333" s="99">
        <v>695</v>
      </c>
      <c r="H333" s="99">
        <v>416</v>
      </c>
      <c r="I333" s="99">
        <v>30229</v>
      </c>
      <c r="J333" s="99">
        <v>45704</v>
      </c>
      <c r="K333" s="99" t="s">
        <v>17</v>
      </c>
      <c r="L333" s="99" t="s">
        <v>561</v>
      </c>
      <c r="M333" s="101">
        <f>Table14_1[[#This Row],[Likes]]+Table14_1[[#This Row],[Shares]]+Table14_1[[#This Row],[Comments]]</f>
        <v>15363</v>
      </c>
    </row>
    <row r="334" spans="1:13" hidden="1">
      <c r="A334" s="94" t="s">
        <v>320</v>
      </c>
      <c r="B334" s="95" t="s">
        <v>19</v>
      </c>
      <c r="C334" s="96">
        <v>45465</v>
      </c>
      <c r="D334" s="95" t="s">
        <v>38</v>
      </c>
      <c r="E334" s="95">
        <v>13479</v>
      </c>
      <c r="F334" s="95">
        <v>1189</v>
      </c>
      <c r="G334" s="95">
        <v>695</v>
      </c>
      <c r="H334" s="95">
        <v>416</v>
      </c>
      <c r="I334" s="95">
        <v>30229</v>
      </c>
      <c r="J334" s="95">
        <v>45704</v>
      </c>
      <c r="K334" s="95" t="s">
        <v>17</v>
      </c>
      <c r="L334" s="95" t="s">
        <v>562</v>
      </c>
      <c r="M334" s="97">
        <f>Table14_1[[#This Row],[Likes]]+Table14_1[[#This Row],[Shares]]+Table14_1[[#This Row],[Comments]]</f>
        <v>15363</v>
      </c>
    </row>
    <row r="335" spans="1:13" hidden="1">
      <c r="A335" s="98" t="s">
        <v>321</v>
      </c>
      <c r="B335" s="99" t="s">
        <v>19</v>
      </c>
      <c r="C335" s="100">
        <v>45938</v>
      </c>
      <c r="D335" s="99" t="s">
        <v>25</v>
      </c>
      <c r="E335" s="99">
        <v>17745</v>
      </c>
      <c r="F335" s="99">
        <v>414</v>
      </c>
      <c r="G335" s="99">
        <v>563</v>
      </c>
      <c r="H335" s="99">
        <v>2733</v>
      </c>
      <c r="I335" s="99">
        <v>995</v>
      </c>
      <c r="J335" s="99">
        <v>231648</v>
      </c>
      <c r="K335" s="99" t="s">
        <v>21</v>
      </c>
      <c r="L335" s="99" t="s">
        <v>567</v>
      </c>
      <c r="M335" s="101">
        <f>Table14_1[[#This Row],[Likes]]+Table14_1[[#This Row],[Shares]]+Table14_1[[#This Row],[Comments]]</f>
        <v>18722</v>
      </c>
    </row>
    <row r="336" spans="1:13" hidden="1">
      <c r="A336" s="94" t="s">
        <v>321</v>
      </c>
      <c r="B336" s="95" t="s">
        <v>19</v>
      </c>
      <c r="C336" s="96">
        <v>45938</v>
      </c>
      <c r="D336" s="95" t="s">
        <v>25</v>
      </c>
      <c r="E336" s="95">
        <v>17745</v>
      </c>
      <c r="F336" s="95">
        <v>414</v>
      </c>
      <c r="G336" s="95">
        <v>563</v>
      </c>
      <c r="H336" s="95">
        <v>2733</v>
      </c>
      <c r="I336" s="95">
        <v>995</v>
      </c>
      <c r="J336" s="95">
        <v>231648</v>
      </c>
      <c r="K336" s="95" t="s">
        <v>21</v>
      </c>
      <c r="L336" s="95" t="s">
        <v>574</v>
      </c>
      <c r="M336" s="97">
        <f>Table14_1[[#This Row],[Likes]]+Table14_1[[#This Row],[Shares]]+Table14_1[[#This Row],[Comments]]</f>
        <v>18722</v>
      </c>
    </row>
    <row r="337" spans="1:13" hidden="1">
      <c r="A337" s="98" t="s">
        <v>322</v>
      </c>
      <c r="B337" s="99" t="s">
        <v>46</v>
      </c>
      <c r="C337" s="100">
        <v>45939</v>
      </c>
      <c r="D337" s="99" t="s">
        <v>38</v>
      </c>
      <c r="E337" s="99">
        <v>18748</v>
      </c>
      <c r="F337" s="99">
        <v>634</v>
      </c>
      <c r="G337" s="99">
        <v>400</v>
      </c>
      <c r="H337" s="99">
        <v>1667</v>
      </c>
      <c r="I337" s="99">
        <v>75813</v>
      </c>
      <c r="J337" s="99">
        <v>244456</v>
      </c>
      <c r="K337" s="99" t="s">
        <v>21</v>
      </c>
      <c r="L337" s="99" t="s">
        <v>565</v>
      </c>
      <c r="M337" s="101">
        <f>Table14_1[[#This Row],[Likes]]+Table14_1[[#This Row],[Shares]]+Table14_1[[#This Row],[Comments]]</f>
        <v>19782</v>
      </c>
    </row>
    <row r="338" spans="1:13" hidden="1">
      <c r="A338" s="94" t="s">
        <v>322</v>
      </c>
      <c r="B338" s="95" t="s">
        <v>46</v>
      </c>
      <c r="C338" s="96">
        <v>45939</v>
      </c>
      <c r="D338" s="95" t="s">
        <v>38</v>
      </c>
      <c r="E338" s="95">
        <v>18748</v>
      </c>
      <c r="F338" s="95">
        <v>634</v>
      </c>
      <c r="G338" s="95">
        <v>400</v>
      </c>
      <c r="H338" s="95">
        <v>1667</v>
      </c>
      <c r="I338" s="95">
        <v>75813</v>
      </c>
      <c r="J338" s="95">
        <v>244456</v>
      </c>
      <c r="K338" s="95" t="s">
        <v>21</v>
      </c>
      <c r="L338" s="95" t="s">
        <v>566</v>
      </c>
      <c r="M338" s="97">
        <f>Table14_1[[#This Row],[Likes]]+Table14_1[[#This Row],[Shares]]+Table14_1[[#This Row],[Comments]]</f>
        <v>19782</v>
      </c>
    </row>
    <row r="339" spans="1:13" hidden="1">
      <c r="A339" s="98" t="s">
        <v>323</v>
      </c>
      <c r="B339" s="99" t="s">
        <v>13</v>
      </c>
      <c r="C339" s="100">
        <v>45483</v>
      </c>
      <c r="D339" s="99" t="s">
        <v>15</v>
      </c>
      <c r="E339" s="99">
        <v>8809</v>
      </c>
      <c r="F339" s="99">
        <v>1151</v>
      </c>
      <c r="G339" s="99">
        <v>908</v>
      </c>
      <c r="H339" s="99">
        <v>883</v>
      </c>
      <c r="I339" s="99">
        <v>42921</v>
      </c>
      <c r="J339" s="99">
        <v>151279</v>
      </c>
      <c r="K339" s="99" t="s">
        <v>55</v>
      </c>
      <c r="L339" s="99" t="s">
        <v>575</v>
      </c>
      <c r="M339" s="101">
        <f>Table14_1[[#This Row],[Likes]]+Table14_1[[#This Row],[Shares]]+Table14_1[[#This Row],[Comments]]</f>
        <v>10868</v>
      </c>
    </row>
    <row r="340" spans="1:13" hidden="1">
      <c r="A340" s="94" t="s">
        <v>323</v>
      </c>
      <c r="B340" s="95" t="s">
        <v>13</v>
      </c>
      <c r="C340" s="96">
        <v>45483</v>
      </c>
      <c r="D340" s="95" t="s">
        <v>15</v>
      </c>
      <c r="E340" s="95">
        <v>8809</v>
      </c>
      <c r="F340" s="95">
        <v>1151</v>
      </c>
      <c r="G340" s="95">
        <v>908</v>
      </c>
      <c r="H340" s="95">
        <v>883</v>
      </c>
      <c r="I340" s="95">
        <v>42921</v>
      </c>
      <c r="J340" s="95">
        <v>151279</v>
      </c>
      <c r="K340" s="95" t="s">
        <v>55</v>
      </c>
      <c r="L340" s="95" t="s">
        <v>35</v>
      </c>
      <c r="M340" s="97">
        <f>Table14_1[[#This Row],[Likes]]+Table14_1[[#This Row],[Shares]]+Table14_1[[#This Row],[Comments]]</f>
        <v>10868</v>
      </c>
    </row>
    <row r="341" spans="1:13" hidden="1">
      <c r="A341" s="98" t="s">
        <v>325</v>
      </c>
      <c r="B341" s="99" t="s">
        <v>13</v>
      </c>
      <c r="C341" s="100">
        <v>45940</v>
      </c>
      <c r="D341" s="99" t="s">
        <v>38</v>
      </c>
      <c r="E341" s="99">
        <v>6621</v>
      </c>
      <c r="F341" s="99">
        <v>922</v>
      </c>
      <c r="G341" s="99">
        <v>930</v>
      </c>
      <c r="H341" s="99">
        <v>694</v>
      </c>
      <c r="I341" s="99">
        <v>839</v>
      </c>
      <c r="J341" s="99">
        <v>243532</v>
      </c>
      <c r="K341" s="99" t="s">
        <v>21</v>
      </c>
      <c r="L341" s="99" t="s">
        <v>565</v>
      </c>
      <c r="M341" s="101">
        <f>Table14_1[[#This Row],[Likes]]+Table14_1[[#This Row],[Shares]]+Table14_1[[#This Row],[Comments]]</f>
        <v>8473</v>
      </c>
    </row>
    <row r="342" spans="1:13" hidden="1">
      <c r="A342" s="94" t="s">
        <v>325</v>
      </c>
      <c r="B342" s="95" t="s">
        <v>13</v>
      </c>
      <c r="C342" s="96">
        <v>45940</v>
      </c>
      <c r="D342" s="95" t="s">
        <v>38</v>
      </c>
      <c r="E342" s="95">
        <v>6621</v>
      </c>
      <c r="F342" s="95">
        <v>922</v>
      </c>
      <c r="G342" s="95">
        <v>930</v>
      </c>
      <c r="H342" s="95">
        <v>694</v>
      </c>
      <c r="I342" s="95">
        <v>839</v>
      </c>
      <c r="J342" s="95">
        <v>243532</v>
      </c>
      <c r="K342" s="95" t="s">
        <v>21</v>
      </c>
      <c r="L342" s="95" t="s">
        <v>566</v>
      </c>
      <c r="M342" s="97">
        <f>Table14_1[[#This Row],[Likes]]+Table14_1[[#This Row],[Shares]]+Table14_1[[#This Row],[Comments]]</f>
        <v>8473</v>
      </c>
    </row>
    <row r="343" spans="1:13" hidden="1">
      <c r="A343" s="98" t="s">
        <v>326</v>
      </c>
      <c r="B343" s="99" t="s">
        <v>23</v>
      </c>
      <c r="C343" s="100">
        <v>45488</v>
      </c>
      <c r="D343" s="99" t="s">
        <v>15</v>
      </c>
      <c r="E343" s="99">
        <v>17034</v>
      </c>
      <c r="F343" s="99">
        <v>231</v>
      </c>
      <c r="G343" s="99">
        <v>290</v>
      </c>
      <c r="H343" s="99">
        <v>1387</v>
      </c>
      <c r="I343" s="99">
        <v>63550</v>
      </c>
      <c r="J343" s="99">
        <v>198280</v>
      </c>
      <c r="K343" s="99" t="s">
        <v>55</v>
      </c>
      <c r="L343" s="99" t="s">
        <v>567</v>
      </c>
      <c r="M343" s="101">
        <f>Table14_1[[#This Row],[Likes]]+Table14_1[[#This Row],[Shares]]+Table14_1[[#This Row],[Comments]]</f>
        <v>17555</v>
      </c>
    </row>
    <row r="344" spans="1:13" hidden="1">
      <c r="A344" s="94" t="s">
        <v>326</v>
      </c>
      <c r="B344" s="95" t="s">
        <v>23</v>
      </c>
      <c r="C344" s="96">
        <v>45488</v>
      </c>
      <c r="D344" s="95" t="s">
        <v>15</v>
      </c>
      <c r="E344" s="95">
        <v>17034</v>
      </c>
      <c r="F344" s="95">
        <v>231</v>
      </c>
      <c r="G344" s="95">
        <v>290</v>
      </c>
      <c r="H344" s="95">
        <v>1387</v>
      </c>
      <c r="I344" s="95">
        <v>63550</v>
      </c>
      <c r="J344" s="95">
        <v>198280</v>
      </c>
      <c r="K344" s="95" t="s">
        <v>55</v>
      </c>
      <c r="L344" s="95" t="s">
        <v>574</v>
      </c>
      <c r="M344" s="97">
        <f>Table14_1[[#This Row],[Likes]]+Table14_1[[#This Row],[Shares]]+Table14_1[[#This Row],[Comments]]</f>
        <v>17555</v>
      </c>
    </row>
    <row r="345" spans="1:13" hidden="1">
      <c r="A345" s="98" t="s">
        <v>327</v>
      </c>
      <c r="B345" s="99" t="s">
        <v>13</v>
      </c>
      <c r="C345" s="100">
        <v>45941</v>
      </c>
      <c r="D345" s="99" t="s">
        <v>38</v>
      </c>
      <c r="E345" s="99">
        <v>15623</v>
      </c>
      <c r="F345" s="99">
        <v>869</v>
      </c>
      <c r="G345" s="99">
        <v>423</v>
      </c>
      <c r="H345" s="99">
        <v>371</v>
      </c>
      <c r="I345" s="99">
        <v>47579</v>
      </c>
      <c r="J345" s="99">
        <v>158516</v>
      </c>
      <c r="K345" s="99" t="s">
        <v>21</v>
      </c>
      <c r="L345" s="99" t="s">
        <v>571</v>
      </c>
      <c r="M345" s="101">
        <f>Table14_1[[#This Row],[Likes]]+Table14_1[[#This Row],[Shares]]+Table14_1[[#This Row],[Comments]]</f>
        <v>16915</v>
      </c>
    </row>
    <row r="346" spans="1:13" hidden="1">
      <c r="A346" s="94" t="s">
        <v>327</v>
      </c>
      <c r="B346" s="95" t="s">
        <v>13</v>
      </c>
      <c r="C346" s="96">
        <v>45941</v>
      </c>
      <c r="D346" s="95" t="s">
        <v>38</v>
      </c>
      <c r="E346" s="95">
        <v>15623</v>
      </c>
      <c r="F346" s="95">
        <v>869</v>
      </c>
      <c r="G346" s="95">
        <v>423</v>
      </c>
      <c r="H346" s="95">
        <v>371</v>
      </c>
      <c r="I346" s="95">
        <v>47579</v>
      </c>
      <c r="J346" s="95">
        <v>158516</v>
      </c>
      <c r="K346" s="95" t="s">
        <v>21</v>
      </c>
      <c r="L346" s="95" t="s">
        <v>572</v>
      </c>
      <c r="M346" s="97">
        <f>Table14_1[[#This Row],[Likes]]+Table14_1[[#This Row],[Shares]]+Table14_1[[#This Row],[Comments]]</f>
        <v>16915</v>
      </c>
    </row>
    <row r="347" spans="1:13" hidden="1">
      <c r="A347" s="98" t="s">
        <v>328</v>
      </c>
      <c r="B347" s="99" t="s">
        <v>23</v>
      </c>
      <c r="C347" s="100">
        <v>45942</v>
      </c>
      <c r="D347" s="99" t="s">
        <v>38</v>
      </c>
      <c r="E347" s="99">
        <v>7126</v>
      </c>
      <c r="F347" s="99">
        <v>484</v>
      </c>
      <c r="G347" s="99">
        <v>565</v>
      </c>
      <c r="H347" s="99">
        <v>573</v>
      </c>
      <c r="I347" s="99">
        <v>7389</v>
      </c>
      <c r="J347" s="99">
        <v>237096</v>
      </c>
      <c r="K347" s="99" t="s">
        <v>21</v>
      </c>
      <c r="L347" s="99" t="s">
        <v>571</v>
      </c>
      <c r="M347" s="101">
        <f>Table14_1[[#This Row],[Likes]]+Table14_1[[#This Row],[Shares]]+Table14_1[[#This Row],[Comments]]</f>
        <v>8175</v>
      </c>
    </row>
    <row r="348" spans="1:13" hidden="1">
      <c r="A348" s="94" t="s">
        <v>328</v>
      </c>
      <c r="B348" s="95" t="s">
        <v>23</v>
      </c>
      <c r="C348" s="96">
        <v>45942</v>
      </c>
      <c r="D348" s="95" t="s">
        <v>38</v>
      </c>
      <c r="E348" s="95">
        <v>7126</v>
      </c>
      <c r="F348" s="95">
        <v>484</v>
      </c>
      <c r="G348" s="95">
        <v>565</v>
      </c>
      <c r="H348" s="95">
        <v>573</v>
      </c>
      <c r="I348" s="95">
        <v>7389</v>
      </c>
      <c r="J348" s="95">
        <v>237096</v>
      </c>
      <c r="K348" s="95" t="s">
        <v>21</v>
      </c>
      <c r="L348" s="95" t="s">
        <v>572</v>
      </c>
      <c r="M348" s="97">
        <f>Table14_1[[#This Row],[Likes]]+Table14_1[[#This Row],[Shares]]+Table14_1[[#This Row],[Comments]]</f>
        <v>8175</v>
      </c>
    </row>
    <row r="349" spans="1:13">
      <c r="A349" s="98" t="s">
        <v>329</v>
      </c>
      <c r="B349" s="99" t="s">
        <v>13</v>
      </c>
      <c r="C349" s="100">
        <v>45504</v>
      </c>
      <c r="D349" s="99" t="s">
        <v>30</v>
      </c>
      <c r="E349" s="99">
        <v>7122</v>
      </c>
      <c r="F349" s="99">
        <v>628</v>
      </c>
      <c r="G349" s="99">
        <v>757</v>
      </c>
      <c r="H349" s="99">
        <v>2313</v>
      </c>
      <c r="I349" s="99">
        <v>50924</v>
      </c>
      <c r="J349" s="99">
        <v>210954</v>
      </c>
      <c r="K349" s="99" t="s">
        <v>55</v>
      </c>
      <c r="L349" s="99" t="s">
        <v>565</v>
      </c>
      <c r="M349" s="101">
        <f>Table14_1[[#This Row],[Likes]]+Table14_1[[#This Row],[Shares]]+Table14_1[[#This Row],[Comments]]</f>
        <v>8507</v>
      </c>
    </row>
    <row r="350" spans="1:13">
      <c r="A350" s="94" t="s">
        <v>329</v>
      </c>
      <c r="B350" s="95" t="s">
        <v>13</v>
      </c>
      <c r="C350" s="96">
        <v>45504</v>
      </c>
      <c r="D350" s="95" t="s">
        <v>30</v>
      </c>
      <c r="E350" s="95">
        <v>7122</v>
      </c>
      <c r="F350" s="95">
        <v>628</v>
      </c>
      <c r="G350" s="95">
        <v>757</v>
      </c>
      <c r="H350" s="95">
        <v>2313</v>
      </c>
      <c r="I350" s="95">
        <v>50924</v>
      </c>
      <c r="J350" s="95">
        <v>210954</v>
      </c>
      <c r="K350" s="95" t="s">
        <v>55</v>
      </c>
      <c r="L350" s="95" t="s">
        <v>566</v>
      </c>
      <c r="M350" s="97">
        <f>Table14_1[[#This Row],[Likes]]+Table14_1[[#This Row],[Shares]]+Table14_1[[#This Row],[Comments]]</f>
        <v>8507</v>
      </c>
    </row>
    <row r="351" spans="1:13" hidden="1">
      <c r="A351" s="98" t="s">
        <v>330</v>
      </c>
      <c r="B351" s="99" t="s">
        <v>46</v>
      </c>
      <c r="C351" s="100">
        <v>45643</v>
      </c>
      <c r="D351" s="99" t="s">
        <v>15</v>
      </c>
      <c r="E351" s="99">
        <v>20030</v>
      </c>
      <c r="F351" s="99">
        <v>485</v>
      </c>
      <c r="G351" s="99">
        <v>888</v>
      </c>
      <c r="H351" s="99">
        <v>1643</v>
      </c>
      <c r="I351" s="99">
        <v>4322</v>
      </c>
      <c r="J351" s="99">
        <v>196995</v>
      </c>
      <c r="K351" s="99" t="s">
        <v>27</v>
      </c>
      <c r="L351" s="99" t="s">
        <v>571</v>
      </c>
      <c r="M351" s="101">
        <f>Table14_1[[#This Row],[Likes]]+Table14_1[[#This Row],[Shares]]+Table14_1[[#This Row],[Comments]]</f>
        <v>21403</v>
      </c>
    </row>
    <row r="352" spans="1:13" hidden="1">
      <c r="A352" s="94" t="s">
        <v>330</v>
      </c>
      <c r="B352" s="95" t="s">
        <v>46</v>
      </c>
      <c r="C352" s="96">
        <v>45643</v>
      </c>
      <c r="D352" s="95" t="s">
        <v>15</v>
      </c>
      <c r="E352" s="95">
        <v>20030</v>
      </c>
      <c r="F352" s="95">
        <v>485</v>
      </c>
      <c r="G352" s="95">
        <v>888</v>
      </c>
      <c r="H352" s="95">
        <v>1643</v>
      </c>
      <c r="I352" s="95">
        <v>4322</v>
      </c>
      <c r="J352" s="95">
        <v>196995</v>
      </c>
      <c r="K352" s="95" t="s">
        <v>27</v>
      </c>
      <c r="L352" s="95" t="s">
        <v>572</v>
      </c>
      <c r="M352" s="97">
        <f>Table14_1[[#This Row],[Likes]]+Table14_1[[#This Row],[Shares]]+Table14_1[[#This Row],[Comments]]</f>
        <v>21403</v>
      </c>
    </row>
    <row r="353" spans="1:13">
      <c r="A353" s="98" t="s">
        <v>332</v>
      </c>
      <c r="B353" s="99" t="s">
        <v>13</v>
      </c>
      <c r="C353" s="100">
        <v>45943</v>
      </c>
      <c r="D353" s="99" t="s">
        <v>30</v>
      </c>
      <c r="E353" s="99">
        <v>19302</v>
      </c>
      <c r="F353" s="99">
        <v>1367</v>
      </c>
      <c r="G353" s="99">
        <v>188</v>
      </c>
      <c r="H353" s="99">
        <v>637</v>
      </c>
      <c r="I353" s="99">
        <v>31404</v>
      </c>
      <c r="J353" s="99">
        <v>154044</v>
      </c>
      <c r="K353" s="99" t="s">
        <v>21</v>
      </c>
      <c r="L353" s="99" t="s">
        <v>567</v>
      </c>
      <c r="M353" s="101">
        <f>Table14_1[[#This Row],[Likes]]+Table14_1[[#This Row],[Shares]]+Table14_1[[#This Row],[Comments]]</f>
        <v>20857</v>
      </c>
    </row>
    <row r="354" spans="1:13">
      <c r="A354" s="94" t="s">
        <v>332</v>
      </c>
      <c r="B354" s="95" t="s">
        <v>13</v>
      </c>
      <c r="C354" s="96">
        <v>45943</v>
      </c>
      <c r="D354" s="95" t="s">
        <v>30</v>
      </c>
      <c r="E354" s="95">
        <v>19302</v>
      </c>
      <c r="F354" s="95">
        <v>1367</v>
      </c>
      <c r="G354" s="95">
        <v>188</v>
      </c>
      <c r="H354" s="95">
        <v>637</v>
      </c>
      <c r="I354" s="95">
        <v>31404</v>
      </c>
      <c r="J354" s="95">
        <v>154044</v>
      </c>
      <c r="K354" s="95" t="s">
        <v>21</v>
      </c>
      <c r="L354" s="95" t="s">
        <v>574</v>
      </c>
      <c r="M354" s="97">
        <f>Table14_1[[#This Row],[Likes]]+Table14_1[[#This Row],[Shares]]+Table14_1[[#This Row],[Comments]]</f>
        <v>20857</v>
      </c>
    </row>
    <row r="355" spans="1:13" hidden="1">
      <c r="A355" s="98" t="s">
        <v>333</v>
      </c>
      <c r="B355" s="99" t="s">
        <v>23</v>
      </c>
      <c r="C355" s="100">
        <v>45668</v>
      </c>
      <c r="D355" s="99" t="s">
        <v>15</v>
      </c>
      <c r="E355" s="99">
        <v>21181</v>
      </c>
      <c r="F355" s="99">
        <v>1242</v>
      </c>
      <c r="G355" s="99">
        <v>963</v>
      </c>
      <c r="H355" s="99">
        <v>1689</v>
      </c>
      <c r="I355" s="99">
        <v>49329</v>
      </c>
      <c r="J355" s="99">
        <v>69165</v>
      </c>
      <c r="K355" s="99" t="s">
        <v>17</v>
      </c>
      <c r="L355" s="99" t="s">
        <v>563</v>
      </c>
      <c r="M355" s="101">
        <f>Table14_1[[#This Row],[Likes]]+Table14_1[[#This Row],[Shares]]+Table14_1[[#This Row],[Comments]]</f>
        <v>23386</v>
      </c>
    </row>
    <row r="356" spans="1:13" hidden="1">
      <c r="A356" s="94" t="s">
        <v>333</v>
      </c>
      <c r="B356" s="95" t="s">
        <v>23</v>
      </c>
      <c r="C356" s="96">
        <v>45668</v>
      </c>
      <c r="D356" s="95" t="s">
        <v>15</v>
      </c>
      <c r="E356" s="95">
        <v>21181</v>
      </c>
      <c r="F356" s="95">
        <v>1242</v>
      </c>
      <c r="G356" s="95">
        <v>963</v>
      </c>
      <c r="H356" s="95">
        <v>1689</v>
      </c>
      <c r="I356" s="95">
        <v>49329</v>
      </c>
      <c r="J356" s="95">
        <v>69165</v>
      </c>
      <c r="K356" s="95" t="s">
        <v>17</v>
      </c>
      <c r="L356" s="95" t="s">
        <v>564</v>
      </c>
      <c r="M356" s="97">
        <f>Table14_1[[#This Row],[Likes]]+Table14_1[[#This Row],[Shares]]+Table14_1[[#This Row],[Comments]]</f>
        <v>23386</v>
      </c>
    </row>
    <row r="357" spans="1:13">
      <c r="A357" s="98" t="s">
        <v>335</v>
      </c>
      <c r="B357" s="99" t="s">
        <v>23</v>
      </c>
      <c r="C357" s="100">
        <v>45528</v>
      </c>
      <c r="D357" s="99" t="s">
        <v>30</v>
      </c>
      <c r="E357" s="99">
        <v>24890</v>
      </c>
      <c r="F357" s="99">
        <v>217</v>
      </c>
      <c r="G357" s="99">
        <v>178</v>
      </c>
      <c r="H357" s="99">
        <v>906</v>
      </c>
      <c r="I357" s="99">
        <v>54826</v>
      </c>
      <c r="J357" s="99">
        <v>107203</v>
      </c>
      <c r="K357" s="99" t="s">
        <v>27</v>
      </c>
      <c r="L357" s="99" t="s">
        <v>565</v>
      </c>
      <c r="M357" s="101">
        <f>Table14_1[[#This Row],[Likes]]+Table14_1[[#This Row],[Shares]]+Table14_1[[#This Row],[Comments]]</f>
        <v>25285</v>
      </c>
    </row>
    <row r="358" spans="1:13">
      <c r="A358" s="94" t="s">
        <v>335</v>
      </c>
      <c r="B358" s="95" t="s">
        <v>23</v>
      </c>
      <c r="C358" s="96">
        <v>45528</v>
      </c>
      <c r="D358" s="95" t="s">
        <v>30</v>
      </c>
      <c r="E358" s="95">
        <v>24890</v>
      </c>
      <c r="F358" s="95">
        <v>217</v>
      </c>
      <c r="G358" s="95">
        <v>178</v>
      </c>
      <c r="H358" s="95">
        <v>906</v>
      </c>
      <c r="I358" s="95">
        <v>54826</v>
      </c>
      <c r="J358" s="95">
        <v>107203</v>
      </c>
      <c r="K358" s="95" t="s">
        <v>27</v>
      </c>
      <c r="L358" s="95" t="s">
        <v>566</v>
      </c>
      <c r="M358" s="97">
        <f>Table14_1[[#This Row],[Likes]]+Table14_1[[#This Row],[Shares]]+Table14_1[[#This Row],[Comments]]</f>
        <v>25285</v>
      </c>
    </row>
    <row r="359" spans="1:13" hidden="1">
      <c r="A359" s="98" t="s">
        <v>336</v>
      </c>
      <c r="B359" s="99" t="s">
        <v>46</v>
      </c>
      <c r="C359" s="100">
        <v>45648</v>
      </c>
      <c r="D359" s="99" t="s">
        <v>25</v>
      </c>
      <c r="E359" s="99">
        <v>7870</v>
      </c>
      <c r="F359" s="99">
        <v>968</v>
      </c>
      <c r="G359" s="99">
        <v>626</v>
      </c>
      <c r="H359" s="99">
        <v>465</v>
      </c>
      <c r="I359" s="99">
        <v>27184</v>
      </c>
      <c r="J359" s="99">
        <v>44114</v>
      </c>
      <c r="K359" s="99" t="s">
        <v>55</v>
      </c>
      <c r="L359" s="99" t="s">
        <v>576</v>
      </c>
      <c r="M359" s="101">
        <f>Table14_1[[#This Row],[Likes]]+Table14_1[[#This Row],[Shares]]+Table14_1[[#This Row],[Comments]]</f>
        <v>9464</v>
      </c>
    </row>
    <row r="360" spans="1:13" hidden="1">
      <c r="A360" s="94" t="s">
        <v>336</v>
      </c>
      <c r="B360" s="95" t="s">
        <v>46</v>
      </c>
      <c r="C360" s="96">
        <v>45648</v>
      </c>
      <c r="D360" s="95" t="s">
        <v>25</v>
      </c>
      <c r="E360" s="95">
        <v>7870</v>
      </c>
      <c r="F360" s="95">
        <v>968</v>
      </c>
      <c r="G360" s="95">
        <v>626</v>
      </c>
      <c r="H360" s="95">
        <v>465</v>
      </c>
      <c r="I360" s="95">
        <v>27184</v>
      </c>
      <c r="J360" s="95">
        <v>44114</v>
      </c>
      <c r="K360" s="95" t="s">
        <v>55</v>
      </c>
      <c r="L360" s="95" t="s">
        <v>577</v>
      </c>
      <c r="M360" s="97">
        <f>Table14_1[[#This Row],[Likes]]+Table14_1[[#This Row],[Shares]]+Table14_1[[#This Row],[Comments]]</f>
        <v>9464</v>
      </c>
    </row>
    <row r="361" spans="1:13" hidden="1">
      <c r="A361" s="98" t="s">
        <v>338</v>
      </c>
      <c r="B361" s="99" t="s">
        <v>13</v>
      </c>
      <c r="C361" s="100">
        <v>45449</v>
      </c>
      <c r="D361" s="99" t="s">
        <v>38</v>
      </c>
      <c r="E361" s="99">
        <v>3531</v>
      </c>
      <c r="F361" s="99">
        <v>789</v>
      </c>
      <c r="G361" s="99">
        <v>467</v>
      </c>
      <c r="H361" s="99">
        <v>1867</v>
      </c>
      <c r="I361" s="99">
        <v>40816</v>
      </c>
      <c r="J361" s="99">
        <v>236037</v>
      </c>
      <c r="K361" s="99" t="s">
        <v>27</v>
      </c>
      <c r="L361" s="99" t="s">
        <v>576</v>
      </c>
      <c r="M361" s="101">
        <f>Table14_1[[#This Row],[Likes]]+Table14_1[[#This Row],[Shares]]+Table14_1[[#This Row],[Comments]]</f>
        <v>4787</v>
      </c>
    </row>
    <row r="362" spans="1:13" hidden="1">
      <c r="A362" s="94" t="s">
        <v>338</v>
      </c>
      <c r="B362" s="95" t="s">
        <v>13</v>
      </c>
      <c r="C362" s="96">
        <v>45449</v>
      </c>
      <c r="D362" s="95" t="s">
        <v>38</v>
      </c>
      <c r="E362" s="95">
        <v>3531</v>
      </c>
      <c r="F362" s="95">
        <v>789</v>
      </c>
      <c r="G362" s="95">
        <v>467</v>
      </c>
      <c r="H362" s="95">
        <v>1867</v>
      </c>
      <c r="I362" s="95">
        <v>40816</v>
      </c>
      <c r="J362" s="95">
        <v>236037</v>
      </c>
      <c r="K362" s="95" t="s">
        <v>27</v>
      </c>
      <c r="L362" s="95" t="s">
        <v>577</v>
      </c>
      <c r="M362" s="97">
        <f>Table14_1[[#This Row],[Likes]]+Table14_1[[#This Row],[Shares]]+Table14_1[[#This Row],[Comments]]</f>
        <v>4787</v>
      </c>
    </row>
    <row r="363" spans="1:13" hidden="1">
      <c r="A363" s="98" t="s">
        <v>339</v>
      </c>
      <c r="B363" s="99" t="s">
        <v>13</v>
      </c>
      <c r="C363" s="100">
        <v>45740</v>
      </c>
      <c r="D363" s="99" t="s">
        <v>15</v>
      </c>
      <c r="E363" s="99">
        <v>10172</v>
      </c>
      <c r="F363" s="99">
        <v>1398</v>
      </c>
      <c r="G363" s="99">
        <v>394</v>
      </c>
      <c r="H363" s="99">
        <v>2358</v>
      </c>
      <c r="I363" s="99">
        <v>59610</v>
      </c>
      <c r="J363" s="99">
        <v>76321</v>
      </c>
      <c r="K363" s="99" t="s">
        <v>32</v>
      </c>
      <c r="L363" s="99" t="s">
        <v>35</v>
      </c>
      <c r="M363" s="101">
        <f>Table14_1[[#This Row],[Likes]]+Table14_1[[#This Row],[Shares]]+Table14_1[[#This Row],[Comments]]</f>
        <v>11964</v>
      </c>
    </row>
    <row r="364" spans="1:13" hidden="1">
      <c r="A364" s="94" t="s">
        <v>341</v>
      </c>
      <c r="B364" s="95" t="s">
        <v>46</v>
      </c>
      <c r="C364" s="96">
        <v>45569</v>
      </c>
      <c r="D364" s="95" t="s">
        <v>15</v>
      </c>
      <c r="E364" s="95">
        <v>21729</v>
      </c>
      <c r="F364" s="95">
        <v>1209</v>
      </c>
      <c r="G364" s="95">
        <v>897</v>
      </c>
      <c r="H364" s="95">
        <v>1624</v>
      </c>
      <c r="I364" s="95">
        <v>38771</v>
      </c>
      <c r="J364" s="95">
        <v>113297</v>
      </c>
      <c r="K364" s="95" t="s">
        <v>32</v>
      </c>
      <c r="L364" s="95" t="s">
        <v>569</v>
      </c>
      <c r="M364" s="97">
        <f>Table14_1[[#This Row],[Likes]]+Table14_1[[#This Row],[Shares]]+Table14_1[[#This Row],[Comments]]</f>
        <v>23835</v>
      </c>
    </row>
    <row r="365" spans="1:13" hidden="1">
      <c r="A365" s="98" t="s">
        <v>341</v>
      </c>
      <c r="B365" s="99" t="s">
        <v>46</v>
      </c>
      <c r="C365" s="100">
        <v>45569</v>
      </c>
      <c r="D365" s="99" t="s">
        <v>15</v>
      </c>
      <c r="E365" s="99">
        <v>21729</v>
      </c>
      <c r="F365" s="99">
        <v>1209</v>
      </c>
      <c r="G365" s="99">
        <v>897</v>
      </c>
      <c r="H365" s="99">
        <v>1624</v>
      </c>
      <c r="I365" s="99">
        <v>38771</v>
      </c>
      <c r="J365" s="99">
        <v>113297</v>
      </c>
      <c r="K365" s="99" t="s">
        <v>32</v>
      </c>
      <c r="L365" s="99" t="s">
        <v>570</v>
      </c>
      <c r="M365" s="101">
        <f>Table14_1[[#This Row],[Likes]]+Table14_1[[#This Row],[Shares]]+Table14_1[[#This Row],[Comments]]</f>
        <v>23835</v>
      </c>
    </row>
    <row r="366" spans="1:13" hidden="1">
      <c r="A366" s="94" t="s">
        <v>343</v>
      </c>
      <c r="B366" s="95" t="s">
        <v>13</v>
      </c>
      <c r="C366" s="96">
        <v>45944</v>
      </c>
      <c r="D366" s="95" t="s">
        <v>38</v>
      </c>
      <c r="E366" s="95">
        <v>9673</v>
      </c>
      <c r="F366" s="95">
        <v>393</v>
      </c>
      <c r="G366" s="95">
        <v>846</v>
      </c>
      <c r="H366" s="95">
        <v>1028</v>
      </c>
      <c r="I366" s="95">
        <v>55556</v>
      </c>
      <c r="J366" s="95">
        <v>136652</v>
      </c>
      <c r="K366" s="95" t="s">
        <v>21</v>
      </c>
      <c r="L366" s="95" t="s">
        <v>575</v>
      </c>
      <c r="M366" s="97">
        <f>Table14_1[[#This Row],[Likes]]+Table14_1[[#This Row],[Shares]]+Table14_1[[#This Row],[Comments]]</f>
        <v>10912</v>
      </c>
    </row>
    <row r="367" spans="1:13" hidden="1">
      <c r="A367" s="98" t="s">
        <v>343</v>
      </c>
      <c r="B367" s="99" t="s">
        <v>13</v>
      </c>
      <c r="C367" s="100">
        <v>45944</v>
      </c>
      <c r="D367" s="99" t="s">
        <v>38</v>
      </c>
      <c r="E367" s="99">
        <v>9673</v>
      </c>
      <c r="F367" s="99">
        <v>393</v>
      </c>
      <c r="G367" s="99">
        <v>846</v>
      </c>
      <c r="H367" s="99">
        <v>1028</v>
      </c>
      <c r="I367" s="99">
        <v>55556</v>
      </c>
      <c r="J367" s="99">
        <v>136652</v>
      </c>
      <c r="K367" s="99" t="s">
        <v>21</v>
      </c>
      <c r="L367" s="99" t="s">
        <v>35</v>
      </c>
      <c r="M367" s="101">
        <f>Table14_1[[#This Row],[Likes]]+Table14_1[[#This Row],[Shares]]+Table14_1[[#This Row],[Comments]]</f>
        <v>10912</v>
      </c>
    </row>
    <row r="368" spans="1:13" hidden="1">
      <c r="A368" s="94" t="s">
        <v>344</v>
      </c>
      <c r="B368" s="95" t="s">
        <v>13</v>
      </c>
      <c r="C368" s="96">
        <v>45945</v>
      </c>
      <c r="D368" s="95" t="s">
        <v>15</v>
      </c>
      <c r="E368" s="95">
        <v>8882</v>
      </c>
      <c r="F368" s="95">
        <v>701</v>
      </c>
      <c r="G368" s="95">
        <v>421</v>
      </c>
      <c r="H368" s="95">
        <v>2343</v>
      </c>
      <c r="I368" s="95">
        <v>13588</v>
      </c>
      <c r="J368" s="95">
        <v>139304</v>
      </c>
      <c r="K368" s="95" t="s">
        <v>21</v>
      </c>
      <c r="L368" s="95" t="s">
        <v>571</v>
      </c>
      <c r="M368" s="97">
        <f>Table14_1[[#This Row],[Likes]]+Table14_1[[#This Row],[Shares]]+Table14_1[[#This Row],[Comments]]</f>
        <v>10004</v>
      </c>
    </row>
    <row r="369" spans="1:13" hidden="1">
      <c r="A369" s="98" t="s">
        <v>344</v>
      </c>
      <c r="B369" s="99" t="s">
        <v>13</v>
      </c>
      <c r="C369" s="100">
        <v>45945</v>
      </c>
      <c r="D369" s="99" t="s">
        <v>15</v>
      </c>
      <c r="E369" s="99">
        <v>8882</v>
      </c>
      <c r="F369" s="99">
        <v>701</v>
      </c>
      <c r="G369" s="99">
        <v>421</v>
      </c>
      <c r="H369" s="99">
        <v>2343</v>
      </c>
      <c r="I369" s="99">
        <v>13588</v>
      </c>
      <c r="J369" s="99">
        <v>139304</v>
      </c>
      <c r="K369" s="99" t="s">
        <v>21</v>
      </c>
      <c r="L369" s="99" t="s">
        <v>572</v>
      </c>
      <c r="M369" s="101">
        <f>Table14_1[[#This Row],[Likes]]+Table14_1[[#This Row],[Shares]]+Table14_1[[#This Row],[Comments]]</f>
        <v>10004</v>
      </c>
    </row>
    <row r="370" spans="1:13" hidden="1">
      <c r="A370" s="94" t="s">
        <v>345</v>
      </c>
      <c r="B370" s="95" t="s">
        <v>23</v>
      </c>
      <c r="C370" s="96">
        <v>45546</v>
      </c>
      <c r="D370" s="95" t="s">
        <v>15</v>
      </c>
      <c r="E370" s="95">
        <v>3906</v>
      </c>
      <c r="F370" s="95">
        <v>1187</v>
      </c>
      <c r="G370" s="95">
        <v>589</v>
      </c>
      <c r="H370" s="95">
        <v>401</v>
      </c>
      <c r="I370" s="95">
        <v>52687</v>
      </c>
      <c r="J370" s="95">
        <v>196498</v>
      </c>
      <c r="K370" s="95" t="s">
        <v>17</v>
      </c>
      <c r="L370" s="95" t="s">
        <v>571</v>
      </c>
      <c r="M370" s="97">
        <f>Table14_1[[#This Row],[Likes]]+Table14_1[[#This Row],[Shares]]+Table14_1[[#This Row],[Comments]]</f>
        <v>5682</v>
      </c>
    </row>
    <row r="371" spans="1:13" hidden="1">
      <c r="A371" s="98" t="s">
        <v>345</v>
      </c>
      <c r="B371" s="99" t="s">
        <v>23</v>
      </c>
      <c r="C371" s="100">
        <v>45546</v>
      </c>
      <c r="D371" s="99" t="s">
        <v>15</v>
      </c>
      <c r="E371" s="99">
        <v>3906</v>
      </c>
      <c r="F371" s="99">
        <v>1187</v>
      </c>
      <c r="G371" s="99">
        <v>589</v>
      </c>
      <c r="H371" s="99">
        <v>401</v>
      </c>
      <c r="I371" s="99">
        <v>52687</v>
      </c>
      <c r="J371" s="99">
        <v>196498</v>
      </c>
      <c r="K371" s="99" t="s">
        <v>17</v>
      </c>
      <c r="L371" s="99" t="s">
        <v>572</v>
      </c>
      <c r="M371" s="101">
        <f>Table14_1[[#This Row],[Likes]]+Table14_1[[#This Row],[Shares]]+Table14_1[[#This Row],[Comments]]</f>
        <v>5682</v>
      </c>
    </row>
    <row r="372" spans="1:13">
      <c r="A372" s="94" t="s">
        <v>347</v>
      </c>
      <c r="B372" s="95" t="s">
        <v>13</v>
      </c>
      <c r="C372" s="96">
        <v>45567</v>
      </c>
      <c r="D372" s="95" t="s">
        <v>30</v>
      </c>
      <c r="E372" s="95">
        <v>5086</v>
      </c>
      <c r="F372" s="95">
        <v>1336</v>
      </c>
      <c r="G372" s="95">
        <v>897</v>
      </c>
      <c r="H372" s="95">
        <v>1715</v>
      </c>
      <c r="I372" s="95">
        <v>60592</v>
      </c>
      <c r="J372" s="95">
        <v>57772</v>
      </c>
      <c r="K372" s="95" t="s">
        <v>27</v>
      </c>
      <c r="L372" s="95" t="s">
        <v>569</v>
      </c>
      <c r="M372" s="97">
        <f>Table14_1[[#This Row],[Likes]]+Table14_1[[#This Row],[Shares]]+Table14_1[[#This Row],[Comments]]</f>
        <v>7319</v>
      </c>
    </row>
    <row r="373" spans="1:13">
      <c r="A373" s="98" t="s">
        <v>347</v>
      </c>
      <c r="B373" s="99" t="s">
        <v>13</v>
      </c>
      <c r="C373" s="100">
        <v>45567</v>
      </c>
      <c r="D373" s="99" t="s">
        <v>30</v>
      </c>
      <c r="E373" s="99">
        <v>5086</v>
      </c>
      <c r="F373" s="99">
        <v>1336</v>
      </c>
      <c r="G373" s="99">
        <v>897</v>
      </c>
      <c r="H373" s="99">
        <v>1715</v>
      </c>
      <c r="I373" s="99">
        <v>60592</v>
      </c>
      <c r="J373" s="99">
        <v>57772</v>
      </c>
      <c r="K373" s="99" t="s">
        <v>27</v>
      </c>
      <c r="L373" s="99" t="s">
        <v>570</v>
      </c>
      <c r="M373" s="101">
        <f>Table14_1[[#This Row],[Likes]]+Table14_1[[#This Row],[Shares]]+Table14_1[[#This Row],[Comments]]</f>
        <v>7319</v>
      </c>
    </row>
    <row r="374" spans="1:13" hidden="1">
      <c r="A374" s="94" t="s">
        <v>348</v>
      </c>
      <c r="B374" s="95" t="s">
        <v>13</v>
      </c>
      <c r="C374" s="96">
        <v>45519</v>
      </c>
      <c r="D374" s="95" t="s">
        <v>15</v>
      </c>
      <c r="E374" s="95">
        <v>15503</v>
      </c>
      <c r="F374" s="95">
        <v>313</v>
      </c>
      <c r="G374" s="95">
        <v>388</v>
      </c>
      <c r="H374" s="95">
        <v>1078</v>
      </c>
      <c r="I374" s="95">
        <v>11500</v>
      </c>
      <c r="J374" s="95">
        <v>143754</v>
      </c>
      <c r="K374" s="95" t="s">
        <v>32</v>
      </c>
      <c r="L374" s="95" t="s">
        <v>573</v>
      </c>
      <c r="M374" s="97">
        <f>Table14_1[[#This Row],[Likes]]+Table14_1[[#This Row],[Shares]]+Table14_1[[#This Row],[Comments]]</f>
        <v>16204</v>
      </c>
    </row>
    <row r="375" spans="1:13" hidden="1">
      <c r="A375" s="98" t="s">
        <v>348</v>
      </c>
      <c r="B375" s="99" t="s">
        <v>13</v>
      </c>
      <c r="C375" s="100">
        <v>45519</v>
      </c>
      <c r="D375" s="99" t="s">
        <v>15</v>
      </c>
      <c r="E375" s="99">
        <v>15503</v>
      </c>
      <c r="F375" s="99">
        <v>313</v>
      </c>
      <c r="G375" s="99">
        <v>388</v>
      </c>
      <c r="H375" s="99">
        <v>1078</v>
      </c>
      <c r="I375" s="99">
        <v>11500</v>
      </c>
      <c r="J375" s="99">
        <v>143754</v>
      </c>
      <c r="K375" s="99" t="s">
        <v>32</v>
      </c>
      <c r="L375" s="99" t="s">
        <v>567</v>
      </c>
      <c r="M375" s="101">
        <f>Table14_1[[#This Row],[Likes]]+Table14_1[[#This Row],[Shares]]+Table14_1[[#This Row],[Comments]]</f>
        <v>16204</v>
      </c>
    </row>
    <row r="376" spans="1:13" hidden="1">
      <c r="A376" s="94" t="s">
        <v>350</v>
      </c>
      <c r="B376" s="95" t="s">
        <v>46</v>
      </c>
      <c r="C376" s="96">
        <v>45918</v>
      </c>
      <c r="D376" s="95" t="s">
        <v>25</v>
      </c>
      <c r="E376" s="95">
        <v>10152</v>
      </c>
      <c r="F376" s="95">
        <v>1445</v>
      </c>
      <c r="G376" s="95">
        <v>526</v>
      </c>
      <c r="H376" s="95">
        <v>513</v>
      </c>
      <c r="I376" s="95">
        <v>18959</v>
      </c>
      <c r="J376" s="95">
        <v>43712</v>
      </c>
      <c r="K376" s="95" t="s">
        <v>21</v>
      </c>
      <c r="L376" s="95" t="s">
        <v>85</v>
      </c>
      <c r="M376" s="97">
        <f>Table14_1[[#This Row],[Likes]]+Table14_1[[#This Row],[Shares]]+Table14_1[[#This Row],[Comments]]</f>
        <v>12123</v>
      </c>
    </row>
    <row r="377" spans="1:13" hidden="1">
      <c r="A377" s="98" t="s">
        <v>351</v>
      </c>
      <c r="B377" s="99" t="s">
        <v>46</v>
      </c>
      <c r="C377" s="100">
        <v>45587</v>
      </c>
      <c r="D377" s="99" t="s">
        <v>25</v>
      </c>
      <c r="E377" s="99">
        <v>7750</v>
      </c>
      <c r="F377" s="99">
        <v>1146</v>
      </c>
      <c r="G377" s="99">
        <v>415</v>
      </c>
      <c r="H377" s="99">
        <v>1411</v>
      </c>
      <c r="I377" s="99">
        <v>85339</v>
      </c>
      <c r="J377" s="99">
        <v>172439</v>
      </c>
      <c r="K377" s="99" t="s">
        <v>27</v>
      </c>
      <c r="L377" s="99" t="s">
        <v>565</v>
      </c>
      <c r="M377" s="101">
        <f>Table14_1[[#This Row],[Likes]]+Table14_1[[#This Row],[Shares]]+Table14_1[[#This Row],[Comments]]</f>
        <v>9311</v>
      </c>
    </row>
    <row r="378" spans="1:13" hidden="1">
      <c r="A378" s="94" t="s">
        <v>351</v>
      </c>
      <c r="B378" s="95" t="s">
        <v>46</v>
      </c>
      <c r="C378" s="96">
        <v>45587</v>
      </c>
      <c r="D378" s="95" t="s">
        <v>25</v>
      </c>
      <c r="E378" s="95">
        <v>7750</v>
      </c>
      <c r="F378" s="95">
        <v>1146</v>
      </c>
      <c r="G378" s="95">
        <v>415</v>
      </c>
      <c r="H378" s="95">
        <v>1411</v>
      </c>
      <c r="I378" s="95">
        <v>85339</v>
      </c>
      <c r="J378" s="95">
        <v>172439</v>
      </c>
      <c r="K378" s="95" t="s">
        <v>27</v>
      </c>
      <c r="L378" s="95" t="s">
        <v>566</v>
      </c>
      <c r="M378" s="97">
        <f>Table14_1[[#This Row],[Likes]]+Table14_1[[#This Row],[Shares]]+Table14_1[[#This Row],[Comments]]</f>
        <v>9311</v>
      </c>
    </row>
    <row r="379" spans="1:13" hidden="1">
      <c r="A379" s="98" t="s">
        <v>352</v>
      </c>
      <c r="B379" s="99" t="s">
        <v>19</v>
      </c>
      <c r="C379" s="100">
        <v>45919</v>
      </c>
      <c r="D379" s="99" t="s">
        <v>38</v>
      </c>
      <c r="E379" s="99">
        <v>14772</v>
      </c>
      <c r="F379" s="99">
        <v>1030</v>
      </c>
      <c r="G379" s="99">
        <v>508</v>
      </c>
      <c r="H379" s="99">
        <v>1876</v>
      </c>
      <c r="I379" s="99">
        <v>8882</v>
      </c>
      <c r="J379" s="99">
        <v>155142</v>
      </c>
      <c r="K379" s="99" t="s">
        <v>21</v>
      </c>
      <c r="L379" s="99" t="s">
        <v>567</v>
      </c>
      <c r="M379" s="101">
        <f>Table14_1[[#This Row],[Likes]]+Table14_1[[#This Row],[Shares]]+Table14_1[[#This Row],[Comments]]</f>
        <v>16310</v>
      </c>
    </row>
    <row r="380" spans="1:13" hidden="1">
      <c r="A380" s="94" t="s">
        <v>352</v>
      </c>
      <c r="B380" s="95" t="s">
        <v>19</v>
      </c>
      <c r="C380" s="96">
        <v>45919</v>
      </c>
      <c r="D380" s="95" t="s">
        <v>38</v>
      </c>
      <c r="E380" s="95">
        <v>14772</v>
      </c>
      <c r="F380" s="95">
        <v>1030</v>
      </c>
      <c r="G380" s="95">
        <v>508</v>
      </c>
      <c r="H380" s="95">
        <v>1876</v>
      </c>
      <c r="I380" s="95">
        <v>8882</v>
      </c>
      <c r="J380" s="95">
        <v>155142</v>
      </c>
      <c r="K380" s="95" t="s">
        <v>21</v>
      </c>
      <c r="L380" s="95" t="s">
        <v>568</v>
      </c>
      <c r="M380" s="97">
        <f>Table14_1[[#This Row],[Likes]]+Table14_1[[#This Row],[Shares]]+Table14_1[[#This Row],[Comments]]</f>
        <v>16310</v>
      </c>
    </row>
    <row r="381" spans="1:13" hidden="1">
      <c r="A381" s="98" t="s">
        <v>353</v>
      </c>
      <c r="B381" s="99" t="s">
        <v>23</v>
      </c>
      <c r="C381" s="100">
        <v>45920</v>
      </c>
      <c r="D381" s="99" t="s">
        <v>15</v>
      </c>
      <c r="E381" s="99">
        <v>12267</v>
      </c>
      <c r="F381" s="99">
        <v>1487</v>
      </c>
      <c r="G381" s="99">
        <v>489</v>
      </c>
      <c r="H381" s="99">
        <v>2748</v>
      </c>
      <c r="I381" s="99">
        <v>34685</v>
      </c>
      <c r="J381" s="99">
        <v>131736</v>
      </c>
      <c r="K381" s="99" t="s">
        <v>21</v>
      </c>
      <c r="L381" s="99" t="s">
        <v>571</v>
      </c>
      <c r="M381" s="101">
        <f>Table14_1[[#This Row],[Likes]]+Table14_1[[#This Row],[Shares]]+Table14_1[[#This Row],[Comments]]</f>
        <v>14243</v>
      </c>
    </row>
    <row r="382" spans="1:13" hidden="1">
      <c r="A382" s="94" t="s">
        <v>353</v>
      </c>
      <c r="B382" s="95" t="s">
        <v>23</v>
      </c>
      <c r="C382" s="96">
        <v>45920</v>
      </c>
      <c r="D382" s="95" t="s">
        <v>15</v>
      </c>
      <c r="E382" s="95">
        <v>12267</v>
      </c>
      <c r="F382" s="95">
        <v>1487</v>
      </c>
      <c r="G382" s="95">
        <v>489</v>
      </c>
      <c r="H382" s="95">
        <v>2748</v>
      </c>
      <c r="I382" s="95">
        <v>34685</v>
      </c>
      <c r="J382" s="95">
        <v>131736</v>
      </c>
      <c r="K382" s="95" t="s">
        <v>21</v>
      </c>
      <c r="L382" s="95" t="s">
        <v>572</v>
      </c>
      <c r="M382" s="97">
        <f>Table14_1[[#This Row],[Likes]]+Table14_1[[#This Row],[Shares]]+Table14_1[[#This Row],[Comments]]</f>
        <v>14243</v>
      </c>
    </row>
    <row r="383" spans="1:13" hidden="1">
      <c r="A383" s="98" t="s">
        <v>354</v>
      </c>
      <c r="B383" s="99" t="s">
        <v>13</v>
      </c>
      <c r="C383" s="100">
        <v>45754</v>
      </c>
      <c r="D383" s="99" t="s">
        <v>38</v>
      </c>
      <c r="E383" s="99">
        <v>3062</v>
      </c>
      <c r="F383" s="99">
        <v>1124</v>
      </c>
      <c r="G383" s="99">
        <v>538</v>
      </c>
      <c r="H383" s="99">
        <v>2935</v>
      </c>
      <c r="I383" s="99">
        <v>69749</v>
      </c>
      <c r="J383" s="99">
        <v>91924</v>
      </c>
      <c r="K383" s="99" t="s">
        <v>32</v>
      </c>
      <c r="L383" s="99" t="s">
        <v>575</v>
      </c>
      <c r="M383" s="101">
        <f>Table14_1[[#This Row],[Likes]]+Table14_1[[#This Row],[Shares]]+Table14_1[[#This Row],[Comments]]</f>
        <v>4724</v>
      </c>
    </row>
    <row r="384" spans="1:13" hidden="1">
      <c r="A384" s="94" t="s">
        <v>354</v>
      </c>
      <c r="B384" s="95" t="s">
        <v>13</v>
      </c>
      <c r="C384" s="96">
        <v>45754</v>
      </c>
      <c r="D384" s="95" t="s">
        <v>38</v>
      </c>
      <c r="E384" s="95">
        <v>3062</v>
      </c>
      <c r="F384" s="95">
        <v>1124</v>
      </c>
      <c r="G384" s="95">
        <v>538</v>
      </c>
      <c r="H384" s="95">
        <v>2935</v>
      </c>
      <c r="I384" s="95">
        <v>69749</v>
      </c>
      <c r="J384" s="95">
        <v>91924</v>
      </c>
      <c r="K384" s="95" t="s">
        <v>32</v>
      </c>
      <c r="L384" s="95" t="s">
        <v>35</v>
      </c>
      <c r="M384" s="97">
        <f>Table14_1[[#This Row],[Likes]]+Table14_1[[#This Row],[Shares]]+Table14_1[[#This Row],[Comments]]</f>
        <v>4724</v>
      </c>
    </row>
    <row r="385" spans="1:13" hidden="1">
      <c r="A385" s="98" t="s">
        <v>356</v>
      </c>
      <c r="B385" s="99" t="s">
        <v>13</v>
      </c>
      <c r="C385" s="100">
        <v>45672</v>
      </c>
      <c r="D385" s="99" t="s">
        <v>25</v>
      </c>
      <c r="E385" s="99">
        <v>20360</v>
      </c>
      <c r="F385" s="99">
        <v>254</v>
      </c>
      <c r="G385" s="99">
        <v>726</v>
      </c>
      <c r="H385" s="99">
        <v>1995</v>
      </c>
      <c r="I385" s="99">
        <v>14280</v>
      </c>
      <c r="J385" s="99">
        <v>43726</v>
      </c>
      <c r="K385" s="99" t="s">
        <v>32</v>
      </c>
      <c r="L385" s="99" t="s">
        <v>35</v>
      </c>
      <c r="M385" s="101">
        <f>Table14_1[[#This Row],[Likes]]+Table14_1[[#This Row],[Shares]]+Table14_1[[#This Row],[Comments]]</f>
        <v>21340</v>
      </c>
    </row>
    <row r="386" spans="1:13" hidden="1">
      <c r="A386" s="94" t="s">
        <v>358</v>
      </c>
      <c r="B386" s="95" t="s">
        <v>19</v>
      </c>
      <c r="C386" s="96">
        <v>45921</v>
      </c>
      <c r="D386" s="95" t="s">
        <v>15</v>
      </c>
      <c r="E386" s="95">
        <v>19680</v>
      </c>
      <c r="F386" s="95">
        <v>999</v>
      </c>
      <c r="G386" s="95">
        <v>838</v>
      </c>
      <c r="H386" s="95">
        <v>891</v>
      </c>
      <c r="I386" s="95">
        <v>29576</v>
      </c>
      <c r="J386" s="95">
        <v>129152</v>
      </c>
      <c r="K386" s="95" t="s">
        <v>21</v>
      </c>
      <c r="L386" s="95" t="s">
        <v>576</v>
      </c>
      <c r="M386" s="97">
        <f>Table14_1[[#This Row],[Likes]]+Table14_1[[#This Row],[Shares]]+Table14_1[[#This Row],[Comments]]</f>
        <v>21517</v>
      </c>
    </row>
    <row r="387" spans="1:13" hidden="1">
      <c r="A387" s="98" t="s">
        <v>358</v>
      </c>
      <c r="B387" s="99" t="s">
        <v>19</v>
      </c>
      <c r="C387" s="100">
        <v>45921</v>
      </c>
      <c r="D387" s="99" t="s">
        <v>15</v>
      </c>
      <c r="E387" s="99">
        <v>19680</v>
      </c>
      <c r="F387" s="99">
        <v>999</v>
      </c>
      <c r="G387" s="99">
        <v>838</v>
      </c>
      <c r="H387" s="99">
        <v>891</v>
      </c>
      <c r="I387" s="99">
        <v>29576</v>
      </c>
      <c r="J387" s="99">
        <v>129152</v>
      </c>
      <c r="K387" s="99" t="s">
        <v>21</v>
      </c>
      <c r="L387" s="99" t="s">
        <v>577</v>
      </c>
      <c r="M387" s="101">
        <f>Table14_1[[#This Row],[Likes]]+Table14_1[[#This Row],[Shares]]+Table14_1[[#This Row],[Comments]]</f>
        <v>21517</v>
      </c>
    </row>
    <row r="388" spans="1:13" hidden="1">
      <c r="A388" s="94" t="s">
        <v>359</v>
      </c>
      <c r="B388" s="95" t="s">
        <v>13</v>
      </c>
      <c r="C388" s="96">
        <v>45617</v>
      </c>
      <c r="D388" s="95" t="s">
        <v>15</v>
      </c>
      <c r="E388" s="95">
        <v>8229</v>
      </c>
      <c r="F388" s="95">
        <v>977</v>
      </c>
      <c r="G388" s="95">
        <v>152</v>
      </c>
      <c r="H388" s="95">
        <v>1633</v>
      </c>
      <c r="I388" s="95">
        <v>71447</v>
      </c>
      <c r="J388" s="95">
        <v>67723</v>
      </c>
      <c r="K388" s="95" t="s">
        <v>55</v>
      </c>
      <c r="L388" s="95" t="s">
        <v>571</v>
      </c>
      <c r="M388" s="97">
        <f>Table14_1[[#This Row],[Likes]]+Table14_1[[#This Row],[Shares]]+Table14_1[[#This Row],[Comments]]</f>
        <v>9358</v>
      </c>
    </row>
    <row r="389" spans="1:13" hidden="1">
      <c r="A389" s="98" t="s">
        <v>359</v>
      </c>
      <c r="B389" s="99" t="s">
        <v>13</v>
      </c>
      <c r="C389" s="100">
        <v>45617</v>
      </c>
      <c r="D389" s="99" t="s">
        <v>15</v>
      </c>
      <c r="E389" s="99">
        <v>8229</v>
      </c>
      <c r="F389" s="99">
        <v>977</v>
      </c>
      <c r="G389" s="99">
        <v>152</v>
      </c>
      <c r="H389" s="99">
        <v>1633</v>
      </c>
      <c r="I389" s="99">
        <v>71447</v>
      </c>
      <c r="J389" s="99">
        <v>67723</v>
      </c>
      <c r="K389" s="99" t="s">
        <v>55</v>
      </c>
      <c r="L389" s="99" t="s">
        <v>572</v>
      </c>
      <c r="M389" s="101">
        <f>Table14_1[[#This Row],[Likes]]+Table14_1[[#This Row],[Shares]]+Table14_1[[#This Row],[Comments]]</f>
        <v>9358</v>
      </c>
    </row>
    <row r="390" spans="1:13" hidden="1">
      <c r="A390" s="94" t="s">
        <v>361</v>
      </c>
      <c r="B390" s="95" t="s">
        <v>23</v>
      </c>
      <c r="C390" s="96">
        <v>45922</v>
      </c>
      <c r="D390" s="95" t="s">
        <v>38</v>
      </c>
      <c r="E390" s="95">
        <v>18509</v>
      </c>
      <c r="F390" s="95">
        <v>361</v>
      </c>
      <c r="G390" s="95">
        <v>578</v>
      </c>
      <c r="H390" s="95">
        <v>1409</v>
      </c>
      <c r="I390" s="95">
        <v>10569</v>
      </c>
      <c r="J390" s="95">
        <v>166969</v>
      </c>
      <c r="K390" s="95" t="s">
        <v>21</v>
      </c>
      <c r="L390" s="95" t="s">
        <v>35</v>
      </c>
      <c r="M390" s="97">
        <f>Table14_1[[#This Row],[Likes]]+Table14_1[[#This Row],[Shares]]+Table14_1[[#This Row],[Comments]]</f>
        <v>19448</v>
      </c>
    </row>
    <row r="391" spans="1:13" hidden="1">
      <c r="A391" s="98" t="s">
        <v>362</v>
      </c>
      <c r="B391" s="99" t="s">
        <v>19</v>
      </c>
      <c r="C391" s="100">
        <v>45923</v>
      </c>
      <c r="D391" s="99" t="s">
        <v>25</v>
      </c>
      <c r="E391" s="99">
        <v>17147</v>
      </c>
      <c r="F391" s="99">
        <v>286</v>
      </c>
      <c r="G391" s="99">
        <v>291</v>
      </c>
      <c r="H391" s="99">
        <v>2439</v>
      </c>
      <c r="I391" s="99">
        <v>45631</v>
      </c>
      <c r="J391" s="99">
        <v>140494</v>
      </c>
      <c r="K391" s="99" t="s">
        <v>21</v>
      </c>
      <c r="L391" s="99" t="s">
        <v>567</v>
      </c>
      <c r="M391" s="101">
        <f>Table14_1[[#This Row],[Likes]]+Table14_1[[#This Row],[Shares]]+Table14_1[[#This Row],[Comments]]</f>
        <v>17724</v>
      </c>
    </row>
    <row r="392" spans="1:13" hidden="1">
      <c r="A392" s="94" t="s">
        <v>362</v>
      </c>
      <c r="B392" s="95" t="s">
        <v>19</v>
      </c>
      <c r="C392" s="96">
        <v>45923</v>
      </c>
      <c r="D392" s="95" t="s">
        <v>25</v>
      </c>
      <c r="E392" s="95">
        <v>17147</v>
      </c>
      <c r="F392" s="95">
        <v>286</v>
      </c>
      <c r="G392" s="95">
        <v>291</v>
      </c>
      <c r="H392" s="95">
        <v>2439</v>
      </c>
      <c r="I392" s="95">
        <v>45631</v>
      </c>
      <c r="J392" s="95">
        <v>140494</v>
      </c>
      <c r="K392" s="95" t="s">
        <v>21</v>
      </c>
      <c r="L392" s="95" t="s">
        <v>574</v>
      </c>
      <c r="M392" s="97">
        <f>Table14_1[[#This Row],[Likes]]+Table14_1[[#This Row],[Shares]]+Table14_1[[#This Row],[Comments]]</f>
        <v>17724</v>
      </c>
    </row>
    <row r="393" spans="1:13" hidden="1">
      <c r="A393" s="98" t="s">
        <v>363</v>
      </c>
      <c r="B393" s="99" t="s">
        <v>23</v>
      </c>
      <c r="C393" s="100">
        <v>45467</v>
      </c>
      <c r="D393" s="99" t="s">
        <v>15</v>
      </c>
      <c r="E393" s="99">
        <v>6632</v>
      </c>
      <c r="F393" s="99">
        <v>254</v>
      </c>
      <c r="G393" s="99">
        <v>525</v>
      </c>
      <c r="H393" s="99">
        <v>1013</v>
      </c>
      <c r="I393" s="99">
        <v>13838</v>
      </c>
      <c r="J393" s="99">
        <v>180180</v>
      </c>
      <c r="K393" s="99" t="s">
        <v>17</v>
      </c>
      <c r="L393" s="99" t="s">
        <v>567</v>
      </c>
      <c r="M393" s="101">
        <f>Table14_1[[#This Row],[Likes]]+Table14_1[[#This Row],[Shares]]+Table14_1[[#This Row],[Comments]]</f>
        <v>7411</v>
      </c>
    </row>
    <row r="394" spans="1:13" hidden="1">
      <c r="A394" s="94" t="s">
        <v>363</v>
      </c>
      <c r="B394" s="95" t="s">
        <v>23</v>
      </c>
      <c r="C394" s="96">
        <v>45467</v>
      </c>
      <c r="D394" s="95" t="s">
        <v>15</v>
      </c>
      <c r="E394" s="95">
        <v>6632</v>
      </c>
      <c r="F394" s="95">
        <v>254</v>
      </c>
      <c r="G394" s="95">
        <v>525</v>
      </c>
      <c r="H394" s="95">
        <v>1013</v>
      </c>
      <c r="I394" s="95">
        <v>13838</v>
      </c>
      <c r="J394" s="95">
        <v>180180</v>
      </c>
      <c r="K394" s="95" t="s">
        <v>17</v>
      </c>
      <c r="L394" s="95" t="s">
        <v>574</v>
      </c>
      <c r="M394" s="97">
        <f>Table14_1[[#This Row],[Likes]]+Table14_1[[#This Row],[Shares]]+Table14_1[[#This Row],[Comments]]</f>
        <v>7411</v>
      </c>
    </row>
    <row r="395" spans="1:13" hidden="1">
      <c r="A395" s="98" t="s">
        <v>364</v>
      </c>
      <c r="B395" s="99" t="s">
        <v>19</v>
      </c>
      <c r="C395" s="100">
        <v>45655</v>
      </c>
      <c r="D395" s="99" t="s">
        <v>38</v>
      </c>
      <c r="E395" s="99">
        <v>8288</v>
      </c>
      <c r="F395" s="99">
        <v>1401</v>
      </c>
      <c r="G395" s="99">
        <v>819</v>
      </c>
      <c r="H395" s="99">
        <v>1235</v>
      </c>
      <c r="I395" s="99">
        <v>33446</v>
      </c>
      <c r="J395" s="99">
        <v>248786</v>
      </c>
      <c r="K395" s="99" t="s">
        <v>17</v>
      </c>
      <c r="L395" s="99" t="s">
        <v>85</v>
      </c>
      <c r="M395" s="101">
        <f>Table14_1[[#This Row],[Likes]]+Table14_1[[#This Row],[Shares]]+Table14_1[[#This Row],[Comments]]</f>
        <v>10508</v>
      </c>
    </row>
    <row r="396" spans="1:13" hidden="1">
      <c r="A396" s="94" t="s">
        <v>366</v>
      </c>
      <c r="B396" s="95" t="s">
        <v>19</v>
      </c>
      <c r="C396" s="96">
        <v>45467</v>
      </c>
      <c r="D396" s="95" t="s">
        <v>25</v>
      </c>
      <c r="E396" s="95">
        <v>5596</v>
      </c>
      <c r="F396" s="95">
        <v>1231</v>
      </c>
      <c r="G396" s="95">
        <v>473</v>
      </c>
      <c r="H396" s="95">
        <v>2251</v>
      </c>
      <c r="I396" s="95">
        <v>43705</v>
      </c>
      <c r="J396" s="95">
        <v>75643</v>
      </c>
      <c r="K396" s="95" t="s">
        <v>17</v>
      </c>
      <c r="L396" s="95" t="s">
        <v>563</v>
      </c>
      <c r="M396" s="97">
        <f>Table14_1[[#This Row],[Likes]]+Table14_1[[#This Row],[Shares]]+Table14_1[[#This Row],[Comments]]</f>
        <v>7300</v>
      </c>
    </row>
    <row r="397" spans="1:13" hidden="1">
      <c r="A397" s="98" t="s">
        <v>366</v>
      </c>
      <c r="B397" s="99" t="s">
        <v>19</v>
      </c>
      <c r="C397" s="100">
        <v>45467</v>
      </c>
      <c r="D397" s="99" t="s">
        <v>25</v>
      </c>
      <c r="E397" s="99">
        <v>5596</v>
      </c>
      <c r="F397" s="99">
        <v>1231</v>
      </c>
      <c r="G397" s="99">
        <v>473</v>
      </c>
      <c r="H397" s="99">
        <v>2251</v>
      </c>
      <c r="I397" s="99">
        <v>43705</v>
      </c>
      <c r="J397" s="99">
        <v>75643</v>
      </c>
      <c r="K397" s="99" t="s">
        <v>17</v>
      </c>
      <c r="L397" s="99" t="s">
        <v>564</v>
      </c>
      <c r="M397" s="101">
        <f>Table14_1[[#This Row],[Likes]]+Table14_1[[#This Row],[Shares]]+Table14_1[[#This Row],[Comments]]</f>
        <v>7300</v>
      </c>
    </row>
    <row r="398" spans="1:13" hidden="1">
      <c r="A398" s="94" t="s">
        <v>367</v>
      </c>
      <c r="B398" s="95" t="s">
        <v>46</v>
      </c>
      <c r="C398" s="96">
        <v>45735</v>
      </c>
      <c r="D398" s="95" t="s">
        <v>38</v>
      </c>
      <c r="E398" s="95">
        <v>13475</v>
      </c>
      <c r="F398" s="95">
        <v>1032</v>
      </c>
      <c r="G398" s="95">
        <v>295</v>
      </c>
      <c r="H398" s="95">
        <v>541</v>
      </c>
      <c r="I398" s="95">
        <v>43666</v>
      </c>
      <c r="J398" s="95">
        <v>202396</v>
      </c>
      <c r="K398" s="95" t="s">
        <v>55</v>
      </c>
      <c r="L398" s="95" t="s">
        <v>567</v>
      </c>
      <c r="M398" s="97">
        <f>Table14_1[[#This Row],[Likes]]+Table14_1[[#This Row],[Shares]]+Table14_1[[#This Row],[Comments]]</f>
        <v>14802</v>
      </c>
    </row>
    <row r="399" spans="1:13" hidden="1">
      <c r="A399" s="98" t="s">
        <v>367</v>
      </c>
      <c r="B399" s="99" t="s">
        <v>46</v>
      </c>
      <c r="C399" s="100">
        <v>45735</v>
      </c>
      <c r="D399" s="99" t="s">
        <v>38</v>
      </c>
      <c r="E399" s="99">
        <v>13475</v>
      </c>
      <c r="F399" s="99">
        <v>1032</v>
      </c>
      <c r="G399" s="99">
        <v>295</v>
      </c>
      <c r="H399" s="99">
        <v>541</v>
      </c>
      <c r="I399" s="99">
        <v>43666</v>
      </c>
      <c r="J399" s="99">
        <v>202396</v>
      </c>
      <c r="K399" s="99" t="s">
        <v>55</v>
      </c>
      <c r="L399" s="99" t="s">
        <v>568</v>
      </c>
      <c r="M399" s="101">
        <f>Table14_1[[#This Row],[Likes]]+Table14_1[[#This Row],[Shares]]+Table14_1[[#This Row],[Comments]]</f>
        <v>14802</v>
      </c>
    </row>
    <row r="400" spans="1:13">
      <c r="A400" s="94" t="s">
        <v>369</v>
      </c>
      <c r="B400" s="95" t="s">
        <v>23</v>
      </c>
      <c r="C400" s="96">
        <v>45707</v>
      </c>
      <c r="D400" s="95" t="s">
        <v>30</v>
      </c>
      <c r="E400" s="95">
        <v>8168</v>
      </c>
      <c r="F400" s="95">
        <v>512</v>
      </c>
      <c r="G400" s="95">
        <v>442</v>
      </c>
      <c r="H400" s="95">
        <v>2343</v>
      </c>
      <c r="I400" s="95">
        <v>2753</v>
      </c>
      <c r="J400" s="95">
        <v>143896</v>
      </c>
      <c r="K400" s="95" t="s">
        <v>55</v>
      </c>
      <c r="L400" s="95" t="s">
        <v>573</v>
      </c>
      <c r="M400" s="97">
        <f>Table14_1[[#This Row],[Likes]]+Table14_1[[#This Row],[Shares]]+Table14_1[[#This Row],[Comments]]</f>
        <v>9122</v>
      </c>
    </row>
    <row r="401" spans="1:13">
      <c r="A401" s="98" t="s">
        <v>369</v>
      </c>
      <c r="B401" s="99" t="s">
        <v>23</v>
      </c>
      <c r="C401" s="100">
        <v>45707</v>
      </c>
      <c r="D401" s="99" t="s">
        <v>30</v>
      </c>
      <c r="E401" s="99">
        <v>8168</v>
      </c>
      <c r="F401" s="99">
        <v>512</v>
      </c>
      <c r="G401" s="99">
        <v>442</v>
      </c>
      <c r="H401" s="99">
        <v>2343</v>
      </c>
      <c r="I401" s="99">
        <v>2753</v>
      </c>
      <c r="J401" s="99">
        <v>143896</v>
      </c>
      <c r="K401" s="99" t="s">
        <v>55</v>
      </c>
      <c r="L401" s="99" t="s">
        <v>567</v>
      </c>
      <c r="M401" s="101">
        <f>Table14_1[[#This Row],[Likes]]+Table14_1[[#This Row],[Shares]]+Table14_1[[#This Row],[Comments]]</f>
        <v>9122</v>
      </c>
    </row>
    <row r="402" spans="1:13" hidden="1">
      <c r="A402" s="94" t="s">
        <v>371</v>
      </c>
      <c r="B402" s="95" t="s">
        <v>13</v>
      </c>
      <c r="C402" s="96">
        <v>45924</v>
      </c>
      <c r="D402" s="95" t="s">
        <v>15</v>
      </c>
      <c r="E402" s="95">
        <v>11795</v>
      </c>
      <c r="F402" s="95">
        <v>958</v>
      </c>
      <c r="G402" s="95">
        <v>814</v>
      </c>
      <c r="H402" s="95">
        <v>301</v>
      </c>
      <c r="I402" s="95">
        <v>12564</v>
      </c>
      <c r="J402" s="95">
        <v>179999</v>
      </c>
      <c r="K402" s="95" t="s">
        <v>21</v>
      </c>
      <c r="L402" s="95" t="s">
        <v>85</v>
      </c>
      <c r="M402" s="97">
        <f>Table14_1[[#This Row],[Likes]]+Table14_1[[#This Row],[Shares]]+Table14_1[[#This Row],[Comments]]</f>
        <v>13567</v>
      </c>
    </row>
    <row r="403" spans="1:13">
      <c r="A403" s="98" t="s">
        <v>372</v>
      </c>
      <c r="B403" s="99" t="s">
        <v>13</v>
      </c>
      <c r="C403" s="100">
        <v>45719</v>
      </c>
      <c r="D403" s="99" t="s">
        <v>30</v>
      </c>
      <c r="E403" s="99">
        <v>9561</v>
      </c>
      <c r="F403" s="99">
        <v>642</v>
      </c>
      <c r="G403" s="99">
        <v>581</v>
      </c>
      <c r="H403" s="99">
        <v>2572</v>
      </c>
      <c r="I403" s="99">
        <v>38552</v>
      </c>
      <c r="J403" s="99">
        <v>133680</v>
      </c>
      <c r="K403" s="99" t="s">
        <v>17</v>
      </c>
      <c r="L403" s="99" t="s">
        <v>561</v>
      </c>
      <c r="M403" s="101">
        <f>Table14_1[[#This Row],[Likes]]+Table14_1[[#This Row],[Shares]]+Table14_1[[#This Row],[Comments]]</f>
        <v>10784</v>
      </c>
    </row>
    <row r="404" spans="1:13">
      <c r="A404" s="94" t="s">
        <v>372</v>
      </c>
      <c r="B404" s="95" t="s">
        <v>13</v>
      </c>
      <c r="C404" s="96">
        <v>45719</v>
      </c>
      <c r="D404" s="95" t="s">
        <v>30</v>
      </c>
      <c r="E404" s="95">
        <v>9561</v>
      </c>
      <c r="F404" s="95">
        <v>642</v>
      </c>
      <c r="G404" s="95">
        <v>581</v>
      </c>
      <c r="H404" s="95">
        <v>2572</v>
      </c>
      <c r="I404" s="95">
        <v>38552</v>
      </c>
      <c r="J404" s="95">
        <v>133680</v>
      </c>
      <c r="K404" s="95" t="s">
        <v>17</v>
      </c>
      <c r="L404" s="95" t="s">
        <v>562</v>
      </c>
      <c r="M404" s="97">
        <f>Table14_1[[#This Row],[Likes]]+Table14_1[[#This Row],[Shares]]+Table14_1[[#This Row],[Comments]]</f>
        <v>10784</v>
      </c>
    </row>
    <row r="405" spans="1:13" hidden="1">
      <c r="A405" s="98" t="s">
        <v>373</v>
      </c>
      <c r="B405" s="99" t="s">
        <v>23</v>
      </c>
      <c r="C405" s="100">
        <v>45778</v>
      </c>
      <c r="D405" s="99" t="s">
        <v>25</v>
      </c>
      <c r="E405" s="99">
        <v>10258</v>
      </c>
      <c r="F405" s="99">
        <v>527</v>
      </c>
      <c r="G405" s="99">
        <v>854</v>
      </c>
      <c r="H405" s="99">
        <v>2068</v>
      </c>
      <c r="I405" s="99">
        <v>45632</v>
      </c>
      <c r="J405" s="99">
        <v>136546</v>
      </c>
      <c r="K405" s="99" t="s">
        <v>55</v>
      </c>
      <c r="L405" s="99" t="s">
        <v>573</v>
      </c>
      <c r="M405" s="101">
        <f>Table14_1[[#This Row],[Likes]]+Table14_1[[#This Row],[Shares]]+Table14_1[[#This Row],[Comments]]</f>
        <v>11639</v>
      </c>
    </row>
    <row r="406" spans="1:13" hidden="1">
      <c r="A406" s="94" t="s">
        <v>373</v>
      </c>
      <c r="B406" s="95" t="s">
        <v>23</v>
      </c>
      <c r="C406" s="96">
        <v>45778</v>
      </c>
      <c r="D406" s="95" t="s">
        <v>25</v>
      </c>
      <c r="E406" s="95">
        <v>10258</v>
      </c>
      <c r="F406" s="95">
        <v>527</v>
      </c>
      <c r="G406" s="95">
        <v>854</v>
      </c>
      <c r="H406" s="95">
        <v>2068</v>
      </c>
      <c r="I406" s="95">
        <v>45632</v>
      </c>
      <c r="J406" s="95">
        <v>136546</v>
      </c>
      <c r="K406" s="95" t="s">
        <v>55</v>
      </c>
      <c r="L406" s="95" t="s">
        <v>567</v>
      </c>
      <c r="M406" s="97">
        <f>Table14_1[[#This Row],[Likes]]+Table14_1[[#This Row],[Shares]]+Table14_1[[#This Row],[Comments]]</f>
        <v>11639</v>
      </c>
    </row>
    <row r="407" spans="1:13">
      <c r="A407" s="98" t="s">
        <v>375</v>
      </c>
      <c r="B407" s="99" t="s">
        <v>13</v>
      </c>
      <c r="C407" s="100">
        <v>45649</v>
      </c>
      <c r="D407" s="99" t="s">
        <v>30</v>
      </c>
      <c r="E407" s="99">
        <v>18616</v>
      </c>
      <c r="F407" s="99">
        <v>1277</v>
      </c>
      <c r="G407" s="99">
        <v>734</v>
      </c>
      <c r="H407" s="99">
        <v>2249</v>
      </c>
      <c r="I407" s="99">
        <v>3399</v>
      </c>
      <c r="J407" s="99">
        <v>193515</v>
      </c>
      <c r="K407" s="99" t="s">
        <v>32</v>
      </c>
      <c r="L407" s="99" t="s">
        <v>565</v>
      </c>
      <c r="M407" s="101">
        <f>Table14_1[[#This Row],[Likes]]+Table14_1[[#This Row],[Shares]]+Table14_1[[#This Row],[Comments]]</f>
        <v>20627</v>
      </c>
    </row>
    <row r="408" spans="1:13">
      <c r="A408" s="94" t="s">
        <v>375</v>
      </c>
      <c r="B408" s="95" t="s">
        <v>13</v>
      </c>
      <c r="C408" s="96">
        <v>45649</v>
      </c>
      <c r="D408" s="95" t="s">
        <v>30</v>
      </c>
      <c r="E408" s="95">
        <v>18616</v>
      </c>
      <c r="F408" s="95">
        <v>1277</v>
      </c>
      <c r="G408" s="95">
        <v>734</v>
      </c>
      <c r="H408" s="95">
        <v>2249</v>
      </c>
      <c r="I408" s="95">
        <v>3399</v>
      </c>
      <c r="J408" s="95">
        <v>193515</v>
      </c>
      <c r="K408" s="95" t="s">
        <v>32</v>
      </c>
      <c r="L408" s="95" t="s">
        <v>566</v>
      </c>
      <c r="M408" s="97">
        <f>Table14_1[[#This Row],[Likes]]+Table14_1[[#This Row],[Shares]]+Table14_1[[#This Row],[Comments]]</f>
        <v>20627</v>
      </c>
    </row>
    <row r="409" spans="1:13">
      <c r="A409" s="98" t="s">
        <v>376</v>
      </c>
      <c r="B409" s="99" t="s">
        <v>13</v>
      </c>
      <c r="C409" s="100">
        <v>45925</v>
      </c>
      <c r="D409" s="99" t="s">
        <v>30</v>
      </c>
      <c r="E409" s="99">
        <v>8371</v>
      </c>
      <c r="F409" s="99">
        <v>960</v>
      </c>
      <c r="G409" s="99">
        <v>548</v>
      </c>
      <c r="H409" s="99">
        <v>2936</v>
      </c>
      <c r="I409" s="99">
        <v>82543</v>
      </c>
      <c r="J409" s="99">
        <v>119973</v>
      </c>
      <c r="K409" s="99" t="s">
        <v>21</v>
      </c>
      <c r="L409" s="99" t="s">
        <v>575</v>
      </c>
      <c r="M409" s="101">
        <f>Table14_1[[#This Row],[Likes]]+Table14_1[[#This Row],[Shares]]+Table14_1[[#This Row],[Comments]]</f>
        <v>9879</v>
      </c>
    </row>
    <row r="410" spans="1:13">
      <c r="A410" s="94" t="s">
        <v>376</v>
      </c>
      <c r="B410" s="95" t="s">
        <v>13</v>
      </c>
      <c r="C410" s="96">
        <v>45925</v>
      </c>
      <c r="D410" s="95" t="s">
        <v>30</v>
      </c>
      <c r="E410" s="95">
        <v>8371</v>
      </c>
      <c r="F410" s="95">
        <v>960</v>
      </c>
      <c r="G410" s="95">
        <v>548</v>
      </c>
      <c r="H410" s="95">
        <v>2936</v>
      </c>
      <c r="I410" s="95">
        <v>82543</v>
      </c>
      <c r="J410" s="95">
        <v>119973</v>
      </c>
      <c r="K410" s="95" t="s">
        <v>21</v>
      </c>
      <c r="L410" s="95" t="s">
        <v>35</v>
      </c>
      <c r="M410" s="97">
        <f>Table14_1[[#This Row],[Likes]]+Table14_1[[#This Row],[Shares]]+Table14_1[[#This Row],[Comments]]</f>
        <v>9879</v>
      </c>
    </row>
    <row r="411" spans="1:13" hidden="1">
      <c r="A411" s="98" t="s">
        <v>377</v>
      </c>
      <c r="B411" s="99" t="s">
        <v>23</v>
      </c>
      <c r="C411" s="100">
        <v>45502</v>
      </c>
      <c r="D411" s="99" t="s">
        <v>25</v>
      </c>
      <c r="E411" s="99">
        <v>22590</v>
      </c>
      <c r="F411" s="99">
        <v>1462</v>
      </c>
      <c r="G411" s="99">
        <v>966</v>
      </c>
      <c r="H411" s="99">
        <v>2463</v>
      </c>
      <c r="I411" s="99">
        <v>29689</v>
      </c>
      <c r="J411" s="99">
        <v>103449</v>
      </c>
      <c r="K411" s="99" t="s">
        <v>27</v>
      </c>
      <c r="L411" s="99" t="s">
        <v>561</v>
      </c>
      <c r="M411" s="101">
        <f>Table14_1[[#This Row],[Likes]]+Table14_1[[#This Row],[Shares]]+Table14_1[[#This Row],[Comments]]</f>
        <v>25018</v>
      </c>
    </row>
    <row r="412" spans="1:13" hidden="1">
      <c r="A412" s="94" t="s">
        <v>377</v>
      </c>
      <c r="B412" s="95" t="s">
        <v>23</v>
      </c>
      <c r="C412" s="96">
        <v>45502</v>
      </c>
      <c r="D412" s="95" t="s">
        <v>25</v>
      </c>
      <c r="E412" s="95">
        <v>22590</v>
      </c>
      <c r="F412" s="95">
        <v>1462</v>
      </c>
      <c r="G412" s="95">
        <v>966</v>
      </c>
      <c r="H412" s="95">
        <v>2463</v>
      </c>
      <c r="I412" s="95">
        <v>29689</v>
      </c>
      <c r="J412" s="95">
        <v>103449</v>
      </c>
      <c r="K412" s="95" t="s">
        <v>27</v>
      </c>
      <c r="L412" s="95" t="s">
        <v>562</v>
      </c>
      <c r="M412" s="97">
        <f>Table14_1[[#This Row],[Likes]]+Table14_1[[#This Row],[Shares]]+Table14_1[[#This Row],[Comments]]</f>
        <v>25018</v>
      </c>
    </row>
    <row r="413" spans="1:13" hidden="1">
      <c r="A413" s="98" t="s">
        <v>378</v>
      </c>
      <c r="B413" s="99" t="s">
        <v>19</v>
      </c>
      <c r="C413" s="100">
        <v>45926</v>
      </c>
      <c r="D413" s="99" t="s">
        <v>38</v>
      </c>
      <c r="E413" s="99">
        <v>16369</v>
      </c>
      <c r="F413" s="99">
        <v>1452</v>
      </c>
      <c r="G413" s="99">
        <v>493</v>
      </c>
      <c r="H413" s="99">
        <v>1217</v>
      </c>
      <c r="I413" s="99">
        <v>91440</v>
      </c>
      <c r="J413" s="99">
        <v>149834</v>
      </c>
      <c r="K413" s="99" t="s">
        <v>21</v>
      </c>
      <c r="L413" s="99" t="s">
        <v>561</v>
      </c>
      <c r="M413" s="101">
        <f>Table14_1[[#This Row],[Likes]]+Table14_1[[#This Row],[Shares]]+Table14_1[[#This Row],[Comments]]</f>
        <v>18314</v>
      </c>
    </row>
    <row r="414" spans="1:13" hidden="1">
      <c r="A414" s="94" t="s">
        <v>378</v>
      </c>
      <c r="B414" s="95" t="s">
        <v>19</v>
      </c>
      <c r="C414" s="96">
        <v>45926</v>
      </c>
      <c r="D414" s="95" t="s">
        <v>38</v>
      </c>
      <c r="E414" s="95">
        <v>16369</v>
      </c>
      <c r="F414" s="95">
        <v>1452</v>
      </c>
      <c r="G414" s="95">
        <v>493</v>
      </c>
      <c r="H414" s="95">
        <v>1217</v>
      </c>
      <c r="I414" s="95">
        <v>91440</v>
      </c>
      <c r="J414" s="95">
        <v>149834</v>
      </c>
      <c r="K414" s="95" t="s">
        <v>21</v>
      </c>
      <c r="L414" s="95" t="s">
        <v>562</v>
      </c>
      <c r="M414" s="97">
        <f>Table14_1[[#This Row],[Likes]]+Table14_1[[#This Row],[Shares]]+Table14_1[[#This Row],[Comments]]</f>
        <v>18314</v>
      </c>
    </row>
    <row r="415" spans="1:13">
      <c r="A415" s="98" t="s">
        <v>379</v>
      </c>
      <c r="B415" s="99" t="s">
        <v>23</v>
      </c>
      <c r="C415" s="100">
        <v>45454</v>
      </c>
      <c r="D415" s="99" t="s">
        <v>30</v>
      </c>
      <c r="E415" s="99">
        <v>14910</v>
      </c>
      <c r="F415" s="99">
        <v>778</v>
      </c>
      <c r="G415" s="99">
        <v>289</v>
      </c>
      <c r="H415" s="99">
        <v>2541</v>
      </c>
      <c r="I415" s="99">
        <v>14309</v>
      </c>
      <c r="J415" s="99">
        <v>247815</v>
      </c>
      <c r="K415" s="99" t="s">
        <v>27</v>
      </c>
      <c r="L415" s="99" t="s">
        <v>85</v>
      </c>
      <c r="M415" s="101">
        <f>Table14_1[[#This Row],[Likes]]+Table14_1[[#This Row],[Shares]]+Table14_1[[#This Row],[Comments]]</f>
        <v>15977</v>
      </c>
    </row>
    <row r="416" spans="1:13" hidden="1">
      <c r="A416" s="94" t="s">
        <v>381</v>
      </c>
      <c r="B416" s="95" t="s">
        <v>19</v>
      </c>
      <c r="C416" s="96">
        <v>45685</v>
      </c>
      <c r="D416" s="95" t="s">
        <v>38</v>
      </c>
      <c r="E416" s="95">
        <v>9943</v>
      </c>
      <c r="F416" s="95">
        <v>1274</v>
      </c>
      <c r="G416" s="95">
        <v>336</v>
      </c>
      <c r="H416" s="95">
        <v>389</v>
      </c>
      <c r="I416" s="95">
        <v>6145</v>
      </c>
      <c r="J416" s="95">
        <v>231305</v>
      </c>
      <c r="K416" s="95" t="s">
        <v>17</v>
      </c>
      <c r="L416" s="95" t="s">
        <v>569</v>
      </c>
      <c r="M416" s="97">
        <f>Table14_1[[#This Row],[Likes]]+Table14_1[[#This Row],[Shares]]+Table14_1[[#This Row],[Comments]]</f>
        <v>11553</v>
      </c>
    </row>
    <row r="417" spans="1:13" hidden="1">
      <c r="A417" s="98" t="s">
        <v>381</v>
      </c>
      <c r="B417" s="99" t="s">
        <v>19</v>
      </c>
      <c r="C417" s="100">
        <v>45685</v>
      </c>
      <c r="D417" s="99" t="s">
        <v>38</v>
      </c>
      <c r="E417" s="99">
        <v>9943</v>
      </c>
      <c r="F417" s="99">
        <v>1274</v>
      </c>
      <c r="G417" s="99">
        <v>336</v>
      </c>
      <c r="H417" s="99">
        <v>389</v>
      </c>
      <c r="I417" s="99">
        <v>6145</v>
      </c>
      <c r="J417" s="99">
        <v>231305</v>
      </c>
      <c r="K417" s="99" t="s">
        <v>17</v>
      </c>
      <c r="L417" s="99" t="s">
        <v>570</v>
      </c>
      <c r="M417" s="101">
        <f>Table14_1[[#This Row],[Likes]]+Table14_1[[#This Row],[Shares]]+Table14_1[[#This Row],[Comments]]</f>
        <v>11553</v>
      </c>
    </row>
    <row r="418" spans="1:13">
      <c r="A418" s="94" t="s">
        <v>382</v>
      </c>
      <c r="B418" s="95" t="s">
        <v>13</v>
      </c>
      <c r="C418" s="96">
        <v>45445</v>
      </c>
      <c r="D418" s="95" t="s">
        <v>30</v>
      </c>
      <c r="E418" s="95">
        <v>14199</v>
      </c>
      <c r="F418" s="95">
        <v>1206</v>
      </c>
      <c r="G418" s="95">
        <v>954</v>
      </c>
      <c r="H418" s="95">
        <v>2009</v>
      </c>
      <c r="I418" s="95">
        <v>8</v>
      </c>
      <c r="J418" s="95">
        <v>65537</v>
      </c>
      <c r="K418" s="95" t="s">
        <v>27</v>
      </c>
      <c r="L418" s="95" t="s">
        <v>563</v>
      </c>
      <c r="M418" s="97">
        <f>Table14_1[[#This Row],[Likes]]+Table14_1[[#This Row],[Shares]]+Table14_1[[#This Row],[Comments]]</f>
        <v>16359</v>
      </c>
    </row>
    <row r="419" spans="1:13">
      <c r="A419" s="98" t="s">
        <v>382</v>
      </c>
      <c r="B419" s="99" t="s">
        <v>13</v>
      </c>
      <c r="C419" s="100">
        <v>45445</v>
      </c>
      <c r="D419" s="99" t="s">
        <v>30</v>
      </c>
      <c r="E419" s="99">
        <v>14199</v>
      </c>
      <c r="F419" s="99">
        <v>1206</v>
      </c>
      <c r="G419" s="99">
        <v>954</v>
      </c>
      <c r="H419" s="99">
        <v>2009</v>
      </c>
      <c r="I419" s="99">
        <v>8</v>
      </c>
      <c r="J419" s="99">
        <v>65537</v>
      </c>
      <c r="K419" s="99" t="s">
        <v>27</v>
      </c>
      <c r="L419" s="99" t="s">
        <v>564</v>
      </c>
      <c r="M419" s="101">
        <f>Table14_1[[#This Row],[Likes]]+Table14_1[[#This Row],[Shares]]+Table14_1[[#This Row],[Comments]]</f>
        <v>16359</v>
      </c>
    </row>
    <row r="420" spans="1:13" hidden="1">
      <c r="A420" s="94" t="s">
        <v>384</v>
      </c>
      <c r="B420" s="95" t="s">
        <v>13</v>
      </c>
      <c r="C420" s="96">
        <v>45739</v>
      </c>
      <c r="D420" s="95" t="s">
        <v>38</v>
      </c>
      <c r="E420" s="95">
        <v>17728</v>
      </c>
      <c r="F420" s="95">
        <v>1487</v>
      </c>
      <c r="G420" s="95">
        <v>210</v>
      </c>
      <c r="H420" s="95">
        <v>2469</v>
      </c>
      <c r="I420" s="95">
        <v>30565</v>
      </c>
      <c r="J420" s="95">
        <v>117576</v>
      </c>
      <c r="K420" s="95" t="s">
        <v>17</v>
      </c>
      <c r="L420" s="95" t="s">
        <v>569</v>
      </c>
      <c r="M420" s="97">
        <f>Table14_1[[#This Row],[Likes]]+Table14_1[[#This Row],[Shares]]+Table14_1[[#This Row],[Comments]]</f>
        <v>19425</v>
      </c>
    </row>
    <row r="421" spans="1:13" hidden="1">
      <c r="A421" s="98" t="s">
        <v>384</v>
      </c>
      <c r="B421" s="99" t="s">
        <v>13</v>
      </c>
      <c r="C421" s="100">
        <v>45739</v>
      </c>
      <c r="D421" s="99" t="s">
        <v>38</v>
      </c>
      <c r="E421" s="99">
        <v>17728</v>
      </c>
      <c r="F421" s="99">
        <v>1487</v>
      </c>
      <c r="G421" s="99">
        <v>210</v>
      </c>
      <c r="H421" s="99">
        <v>2469</v>
      </c>
      <c r="I421" s="99">
        <v>30565</v>
      </c>
      <c r="J421" s="99">
        <v>117576</v>
      </c>
      <c r="K421" s="99" t="s">
        <v>17</v>
      </c>
      <c r="L421" s="99" t="s">
        <v>570</v>
      </c>
      <c r="M421" s="101">
        <f>Table14_1[[#This Row],[Likes]]+Table14_1[[#This Row],[Shares]]+Table14_1[[#This Row],[Comments]]</f>
        <v>19425</v>
      </c>
    </row>
    <row r="422" spans="1:13" hidden="1">
      <c r="A422" s="94" t="s">
        <v>385</v>
      </c>
      <c r="B422" s="95" t="s">
        <v>13</v>
      </c>
      <c r="C422" s="96">
        <v>45573</v>
      </c>
      <c r="D422" s="95" t="s">
        <v>25</v>
      </c>
      <c r="E422" s="95">
        <v>8738</v>
      </c>
      <c r="F422" s="95">
        <v>295</v>
      </c>
      <c r="G422" s="95">
        <v>529</v>
      </c>
      <c r="H422" s="95">
        <v>442</v>
      </c>
      <c r="I422" s="95">
        <v>25286</v>
      </c>
      <c r="J422" s="95">
        <v>147522</v>
      </c>
      <c r="K422" s="95" t="s">
        <v>32</v>
      </c>
      <c r="L422" s="95" t="s">
        <v>85</v>
      </c>
      <c r="M422" s="97">
        <f>Table14_1[[#This Row],[Likes]]+Table14_1[[#This Row],[Shares]]+Table14_1[[#This Row],[Comments]]</f>
        <v>9562</v>
      </c>
    </row>
    <row r="423" spans="1:13">
      <c r="A423" s="98" t="s">
        <v>387</v>
      </c>
      <c r="B423" s="99" t="s">
        <v>46</v>
      </c>
      <c r="C423" s="100">
        <v>45608</v>
      </c>
      <c r="D423" s="99" t="s">
        <v>30</v>
      </c>
      <c r="E423" s="99">
        <v>17913</v>
      </c>
      <c r="F423" s="99">
        <v>1311</v>
      </c>
      <c r="G423" s="99">
        <v>859</v>
      </c>
      <c r="H423" s="99">
        <v>405</v>
      </c>
      <c r="I423" s="99">
        <v>59842</v>
      </c>
      <c r="J423" s="99">
        <v>62612</v>
      </c>
      <c r="K423" s="99" t="s">
        <v>27</v>
      </c>
      <c r="L423" s="99" t="s">
        <v>565</v>
      </c>
      <c r="M423" s="101">
        <f>Table14_1[[#This Row],[Likes]]+Table14_1[[#This Row],[Shares]]+Table14_1[[#This Row],[Comments]]</f>
        <v>20083</v>
      </c>
    </row>
    <row r="424" spans="1:13">
      <c r="A424" s="94" t="s">
        <v>387</v>
      </c>
      <c r="B424" s="95" t="s">
        <v>46</v>
      </c>
      <c r="C424" s="96">
        <v>45608</v>
      </c>
      <c r="D424" s="95" t="s">
        <v>30</v>
      </c>
      <c r="E424" s="95">
        <v>17913</v>
      </c>
      <c r="F424" s="95">
        <v>1311</v>
      </c>
      <c r="G424" s="95">
        <v>859</v>
      </c>
      <c r="H424" s="95">
        <v>405</v>
      </c>
      <c r="I424" s="95">
        <v>59842</v>
      </c>
      <c r="J424" s="95">
        <v>62612</v>
      </c>
      <c r="K424" s="95" t="s">
        <v>27</v>
      </c>
      <c r="L424" s="95" t="s">
        <v>566</v>
      </c>
      <c r="M424" s="97">
        <f>Table14_1[[#This Row],[Likes]]+Table14_1[[#This Row],[Shares]]+Table14_1[[#This Row],[Comments]]</f>
        <v>20083</v>
      </c>
    </row>
    <row r="425" spans="1:13" hidden="1">
      <c r="A425" s="98" t="s">
        <v>388</v>
      </c>
      <c r="B425" s="99" t="s">
        <v>19</v>
      </c>
      <c r="C425" s="100">
        <v>45907</v>
      </c>
      <c r="D425" s="99" t="s">
        <v>25</v>
      </c>
      <c r="E425" s="99">
        <v>4472</v>
      </c>
      <c r="F425" s="99">
        <v>1301</v>
      </c>
      <c r="G425" s="99">
        <v>956</v>
      </c>
      <c r="H425" s="99">
        <v>1186</v>
      </c>
      <c r="I425" s="99">
        <v>3363</v>
      </c>
      <c r="J425" s="99">
        <v>46471</v>
      </c>
      <c r="K425" s="99" t="s">
        <v>21</v>
      </c>
      <c r="L425" s="99" t="s">
        <v>576</v>
      </c>
      <c r="M425" s="101">
        <f>Table14_1[[#This Row],[Likes]]+Table14_1[[#This Row],[Shares]]+Table14_1[[#This Row],[Comments]]</f>
        <v>6729</v>
      </c>
    </row>
    <row r="426" spans="1:13" hidden="1">
      <c r="A426" s="94" t="s">
        <v>388</v>
      </c>
      <c r="B426" s="95" t="s">
        <v>19</v>
      </c>
      <c r="C426" s="96">
        <v>45907</v>
      </c>
      <c r="D426" s="95" t="s">
        <v>25</v>
      </c>
      <c r="E426" s="95">
        <v>4472</v>
      </c>
      <c r="F426" s="95">
        <v>1301</v>
      </c>
      <c r="G426" s="95">
        <v>956</v>
      </c>
      <c r="H426" s="95">
        <v>1186</v>
      </c>
      <c r="I426" s="95">
        <v>3363</v>
      </c>
      <c r="J426" s="95">
        <v>46471</v>
      </c>
      <c r="K426" s="95" t="s">
        <v>21</v>
      </c>
      <c r="L426" s="95" t="s">
        <v>577</v>
      </c>
      <c r="M426" s="97">
        <f>Table14_1[[#This Row],[Likes]]+Table14_1[[#This Row],[Shares]]+Table14_1[[#This Row],[Comments]]</f>
        <v>6729</v>
      </c>
    </row>
    <row r="427" spans="1:13">
      <c r="A427" s="98" t="s">
        <v>389</v>
      </c>
      <c r="B427" s="99" t="s">
        <v>46</v>
      </c>
      <c r="C427" s="100">
        <v>45463</v>
      </c>
      <c r="D427" s="99" t="s">
        <v>30</v>
      </c>
      <c r="E427" s="99">
        <v>21123</v>
      </c>
      <c r="F427" s="99">
        <v>1343</v>
      </c>
      <c r="G427" s="99">
        <v>589</v>
      </c>
      <c r="H427" s="99">
        <v>727</v>
      </c>
      <c r="I427" s="99">
        <v>87833</v>
      </c>
      <c r="J427" s="99">
        <v>206703</v>
      </c>
      <c r="K427" s="99" t="s">
        <v>17</v>
      </c>
      <c r="L427" s="99" t="s">
        <v>571</v>
      </c>
      <c r="M427" s="101">
        <f>Table14_1[[#This Row],[Likes]]+Table14_1[[#This Row],[Shares]]+Table14_1[[#This Row],[Comments]]</f>
        <v>23055</v>
      </c>
    </row>
    <row r="428" spans="1:13">
      <c r="A428" s="94" t="s">
        <v>389</v>
      </c>
      <c r="B428" s="95" t="s">
        <v>46</v>
      </c>
      <c r="C428" s="96">
        <v>45463</v>
      </c>
      <c r="D428" s="95" t="s">
        <v>30</v>
      </c>
      <c r="E428" s="95">
        <v>21123</v>
      </c>
      <c r="F428" s="95">
        <v>1343</v>
      </c>
      <c r="G428" s="95">
        <v>589</v>
      </c>
      <c r="H428" s="95">
        <v>727</v>
      </c>
      <c r="I428" s="95">
        <v>87833</v>
      </c>
      <c r="J428" s="95">
        <v>206703</v>
      </c>
      <c r="K428" s="95" t="s">
        <v>17</v>
      </c>
      <c r="L428" s="95" t="s">
        <v>572</v>
      </c>
      <c r="M428" s="97">
        <f>Table14_1[[#This Row],[Likes]]+Table14_1[[#This Row],[Shares]]+Table14_1[[#This Row],[Comments]]</f>
        <v>23055</v>
      </c>
    </row>
    <row r="429" spans="1:13" hidden="1">
      <c r="A429" s="98" t="s">
        <v>391</v>
      </c>
      <c r="B429" s="99" t="s">
        <v>46</v>
      </c>
      <c r="C429" s="100">
        <v>45908</v>
      </c>
      <c r="D429" s="99" t="s">
        <v>25</v>
      </c>
      <c r="E429" s="99">
        <v>23785</v>
      </c>
      <c r="F429" s="99">
        <v>1013</v>
      </c>
      <c r="G429" s="99">
        <v>468</v>
      </c>
      <c r="H429" s="99">
        <v>1628</v>
      </c>
      <c r="I429" s="99">
        <v>8272</v>
      </c>
      <c r="J429" s="99">
        <v>71348</v>
      </c>
      <c r="K429" s="99" t="s">
        <v>21</v>
      </c>
      <c r="L429" s="99" t="s">
        <v>571</v>
      </c>
      <c r="M429" s="101">
        <f>Table14_1[[#This Row],[Likes]]+Table14_1[[#This Row],[Shares]]+Table14_1[[#This Row],[Comments]]</f>
        <v>25266</v>
      </c>
    </row>
    <row r="430" spans="1:13" hidden="1">
      <c r="A430" s="94" t="s">
        <v>391</v>
      </c>
      <c r="B430" s="95" t="s">
        <v>46</v>
      </c>
      <c r="C430" s="96">
        <v>45908</v>
      </c>
      <c r="D430" s="95" t="s">
        <v>25</v>
      </c>
      <c r="E430" s="95">
        <v>23785</v>
      </c>
      <c r="F430" s="95">
        <v>1013</v>
      </c>
      <c r="G430" s="95">
        <v>468</v>
      </c>
      <c r="H430" s="95">
        <v>1628</v>
      </c>
      <c r="I430" s="95">
        <v>8272</v>
      </c>
      <c r="J430" s="95">
        <v>71348</v>
      </c>
      <c r="K430" s="95" t="s">
        <v>21</v>
      </c>
      <c r="L430" s="95" t="s">
        <v>572</v>
      </c>
      <c r="M430" s="97">
        <f>Table14_1[[#This Row],[Likes]]+Table14_1[[#This Row],[Shares]]+Table14_1[[#This Row],[Comments]]</f>
        <v>25266</v>
      </c>
    </row>
    <row r="431" spans="1:13" hidden="1">
      <c r="A431" s="98" t="s">
        <v>392</v>
      </c>
      <c r="B431" s="99" t="s">
        <v>23</v>
      </c>
      <c r="C431" s="100">
        <v>45455</v>
      </c>
      <c r="D431" s="99" t="s">
        <v>25</v>
      </c>
      <c r="E431" s="99">
        <v>17679</v>
      </c>
      <c r="F431" s="99">
        <v>690</v>
      </c>
      <c r="G431" s="99">
        <v>451</v>
      </c>
      <c r="H431" s="99">
        <v>2195</v>
      </c>
      <c r="I431" s="99">
        <v>4390</v>
      </c>
      <c r="J431" s="99">
        <v>235804</v>
      </c>
      <c r="K431" s="99" t="s">
        <v>55</v>
      </c>
      <c r="L431" s="99" t="s">
        <v>563</v>
      </c>
      <c r="M431" s="101">
        <f>Table14_1[[#This Row],[Likes]]+Table14_1[[#This Row],[Shares]]+Table14_1[[#This Row],[Comments]]</f>
        <v>18820</v>
      </c>
    </row>
    <row r="432" spans="1:13" hidden="1">
      <c r="A432" s="94" t="s">
        <v>392</v>
      </c>
      <c r="B432" s="95" t="s">
        <v>23</v>
      </c>
      <c r="C432" s="96">
        <v>45455</v>
      </c>
      <c r="D432" s="95" t="s">
        <v>25</v>
      </c>
      <c r="E432" s="95">
        <v>17679</v>
      </c>
      <c r="F432" s="95">
        <v>690</v>
      </c>
      <c r="G432" s="95">
        <v>451</v>
      </c>
      <c r="H432" s="95">
        <v>2195</v>
      </c>
      <c r="I432" s="95">
        <v>4390</v>
      </c>
      <c r="J432" s="95">
        <v>235804</v>
      </c>
      <c r="K432" s="95" t="s">
        <v>55</v>
      </c>
      <c r="L432" s="95" t="s">
        <v>564</v>
      </c>
      <c r="M432" s="97">
        <f>Table14_1[[#This Row],[Likes]]+Table14_1[[#This Row],[Shares]]+Table14_1[[#This Row],[Comments]]</f>
        <v>18820</v>
      </c>
    </row>
    <row r="433" spans="1:13">
      <c r="A433" s="98" t="s">
        <v>394</v>
      </c>
      <c r="B433" s="99" t="s">
        <v>46</v>
      </c>
      <c r="C433" s="100">
        <v>45474</v>
      </c>
      <c r="D433" s="99" t="s">
        <v>30</v>
      </c>
      <c r="E433" s="99">
        <v>3761</v>
      </c>
      <c r="F433" s="99">
        <v>651</v>
      </c>
      <c r="G433" s="99">
        <v>493</v>
      </c>
      <c r="H433" s="99">
        <v>2294</v>
      </c>
      <c r="I433" s="99">
        <v>71696</v>
      </c>
      <c r="J433" s="99">
        <v>41177</v>
      </c>
      <c r="K433" s="99" t="s">
        <v>17</v>
      </c>
      <c r="L433" s="99" t="s">
        <v>565</v>
      </c>
      <c r="M433" s="101">
        <f>Table14_1[[#This Row],[Likes]]+Table14_1[[#This Row],[Shares]]+Table14_1[[#This Row],[Comments]]</f>
        <v>4905</v>
      </c>
    </row>
    <row r="434" spans="1:13">
      <c r="A434" s="94" t="s">
        <v>394</v>
      </c>
      <c r="B434" s="95" t="s">
        <v>46</v>
      </c>
      <c r="C434" s="96">
        <v>45474</v>
      </c>
      <c r="D434" s="95" t="s">
        <v>30</v>
      </c>
      <c r="E434" s="95">
        <v>3761</v>
      </c>
      <c r="F434" s="95">
        <v>651</v>
      </c>
      <c r="G434" s="95">
        <v>493</v>
      </c>
      <c r="H434" s="95">
        <v>2294</v>
      </c>
      <c r="I434" s="95">
        <v>71696</v>
      </c>
      <c r="J434" s="95">
        <v>41177</v>
      </c>
      <c r="K434" s="95" t="s">
        <v>17</v>
      </c>
      <c r="L434" s="95" t="s">
        <v>566</v>
      </c>
      <c r="M434" s="97">
        <f>Table14_1[[#This Row],[Likes]]+Table14_1[[#This Row],[Shares]]+Table14_1[[#This Row],[Comments]]</f>
        <v>4905</v>
      </c>
    </row>
    <row r="435" spans="1:13">
      <c r="A435" s="98" t="s">
        <v>396</v>
      </c>
      <c r="B435" s="99" t="s">
        <v>23</v>
      </c>
      <c r="C435" s="100">
        <v>45476</v>
      </c>
      <c r="D435" s="99" t="s">
        <v>30</v>
      </c>
      <c r="E435" s="99">
        <v>12167</v>
      </c>
      <c r="F435" s="99">
        <v>364</v>
      </c>
      <c r="G435" s="99">
        <v>160</v>
      </c>
      <c r="H435" s="99">
        <v>616</v>
      </c>
      <c r="I435" s="99">
        <v>42228</v>
      </c>
      <c r="J435" s="99">
        <v>175832</v>
      </c>
      <c r="K435" s="99" t="s">
        <v>27</v>
      </c>
      <c r="L435" s="99" t="s">
        <v>563</v>
      </c>
      <c r="M435" s="101">
        <f>Table14_1[[#This Row],[Likes]]+Table14_1[[#This Row],[Shares]]+Table14_1[[#This Row],[Comments]]</f>
        <v>12691</v>
      </c>
    </row>
    <row r="436" spans="1:13">
      <c r="A436" s="94" t="s">
        <v>396</v>
      </c>
      <c r="B436" s="95" t="s">
        <v>23</v>
      </c>
      <c r="C436" s="96">
        <v>45476</v>
      </c>
      <c r="D436" s="95" t="s">
        <v>30</v>
      </c>
      <c r="E436" s="95">
        <v>12167</v>
      </c>
      <c r="F436" s="95">
        <v>364</v>
      </c>
      <c r="G436" s="95">
        <v>160</v>
      </c>
      <c r="H436" s="95">
        <v>616</v>
      </c>
      <c r="I436" s="95">
        <v>42228</v>
      </c>
      <c r="J436" s="95">
        <v>175832</v>
      </c>
      <c r="K436" s="95" t="s">
        <v>27</v>
      </c>
      <c r="L436" s="95" t="s">
        <v>564</v>
      </c>
      <c r="M436" s="97">
        <f>Table14_1[[#This Row],[Likes]]+Table14_1[[#This Row],[Shares]]+Table14_1[[#This Row],[Comments]]</f>
        <v>12691</v>
      </c>
    </row>
    <row r="437" spans="1:13">
      <c r="A437" s="98" t="s">
        <v>397</v>
      </c>
      <c r="B437" s="99" t="s">
        <v>23</v>
      </c>
      <c r="C437" s="100">
        <v>45488</v>
      </c>
      <c r="D437" s="99" t="s">
        <v>30</v>
      </c>
      <c r="E437" s="99">
        <v>12554</v>
      </c>
      <c r="F437" s="99">
        <v>381</v>
      </c>
      <c r="G437" s="99">
        <v>211</v>
      </c>
      <c r="H437" s="99">
        <v>2286</v>
      </c>
      <c r="I437" s="99">
        <v>50567</v>
      </c>
      <c r="J437" s="99">
        <v>72779</v>
      </c>
      <c r="K437" s="99" t="s">
        <v>17</v>
      </c>
      <c r="L437" s="99" t="s">
        <v>35</v>
      </c>
      <c r="M437" s="101">
        <f>Table14_1[[#This Row],[Likes]]+Table14_1[[#This Row],[Shares]]+Table14_1[[#This Row],[Comments]]</f>
        <v>13146</v>
      </c>
    </row>
    <row r="438" spans="1:13" hidden="1">
      <c r="A438" s="94" t="s">
        <v>398</v>
      </c>
      <c r="B438" s="95" t="s">
        <v>46</v>
      </c>
      <c r="C438" s="96">
        <v>45909</v>
      </c>
      <c r="D438" s="95" t="s">
        <v>15</v>
      </c>
      <c r="E438" s="95">
        <v>19260</v>
      </c>
      <c r="F438" s="95">
        <v>668</v>
      </c>
      <c r="G438" s="95">
        <v>994</v>
      </c>
      <c r="H438" s="95">
        <v>934</v>
      </c>
      <c r="I438" s="95">
        <v>20509</v>
      </c>
      <c r="J438" s="95">
        <v>61636</v>
      </c>
      <c r="K438" s="95" t="s">
        <v>21</v>
      </c>
      <c r="L438" s="95" t="s">
        <v>569</v>
      </c>
      <c r="M438" s="97">
        <f>Table14_1[[#This Row],[Likes]]+Table14_1[[#This Row],[Shares]]+Table14_1[[#This Row],[Comments]]</f>
        <v>20922</v>
      </c>
    </row>
    <row r="439" spans="1:13" hidden="1">
      <c r="A439" s="98" t="s">
        <v>398</v>
      </c>
      <c r="B439" s="99" t="s">
        <v>46</v>
      </c>
      <c r="C439" s="100">
        <v>45909</v>
      </c>
      <c r="D439" s="99" t="s">
        <v>15</v>
      </c>
      <c r="E439" s="99">
        <v>19260</v>
      </c>
      <c r="F439" s="99">
        <v>668</v>
      </c>
      <c r="G439" s="99">
        <v>994</v>
      </c>
      <c r="H439" s="99">
        <v>934</v>
      </c>
      <c r="I439" s="99">
        <v>20509</v>
      </c>
      <c r="J439" s="99">
        <v>61636</v>
      </c>
      <c r="K439" s="99" t="s">
        <v>21</v>
      </c>
      <c r="L439" s="99" t="s">
        <v>570</v>
      </c>
      <c r="M439" s="101">
        <f>Table14_1[[#This Row],[Likes]]+Table14_1[[#This Row],[Shares]]+Table14_1[[#This Row],[Comments]]</f>
        <v>20922</v>
      </c>
    </row>
    <row r="440" spans="1:13" hidden="1">
      <c r="A440" s="94" t="s">
        <v>399</v>
      </c>
      <c r="B440" s="95" t="s">
        <v>19</v>
      </c>
      <c r="C440" s="96">
        <v>45776</v>
      </c>
      <c r="D440" s="95" t="s">
        <v>38</v>
      </c>
      <c r="E440" s="95">
        <v>16277</v>
      </c>
      <c r="F440" s="95">
        <v>1109</v>
      </c>
      <c r="G440" s="95">
        <v>375</v>
      </c>
      <c r="H440" s="95">
        <v>2225</v>
      </c>
      <c r="I440" s="95">
        <v>1044</v>
      </c>
      <c r="J440" s="95">
        <v>121889</v>
      </c>
      <c r="K440" s="95" t="s">
        <v>32</v>
      </c>
      <c r="L440" s="95" t="s">
        <v>571</v>
      </c>
      <c r="M440" s="97">
        <f>Table14_1[[#This Row],[Likes]]+Table14_1[[#This Row],[Shares]]+Table14_1[[#This Row],[Comments]]</f>
        <v>17761</v>
      </c>
    </row>
    <row r="441" spans="1:13" hidden="1">
      <c r="A441" s="98" t="s">
        <v>399</v>
      </c>
      <c r="B441" s="99" t="s">
        <v>19</v>
      </c>
      <c r="C441" s="100">
        <v>45776</v>
      </c>
      <c r="D441" s="99" t="s">
        <v>38</v>
      </c>
      <c r="E441" s="99">
        <v>16277</v>
      </c>
      <c r="F441" s="99">
        <v>1109</v>
      </c>
      <c r="G441" s="99">
        <v>375</v>
      </c>
      <c r="H441" s="99">
        <v>2225</v>
      </c>
      <c r="I441" s="99">
        <v>1044</v>
      </c>
      <c r="J441" s="99">
        <v>121889</v>
      </c>
      <c r="K441" s="99" t="s">
        <v>32</v>
      </c>
      <c r="L441" s="99" t="s">
        <v>572</v>
      </c>
      <c r="M441" s="101">
        <f>Table14_1[[#This Row],[Likes]]+Table14_1[[#This Row],[Shares]]+Table14_1[[#This Row],[Comments]]</f>
        <v>17761</v>
      </c>
    </row>
    <row r="442" spans="1:13" hidden="1">
      <c r="A442" s="94" t="s">
        <v>401</v>
      </c>
      <c r="B442" s="95" t="s">
        <v>19</v>
      </c>
      <c r="C442" s="96">
        <v>45724</v>
      </c>
      <c r="D442" s="95" t="s">
        <v>15</v>
      </c>
      <c r="E442" s="95">
        <v>5812</v>
      </c>
      <c r="F442" s="95">
        <v>934</v>
      </c>
      <c r="G442" s="95">
        <v>302</v>
      </c>
      <c r="H442" s="95">
        <v>2356</v>
      </c>
      <c r="I442" s="95">
        <v>37437</v>
      </c>
      <c r="J442" s="95">
        <v>93551</v>
      </c>
      <c r="K442" s="95" t="s">
        <v>17</v>
      </c>
      <c r="L442" s="95" t="s">
        <v>561</v>
      </c>
      <c r="M442" s="97">
        <f>Table14_1[[#This Row],[Likes]]+Table14_1[[#This Row],[Shares]]+Table14_1[[#This Row],[Comments]]</f>
        <v>7048</v>
      </c>
    </row>
    <row r="443" spans="1:13" hidden="1">
      <c r="A443" s="98" t="s">
        <v>401</v>
      </c>
      <c r="B443" s="99" t="s">
        <v>19</v>
      </c>
      <c r="C443" s="100">
        <v>45724</v>
      </c>
      <c r="D443" s="99" t="s">
        <v>15</v>
      </c>
      <c r="E443" s="99">
        <v>5812</v>
      </c>
      <c r="F443" s="99">
        <v>934</v>
      </c>
      <c r="G443" s="99">
        <v>302</v>
      </c>
      <c r="H443" s="99">
        <v>2356</v>
      </c>
      <c r="I443" s="99">
        <v>37437</v>
      </c>
      <c r="J443" s="99">
        <v>93551</v>
      </c>
      <c r="K443" s="99" t="s">
        <v>17</v>
      </c>
      <c r="L443" s="99" t="s">
        <v>562</v>
      </c>
      <c r="M443" s="101">
        <f>Table14_1[[#This Row],[Likes]]+Table14_1[[#This Row],[Shares]]+Table14_1[[#This Row],[Comments]]</f>
        <v>7048</v>
      </c>
    </row>
    <row r="444" spans="1:13" hidden="1">
      <c r="A444" s="94" t="s">
        <v>402</v>
      </c>
      <c r="B444" s="95" t="s">
        <v>19</v>
      </c>
      <c r="C444" s="96">
        <v>45444</v>
      </c>
      <c r="D444" s="95" t="s">
        <v>15</v>
      </c>
      <c r="E444" s="95">
        <v>19844</v>
      </c>
      <c r="F444" s="95">
        <v>1022</v>
      </c>
      <c r="G444" s="95">
        <v>860</v>
      </c>
      <c r="H444" s="95">
        <v>2570</v>
      </c>
      <c r="I444" s="95">
        <v>23719</v>
      </c>
      <c r="J444" s="95">
        <v>182628</v>
      </c>
      <c r="K444" s="95" t="s">
        <v>27</v>
      </c>
      <c r="L444" s="95" t="s">
        <v>569</v>
      </c>
      <c r="M444" s="97">
        <f>Table14_1[[#This Row],[Likes]]+Table14_1[[#This Row],[Shares]]+Table14_1[[#This Row],[Comments]]</f>
        <v>21726</v>
      </c>
    </row>
    <row r="445" spans="1:13" hidden="1">
      <c r="A445" s="98" t="s">
        <v>402</v>
      </c>
      <c r="B445" s="99" t="s">
        <v>19</v>
      </c>
      <c r="C445" s="100">
        <v>45444</v>
      </c>
      <c r="D445" s="99" t="s">
        <v>15</v>
      </c>
      <c r="E445" s="99">
        <v>19844</v>
      </c>
      <c r="F445" s="99">
        <v>1022</v>
      </c>
      <c r="G445" s="99">
        <v>860</v>
      </c>
      <c r="H445" s="99">
        <v>2570</v>
      </c>
      <c r="I445" s="99">
        <v>23719</v>
      </c>
      <c r="J445" s="99">
        <v>182628</v>
      </c>
      <c r="K445" s="99" t="s">
        <v>27</v>
      </c>
      <c r="L445" s="99" t="s">
        <v>570</v>
      </c>
      <c r="M445" s="101">
        <f>Table14_1[[#This Row],[Likes]]+Table14_1[[#This Row],[Shares]]+Table14_1[[#This Row],[Comments]]</f>
        <v>21726</v>
      </c>
    </row>
    <row r="446" spans="1:13" hidden="1">
      <c r="A446" s="94" t="s">
        <v>404</v>
      </c>
      <c r="B446" s="95" t="s">
        <v>19</v>
      </c>
      <c r="C446" s="96">
        <v>45648</v>
      </c>
      <c r="D446" s="95" t="s">
        <v>25</v>
      </c>
      <c r="E446" s="95">
        <v>20117</v>
      </c>
      <c r="F446" s="95">
        <v>1143</v>
      </c>
      <c r="G446" s="95">
        <v>713</v>
      </c>
      <c r="H446" s="95">
        <v>1739</v>
      </c>
      <c r="I446" s="95">
        <v>34444</v>
      </c>
      <c r="J446" s="95">
        <v>198670</v>
      </c>
      <c r="K446" s="95" t="s">
        <v>55</v>
      </c>
      <c r="L446" s="95" t="s">
        <v>567</v>
      </c>
      <c r="M446" s="97">
        <f>Table14_1[[#This Row],[Likes]]+Table14_1[[#This Row],[Shares]]+Table14_1[[#This Row],[Comments]]</f>
        <v>21973</v>
      </c>
    </row>
    <row r="447" spans="1:13" hidden="1">
      <c r="A447" s="98" t="s">
        <v>404</v>
      </c>
      <c r="B447" s="99" t="s">
        <v>19</v>
      </c>
      <c r="C447" s="100">
        <v>45648</v>
      </c>
      <c r="D447" s="99" t="s">
        <v>25</v>
      </c>
      <c r="E447" s="99">
        <v>20117</v>
      </c>
      <c r="F447" s="99">
        <v>1143</v>
      </c>
      <c r="G447" s="99">
        <v>713</v>
      </c>
      <c r="H447" s="99">
        <v>1739</v>
      </c>
      <c r="I447" s="99">
        <v>34444</v>
      </c>
      <c r="J447" s="99">
        <v>198670</v>
      </c>
      <c r="K447" s="99" t="s">
        <v>55</v>
      </c>
      <c r="L447" s="99" t="s">
        <v>568</v>
      </c>
      <c r="M447" s="101">
        <f>Table14_1[[#This Row],[Likes]]+Table14_1[[#This Row],[Shares]]+Table14_1[[#This Row],[Comments]]</f>
        <v>21973</v>
      </c>
    </row>
    <row r="448" spans="1:13">
      <c r="A448" s="94" t="s">
        <v>405</v>
      </c>
      <c r="B448" s="95" t="s">
        <v>19</v>
      </c>
      <c r="C448" s="96">
        <v>45523</v>
      </c>
      <c r="D448" s="95" t="s">
        <v>30</v>
      </c>
      <c r="E448" s="95">
        <v>3605</v>
      </c>
      <c r="F448" s="95">
        <v>206</v>
      </c>
      <c r="G448" s="95">
        <v>921</v>
      </c>
      <c r="H448" s="95">
        <v>852</v>
      </c>
      <c r="I448" s="95">
        <v>11660</v>
      </c>
      <c r="J448" s="95">
        <v>182635</v>
      </c>
      <c r="K448" s="95" t="s">
        <v>32</v>
      </c>
      <c r="L448" s="95" t="s">
        <v>575</v>
      </c>
      <c r="M448" s="97">
        <f>Table14_1[[#This Row],[Likes]]+Table14_1[[#This Row],[Shares]]+Table14_1[[#This Row],[Comments]]</f>
        <v>4732</v>
      </c>
    </row>
    <row r="449" spans="1:13">
      <c r="A449" s="98" t="s">
        <v>405</v>
      </c>
      <c r="B449" s="99" t="s">
        <v>19</v>
      </c>
      <c r="C449" s="100">
        <v>45523</v>
      </c>
      <c r="D449" s="99" t="s">
        <v>30</v>
      </c>
      <c r="E449" s="99">
        <v>3605</v>
      </c>
      <c r="F449" s="99">
        <v>206</v>
      </c>
      <c r="G449" s="99">
        <v>921</v>
      </c>
      <c r="H449" s="99">
        <v>852</v>
      </c>
      <c r="I449" s="99">
        <v>11660</v>
      </c>
      <c r="J449" s="99">
        <v>182635</v>
      </c>
      <c r="K449" s="99" t="s">
        <v>32</v>
      </c>
      <c r="L449" s="99" t="s">
        <v>35</v>
      </c>
      <c r="M449" s="101">
        <f>Table14_1[[#This Row],[Likes]]+Table14_1[[#This Row],[Shares]]+Table14_1[[#This Row],[Comments]]</f>
        <v>4732</v>
      </c>
    </row>
    <row r="450" spans="1:13" hidden="1">
      <c r="A450" s="94" t="s">
        <v>406</v>
      </c>
      <c r="B450" s="95" t="s">
        <v>46</v>
      </c>
      <c r="C450" s="96">
        <v>45587</v>
      </c>
      <c r="D450" s="95" t="s">
        <v>38</v>
      </c>
      <c r="E450" s="95">
        <v>7622</v>
      </c>
      <c r="F450" s="95">
        <v>529</v>
      </c>
      <c r="G450" s="95">
        <v>720</v>
      </c>
      <c r="H450" s="95">
        <v>1015</v>
      </c>
      <c r="I450" s="95">
        <v>71322</v>
      </c>
      <c r="J450" s="95">
        <v>86819</v>
      </c>
      <c r="K450" s="95" t="s">
        <v>55</v>
      </c>
      <c r="L450" s="95" t="s">
        <v>565</v>
      </c>
      <c r="M450" s="97">
        <f>Table14_1[[#This Row],[Likes]]+Table14_1[[#This Row],[Shares]]+Table14_1[[#This Row],[Comments]]</f>
        <v>8871</v>
      </c>
    </row>
    <row r="451" spans="1:13" hidden="1">
      <c r="A451" s="98" t="s">
        <v>406</v>
      </c>
      <c r="B451" s="99" t="s">
        <v>46</v>
      </c>
      <c r="C451" s="100">
        <v>45587</v>
      </c>
      <c r="D451" s="99" t="s">
        <v>38</v>
      </c>
      <c r="E451" s="99">
        <v>7622</v>
      </c>
      <c r="F451" s="99">
        <v>529</v>
      </c>
      <c r="G451" s="99">
        <v>720</v>
      </c>
      <c r="H451" s="99">
        <v>1015</v>
      </c>
      <c r="I451" s="99">
        <v>71322</v>
      </c>
      <c r="J451" s="99">
        <v>86819</v>
      </c>
      <c r="K451" s="99" t="s">
        <v>55</v>
      </c>
      <c r="L451" s="99" t="s">
        <v>566</v>
      </c>
      <c r="M451" s="101">
        <f>Table14_1[[#This Row],[Likes]]+Table14_1[[#This Row],[Shares]]+Table14_1[[#This Row],[Comments]]</f>
        <v>8871</v>
      </c>
    </row>
    <row r="452" spans="1:13" hidden="1">
      <c r="A452" s="94" t="s">
        <v>407</v>
      </c>
      <c r="B452" s="95" t="s">
        <v>46</v>
      </c>
      <c r="C452" s="96">
        <v>45489</v>
      </c>
      <c r="D452" s="95" t="s">
        <v>25</v>
      </c>
      <c r="E452" s="95">
        <v>8767</v>
      </c>
      <c r="F452" s="95">
        <v>974</v>
      </c>
      <c r="G452" s="95">
        <v>733</v>
      </c>
      <c r="H452" s="95">
        <v>1587</v>
      </c>
      <c r="I452" s="95">
        <v>74927</v>
      </c>
      <c r="J452" s="95">
        <v>113770</v>
      </c>
      <c r="K452" s="95" t="s">
        <v>17</v>
      </c>
      <c r="L452" s="95" t="s">
        <v>573</v>
      </c>
      <c r="M452" s="97">
        <f>Table14_1[[#This Row],[Likes]]+Table14_1[[#This Row],[Shares]]+Table14_1[[#This Row],[Comments]]</f>
        <v>10474</v>
      </c>
    </row>
    <row r="453" spans="1:13" hidden="1">
      <c r="A453" s="98" t="s">
        <v>407</v>
      </c>
      <c r="B453" s="99" t="s">
        <v>46</v>
      </c>
      <c r="C453" s="100">
        <v>45489</v>
      </c>
      <c r="D453" s="99" t="s">
        <v>25</v>
      </c>
      <c r="E453" s="99">
        <v>8767</v>
      </c>
      <c r="F453" s="99">
        <v>974</v>
      </c>
      <c r="G453" s="99">
        <v>733</v>
      </c>
      <c r="H453" s="99">
        <v>1587</v>
      </c>
      <c r="I453" s="99">
        <v>74927</v>
      </c>
      <c r="J453" s="99">
        <v>113770</v>
      </c>
      <c r="K453" s="99" t="s">
        <v>17</v>
      </c>
      <c r="L453" s="99" t="s">
        <v>567</v>
      </c>
      <c r="M453" s="101">
        <f>Table14_1[[#This Row],[Likes]]+Table14_1[[#This Row],[Shares]]+Table14_1[[#This Row],[Comments]]</f>
        <v>10474</v>
      </c>
    </row>
    <row r="454" spans="1:13" hidden="1">
      <c r="A454" s="94" t="s">
        <v>409</v>
      </c>
      <c r="B454" s="95" t="s">
        <v>13</v>
      </c>
      <c r="C454" s="96">
        <v>45910</v>
      </c>
      <c r="D454" s="95" t="s">
        <v>15</v>
      </c>
      <c r="E454" s="95">
        <v>13613</v>
      </c>
      <c r="F454" s="95">
        <v>350</v>
      </c>
      <c r="G454" s="95">
        <v>809</v>
      </c>
      <c r="H454" s="95">
        <v>2013</v>
      </c>
      <c r="I454" s="95">
        <v>20471</v>
      </c>
      <c r="J454" s="95">
        <v>198038</v>
      </c>
      <c r="K454" s="95" t="s">
        <v>21</v>
      </c>
      <c r="L454" s="95" t="s">
        <v>563</v>
      </c>
      <c r="M454" s="97">
        <f>Table14_1[[#This Row],[Likes]]+Table14_1[[#This Row],[Shares]]+Table14_1[[#This Row],[Comments]]</f>
        <v>14772</v>
      </c>
    </row>
    <row r="455" spans="1:13" hidden="1">
      <c r="A455" s="98" t="s">
        <v>409</v>
      </c>
      <c r="B455" s="99" t="s">
        <v>13</v>
      </c>
      <c r="C455" s="100">
        <v>45910</v>
      </c>
      <c r="D455" s="99" t="s">
        <v>15</v>
      </c>
      <c r="E455" s="99">
        <v>13613</v>
      </c>
      <c r="F455" s="99">
        <v>350</v>
      </c>
      <c r="G455" s="99">
        <v>809</v>
      </c>
      <c r="H455" s="99">
        <v>2013</v>
      </c>
      <c r="I455" s="99">
        <v>20471</v>
      </c>
      <c r="J455" s="99">
        <v>198038</v>
      </c>
      <c r="K455" s="99" t="s">
        <v>21</v>
      </c>
      <c r="L455" s="99" t="s">
        <v>564</v>
      </c>
      <c r="M455" s="101">
        <f>Table14_1[[#This Row],[Likes]]+Table14_1[[#This Row],[Shares]]+Table14_1[[#This Row],[Comments]]</f>
        <v>14772</v>
      </c>
    </row>
    <row r="456" spans="1:13">
      <c r="A456" s="94" t="s">
        <v>410</v>
      </c>
      <c r="B456" s="95" t="s">
        <v>19</v>
      </c>
      <c r="C456" s="96">
        <v>45911</v>
      </c>
      <c r="D456" s="95" t="s">
        <v>30</v>
      </c>
      <c r="E456" s="95">
        <v>21901</v>
      </c>
      <c r="F456" s="95">
        <v>1308</v>
      </c>
      <c r="G456" s="95">
        <v>724</v>
      </c>
      <c r="H456" s="95">
        <v>2183</v>
      </c>
      <c r="I456" s="95">
        <v>15996</v>
      </c>
      <c r="J456" s="95">
        <v>230961</v>
      </c>
      <c r="K456" s="95" t="s">
        <v>21</v>
      </c>
      <c r="L456" s="95" t="s">
        <v>569</v>
      </c>
      <c r="M456" s="97">
        <f>Table14_1[[#This Row],[Likes]]+Table14_1[[#This Row],[Shares]]+Table14_1[[#This Row],[Comments]]</f>
        <v>23933</v>
      </c>
    </row>
    <row r="457" spans="1:13">
      <c r="A457" s="98" t="s">
        <v>410</v>
      </c>
      <c r="B457" s="99" t="s">
        <v>19</v>
      </c>
      <c r="C457" s="100">
        <v>45911</v>
      </c>
      <c r="D457" s="99" t="s">
        <v>30</v>
      </c>
      <c r="E457" s="99">
        <v>21901</v>
      </c>
      <c r="F457" s="99">
        <v>1308</v>
      </c>
      <c r="G457" s="99">
        <v>724</v>
      </c>
      <c r="H457" s="99">
        <v>2183</v>
      </c>
      <c r="I457" s="99">
        <v>15996</v>
      </c>
      <c r="J457" s="99">
        <v>230961</v>
      </c>
      <c r="K457" s="99" t="s">
        <v>21</v>
      </c>
      <c r="L457" s="99" t="s">
        <v>570</v>
      </c>
      <c r="M457" s="101">
        <f>Table14_1[[#This Row],[Likes]]+Table14_1[[#This Row],[Shares]]+Table14_1[[#This Row],[Comments]]</f>
        <v>23933</v>
      </c>
    </row>
    <row r="458" spans="1:13" hidden="1">
      <c r="A458" s="94" t="s">
        <v>411</v>
      </c>
      <c r="B458" s="95" t="s">
        <v>46</v>
      </c>
      <c r="C458" s="96">
        <v>45675</v>
      </c>
      <c r="D458" s="95" t="s">
        <v>25</v>
      </c>
      <c r="E458" s="95">
        <v>12589</v>
      </c>
      <c r="F458" s="95">
        <v>346</v>
      </c>
      <c r="G458" s="95">
        <v>459</v>
      </c>
      <c r="H458" s="95">
        <v>1407</v>
      </c>
      <c r="I458" s="95">
        <v>29254</v>
      </c>
      <c r="J458" s="95">
        <v>198059</v>
      </c>
      <c r="K458" s="95" t="s">
        <v>27</v>
      </c>
      <c r="L458" s="95" t="s">
        <v>575</v>
      </c>
      <c r="M458" s="97">
        <f>Table14_1[[#This Row],[Likes]]+Table14_1[[#This Row],[Shares]]+Table14_1[[#This Row],[Comments]]</f>
        <v>13394</v>
      </c>
    </row>
    <row r="459" spans="1:13" hidden="1">
      <c r="A459" s="98" t="s">
        <v>411</v>
      </c>
      <c r="B459" s="99" t="s">
        <v>46</v>
      </c>
      <c r="C459" s="100">
        <v>45675</v>
      </c>
      <c r="D459" s="99" t="s">
        <v>25</v>
      </c>
      <c r="E459" s="99">
        <v>12589</v>
      </c>
      <c r="F459" s="99">
        <v>346</v>
      </c>
      <c r="G459" s="99">
        <v>459</v>
      </c>
      <c r="H459" s="99">
        <v>1407</v>
      </c>
      <c r="I459" s="99">
        <v>29254</v>
      </c>
      <c r="J459" s="99">
        <v>198059</v>
      </c>
      <c r="K459" s="99" t="s">
        <v>27</v>
      </c>
      <c r="L459" s="99" t="s">
        <v>35</v>
      </c>
      <c r="M459" s="101">
        <f>Table14_1[[#This Row],[Likes]]+Table14_1[[#This Row],[Shares]]+Table14_1[[#This Row],[Comments]]</f>
        <v>13394</v>
      </c>
    </row>
    <row r="460" spans="1:13">
      <c r="A460" s="94" t="s">
        <v>413</v>
      </c>
      <c r="B460" s="95" t="s">
        <v>13</v>
      </c>
      <c r="C460" s="96">
        <v>45912</v>
      </c>
      <c r="D460" s="95" t="s">
        <v>30</v>
      </c>
      <c r="E460" s="95">
        <v>15918</v>
      </c>
      <c r="F460" s="95">
        <v>1114</v>
      </c>
      <c r="G460" s="95">
        <v>392</v>
      </c>
      <c r="H460" s="95">
        <v>1641</v>
      </c>
      <c r="I460" s="95">
        <v>28044</v>
      </c>
      <c r="J460" s="95">
        <v>118714</v>
      </c>
      <c r="K460" s="95" t="s">
        <v>21</v>
      </c>
      <c r="L460" s="95" t="s">
        <v>569</v>
      </c>
      <c r="M460" s="97">
        <f>Table14_1[[#This Row],[Likes]]+Table14_1[[#This Row],[Shares]]+Table14_1[[#This Row],[Comments]]</f>
        <v>17424</v>
      </c>
    </row>
    <row r="461" spans="1:13">
      <c r="A461" s="98" t="s">
        <v>413</v>
      </c>
      <c r="B461" s="99" t="s">
        <v>13</v>
      </c>
      <c r="C461" s="100">
        <v>45912</v>
      </c>
      <c r="D461" s="99" t="s">
        <v>30</v>
      </c>
      <c r="E461" s="99">
        <v>15918</v>
      </c>
      <c r="F461" s="99">
        <v>1114</v>
      </c>
      <c r="G461" s="99">
        <v>392</v>
      </c>
      <c r="H461" s="99">
        <v>1641</v>
      </c>
      <c r="I461" s="99">
        <v>28044</v>
      </c>
      <c r="J461" s="99">
        <v>118714</v>
      </c>
      <c r="K461" s="99" t="s">
        <v>21</v>
      </c>
      <c r="L461" s="99" t="s">
        <v>570</v>
      </c>
      <c r="M461" s="101">
        <f>Table14_1[[#This Row],[Likes]]+Table14_1[[#This Row],[Shares]]+Table14_1[[#This Row],[Comments]]</f>
        <v>17424</v>
      </c>
    </row>
    <row r="462" spans="1:13" hidden="1">
      <c r="A462" s="94" t="s">
        <v>414</v>
      </c>
      <c r="B462" s="95" t="s">
        <v>19</v>
      </c>
      <c r="C462" s="96">
        <v>45722</v>
      </c>
      <c r="D462" s="95" t="s">
        <v>25</v>
      </c>
      <c r="E462" s="95">
        <v>22119</v>
      </c>
      <c r="F462" s="95">
        <v>899</v>
      </c>
      <c r="G462" s="95">
        <v>642</v>
      </c>
      <c r="H462" s="95">
        <v>410</v>
      </c>
      <c r="I462" s="95">
        <v>49490</v>
      </c>
      <c r="J462" s="95">
        <v>229420</v>
      </c>
      <c r="K462" s="95" t="s">
        <v>32</v>
      </c>
      <c r="L462" s="95" t="s">
        <v>573</v>
      </c>
      <c r="M462" s="97">
        <f>Table14_1[[#This Row],[Likes]]+Table14_1[[#This Row],[Shares]]+Table14_1[[#This Row],[Comments]]</f>
        <v>23660</v>
      </c>
    </row>
    <row r="463" spans="1:13" hidden="1">
      <c r="A463" s="98" t="s">
        <v>414</v>
      </c>
      <c r="B463" s="99" t="s">
        <v>19</v>
      </c>
      <c r="C463" s="100">
        <v>45722</v>
      </c>
      <c r="D463" s="99" t="s">
        <v>25</v>
      </c>
      <c r="E463" s="99">
        <v>22119</v>
      </c>
      <c r="F463" s="99">
        <v>899</v>
      </c>
      <c r="G463" s="99">
        <v>642</v>
      </c>
      <c r="H463" s="99">
        <v>410</v>
      </c>
      <c r="I463" s="99">
        <v>49490</v>
      </c>
      <c r="J463" s="99">
        <v>229420</v>
      </c>
      <c r="K463" s="99" t="s">
        <v>32</v>
      </c>
      <c r="L463" s="99" t="s">
        <v>567</v>
      </c>
      <c r="M463" s="101">
        <f>Table14_1[[#This Row],[Likes]]+Table14_1[[#This Row],[Shares]]+Table14_1[[#This Row],[Comments]]</f>
        <v>23660</v>
      </c>
    </row>
    <row r="464" spans="1:13">
      <c r="A464" s="94" t="s">
        <v>416</v>
      </c>
      <c r="B464" s="95" t="s">
        <v>23</v>
      </c>
      <c r="C464" s="96">
        <v>45913</v>
      </c>
      <c r="D464" s="95" t="s">
        <v>30</v>
      </c>
      <c r="E464" s="95">
        <v>15046</v>
      </c>
      <c r="F464" s="95">
        <v>281</v>
      </c>
      <c r="G464" s="95">
        <v>515</v>
      </c>
      <c r="H464" s="95">
        <v>550</v>
      </c>
      <c r="I464" s="95">
        <v>22583</v>
      </c>
      <c r="J464" s="95">
        <v>64596</v>
      </c>
      <c r="K464" s="95" t="s">
        <v>21</v>
      </c>
      <c r="L464" s="95" t="s">
        <v>575</v>
      </c>
      <c r="M464" s="97">
        <f>Table14_1[[#This Row],[Likes]]+Table14_1[[#This Row],[Shares]]+Table14_1[[#This Row],[Comments]]</f>
        <v>15842</v>
      </c>
    </row>
    <row r="465" spans="1:13">
      <c r="A465" s="98" t="s">
        <v>416</v>
      </c>
      <c r="B465" s="99" t="s">
        <v>23</v>
      </c>
      <c r="C465" s="100">
        <v>45913</v>
      </c>
      <c r="D465" s="99" t="s">
        <v>30</v>
      </c>
      <c r="E465" s="99">
        <v>15046</v>
      </c>
      <c r="F465" s="99">
        <v>281</v>
      </c>
      <c r="G465" s="99">
        <v>515</v>
      </c>
      <c r="H465" s="99">
        <v>550</v>
      </c>
      <c r="I465" s="99">
        <v>22583</v>
      </c>
      <c r="J465" s="99">
        <v>64596</v>
      </c>
      <c r="K465" s="99" t="s">
        <v>21</v>
      </c>
      <c r="L465" s="99" t="s">
        <v>35</v>
      </c>
      <c r="M465" s="101">
        <f>Table14_1[[#This Row],[Likes]]+Table14_1[[#This Row],[Shares]]+Table14_1[[#This Row],[Comments]]</f>
        <v>15842</v>
      </c>
    </row>
    <row r="466" spans="1:13" hidden="1">
      <c r="A466" s="94" t="s">
        <v>417</v>
      </c>
      <c r="B466" s="95" t="s">
        <v>13</v>
      </c>
      <c r="C466" s="96">
        <v>45669</v>
      </c>
      <c r="D466" s="95" t="s">
        <v>15</v>
      </c>
      <c r="E466" s="95">
        <v>4590</v>
      </c>
      <c r="F466" s="95">
        <v>713</v>
      </c>
      <c r="G466" s="95">
        <v>479</v>
      </c>
      <c r="H466" s="95">
        <v>2730</v>
      </c>
      <c r="I466" s="95">
        <v>41050</v>
      </c>
      <c r="J466" s="95">
        <v>204246</v>
      </c>
      <c r="K466" s="95" t="s">
        <v>27</v>
      </c>
      <c r="L466" s="95" t="s">
        <v>567</v>
      </c>
      <c r="M466" s="97">
        <f>Table14_1[[#This Row],[Likes]]+Table14_1[[#This Row],[Shares]]+Table14_1[[#This Row],[Comments]]</f>
        <v>5782</v>
      </c>
    </row>
    <row r="467" spans="1:13" hidden="1">
      <c r="A467" s="98" t="s">
        <v>417</v>
      </c>
      <c r="B467" s="99" t="s">
        <v>13</v>
      </c>
      <c r="C467" s="100">
        <v>45669</v>
      </c>
      <c r="D467" s="99" t="s">
        <v>15</v>
      </c>
      <c r="E467" s="99">
        <v>4590</v>
      </c>
      <c r="F467" s="99">
        <v>713</v>
      </c>
      <c r="G467" s="99">
        <v>479</v>
      </c>
      <c r="H467" s="99">
        <v>2730</v>
      </c>
      <c r="I467" s="99">
        <v>41050</v>
      </c>
      <c r="J467" s="99">
        <v>204246</v>
      </c>
      <c r="K467" s="99" t="s">
        <v>27</v>
      </c>
      <c r="L467" s="99" t="s">
        <v>568</v>
      </c>
      <c r="M467" s="101">
        <f>Table14_1[[#This Row],[Likes]]+Table14_1[[#This Row],[Shares]]+Table14_1[[#This Row],[Comments]]</f>
        <v>5782</v>
      </c>
    </row>
    <row r="468" spans="1:13" hidden="1">
      <c r="A468" s="94" t="s">
        <v>419</v>
      </c>
      <c r="B468" s="95" t="s">
        <v>46</v>
      </c>
      <c r="C468" s="96">
        <v>45576</v>
      </c>
      <c r="D468" s="95" t="s">
        <v>38</v>
      </c>
      <c r="E468" s="95">
        <v>19447</v>
      </c>
      <c r="F468" s="95">
        <v>1014</v>
      </c>
      <c r="G468" s="95">
        <v>256</v>
      </c>
      <c r="H468" s="95">
        <v>2354</v>
      </c>
      <c r="I468" s="95">
        <v>5472</v>
      </c>
      <c r="J468" s="95">
        <v>104106</v>
      </c>
      <c r="K468" s="95" t="s">
        <v>17</v>
      </c>
      <c r="L468" s="95" t="s">
        <v>573</v>
      </c>
      <c r="M468" s="97">
        <f>Table14_1[[#This Row],[Likes]]+Table14_1[[#This Row],[Shares]]+Table14_1[[#This Row],[Comments]]</f>
        <v>20717</v>
      </c>
    </row>
    <row r="469" spans="1:13" hidden="1">
      <c r="A469" s="98" t="s">
        <v>419</v>
      </c>
      <c r="B469" s="99" t="s">
        <v>46</v>
      </c>
      <c r="C469" s="100">
        <v>45576</v>
      </c>
      <c r="D469" s="99" t="s">
        <v>38</v>
      </c>
      <c r="E469" s="99">
        <v>19447</v>
      </c>
      <c r="F469" s="99">
        <v>1014</v>
      </c>
      <c r="G469" s="99">
        <v>256</v>
      </c>
      <c r="H469" s="99">
        <v>2354</v>
      </c>
      <c r="I469" s="99">
        <v>5472</v>
      </c>
      <c r="J469" s="99">
        <v>104106</v>
      </c>
      <c r="K469" s="99" t="s">
        <v>17</v>
      </c>
      <c r="L469" s="99" t="s">
        <v>567</v>
      </c>
      <c r="M469" s="101">
        <f>Table14_1[[#This Row],[Likes]]+Table14_1[[#This Row],[Shares]]+Table14_1[[#This Row],[Comments]]</f>
        <v>20717</v>
      </c>
    </row>
    <row r="470" spans="1:13" hidden="1">
      <c r="A470" s="94" t="s">
        <v>421</v>
      </c>
      <c r="B470" s="95" t="s">
        <v>23</v>
      </c>
      <c r="C470" s="96">
        <v>45531</v>
      </c>
      <c r="D470" s="95" t="s">
        <v>15</v>
      </c>
      <c r="E470" s="95">
        <v>6324</v>
      </c>
      <c r="F470" s="95">
        <v>908</v>
      </c>
      <c r="G470" s="95">
        <v>375</v>
      </c>
      <c r="H470" s="95">
        <v>758</v>
      </c>
      <c r="I470" s="95">
        <v>34850</v>
      </c>
      <c r="J470" s="95">
        <v>241039</v>
      </c>
      <c r="K470" s="95" t="s">
        <v>17</v>
      </c>
      <c r="L470" s="95" t="s">
        <v>85</v>
      </c>
      <c r="M470" s="97">
        <f>Table14_1[[#This Row],[Likes]]+Table14_1[[#This Row],[Shares]]+Table14_1[[#This Row],[Comments]]</f>
        <v>7607</v>
      </c>
    </row>
    <row r="471" spans="1:13" hidden="1">
      <c r="A471" s="98" t="s">
        <v>423</v>
      </c>
      <c r="B471" s="99" t="s">
        <v>23</v>
      </c>
      <c r="C471" s="100">
        <v>45914</v>
      </c>
      <c r="D471" s="99" t="s">
        <v>38</v>
      </c>
      <c r="E471" s="99">
        <v>12787</v>
      </c>
      <c r="F471" s="99">
        <v>945</v>
      </c>
      <c r="G471" s="99">
        <v>974</v>
      </c>
      <c r="H471" s="99">
        <v>1407</v>
      </c>
      <c r="I471" s="99">
        <v>4037</v>
      </c>
      <c r="J471" s="99">
        <v>99182</v>
      </c>
      <c r="K471" s="99" t="s">
        <v>21</v>
      </c>
      <c r="L471" s="99" t="s">
        <v>567</v>
      </c>
      <c r="M471" s="101">
        <f>Table14_1[[#This Row],[Likes]]+Table14_1[[#This Row],[Shares]]+Table14_1[[#This Row],[Comments]]</f>
        <v>14706</v>
      </c>
    </row>
    <row r="472" spans="1:13" hidden="1">
      <c r="A472" s="94" t="s">
        <v>423</v>
      </c>
      <c r="B472" s="95" t="s">
        <v>23</v>
      </c>
      <c r="C472" s="96">
        <v>45914</v>
      </c>
      <c r="D472" s="95" t="s">
        <v>38</v>
      </c>
      <c r="E472" s="95">
        <v>12787</v>
      </c>
      <c r="F472" s="95">
        <v>945</v>
      </c>
      <c r="G472" s="95">
        <v>974</v>
      </c>
      <c r="H472" s="95">
        <v>1407</v>
      </c>
      <c r="I472" s="95">
        <v>4037</v>
      </c>
      <c r="J472" s="95">
        <v>99182</v>
      </c>
      <c r="K472" s="95" t="s">
        <v>21</v>
      </c>
      <c r="L472" s="95" t="s">
        <v>574</v>
      </c>
      <c r="M472" s="97">
        <f>Table14_1[[#This Row],[Likes]]+Table14_1[[#This Row],[Shares]]+Table14_1[[#This Row],[Comments]]</f>
        <v>14706</v>
      </c>
    </row>
    <row r="473" spans="1:13">
      <c r="A473" s="98" t="s">
        <v>424</v>
      </c>
      <c r="B473" s="99" t="s">
        <v>23</v>
      </c>
      <c r="C473" s="100">
        <v>45491</v>
      </c>
      <c r="D473" s="99" t="s">
        <v>30</v>
      </c>
      <c r="E473" s="99">
        <v>11111</v>
      </c>
      <c r="F473" s="99">
        <v>1222</v>
      </c>
      <c r="G473" s="99">
        <v>367</v>
      </c>
      <c r="H473" s="99">
        <v>507</v>
      </c>
      <c r="I473" s="99">
        <v>14129</v>
      </c>
      <c r="J473" s="99">
        <v>127163</v>
      </c>
      <c r="K473" s="99" t="s">
        <v>55</v>
      </c>
      <c r="L473" s="99" t="s">
        <v>85</v>
      </c>
      <c r="M473" s="101">
        <f>Table14_1[[#This Row],[Likes]]+Table14_1[[#This Row],[Shares]]+Table14_1[[#This Row],[Comments]]</f>
        <v>12700</v>
      </c>
    </row>
    <row r="474" spans="1:13" hidden="1">
      <c r="A474" s="94" t="s">
        <v>426</v>
      </c>
      <c r="B474" s="95" t="s">
        <v>13</v>
      </c>
      <c r="C474" s="96">
        <v>45465</v>
      </c>
      <c r="D474" s="95" t="s">
        <v>25</v>
      </c>
      <c r="E474" s="95">
        <v>7342</v>
      </c>
      <c r="F474" s="95">
        <v>906</v>
      </c>
      <c r="G474" s="95">
        <v>902</v>
      </c>
      <c r="H474" s="95">
        <v>1199</v>
      </c>
      <c r="I474" s="95">
        <v>68488</v>
      </c>
      <c r="J474" s="95">
        <v>79310</v>
      </c>
      <c r="K474" s="95" t="s">
        <v>17</v>
      </c>
      <c r="L474" s="95" t="s">
        <v>571</v>
      </c>
      <c r="M474" s="97">
        <f>Table14_1[[#This Row],[Likes]]+Table14_1[[#This Row],[Shares]]+Table14_1[[#This Row],[Comments]]</f>
        <v>9150</v>
      </c>
    </row>
    <row r="475" spans="1:13" hidden="1">
      <c r="A475" s="98" t="s">
        <v>426</v>
      </c>
      <c r="B475" s="99" t="s">
        <v>13</v>
      </c>
      <c r="C475" s="100">
        <v>45465</v>
      </c>
      <c r="D475" s="99" t="s">
        <v>25</v>
      </c>
      <c r="E475" s="99">
        <v>7342</v>
      </c>
      <c r="F475" s="99">
        <v>906</v>
      </c>
      <c r="G475" s="99">
        <v>902</v>
      </c>
      <c r="H475" s="99">
        <v>1199</v>
      </c>
      <c r="I475" s="99">
        <v>68488</v>
      </c>
      <c r="J475" s="99">
        <v>79310</v>
      </c>
      <c r="K475" s="99" t="s">
        <v>17</v>
      </c>
      <c r="L475" s="99" t="s">
        <v>572</v>
      </c>
      <c r="M475" s="101">
        <f>Table14_1[[#This Row],[Likes]]+Table14_1[[#This Row],[Shares]]+Table14_1[[#This Row],[Comments]]</f>
        <v>9150</v>
      </c>
    </row>
    <row r="476" spans="1:13" hidden="1">
      <c r="A476" s="94" t="s">
        <v>427</v>
      </c>
      <c r="B476" s="95" t="s">
        <v>46</v>
      </c>
      <c r="C476" s="96">
        <v>45915</v>
      </c>
      <c r="D476" s="95" t="s">
        <v>15</v>
      </c>
      <c r="E476" s="95">
        <v>18389</v>
      </c>
      <c r="F476" s="95">
        <v>670</v>
      </c>
      <c r="G476" s="95">
        <v>655</v>
      </c>
      <c r="H476" s="95">
        <v>321</v>
      </c>
      <c r="I476" s="95">
        <v>21869</v>
      </c>
      <c r="J476" s="95">
        <v>96088</v>
      </c>
      <c r="K476" s="95" t="s">
        <v>21</v>
      </c>
      <c r="L476" s="95" t="s">
        <v>569</v>
      </c>
      <c r="M476" s="97">
        <f>Table14_1[[#This Row],[Likes]]+Table14_1[[#This Row],[Shares]]+Table14_1[[#This Row],[Comments]]</f>
        <v>19714</v>
      </c>
    </row>
    <row r="477" spans="1:13" hidden="1">
      <c r="A477" s="98" t="s">
        <v>427</v>
      </c>
      <c r="B477" s="99" t="s">
        <v>46</v>
      </c>
      <c r="C477" s="100">
        <v>45915</v>
      </c>
      <c r="D477" s="99" t="s">
        <v>15</v>
      </c>
      <c r="E477" s="99">
        <v>18389</v>
      </c>
      <c r="F477" s="99">
        <v>670</v>
      </c>
      <c r="G477" s="99">
        <v>655</v>
      </c>
      <c r="H477" s="99">
        <v>321</v>
      </c>
      <c r="I477" s="99">
        <v>21869</v>
      </c>
      <c r="J477" s="99">
        <v>96088</v>
      </c>
      <c r="K477" s="99" t="s">
        <v>21</v>
      </c>
      <c r="L477" s="99" t="s">
        <v>570</v>
      </c>
      <c r="M477" s="101">
        <f>Table14_1[[#This Row],[Likes]]+Table14_1[[#This Row],[Shares]]+Table14_1[[#This Row],[Comments]]</f>
        <v>19714</v>
      </c>
    </row>
    <row r="478" spans="1:13" hidden="1">
      <c r="A478" s="94" t="s">
        <v>428</v>
      </c>
      <c r="B478" s="95" t="s">
        <v>23</v>
      </c>
      <c r="C478" s="96">
        <v>45775</v>
      </c>
      <c r="D478" s="95" t="s">
        <v>38</v>
      </c>
      <c r="E478" s="95">
        <v>10659</v>
      </c>
      <c r="F478" s="95">
        <v>1342</v>
      </c>
      <c r="G478" s="95">
        <v>408</v>
      </c>
      <c r="H478" s="95">
        <v>709</v>
      </c>
      <c r="I478" s="95">
        <v>16309</v>
      </c>
      <c r="J478" s="95">
        <v>168803</v>
      </c>
      <c r="K478" s="95" t="s">
        <v>27</v>
      </c>
      <c r="L478" s="95" t="s">
        <v>567</v>
      </c>
      <c r="M478" s="97">
        <f>Table14_1[[#This Row],[Likes]]+Table14_1[[#This Row],[Shares]]+Table14_1[[#This Row],[Comments]]</f>
        <v>12409</v>
      </c>
    </row>
    <row r="479" spans="1:13" hidden="1">
      <c r="A479" s="98" t="s">
        <v>428</v>
      </c>
      <c r="B479" s="99" t="s">
        <v>23</v>
      </c>
      <c r="C479" s="100">
        <v>45775</v>
      </c>
      <c r="D479" s="99" t="s">
        <v>38</v>
      </c>
      <c r="E479" s="99">
        <v>10659</v>
      </c>
      <c r="F479" s="99">
        <v>1342</v>
      </c>
      <c r="G479" s="99">
        <v>408</v>
      </c>
      <c r="H479" s="99">
        <v>709</v>
      </c>
      <c r="I479" s="99">
        <v>16309</v>
      </c>
      <c r="J479" s="99">
        <v>168803</v>
      </c>
      <c r="K479" s="99" t="s">
        <v>27</v>
      </c>
      <c r="L479" s="99" t="s">
        <v>574</v>
      </c>
      <c r="M479" s="101">
        <f>Table14_1[[#This Row],[Likes]]+Table14_1[[#This Row],[Shares]]+Table14_1[[#This Row],[Comments]]</f>
        <v>12409</v>
      </c>
    </row>
    <row r="480" spans="1:13" hidden="1">
      <c r="A480" s="94" t="s">
        <v>429</v>
      </c>
      <c r="B480" s="95" t="s">
        <v>19</v>
      </c>
      <c r="C480" s="96">
        <v>45916</v>
      </c>
      <c r="D480" s="95" t="s">
        <v>15</v>
      </c>
      <c r="E480" s="95">
        <v>16043</v>
      </c>
      <c r="F480" s="95">
        <v>595</v>
      </c>
      <c r="G480" s="95">
        <v>923</v>
      </c>
      <c r="H480" s="95">
        <v>1194</v>
      </c>
      <c r="I480" s="95">
        <v>52613</v>
      </c>
      <c r="J480" s="95">
        <v>179978</v>
      </c>
      <c r="K480" s="95" t="s">
        <v>21</v>
      </c>
      <c r="L480" s="95" t="s">
        <v>85</v>
      </c>
      <c r="M480" s="97">
        <f>Table14_1[[#This Row],[Likes]]+Table14_1[[#This Row],[Shares]]+Table14_1[[#This Row],[Comments]]</f>
        <v>17561</v>
      </c>
    </row>
    <row r="481" spans="1:13" hidden="1">
      <c r="A481" s="98" t="s">
        <v>430</v>
      </c>
      <c r="B481" s="99" t="s">
        <v>23</v>
      </c>
      <c r="C481" s="100">
        <v>45671</v>
      </c>
      <c r="D481" s="99" t="s">
        <v>38</v>
      </c>
      <c r="E481" s="99">
        <v>24350</v>
      </c>
      <c r="F481" s="99">
        <v>460</v>
      </c>
      <c r="G481" s="99">
        <v>666</v>
      </c>
      <c r="H481" s="99">
        <v>814</v>
      </c>
      <c r="I481" s="99">
        <v>21120</v>
      </c>
      <c r="J481" s="99">
        <v>76914</v>
      </c>
      <c r="K481" s="99" t="s">
        <v>17</v>
      </c>
      <c r="L481" s="99" t="s">
        <v>567</v>
      </c>
      <c r="M481" s="101">
        <f>Table14_1[[#This Row],[Likes]]+Table14_1[[#This Row],[Shares]]+Table14_1[[#This Row],[Comments]]</f>
        <v>25476</v>
      </c>
    </row>
    <row r="482" spans="1:13" hidden="1">
      <c r="A482" s="94" t="s">
        <v>430</v>
      </c>
      <c r="B482" s="95" t="s">
        <v>23</v>
      </c>
      <c r="C482" s="96">
        <v>45671</v>
      </c>
      <c r="D482" s="95" t="s">
        <v>38</v>
      </c>
      <c r="E482" s="95">
        <v>24350</v>
      </c>
      <c r="F482" s="95">
        <v>460</v>
      </c>
      <c r="G482" s="95">
        <v>666</v>
      </c>
      <c r="H482" s="95">
        <v>814</v>
      </c>
      <c r="I482" s="95">
        <v>21120</v>
      </c>
      <c r="J482" s="95">
        <v>76914</v>
      </c>
      <c r="K482" s="95" t="s">
        <v>17</v>
      </c>
      <c r="L482" s="95" t="s">
        <v>574</v>
      </c>
      <c r="M482" s="97">
        <f>Table14_1[[#This Row],[Likes]]+Table14_1[[#This Row],[Shares]]+Table14_1[[#This Row],[Comments]]</f>
        <v>25476</v>
      </c>
    </row>
    <row r="483" spans="1:13" hidden="1">
      <c r="A483" s="98" t="s">
        <v>432</v>
      </c>
      <c r="B483" s="99" t="s">
        <v>23</v>
      </c>
      <c r="C483" s="100">
        <v>45750</v>
      </c>
      <c r="D483" s="99" t="s">
        <v>15</v>
      </c>
      <c r="E483" s="99">
        <v>10837</v>
      </c>
      <c r="F483" s="99">
        <v>1004</v>
      </c>
      <c r="G483" s="99">
        <v>922</v>
      </c>
      <c r="H483" s="99">
        <v>1108</v>
      </c>
      <c r="I483" s="99">
        <v>36807</v>
      </c>
      <c r="J483" s="99">
        <v>150350</v>
      </c>
      <c r="K483" s="99" t="s">
        <v>27</v>
      </c>
      <c r="L483" s="99" t="s">
        <v>576</v>
      </c>
      <c r="M483" s="101">
        <f>Table14_1[[#This Row],[Likes]]+Table14_1[[#This Row],[Shares]]+Table14_1[[#This Row],[Comments]]</f>
        <v>12763</v>
      </c>
    </row>
    <row r="484" spans="1:13" hidden="1">
      <c r="A484" s="94" t="s">
        <v>432</v>
      </c>
      <c r="B484" s="95" t="s">
        <v>23</v>
      </c>
      <c r="C484" s="96">
        <v>45750</v>
      </c>
      <c r="D484" s="95" t="s">
        <v>15</v>
      </c>
      <c r="E484" s="95">
        <v>10837</v>
      </c>
      <c r="F484" s="95">
        <v>1004</v>
      </c>
      <c r="G484" s="95">
        <v>922</v>
      </c>
      <c r="H484" s="95">
        <v>1108</v>
      </c>
      <c r="I484" s="95">
        <v>36807</v>
      </c>
      <c r="J484" s="95">
        <v>150350</v>
      </c>
      <c r="K484" s="95" t="s">
        <v>27</v>
      </c>
      <c r="L484" s="95" t="s">
        <v>577</v>
      </c>
      <c r="M484" s="97">
        <f>Table14_1[[#This Row],[Likes]]+Table14_1[[#This Row],[Shares]]+Table14_1[[#This Row],[Comments]]</f>
        <v>12763</v>
      </c>
    </row>
    <row r="485" spans="1:13" hidden="1">
      <c r="A485" s="98" t="s">
        <v>434</v>
      </c>
      <c r="B485" s="99" t="s">
        <v>13</v>
      </c>
      <c r="C485" s="100">
        <v>45917</v>
      </c>
      <c r="D485" s="99" t="s">
        <v>38</v>
      </c>
      <c r="E485" s="99">
        <v>2117</v>
      </c>
      <c r="F485" s="99">
        <v>1133</v>
      </c>
      <c r="G485" s="99">
        <v>203</v>
      </c>
      <c r="H485" s="99">
        <v>1173</v>
      </c>
      <c r="I485" s="99">
        <v>40125</v>
      </c>
      <c r="J485" s="99">
        <v>85379</v>
      </c>
      <c r="K485" s="99" t="s">
        <v>21</v>
      </c>
      <c r="L485" s="99" t="s">
        <v>569</v>
      </c>
      <c r="M485" s="101">
        <f>Table14_1[[#This Row],[Likes]]+Table14_1[[#This Row],[Shares]]+Table14_1[[#This Row],[Comments]]</f>
        <v>3453</v>
      </c>
    </row>
    <row r="486" spans="1:13" hidden="1">
      <c r="A486" s="94" t="s">
        <v>434</v>
      </c>
      <c r="B486" s="95" t="s">
        <v>13</v>
      </c>
      <c r="C486" s="96">
        <v>45917</v>
      </c>
      <c r="D486" s="95" t="s">
        <v>38</v>
      </c>
      <c r="E486" s="95">
        <v>2117</v>
      </c>
      <c r="F486" s="95">
        <v>1133</v>
      </c>
      <c r="G486" s="95">
        <v>203</v>
      </c>
      <c r="H486" s="95">
        <v>1173</v>
      </c>
      <c r="I486" s="95">
        <v>40125</v>
      </c>
      <c r="J486" s="95">
        <v>85379</v>
      </c>
      <c r="K486" s="95" t="s">
        <v>21</v>
      </c>
      <c r="L486" s="95" t="s">
        <v>570</v>
      </c>
      <c r="M486" s="97">
        <f>Table14_1[[#This Row],[Likes]]+Table14_1[[#This Row],[Shares]]+Table14_1[[#This Row],[Comments]]</f>
        <v>3453</v>
      </c>
    </row>
    <row r="487" spans="1:13" hidden="1">
      <c r="A487" s="98" t="s">
        <v>435</v>
      </c>
      <c r="B487" s="99" t="s">
        <v>13</v>
      </c>
      <c r="C487" s="100">
        <v>45753</v>
      </c>
      <c r="D487" s="99" t="s">
        <v>38</v>
      </c>
      <c r="E487" s="99">
        <v>15917</v>
      </c>
      <c r="F487" s="99">
        <v>1479</v>
      </c>
      <c r="G487" s="99">
        <v>196</v>
      </c>
      <c r="H487" s="99">
        <v>313</v>
      </c>
      <c r="I487" s="99">
        <v>48524</v>
      </c>
      <c r="J487" s="99">
        <v>249684</v>
      </c>
      <c r="K487" s="99" t="s">
        <v>32</v>
      </c>
      <c r="L487" s="99" t="s">
        <v>567</v>
      </c>
      <c r="M487" s="101">
        <f>Table14_1[[#This Row],[Likes]]+Table14_1[[#This Row],[Shares]]+Table14_1[[#This Row],[Comments]]</f>
        <v>17592</v>
      </c>
    </row>
    <row r="488" spans="1:13" hidden="1">
      <c r="A488" s="94" t="s">
        <v>435</v>
      </c>
      <c r="B488" s="95" t="s">
        <v>13</v>
      </c>
      <c r="C488" s="96">
        <v>45753</v>
      </c>
      <c r="D488" s="95" t="s">
        <v>38</v>
      </c>
      <c r="E488" s="95">
        <v>15917</v>
      </c>
      <c r="F488" s="95">
        <v>1479</v>
      </c>
      <c r="G488" s="95">
        <v>196</v>
      </c>
      <c r="H488" s="95">
        <v>313</v>
      </c>
      <c r="I488" s="95">
        <v>48524</v>
      </c>
      <c r="J488" s="95">
        <v>249684</v>
      </c>
      <c r="K488" s="95" t="s">
        <v>32</v>
      </c>
      <c r="L488" s="95" t="s">
        <v>574</v>
      </c>
      <c r="M488" s="97">
        <f>Table14_1[[#This Row],[Likes]]+Table14_1[[#This Row],[Shares]]+Table14_1[[#This Row],[Comments]]</f>
        <v>17592</v>
      </c>
    </row>
    <row r="489" spans="1:13">
      <c r="A489" s="98" t="s">
        <v>436</v>
      </c>
      <c r="B489" s="99" t="s">
        <v>46</v>
      </c>
      <c r="C489" s="100">
        <v>45509</v>
      </c>
      <c r="D489" s="99" t="s">
        <v>30</v>
      </c>
      <c r="E489" s="99">
        <v>20935</v>
      </c>
      <c r="F489" s="99">
        <v>1104</v>
      </c>
      <c r="G489" s="99">
        <v>876</v>
      </c>
      <c r="H489" s="99">
        <v>1270</v>
      </c>
      <c r="I489" s="99">
        <v>21454</v>
      </c>
      <c r="J489" s="99">
        <v>208722</v>
      </c>
      <c r="K489" s="99" t="s">
        <v>27</v>
      </c>
      <c r="L489" s="99" t="s">
        <v>561</v>
      </c>
      <c r="M489" s="101">
        <f>Table14_1[[#This Row],[Likes]]+Table14_1[[#This Row],[Shares]]+Table14_1[[#This Row],[Comments]]</f>
        <v>22915</v>
      </c>
    </row>
    <row r="490" spans="1:13">
      <c r="A490" s="94" t="s">
        <v>436</v>
      </c>
      <c r="B490" s="95" t="s">
        <v>46</v>
      </c>
      <c r="C490" s="96">
        <v>45509</v>
      </c>
      <c r="D490" s="95" t="s">
        <v>30</v>
      </c>
      <c r="E490" s="95">
        <v>20935</v>
      </c>
      <c r="F490" s="95">
        <v>1104</v>
      </c>
      <c r="G490" s="95">
        <v>876</v>
      </c>
      <c r="H490" s="95">
        <v>1270</v>
      </c>
      <c r="I490" s="95">
        <v>21454</v>
      </c>
      <c r="J490" s="95">
        <v>208722</v>
      </c>
      <c r="K490" s="95" t="s">
        <v>27</v>
      </c>
      <c r="L490" s="95" t="s">
        <v>562</v>
      </c>
      <c r="M490" s="97">
        <f>Table14_1[[#This Row],[Likes]]+Table14_1[[#This Row],[Shares]]+Table14_1[[#This Row],[Comments]]</f>
        <v>22915</v>
      </c>
    </row>
    <row r="491" spans="1:13" hidden="1">
      <c r="A491" s="98" t="s">
        <v>438</v>
      </c>
      <c r="B491" s="99" t="s">
        <v>19</v>
      </c>
      <c r="C491" s="100">
        <v>45698</v>
      </c>
      <c r="D491" s="99" t="s">
        <v>38</v>
      </c>
      <c r="E491" s="99">
        <v>16309</v>
      </c>
      <c r="F491" s="99">
        <v>1449</v>
      </c>
      <c r="G491" s="99">
        <v>838</v>
      </c>
      <c r="H491" s="99">
        <v>2434</v>
      </c>
      <c r="I491" s="99">
        <v>2940</v>
      </c>
      <c r="J491" s="99">
        <v>217953</v>
      </c>
      <c r="K491" s="99" t="s">
        <v>32</v>
      </c>
      <c r="L491" s="99" t="s">
        <v>563</v>
      </c>
      <c r="M491" s="101">
        <f>Table14_1[[#This Row],[Likes]]+Table14_1[[#This Row],[Shares]]+Table14_1[[#This Row],[Comments]]</f>
        <v>18596</v>
      </c>
    </row>
    <row r="492" spans="1:13" hidden="1">
      <c r="A492" s="94" t="s">
        <v>438</v>
      </c>
      <c r="B492" s="95" t="s">
        <v>19</v>
      </c>
      <c r="C492" s="96">
        <v>45698</v>
      </c>
      <c r="D492" s="95" t="s">
        <v>38</v>
      </c>
      <c r="E492" s="95">
        <v>16309</v>
      </c>
      <c r="F492" s="95">
        <v>1449</v>
      </c>
      <c r="G492" s="95">
        <v>838</v>
      </c>
      <c r="H492" s="95">
        <v>2434</v>
      </c>
      <c r="I492" s="95">
        <v>2940</v>
      </c>
      <c r="J492" s="95">
        <v>217953</v>
      </c>
      <c r="K492" s="95" t="s">
        <v>32</v>
      </c>
      <c r="L492" s="95" t="s">
        <v>564</v>
      </c>
      <c r="M492" s="97">
        <f>Table14_1[[#This Row],[Likes]]+Table14_1[[#This Row],[Shares]]+Table14_1[[#This Row],[Comments]]</f>
        <v>18596</v>
      </c>
    </row>
    <row r="493" spans="1:13">
      <c r="A493" s="98" t="s">
        <v>440</v>
      </c>
      <c r="B493" s="99" t="s">
        <v>13</v>
      </c>
      <c r="C493" s="100">
        <v>45700</v>
      </c>
      <c r="D493" s="99" t="s">
        <v>30</v>
      </c>
      <c r="E493" s="99">
        <v>15234</v>
      </c>
      <c r="F493" s="99">
        <v>1276</v>
      </c>
      <c r="G493" s="99">
        <v>670</v>
      </c>
      <c r="H493" s="99">
        <v>1860</v>
      </c>
      <c r="I493" s="99">
        <v>60397</v>
      </c>
      <c r="J493" s="99">
        <v>86413</v>
      </c>
      <c r="K493" s="99" t="s">
        <v>55</v>
      </c>
      <c r="L493" s="99" t="s">
        <v>563</v>
      </c>
      <c r="M493" s="101">
        <f>Table14_1[[#This Row],[Likes]]+Table14_1[[#This Row],[Shares]]+Table14_1[[#This Row],[Comments]]</f>
        <v>17180</v>
      </c>
    </row>
    <row r="494" spans="1:13">
      <c r="A494" s="94" t="s">
        <v>440</v>
      </c>
      <c r="B494" s="95" t="s">
        <v>13</v>
      </c>
      <c r="C494" s="96">
        <v>45700</v>
      </c>
      <c r="D494" s="95" t="s">
        <v>30</v>
      </c>
      <c r="E494" s="95">
        <v>15234</v>
      </c>
      <c r="F494" s="95">
        <v>1276</v>
      </c>
      <c r="G494" s="95">
        <v>670</v>
      </c>
      <c r="H494" s="95">
        <v>1860</v>
      </c>
      <c r="I494" s="95">
        <v>60397</v>
      </c>
      <c r="J494" s="95">
        <v>86413</v>
      </c>
      <c r="K494" s="95" t="s">
        <v>55</v>
      </c>
      <c r="L494" s="95" t="s">
        <v>564</v>
      </c>
      <c r="M494" s="97">
        <f>Table14_1[[#This Row],[Likes]]+Table14_1[[#This Row],[Shares]]+Table14_1[[#This Row],[Comments]]</f>
        <v>17180</v>
      </c>
    </row>
    <row r="495" spans="1:13" hidden="1">
      <c r="A495" s="98" t="s">
        <v>442</v>
      </c>
      <c r="B495" s="99" t="s">
        <v>23</v>
      </c>
      <c r="C495" s="100">
        <v>45592</v>
      </c>
      <c r="D495" s="99" t="s">
        <v>38</v>
      </c>
      <c r="E495" s="99">
        <v>7560</v>
      </c>
      <c r="F495" s="99">
        <v>1139</v>
      </c>
      <c r="G495" s="99">
        <v>248</v>
      </c>
      <c r="H495" s="99">
        <v>1624</v>
      </c>
      <c r="I495" s="99">
        <v>72237</v>
      </c>
      <c r="J495" s="99">
        <v>177084</v>
      </c>
      <c r="K495" s="99" t="s">
        <v>27</v>
      </c>
      <c r="L495" s="99" t="s">
        <v>561</v>
      </c>
      <c r="M495" s="101">
        <f>Table14_1[[#This Row],[Likes]]+Table14_1[[#This Row],[Shares]]+Table14_1[[#This Row],[Comments]]</f>
        <v>8947</v>
      </c>
    </row>
    <row r="496" spans="1:13" hidden="1">
      <c r="A496" s="94" t="s">
        <v>442</v>
      </c>
      <c r="B496" s="95" t="s">
        <v>23</v>
      </c>
      <c r="C496" s="96">
        <v>45592</v>
      </c>
      <c r="D496" s="95" t="s">
        <v>38</v>
      </c>
      <c r="E496" s="95">
        <v>7560</v>
      </c>
      <c r="F496" s="95">
        <v>1139</v>
      </c>
      <c r="G496" s="95">
        <v>248</v>
      </c>
      <c r="H496" s="95">
        <v>1624</v>
      </c>
      <c r="I496" s="95">
        <v>72237</v>
      </c>
      <c r="J496" s="95">
        <v>177084</v>
      </c>
      <c r="K496" s="95" t="s">
        <v>27</v>
      </c>
      <c r="L496" s="95" t="s">
        <v>562</v>
      </c>
      <c r="M496" s="97">
        <f>Table14_1[[#This Row],[Likes]]+Table14_1[[#This Row],[Shares]]+Table14_1[[#This Row],[Comments]]</f>
        <v>8947</v>
      </c>
    </row>
    <row r="497" spans="1:13" hidden="1">
      <c r="A497" s="98" t="s">
        <v>444</v>
      </c>
      <c r="B497" s="99" t="s">
        <v>46</v>
      </c>
      <c r="C497" s="100">
        <v>45675</v>
      </c>
      <c r="D497" s="99" t="s">
        <v>25</v>
      </c>
      <c r="E497" s="99">
        <v>22673</v>
      </c>
      <c r="F497" s="99">
        <v>1053</v>
      </c>
      <c r="G497" s="99">
        <v>169</v>
      </c>
      <c r="H497" s="99">
        <v>1566</v>
      </c>
      <c r="I497" s="99">
        <v>9417</v>
      </c>
      <c r="J497" s="99">
        <v>221187</v>
      </c>
      <c r="K497" s="99" t="s">
        <v>32</v>
      </c>
      <c r="L497" s="99" t="s">
        <v>575</v>
      </c>
      <c r="M497" s="101">
        <f>Table14_1[[#This Row],[Likes]]+Table14_1[[#This Row],[Shares]]+Table14_1[[#This Row],[Comments]]</f>
        <v>23895</v>
      </c>
    </row>
    <row r="498" spans="1:13" hidden="1">
      <c r="A498" s="94" t="s">
        <v>444</v>
      </c>
      <c r="B498" s="95" t="s">
        <v>46</v>
      </c>
      <c r="C498" s="96">
        <v>45675</v>
      </c>
      <c r="D498" s="95" t="s">
        <v>25</v>
      </c>
      <c r="E498" s="95">
        <v>22673</v>
      </c>
      <c r="F498" s="95">
        <v>1053</v>
      </c>
      <c r="G498" s="95">
        <v>169</v>
      </c>
      <c r="H498" s="95">
        <v>1566</v>
      </c>
      <c r="I498" s="95">
        <v>9417</v>
      </c>
      <c r="J498" s="95">
        <v>221187</v>
      </c>
      <c r="K498" s="95" t="s">
        <v>32</v>
      </c>
      <c r="L498" s="95" t="s">
        <v>35</v>
      </c>
      <c r="M498" s="97">
        <f>Table14_1[[#This Row],[Likes]]+Table14_1[[#This Row],[Shares]]+Table14_1[[#This Row],[Comments]]</f>
        <v>23895</v>
      </c>
    </row>
    <row r="499" spans="1:13" hidden="1">
      <c r="A499" s="98" t="s">
        <v>445</v>
      </c>
      <c r="B499" s="99" t="s">
        <v>23</v>
      </c>
      <c r="C499" s="100">
        <v>45524</v>
      </c>
      <c r="D499" s="99" t="s">
        <v>25</v>
      </c>
      <c r="E499" s="99">
        <v>2846</v>
      </c>
      <c r="F499" s="99">
        <v>792</v>
      </c>
      <c r="G499" s="99">
        <v>902</v>
      </c>
      <c r="H499" s="99">
        <v>2469</v>
      </c>
      <c r="I499" s="99">
        <v>12130</v>
      </c>
      <c r="J499" s="99">
        <v>47151</v>
      </c>
      <c r="K499" s="99" t="s">
        <v>17</v>
      </c>
      <c r="L499" s="99" t="s">
        <v>35</v>
      </c>
      <c r="M499" s="101">
        <f>Table14_1[[#This Row],[Likes]]+Table14_1[[#This Row],[Shares]]+Table14_1[[#This Row],[Comments]]</f>
        <v>4540</v>
      </c>
    </row>
    <row r="500" spans="1:13" hidden="1">
      <c r="A500" s="94" t="s">
        <v>447</v>
      </c>
      <c r="B500" s="95" t="s">
        <v>23</v>
      </c>
      <c r="C500" s="96">
        <v>45687</v>
      </c>
      <c r="D500" s="95" t="s">
        <v>25</v>
      </c>
      <c r="E500" s="95">
        <v>12954</v>
      </c>
      <c r="F500" s="95">
        <v>913</v>
      </c>
      <c r="G500" s="95">
        <v>722</v>
      </c>
      <c r="H500" s="95">
        <v>1049</v>
      </c>
      <c r="I500" s="95">
        <v>475</v>
      </c>
      <c r="J500" s="95">
        <v>97716</v>
      </c>
      <c r="K500" s="95" t="s">
        <v>17</v>
      </c>
      <c r="L500" s="95" t="s">
        <v>575</v>
      </c>
      <c r="M500" s="97">
        <f>Table14_1[[#This Row],[Likes]]+Table14_1[[#This Row],[Shares]]+Table14_1[[#This Row],[Comments]]</f>
        <v>14589</v>
      </c>
    </row>
    <row r="501" spans="1:13" hidden="1">
      <c r="A501" s="98" t="s">
        <v>447</v>
      </c>
      <c r="B501" s="99" t="s">
        <v>23</v>
      </c>
      <c r="C501" s="100">
        <v>45687</v>
      </c>
      <c r="D501" s="99" t="s">
        <v>25</v>
      </c>
      <c r="E501" s="99">
        <v>12954</v>
      </c>
      <c r="F501" s="99">
        <v>913</v>
      </c>
      <c r="G501" s="99">
        <v>722</v>
      </c>
      <c r="H501" s="99">
        <v>1049</v>
      </c>
      <c r="I501" s="99">
        <v>475</v>
      </c>
      <c r="J501" s="99">
        <v>97716</v>
      </c>
      <c r="K501" s="99" t="s">
        <v>17</v>
      </c>
      <c r="L501" s="99" t="s">
        <v>35</v>
      </c>
      <c r="M501" s="101">
        <f>Table14_1[[#This Row],[Likes]]+Table14_1[[#This Row],[Shares]]+Table14_1[[#This Row],[Comments]]</f>
        <v>14589</v>
      </c>
    </row>
    <row r="502" spans="1:13" hidden="1">
      <c r="A502" s="94" t="s">
        <v>449</v>
      </c>
      <c r="B502" s="95" t="s">
        <v>13</v>
      </c>
      <c r="C502" s="96">
        <v>45708</v>
      </c>
      <c r="D502" s="95" t="s">
        <v>38</v>
      </c>
      <c r="E502" s="95">
        <v>15703</v>
      </c>
      <c r="F502" s="95">
        <v>1381</v>
      </c>
      <c r="G502" s="95">
        <v>639</v>
      </c>
      <c r="H502" s="95">
        <v>984</v>
      </c>
      <c r="I502" s="95">
        <v>10967</v>
      </c>
      <c r="J502" s="95">
        <v>133747</v>
      </c>
      <c r="K502" s="95" t="s">
        <v>55</v>
      </c>
      <c r="L502" s="95" t="s">
        <v>573</v>
      </c>
      <c r="M502" s="97">
        <f>Table14_1[[#This Row],[Likes]]+Table14_1[[#This Row],[Shares]]+Table14_1[[#This Row],[Comments]]</f>
        <v>17723</v>
      </c>
    </row>
    <row r="503" spans="1:13" hidden="1">
      <c r="A503" s="98" t="s">
        <v>449</v>
      </c>
      <c r="B503" s="99" t="s">
        <v>13</v>
      </c>
      <c r="C503" s="100">
        <v>45708</v>
      </c>
      <c r="D503" s="99" t="s">
        <v>38</v>
      </c>
      <c r="E503" s="99">
        <v>15703</v>
      </c>
      <c r="F503" s="99">
        <v>1381</v>
      </c>
      <c r="G503" s="99">
        <v>639</v>
      </c>
      <c r="H503" s="99">
        <v>984</v>
      </c>
      <c r="I503" s="99">
        <v>10967</v>
      </c>
      <c r="J503" s="99">
        <v>133747</v>
      </c>
      <c r="K503" s="99" t="s">
        <v>55</v>
      </c>
      <c r="L503" s="99" t="s">
        <v>567</v>
      </c>
      <c r="M503" s="101">
        <f>Table14_1[[#This Row],[Likes]]+Table14_1[[#This Row],[Shares]]+Table14_1[[#This Row],[Comments]]</f>
        <v>17723</v>
      </c>
    </row>
    <row r="504" spans="1:13">
      <c r="A504" s="94" t="s">
        <v>451</v>
      </c>
      <c r="B504" s="95" t="s">
        <v>46</v>
      </c>
      <c r="C504" s="96">
        <v>45621</v>
      </c>
      <c r="D504" s="95" t="s">
        <v>30</v>
      </c>
      <c r="E504" s="95">
        <v>17385</v>
      </c>
      <c r="F504" s="95">
        <v>831</v>
      </c>
      <c r="G504" s="95">
        <v>568</v>
      </c>
      <c r="H504" s="95">
        <v>2227</v>
      </c>
      <c r="I504" s="95">
        <v>49351</v>
      </c>
      <c r="J504" s="95">
        <v>207450</v>
      </c>
      <c r="K504" s="95" t="s">
        <v>27</v>
      </c>
      <c r="L504" s="95" t="s">
        <v>573</v>
      </c>
      <c r="M504" s="97">
        <f>Table14_1[[#This Row],[Likes]]+Table14_1[[#This Row],[Shares]]+Table14_1[[#This Row],[Comments]]</f>
        <v>18784</v>
      </c>
    </row>
    <row r="505" spans="1:13">
      <c r="A505" s="98" t="s">
        <v>451</v>
      </c>
      <c r="B505" s="99" t="s">
        <v>46</v>
      </c>
      <c r="C505" s="100">
        <v>45621</v>
      </c>
      <c r="D505" s="99" t="s">
        <v>30</v>
      </c>
      <c r="E505" s="99">
        <v>17385</v>
      </c>
      <c r="F505" s="99">
        <v>831</v>
      </c>
      <c r="G505" s="99">
        <v>568</v>
      </c>
      <c r="H505" s="99">
        <v>2227</v>
      </c>
      <c r="I505" s="99">
        <v>49351</v>
      </c>
      <c r="J505" s="99">
        <v>207450</v>
      </c>
      <c r="K505" s="99" t="s">
        <v>27</v>
      </c>
      <c r="L505" s="99" t="s">
        <v>567</v>
      </c>
      <c r="M505" s="101">
        <f>Table14_1[[#This Row],[Likes]]+Table14_1[[#This Row],[Shares]]+Table14_1[[#This Row],[Comments]]</f>
        <v>18784</v>
      </c>
    </row>
    <row r="506" spans="1:13">
      <c r="A506" s="94" t="s">
        <v>453</v>
      </c>
      <c r="B506" s="95" t="s">
        <v>19</v>
      </c>
      <c r="C506" s="96">
        <v>45569</v>
      </c>
      <c r="D506" s="95" t="s">
        <v>30</v>
      </c>
      <c r="E506" s="95">
        <v>15746</v>
      </c>
      <c r="F506" s="95">
        <v>258</v>
      </c>
      <c r="G506" s="95">
        <v>839</v>
      </c>
      <c r="H506" s="95">
        <v>2656</v>
      </c>
      <c r="I506" s="95">
        <v>66614</v>
      </c>
      <c r="J506" s="95">
        <v>213724</v>
      </c>
      <c r="K506" s="95" t="s">
        <v>27</v>
      </c>
      <c r="L506" s="95" t="s">
        <v>567</v>
      </c>
      <c r="M506" s="97">
        <f>Table14_1[[#This Row],[Likes]]+Table14_1[[#This Row],[Shares]]+Table14_1[[#This Row],[Comments]]</f>
        <v>16843</v>
      </c>
    </row>
    <row r="507" spans="1:13">
      <c r="A507" s="98" t="s">
        <v>453</v>
      </c>
      <c r="B507" s="99" t="s">
        <v>19</v>
      </c>
      <c r="C507" s="100">
        <v>45569</v>
      </c>
      <c r="D507" s="99" t="s">
        <v>30</v>
      </c>
      <c r="E507" s="99">
        <v>15746</v>
      </c>
      <c r="F507" s="99">
        <v>258</v>
      </c>
      <c r="G507" s="99">
        <v>839</v>
      </c>
      <c r="H507" s="99">
        <v>2656</v>
      </c>
      <c r="I507" s="99">
        <v>66614</v>
      </c>
      <c r="J507" s="99">
        <v>213724</v>
      </c>
      <c r="K507" s="99" t="s">
        <v>27</v>
      </c>
      <c r="L507" s="99" t="s">
        <v>574</v>
      </c>
      <c r="M507" s="101">
        <f>Table14_1[[#This Row],[Likes]]+Table14_1[[#This Row],[Shares]]+Table14_1[[#This Row],[Comments]]</f>
        <v>16843</v>
      </c>
    </row>
    <row r="508" spans="1:13" hidden="1">
      <c r="A508" s="94" t="s">
        <v>454</v>
      </c>
      <c r="B508" s="95" t="s">
        <v>19</v>
      </c>
      <c r="C508" s="96">
        <v>45760</v>
      </c>
      <c r="D508" s="95" t="s">
        <v>38</v>
      </c>
      <c r="E508" s="95">
        <v>24700</v>
      </c>
      <c r="F508" s="95">
        <v>327</v>
      </c>
      <c r="G508" s="95">
        <v>999</v>
      </c>
      <c r="H508" s="95">
        <v>994</v>
      </c>
      <c r="I508" s="95">
        <v>59400</v>
      </c>
      <c r="J508" s="95">
        <v>243502</v>
      </c>
      <c r="K508" s="95" t="s">
        <v>27</v>
      </c>
      <c r="L508" s="95" t="s">
        <v>85</v>
      </c>
      <c r="M508" s="97">
        <f>Table14_1[[#This Row],[Likes]]+Table14_1[[#This Row],[Shares]]+Table14_1[[#This Row],[Comments]]</f>
        <v>26026</v>
      </c>
    </row>
    <row r="509" spans="1:13" hidden="1">
      <c r="A509" s="98" t="s">
        <v>456</v>
      </c>
      <c r="B509" s="99" t="s">
        <v>13</v>
      </c>
      <c r="C509" s="100">
        <v>45601</v>
      </c>
      <c r="D509" s="99" t="s">
        <v>25</v>
      </c>
      <c r="E509" s="99">
        <v>8469</v>
      </c>
      <c r="F509" s="99">
        <v>935</v>
      </c>
      <c r="G509" s="99">
        <v>211</v>
      </c>
      <c r="H509" s="99">
        <v>2635</v>
      </c>
      <c r="I509" s="99">
        <v>21890</v>
      </c>
      <c r="J509" s="99">
        <v>184539</v>
      </c>
      <c r="K509" s="99" t="s">
        <v>55</v>
      </c>
      <c r="L509" s="99" t="s">
        <v>85</v>
      </c>
      <c r="M509" s="101">
        <f>Table14_1[[#This Row],[Likes]]+Table14_1[[#This Row],[Shares]]+Table14_1[[#This Row],[Comments]]</f>
        <v>9615</v>
      </c>
    </row>
    <row r="510" spans="1:13" hidden="1">
      <c r="A510" s="94" t="s">
        <v>458</v>
      </c>
      <c r="B510" s="95" t="s">
        <v>13</v>
      </c>
      <c r="C510" s="96">
        <v>45672</v>
      </c>
      <c r="D510" s="95" t="s">
        <v>25</v>
      </c>
      <c r="E510" s="95">
        <v>11333</v>
      </c>
      <c r="F510" s="95">
        <v>920</v>
      </c>
      <c r="G510" s="95">
        <v>294</v>
      </c>
      <c r="H510" s="95">
        <v>606</v>
      </c>
      <c r="I510" s="95">
        <v>59490</v>
      </c>
      <c r="J510" s="95">
        <v>202082</v>
      </c>
      <c r="K510" s="95" t="s">
        <v>27</v>
      </c>
      <c r="L510" s="95" t="s">
        <v>563</v>
      </c>
      <c r="M510" s="97">
        <f>Table14_1[[#This Row],[Likes]]+Table14_1[[#This Row],[Shares]]+Table14_1[[#This Row],[Comments]]</f>
        <v>12547</v>
      </c>
    </row>
    <row r="511" spans="1:13" hidden="1">
      <c r="A511" s="98" t="s">
        <v>458</v>
      </c>
      <c r="B511" s="99" t="s">
        <v>13</v>
      </c>
      <c r="C511" s="100">
        <v>45672</v>
      </c>
      <c r="D511" s="99" t="s">
        <v>25</v>
      </c>
      <c r="E511" s="99">
        <v>11333</v>
      </c>
      <c r="F511" s="99">
        <v>920</v>
      </c>
      <c r="G511" s="99">
        <v>294</v>
      </c>
      <c r="H511" s="99">
        <v>606</v>
      </c>
      <c r="I511" s="99">
        <v>59490</v>
      </c>
      <c r="J511" s="99">
        <v>202082</v>
      </c>
      <c r="K511" s="99" t="s">
        <v>27</v>
      </c>
      <c r="L511" s="99" t="s">
        <v>564</v>
      </c>
      <c r="M511" s="101">
        <f>Table14_1[[#This Row],[Likes]]+Table14_1[[#This Row],[Shares]]+Table14_1[[#This Row],[Comments]]</f>
        <v>12547</v>
      </c>
    </row>
    <row r="512" spans="1:13">
      <c r="A512" s="94" t="s">
        <v>459</v>
      </c>
      <c r="B512" s="95" t="s">
        <v>46</v>
      </c>
      <c r="C512" s="96">
        <v>45582</v>
      </c>
      <c r="D512" s="95" t="s">
        <v>30</v>
      </c>
      <c r="E512" s="95">
        <v>18608</v>
      </c>
      <c r="F512" s="95">
        <v>1338</v>
      </c>
      <c r="G512" s="95">
        <v>365</v>
      </c>
      <c r="H512" s="95">
        <v>2289</v>
      </c>
      <c r="I512" s="95">
        <v>20785</v>
      </c>
      <c r="J512" s="95">
        <v>161999</v>
      </c>
      <c r="K512" s="95" t="s">
        <v>17</v>
      </c>
      <c r="L512" s="95" t="s">
        <v>565</v>
      </c>
      <c r="M512" s="97">
        <f>Table14_1[[#This Row],[Likes]]+Table14_1[[#This Row],[Shares]]+Table14_1[[#This Row],[Comments]]</f>
        <v>20311</v>
      </c>
    </row>
    <row r="513" spans="1:13">
      <c r="A513" s="98" t="s">
        <v>459</v>
      </c>
      <c r="B513" s="99" t="s">
        <v>46</v>
      </c>
      <c r="C513" s="100">
        <v>45582</v>
      </c>
      <c r="D513" s="99" t="s">
        <v>30</v>
      </c>
      <c r="E513" s="99">
        <v>18608</v>
      </c>
      <c r="F513" s="99">
        <v>1338</v>
      </c>
      <c r="G513" s="99">
        <v>365</v>
      </c>
      <c r="H513" s="99">
        <v>2289</v>
      </c>
      <c r="I513" s="99">
        <v>20785</v>
      </c>
      <c r="J513" s="99">
        <v>161999</v>
      </c>
      <c r="K513" s="99" t="s">
        <v>17</v>
      </c>
      <c r="L513" s="99" t="s">
        <v>566</v>
      </c>
      <c r="M513" s="101">
        <f>Table14_1[[#This Row],[Likes]]+Table14_1[[#This Row],[Shares]]+Table14_1[[#This Row],[Comments]]</f>
        <v>20311</v>
      </c>
    </row>
    <row r="514" spans="1:13" hidden="1">
      <c r="A514" s="94" t="s">
        <v>461</v>
      </c>
      <c r="B514" s="95" t="s">
        <v>19</v>
      </c>
      <c r="C514" s="96">
        <v>45743</v>
      </c>
      <c r="D514" s="95" t="s">
        <v>25</v>
      </c>
      <c r="E514" s="95">
        <v>14819</v>
      </c>
      <c r="F514" s="95">
        <v>1432</v>
      </c>
      <c r="G514" s="95">
        <v>152</v>
      </c>
      <c r="H514" s="95">
        <v>961</v>
      </c>
      <c r="I514" s="95">
        <v>39154</v>
      </c>
      <c r="J514" s="95">
        <v>154793</v>
      </c>
      <c r="K514" s="95" t="s">
        <v>32</v>
      </c>
      <c r="L514" s="95" t="s">
        <v>575</v>
      </c>
      <c r="M514" s="97">
        <f>Table14_1[[#This Row],[Likes]]+Table14_1[[#This Row],[Shares]]+Table14_1[[#This Row],[Comments]]</f>
        <v>16403</v>
      </c>
    </row>
    <row r="515" spans="1:13" hidden="1">
      <c r="A515" s="98" t="s">
        <v>461</v>
      </c>
      <c r="B515" s="99" t="s">
        <v>19</v>
      </c>
      <c r="C515" s="100">
        <v>45743</v>
      </c>
      <c r="D515" s="99" t="s">
        <v>25</v>
      </c>
      <c r="E515" s="99">
        <v>14819</v>
      </c>
      <c r="F515" s="99">
        <v>1432</v>
      </c>
      <c r="G515" s="99">
        <v>152</v>
      </c>
      <c r="H515" s="99">
        <v>961</v>
      </c>
      <c r="I515" s="99">
        <v>39154</v>
      </c>
      <c r="J515" s="99">
        <v>154793</v>
      </c>
      <c r="K515" s="99" t="s">
        <v>32</v>
      </c>
      <c r="L515" s="99" t="s">
        <v>35</v>
      </c>
      <c r="M515" s="101">
        <f>Table14_1[[#This Row],[Likes]]+Table14_1[[#This Row],[Shares]]+Table14_1[[#This Row],[Comments]]</f>
        <v>16403</v>
      </c>
    </row>
    <row r="516" spans="1:13" hidden="1">
      <c r="A516" s="94" t="s">
        <v>463</v>
      </c>
      <c r="B516" s="95" t="s">
        <v>19</v>
      </c>
      <c r="C516" s="96">
        <v>45577</v>
      </c>
      <c r="D516" s="95" t="s">
        <v>15</v>
      </c>
      <c r="E516" s="95">
        <v>6208</v>
      </c>
      <c r="F516" s="95">
        <v>725</v>
      </c>
      <c r="G516" s="95">
        <v>309</v>
      </c>
      <c r="H516" s="95">
        <v>848</v>
      </c>
      <c r="I516" s="95">
        <v>39319</v>
      </c>
      <c r="J516" s="95">
        <v>225763</v>
      </c>
      <c r="K516" s="95" t="s">
        <v>17</v>
      </c>
      <c r="L516" s="95" t="s">
        <v>576</v>
      </c>
      <c r="M516" s="97">
        <f>Table14_1[[#This Row],[Likes]]+Table14_1[[#This Row],[Shares]]+Table14_1[[#This Row],[Comments]]</f>
        <v>7242</v>
      </c>
    </row>
    <row r="517" spans="1:13" hidden="1">
      <c r="A517" s="98" t="s">
        <v>463</v>
      </c>
      <c r="B517" s="99" t="s">
        <v>19</v>
      </c>
      <c r="C517" s="100">
        <v>45577</v>
      </c>
      <c r="D517" s="99" t="s">
        <v>15</v>
      </c>
      <c r="E517" s="99">
        <v>6208</v>
      </c>
      <c r="F517" s="99">
        <v>725</v>
      </c>
      <c r="G517" s="99">
        <v>309</v>
      </c>
      <c r="H517" s="99">
        <v>848</v>
      </c>
      <c r="I517" s="99">
        <v>39319</v>
      </c>
      <c r="J517" s="99">
        <v>225763</v>
      </c>
      <c r="K517" s="99" t="s">
        <v>17</v>
      </c>
      <c r="L517" s="99" t="s">
        <v>577</v>
      </c>
      <c r="M517" s="101">
        <f>Table14_1[[#This Row],[Likes]]+Table14_1[[#This Row],[Shares]]+Table14_1[[#This Row],[Comments]]</f>
        <v>7242</v>
      </c>
    </row>
    <row r="518" spans="1:13">
      <c r="A518" s="94" t="s">
        <v>465</v>
      </c>
      <c r="B518" s="95" t="s">
        <v>19</v>
      </c>
      <c r="C518" s="96">
        <v>45658</v>
      </c>
      <c r="D518" s="95" t="s">
        <v>30</v>
      </c>
      <c r="E518" s="95">
        <v>8283</v>
      </c>
      <c r="F518" s="95">
        <v>720</v>
      </c>
      <c r="G518" s="95">
        <v>888</v>
      </c>
      <c r="H518" s="95">
        <v>611</v>
      </c>
      <c r="I518" s="95">
        <v>52791</v>
      </c>
      <c r="J518" s="95">
        <v>235229</v>
      </c>
      <c r="K518" s="95" t="s">
        <v>17</v>
      </c>
      <c r="L518" s="95" t="s">
        <v>569</v>
      </c>
      <c r="M518" s="97">
        <f>Table14_1[[#This Row],[Likes]]+Table14_1[[#This Row],[Shares]]+Table14_1[[#This Row],[Comments]]</f>
        <v>9891</v>
      </c>
    </row>
    <row r="519" spans="1:13">
      <c r="A519" s="98" t="s">
        <v>465</v>
      </c>
      <c r="B519" s="99" t="s">
        <v>19</v>
      </c>
      <c r="C519" s="100">
        <v>45658</v>
      </c>
      <c r="D519" s="99" t="s">
        <v>30</v>
      </c>
      <c r="E519" s="99">
        <v>8283</v>
      </c>
      <c r="F519" s="99">
        <v>720</v>
      </c>
      <c r="G519" s="99">
        <v>888</v>
      </c>
      <c r="H519" s="99">
        <v>611</v>
      </c>
      <c r="I519" s="99">
        <v>52791</v>
      </c>
      <c r="J519" s="99">
        <v>235229</v>
      </c>
      <c r="K519" s="99" t="s">
        <v>17</v>
      </c>
      <c r="L519" s="99" t="s">
        <v>570</v>
      </c>
      <c r="M519" s="101">
        <f>Table14_1[[#This Row],[Likes]]+Table14_1[[#This Row],[Shares]]+Table14_1[[#This Row],[Comments]]</f>
        <v>9891</v>
      </c>
    </row>
    <row r="520" spans="1:13" hidden="1">
      <c r="A520" s="94" t="s">
        <v>466</v>
      </c>
      <c r="B520" s="95" t="s">
        <v>23</v>
      </c>
      <c r="C520" s="96">
        <v>45509</v>
      </c>
      <c r="D520" s="95" t="s">
        <v>25</v>
      </c>
      <c r="E520" s="95">
        <v>4048</v>
      </c>
      <c r="F520" s="95">
        <v>751</v>
      </c>
      <c r="G520" s="95">
        <v>930</v>
      </c>
      <c r="H520" s="95">
        <v>1382</v>
      </c>
      <c r="I520" s="95">
        <v>16844</v>
      </c>
      <c r="J520" s="95">
        <v>148177</v>
      </c>
      <c r="K520" s="95" t="s">
        <v>32</v>
      </c>
      <c r="L520" s="95" t="s">
        <v>571</v>
      </c>
      <c r="M520" s="97">
        <f>Table14_1[[#This Row],[Likes]]+Table14_1[[#This Row],[Shares]]+Table14_1[[#This Row],[Comments]]</f>
        <v>5729</v>
      </c>
    </row>
    <row r="521" spans="1:13" hidden="1">
      <c r="A521" s="98" t="s">
        <v>466</v>
      </c>
      <c r="B521" s="99" t="s">
        <v>23</v>
      </c>
      <c r="C521" s="100">
        <v>45509</v>
      </c>
      <c r="D521" s="99" t="s">
        <v>25</v>
      </c>
      <c r="E521" s="99">
        <v>4048</v>
      </c>
      <c r="F521" s="99">
        <v>751</v>
      </c>
      <c r="G521" s="99">
        <v>930</v>
      </c>
      <c r="H521" s="99">
        <v>1382</v>
      </c>
      <c r="I521" s="99">
        <v>16844</v>
      </c>
      <c r="J521" s="99">
        <v>148177</v>
      </c>
      <c r="K521" s="99" t="s">
        <v>32</v>
      </c>
      <c r="L521" s="99" t="s">
        <v>572</v>
      </c>
      <c r="M521" s="101">
        <f>Table14_1[[#This Row],[Likes]]+Table14_1[[#This Row],[Shares]]+Table14_1[[#This Row],[Comments]]</f>
        <v>5729</v>
      </c>
    </row>
    <row r="522" spans="1:13">
      <c r="A522" s="94" t="s">
        <v>467</v>
      </c>
      <c r="B522" s="95" t="s">
        <v>19</v>
      </c>
      <c r="C522" s="96">
        <v>45450</v>
      </c>
      <c r="D522" s="95" t="s">
        <v>30</v>
      </c>
      <c r="E522" s="95">
        <v>8233</v>
      </c>
      <c r="F522" s="95">
        <v>436</v>
      </c>
      <c r="G522" s="95">
        <v>269</v>
      </c>
      <c r="H522" s="95">
        <v>2037</v>
      </c>
      <c r="I522" s="95">
        <v>8875</v>
      </c>
      <c r="J522" s="95">
        <v>52289</v>
      </c>
      <c r="K522" s="95" t="s">
        <v>17</v>
      </c>
      <c r="L522" s="95" t="s">
        <v>567</v>
      </c>
      <c r="M522" s="97">
        <f>Table14_1[[#This Row],[Likes]]+Table14_1[[#This Row],[Shares]]+Table14_1[[#This Row],[Comments]]</f>
        <v>8938</v>
      </c>
    </row>
    <row r="523" spans="1:13">
      <c r="A523" s="98" t="s">
        <v>467</v>
      </c>
      <c r="B523" s="99" t="s">
        <v>19</v>
      </c>
      <c r="C523" s="100">
        <v>45450</v>
      </c>
      <c r="D523" s="99" t="s">
        <v>30</v>
      </c>
      <c r="E523" s="99">
        <v>8233</v>
      </c>
      <c r="F523" s="99">
        <v>436</v>
      </c>
      <c r="G523" s="99">
        <v>269</v>
      </c>
      <c r="H523" s="99">
        <v>2037</v>
      </c>
      <c r="I523" s="99">
        <v>8875</v>
      </c>
      <c r="J523" s="99">
        <v>52289</v>
      </c>
      <c r="K523" s="99" t="s">
        <v>17</v>
      </c>
      <c r="L523" s="99" t="s">
        <v>568</v>
      </c>
      <c r="M523" s="101">
        <f>Table14_1[[#This Row],[Likes]]+Table14_1[[#This Row],[Shares]]+Table14_1[[#This Row],[Comments]]</f>
        <v>8938</v>
      </c>
    </row>
    <row r="524" spans="1:13" hidden="1">
      <c r="A524" s="94" t="s">
        <v>469</v>
      </c>
      <c r="B524" s="95" t="s">
        <v>23</v>
      </c>
      <c r="C524" s="96">
        <v>45753</v>
      </c>
      <c r="D524" s="95" t="s">
        <v>15</v>
      </c>
      <c r="E524" s="95">
        <v>14941</v>
      </c>
      <c r="F524" s="95">
        <v>1424</v>
      </c>
      <c r="G524" s="95">
        <v>238</v>
      </c>
      <c r="H524" s="95">
        <v>1054</v>
      </c>
      <c r="I524" s="95">
        <v>20516</v>
      </c>
      <c r="J524" s="95">
        <v>216048</v>
      </c>
      <c r="K524" s="95" t="s">
        <v>55</v>
      </c>
      <c r="L524" s="95" t="s">
        <v>85</v>
      </c>
      <c r="M524" s="97">
        <f>Table14_1[[#This Row],[Likes]]+Table14_1[[#This Row],[Shares]]+Table14_1[[#This Row],[Comments]]</f>
        <v>16603</v>
      </c>
    </row>
    <row r="525" spans="1:13">
      <c r="A525" s="98" t="s">
        <v>470</v>
      </c>
      <c r="B525" s="99" t="s">
        <v>46</v>
      </c>
      <c r="C525" s="100">
        <v>45622</v>
      </c>
      <c r="D525" s="99" t="s">
        <v>30</v>
      </c>
      <c r="E525" s="99">
        <v>14607</v>
      </c>
      <c r="F525" s="99">
        <v>1458</v>
      </c>
      <c r="G525" s="99">
        <v>478</v>
      </c>
      <c r="H525" s="99">
        <v>334</v>
      </c>
      <c r="I525" s="99">
        <v>49257</v>
      </c>
      <c r="J525" s="99">
        <v>214668</v>
      </c>
      <c r="K525" s="99" t="s">
        <v>32</v>
      </c>
      <c r="L525" s="99" t="s">
        <v>569</v>
      </c>
      <c r="M525" s="101">
        <f>Table14_1[[#This Row],[Likes]]+Table14_1[[#This Row],[Shares]]+Table14_1[[#This Row],[Comments]]</f>
        <v>16543</v>
      </c>
    </row>
    <row r="526" spans="1:13">
      <c r="A526" s="94" t="s">
        <v>470</v>
      </c>
      <c r="B526" s="95" t="s">
        <v>46</v>
      </c>
      <c r="C526" s="96">
        <v>45622</v>
      </c>
      <c r="D526" s="95" t="s">
        <v>30</v>
      </c>
      <c r="E526" s="95">
        <v>14607</v>
      </c>
      <c r="F526" s="95">
        <v>1458</v>
      </c>
      <c r="G526" s="95">
        <v>478</v>
      </c>
      <c r="H526" s="95">
        <v>334</v>
      </c>
      <c r="I526" s="95">
        <v>49257</v>
      </c>
      <c r="J526" s="95">
        <v>214668</v>
      </c>
      <c r="K526" s="95" t="s">
        <v>32</v>
      </c>
      <c r="L526" s="95" t="s">
        <v>570</v>
      </c>
      <c r="M526" s="97">
        <f>Table14_1[[#This Row],[Likes]]+Table14_1[[#This Row],[Shares]]+Table14_1[[#This Row],[Comments]]</f>
        <v>16543</v>
      </c>
    </row>
    <row r="527" spans="1:13">
      <c r="A527" s="98" t="s">
        <v>472</v>
      </c>
      <c r="B527" s="99" t="s">
        <v>23</v>
      </c>
      <c r="C527" s="100">
        <v>45537</v>
      </c>
      <c r="D527" s="99" t="s">
        <v>30</v>
      </c>
      <c r="E527" s="99">
        <v>11765</v>
      </c>
      <c r="F527" s="99">
        <v>693</v>
      </c>
      <c r="G527" s="99">
        <v>729</v>
      </c>
      <c r="H527" s="99">
        <v>744</v>
      </c>
      <c r="I527" s="99">
        <v>97772</v>
      </c>
      <c r="J527" s="99">
        <v>194243</v>
      </c>
      <c r="K527" s="99" t="s">
        <v>17</v>
      </c>
      <c r="L527" s="99" t="s">
        <v>567</v>
      </c>
      <c r="M527" s="101">
        <f>Table14_1[[#This Row],[Likes]]+Table14_1[[#This Row],[Shares]]+Table14_1[[#This Row],[Comments]]</f>
        <v>13187</v>
      </c>
    </row>
    <row r="528" spans="1:13">
      <c r="A528" s="94" t="s">
        <v>472</v>
      </c>
      <c r="B528" s="95" t="s">
        <v>23</v>
      </c>
      <c r="C528" s="96">
        <v>45537</v>
      </c>
      <c r="D528" s="95" t="s">
        <v>30</v>
      </c>
      <c r="E528" s="95">
        <v>11765</v>
      </c>
      <c r="F528" s="95">
        <v>693</v>
      </c>
      <c r="G528" s="95">
        <v>729</v>
      </c>
      <c r="H528" s="95">
        <v>744</v>
      </c>
      <c r="I528" s="95">
        <v>97772</v>
      </c>
      <c r="J528" s="95">
        <v>194243</v>
      </c>
      <c r="K528" s="95" t="s">
        <v>17</v>
      </c>
      <c r="L528" s="95" t="s">
        <v>568</v>
      </c>
      <c r="M528" s="97">
        <f>Table14_1[[#This Row],[Likes]]+Table14_1[[#This Row],[Shares]]+Table14_1[[#This Row],[Comments]]</f>
        <v>13187</v>
      </c>
    </row>
    <row r="529" spans="1:13">
      <c r="A529" s="98" t="s">
        <v>473</v>
      </c>
      <c r="B529" s="99" t="s">
        <v>46</v>
      </c>
      <c r="C529" s="100">
        <v>45918</v>
      </c>
      <c r="D529" s="99" t="s">
        <v>30</v>
      </c>
      <c r="E529" s="99">
        <v>3828</v>
      </c>
      <c r="F529" s="99">
        <v>203</v>
      </c>
      <c r="G529" s="99">
        <v>506</v>
      </c>
      <c r="H529" s="99">
        <v>2440</v>
      </c>
      <c r="I529" s="99">
        <v>63650</v>
      </c>
      <c r="J529" s="99">
        <v>126365</v>
      </c>
      <c r="K529" s="99" t="s">
        <v>21</v>
      </c>
      <c r="L529" s="99" t="s">
        <v>569</v>
      </c>
      <c r="M529" s="101">
        <f>Table14_1[[#This Row],[Likes]]+Table14_1[[#This Row],[Shares]]+Table14_1[[#This Row],[Comments]]</f>
        <v>4537</v>
      </c>
    </row>
    <row r="530" spans="1:13">
      <c r="A530" s="94" t="s">
        <v>473</v>
      </c>
      <c r="B530" s="95" t="s">
        <v>46</v>
      </c>
      <c r="C530" s="96">
        <v>45918</v>
      </c>
      <c r="D530" s="95" t="s">
        <v>30</v>
      </c>
      <c r="E530" s="95">
        <v>3828</v>
      </c>
      <c r="F530" s="95">
        <v>203</v>
      </c>
      <c r="G530" s="95">
        <v>506</v>
      </c>
      <c r="H530" s="95">
        <v>2440</v>
      </c>
      <c r="I530" s="95">
        <v>63650</v>
      </c>
      <c r="J530" s="95">
        <v>126365</v>
      </c>
      <c r="K530" s="95" t="s">
        <v>21</v>
      </c>
      <c r="L530" s="95" t="s">
        <v>570</v>
      </c>
      <c r="M530" s="97">
        <f>Table14_1[[#This Row],[Likes]]+Table14_1[[#This Row],[Shares]]+Table14_1[[#This Row],[Comments]]</f>
        <v>4537</v>
      </c>
    </row>
    <row r="531" spans="1:13">
      <c r="A531" s="98" t="s">
        <v>474</v>
      </c>
      <c r="B531" s="99" t="s">
        <v>19</v>
      </c>
      <c r="C531" s="100">
        <v>45738</v>
      </c>
      <c r="D531" s="99" t="s">
        <v>30</v>
      </c>
      <c r="E531" s="99">
        <v>3917</v>
      </c>
      <c r="F531" s="99">
        <v>865</v>
      </c>
      <c r="G531" s="99">
        <v>759</v>
      </c>
      <c r="H531" s="99">
        <v>2282</v>
      </c>
      <c r="I531" s="99">
        <v>56125</v>
      </c>
      <c r="J531" s="99">
        <v>154014</v>
      </c>
      <c r="K531" s="99" t="s">
        <v>17</v>
      </c>
      <c r="L531" s="99" t="s">
        <v>567</v>
      </c>
      <c r="M531" s="101">
        <f>Table14_1[[#This Row],[Likes]]+Table14_1[[#This Row],[Shares]]+Table14_1[[#This Row],[Comments]]</f>
        <v>5541</v>
      </c>
    </row>
    <row r="532" spans="1:13">
      <c r="A532" s="94" t="s">
        <v>474</v>
      </c>
      <c r="B532" s="95" t="s">
        <v>19</v>
      </c>
      <c r="C532" s="96">
        <v>45738</v>
      </c>
      <c r="D532" s="95" t="s">
        <v>30</v>
      </c>
      <c r="E532" s="95">
        <v>3917</v>
      </c>
      <c r="F532" s="95">
        <v>865</v>
      </c>
      <c r="G532" s="95">
        <v>759</v>
      </c>
      <c r="H532" s="95">
        <v>2282</v>
      </c>
      <c r="I532" s="95">
        <v>56125</v>
      </c>
      <c r="J532" s="95">
        <v>154014</v>
      </c>
      <c r="K532" s="95" t="s">
        <v>17</v>
      </c>
      <c r="L532" s="95" t="s">
        <v>574</v>
      </c>
      <c r="M532" s="97">
        <f>Table14_1[[#This Row],[Likes]]+Table14_1[[#This Row],[Shares]]+Table14_1[[#This Row],[Comments]]</f>
        <v>5541</v>
      </c>
    </row>
    <row r="533" spans="1:13" hidden="1">
      <c r="A533" s="98" t="s">
        <v>476</v>
      </c>
      <c r="B533" s="99" t="s">
        <v>19</v>
      </c>
      <c r="C533" s="100">
        <v>45568</v>
      </c>
      <c r="D533" s="99" t="s">
        <v>15</v>
      </c>
      <c r="E533" s="99">
        <v>22618</v>
      </c>
      <c r="F533" s="99">
        <v>641</v>
      </c>
      <c r="G533" s="99">
        <v>416</v>
      </c>
      <c r="H533" s="99">
        <v>1530</v>
      </c>
      <c r="I533" s="99">
        <v>18395</v>
      </c>
      <c r="J533" s="99">
        <v>215211</v>
      </c>
      <c r="K533" s="99" t="s">
        <v>55</v>
      </c>
      <c r="L533" s="99" t="s">
        <v>567</v>
      </c>
      <c r="M533" s="101">
        <f>Table14_1[[#This Row],[Likes]]+Table14_1[[#This Row],[Shares]]+Table14_1[[#This Row],[Comments]]</f>
        <v>23675</v>
      </c>
    </row>
    <row r="534" spans="1:13" hidden="1">
      <c r="A534" s="94" t="s">
        <v>476</v>
      </c>
      <c r="B534" s="95" t="s">
        <v>19</v>
      </c>
      <c r="C534" s="96">
        <v>45568</v>
      </c>
      <c r="D534" s="95" t="s">
        <v>15</v>
      </c>
      <c r="E534" s="95">
        <v>22618</v>
      </c>
      <c r="F534" s="95">
        <v>641</v>
      </c>
      <c r="G534" s="95">
        <v>416</v>
      </c>
      <c r="H534" s="95">
        <v>1530</v>
      </c>
      <c r="I534" s="95">
        <v>18395</v>
      </c>
      <c r="J534" s="95">
        <v>215211</v>
      </c>
      <c r="K534" s="95" t="s">
        <v>55</v>
      </c>
      <c r="L534" s="95" t="s">
        <v>568</v>
      </c>
      <c r="M534" s="97">
        <f>Table14_1[[#This Row],[Likes]]+Table14_1[[#This Row],[Shares]]+Table14_1[[#This Row],[Comments]]</f>
        <v>23675</v>
      </c>
    </row>
    <row r="535" spans="1:13" hidden="1">
      <c r="A535" s="98" t="s">
        <v>478</v>
      </c>
      <c r="B535" s="99" t="s">
        <v>46</v>
      </c>
      <c r="C535" s="100">
        <v>45786</v>
      </c>
      <c r="D535" s="99" t="s">
        <v>38</v>
      </c>
      <c r="E535" s="99">
        <v>8988</v>
      </c>
      <c r="F535" s="99">
        <v>228</v>
      </c>
      <c r="G535" s="99">
        <v>766</v>
      </c>
      <c r="H535" s="99">
        <v>652</v>
      </c>
      <c r="I535" s="99">
        <v>63789</v>
      </c>
      <c r="J535" s="99">
        <v>219785</v>
      </c>
      <c r="K535" s="99" t="s">
        <v>27</v>
      </c>
      <c r="L535" s="99" t="s">
        <v>571</v>
      </c>
      <c r="M535" s="101">
        <f>Table14_1[[#This Row],[Likes]]+Table14_1[[#This Row],[Shares]]+Table14_1[[#This Row],[Comments]]</f>
        <v>9982</v>
      </c>
    </row>
    <row r="536" spans="1:13" hidden="1">
      <c r="A536" s="94" t="s">
        <v>478</v>
      </c>
      <c r="B536" s="95" t="s">
        <v>46</v>
      </c>
      <c r="C536" s="96">
        <v>45786</v>
      </c>
      <c r="D536" s="95" t="s">
        <v>38</v>
      </c>
      <c r="E536" s="95">
        <v>8988</v>
      </c>
      <c r="F536" s="95">
        <v>228</v>
      </c>
      <c r="G536" s="95">
        <v>766</v>
      </c>
      <c r="H536" s="95">
        <v>652</v>
      </c>
      <c r="I536" s="95">
        <v>63789</v>
      </c>
      <c r="J536" s="95">
        <v>219785</v>
      </c>
      <c r="K536" s="95" t="s">
        <v>27</v>
      </c>
      <c r="L536" s="95" t="s">
        <v>572</v>
      </c>
      <c r="M536" s="97">
        <f>Table14_1[[#This Row],[Likes]]+Table14_1[[#This Row],[Shares]]+Table14_1[[#This Row],[Comments]]</f>
        <v>9982</v>
      </c>
    </row>
    <row r="537" spans="1:13">
      <c r="A537" s="98" t="s">
        <v>480</v>
      </c>
      <c r="B537" s="99" t="s">
        <v>13</v>
      </c>
      <c r="C537" s="100">
        <v>45552</v>
      </c>
      <c r="D537" s="99" t="s">
        <v>30</v>
      </c>
      <c r="E537" s="99">
        <v>20410</v>
      </c>
      <c r="F537" s="99">
        <v>1332</v>
      </c>
      <c r="G537" s="99">
        <v>472</v>
      </c>
      <c r="H537" s="99">
        <v>1202</v>
      </c>
      <c r="I537" s="99">
        <v>9418</v>
      </c>
      <c r="J537" s="99">
        <v>200806</v>
      </c>
      <c r="K537" s="99" t="s">
        <v>17</v>
      </c>
      <c r="L537" s="99" t="s">
        <v>569</v>
      </c>
      <c r="M537" s="101">
        <f>Table14_1[[#This Row],[Likes]]+Table14_1[[#This Row],[Shares]]+Table14_1[[#This Row],[Comments]]</f>
        <v>22214</v>
      </c>
    </row>
    <row r="538" spans="1:13">
      <c r="A538" s="94" t="s">
        <v>480</v>
      </c>
      <c r="B538" s="95" t="s">
        <v>13</v>
      </c>
      <c r="C538" s="96">
        <v>45552</v>
      </c>
      <c r="D538" s="95" t="s">
        <v>30</v>
      </c>
      <c r="E538" s="95">
        <v>20410</v>
      </c>
      <c r="F538" s="95">
        <v>1332</v>
      </c>
      <c r="G538" s="95">
        <v>472</v>
      </c>
      <c r="H538" s="95">
        <v>1202</v>
      </c>
      <c r="I538" s="95">
        <v>9418</v>
      </c>
      <c r="J538" s="95">
        <v>200806</v>
      </c>
      <c r="K538" s="95" t="s">
        <v>17</v>
      </c>
      <c r="L538" s="95" t="s">
        <v>570</v>
      </c>
      <c r="M538" s="97">
        <f>Table14_1[[#This Row],[Likes]]+Table14_1[[#This Row],[Shares]]+Table14_1[[#This Row],[Comments]]</f>
        <v>22214</v>
      </c>
    </row>
    <row r="539" spans="1:13">
      <c r="A539" s="98" t="s">
        <v>481</v>
      </c>
      <c r="B539" s="99" t="s">
        <v>46</v>
      </c>
      <c r="C539" s="100">
        <v>45491</v>
      </c>
      <c r="D539" s="99" t="s">
        <v>30</v>
      </c>
      <c r="E539" s="99">
        <v>16594</v>
      </c>
      <c r="F539" s="99">
        <v>809</v>
      </c>
      <c r="G539" s="99">
        <v>784</v>
      </c>
      <c r="H539" s="99">
        <v>1655</v>
      </c>
      <c r="I539" s="99">
        <v>35505</v>
      </c>
      <c r="J539" s="99">
        <v>112588</v>
      </c>
      <c r="K539" s="99" t="s">
        <v>27</v>
      </c>
      <c r="L539" s="99" t="s">
        <v>561</v>
      </c>
      <c r="M539" s="101">
        <f>Table14_1[[#This Row],[Likes]]+Table14_1[[#This Row],[Shares]]+Table14_1[[#This Row],[Comments]]</f>
        <v>18187</v>
      </c>
    </row>
    <row r="540" spans="1:13">
      <c r="A540" s="94" t="s">
        <v>481</v>
      </c>
      <c r="B540" s="95" t="s">
        <v>46</v>
      </c>
      <c r="C540" s="96">
        <v>45491</v>
      </c>
      <c r="D540" s="95" t="s">
        <v>30</v>
      </c>
      <c r="E540" s="95">
        <v>16594</v>
      </c>
      <c r="F540" s="95">
        <v>809</v>
      </c>
      <c r="G540" s="95">
        <v>784</v>
      </c>
      <c r="H540" s="95">
        <v>1655</v>
      </c>
      <c r="I540" s="95">
        <v>35505</v>
      </c>
      <c r="J540" s="95">
        <v>112588</v>
      </c>
      <c r="K540" s="95" t="s">
        <v>27</v>
      </c>
      <c r="L540" s="95" t="s">
        <v>562</v>
      </c>
      <c r="M540" s="97">
        <f>Table14_1[[#This Row],[Likes]]+Table14_1[[#This Row],[Shares]]+Table14_1[[#This Row],[Comments]]</f>
        <v>18187</v>
      </c>
    </row>
    <row r="541" spans="1:13" hidden="1">
      <c r="A541" s="98" t="s">
        <v>482</v>
      </c>
      <c r="B541" s="99" t="s">
        <v>13</v>
      </c>
      <c r="C541" s="100">
        <v>45919</v>
      </c>
      <c r="D541" s="99" t="s">
        <v>25</v>
      </c>
      <c r="E541" s="99">
        <v>22128</v>
      </c>
      <c r="F541" s="99">
        <v>1004</v>
      </c>
      <c r="G541" s="99">
        <v>690</v>
      </c>
      <c r="H541" s="99">
        <v>2048</v>
      </c>
      <c r="I541" s="99">
        <v>19443</v>
      </c>
      <c r="J541" s="99">
        <v>103646</v>
      </c>
      <c r="K541" s="99" t="s">
        <v>21</v>
      </c>
      <c r="L541" s="99" t="s">
        <v>571</v>
      </c>
      <c r="M541" s="101">
        <f>Table14_1[[#This Row],[Likes]]+Table14_1[[#This Row],[Shares]]+Table14_1[[#This Row],[Comments]]</f>
        <v>23822</v>
      </c>
    </row>
    <row r="542" spans="1:13" hidden="1">
      <c r="A542" s="94" t="s">
        <v>482</v>
      </c>
      <c r="B542" s="95" t="s">
        <v>13</v>
      </c>
      <c r="C542" s="96">
        <v>45919</v>
      </c>
      <c r="D542" s="95" t="s">
        <v>25</v>
      </c>
      <c r="E542" s="95">
        <v>22128</v>
      </c>
      <c r="F542" s="95">
        <v>1004</v>
      </c>
      <c r="G542" s="95">
        <v>690</v>
      </c>
      <c r="H542" s="95">
        <v>2048</v>
      </c>
      <c r="I542" s="95">
        <v>19443</v>
      </c>
      <c r="J542" s="95">
        <v>103646</v>
      </c>
      <c r="K542" s="95" t="s">
        <v>21</v>
      </c>
      <c r="L542" s="95" t="s">
        <v>572</v>
      </c>
      <c r="M542" s="97">
        <f>Table14_1[[#This Row],[Likes]]+Table14_1[[#This Row],[Shares]]+Table14_1[[#This Row],[Comments]]</f>
        <v>23822</v>
      </c>
    </row>
    <row r="543" spans="1:13">
      <c r="A543" s="98" t="s">
        <v>483</v>
      </c>
      <c r="B543" s="99" t="s">
        <v>23</v>
      </c>
      <c r="C543" s="100">
        <v>45519</v>
      </c>
      <c r="D543" s="99" t="s">
        <v>30</v>
      </c>
      <c r="E543" s="99">
        <v>14977</v>
      </c>
      <c r="F543" s="99">
        <v>274</v>
      </c>
      <c r="G543" s="99">
        <v>798</v>
      </c>
      <c r="H543" s="99">
        <v>458</v>
      </c>
      <c r="I543" s="99">
        <v>6636</v>
      </c>
      <c r="J543" s="99">
        <v>43654</v>
      </c>
      <c r="K543" s="99" t="s">
        <v>17</v>
      </c>
      <c r="L543" s="99" t="s">
        <v>567</v>
      </c>
      <c r="M543" s="101">
        <f>Table14_1[[#This Row],[Likes]]+Table14_1[[#This Row],[Shares]]+Table14_1[[#This Row],[Comments]]</f>
        <v>16049</v>
      </c>
    </row>
    <row r="544" spans="1:13">
      <c r="A544" s="94" t="s">
        <v>483</v>
      </c>
      <c r="B544" s="95" t="s">
        <v>23</v>
      </c>
      <c r="C544" s="96">
        <v>45519</v>
      </c>
      <c r="D544" s="95" t="s">
        <v>30</v>
      </c>
      <c r="E544" s="95">
        <v>14977</v>
      </c>
      <c r="F544" s="95">
        <v>274</v>
      </c>
      <c r="G544" s="95">
        <v>798</v>
      </c>
      <c r="H544" s="95">
        <v>458</v>
      </c>
      <c r="I544" s="95">
        <v>6636</v>
      </c>
      <c r="J544" s="95">
        <v>43654</v>
      </c>
      <c r="K544" s="95" t="s">
        <v>17</v>
      </c>
      <c r="L544" s="95" t="s">
        <v>568</v>
      </c>
      <c r="M544" s="97">
        <f>Table14_1[[#This Row],[Likes]]+Table14_1[[#This Row],[Shares]]+Table14_1[[#This Row],[Comments]]</f>
        <v>16049</v>
      </c>
    </row>
    <row r="545" spans="1:13" hidden="1">
      <c r="A545" s="98" t="s">
        <v>484</v>
      </c>
      <c r="B545" s="99" t="s">
        <v>23</v>
      </c>
      <c r="C545" s="100">
        <v>45764</v>
      </c>
      <c r="D545" s="99" t="s">
        <v>25</v>
      </c>
      <c r="E545" s="99">
        <v>2009</v>
      </c>
      <c r="F545" s="99">
        <v>1037</v>
      </c>
      <c r="G545" s="99">
        <v>344</v>
      </c>
      <c r="H545" s="99">
        <v>2277</v>
      </c>
      <c r="I545" s="99">
        <v>85743</v>
      </c>
      <c r="J545" s="99">
        <v>58743</v>
      </c>
      <c r="K545" s="99" t="s">
        <v>32</v>
      </c>
      <c r="L545" s="99" t="s">
        <v>571</v>
      </c>
      <c r="M545" s="101">
        <f>Table14_1[[#This Row],[Likes]]+Table14_1[[#This Row],[Shares]]+Table14_1[[#This Row],[Comments]]</f>
        <v>3390</v>
      </c>
    </row>
    <row r="546" spans="1:13" hidden="1">
      <c r="A546" s="94" t="s">
        <v>484</v>
      </c>
      <c r="B546" s="95" t="s">
        <v>23</v>
      </c>
      <c r="C546" s="96">
        <v>45764</v>
      </c>
      <c r="D546" s="95" t="s">
        <v>25</v>
      </c>
      <c r="E546" s="95">
        <v>2009</v>
      </c>
      <c r="F546" s="95">
        <v>1037</v>
      </c>
      <c r="G546" s="95">
        <v>344</v>
      </c>
      <c r="H546" s="95">
        <v>2277</v>
      </c>
      <c r="I546" s="95">
        <v>85743</v>
      </c>
      <c r="J546" s="95">
        <v>58743</v>
      </c>
      <c r="K546" s="95" t="s">
        <v>32</v>
      </c>
      <c r="L546" s="95" t="s">
        <v>572</v>
      </c>
      <c r="M546" s="97">
        <f>Table14_1[[#This Row],[Likes]]+Table14_1[[#This Row],[Shares]]+Table14_1[[#This Row],[Comments]]</f>
        <v>3390</v>
      </c>
    </row>
    <row r="547" spans="1:13" hidden="1">
      <c r="A547" s="98" t="s">
        <v>486</v>
      </c>
      <c r="B547" s="99" t="s">
        <v>23</v>
      </c>
      <c r="C547" s="100">
        <v>45624</v>
      </c>
      <c r="D547" s="99" t="s">
        <v>38</v>
      </c>
      <c r="E547" s="99">
        <v>18644</v>
      </c>
      <c r="F547" s="99">
        <v>1369</v>
      </c>
      <c r="G547" s="99">
        <v>887</v>
      </c>
      <c r="H547" s="99">
        <v>1256</v>
      </c>
      <c r="I547" s="99">
        <v>43415</v>
      </c>
      <c r="J547" s="99">
        <v>88368</v>
      </c>
      <c r="K547" s="99" t="s">
        <v>27</v>
      </c>
      <c r="L547" s="99" t="s">
        <v>569</v>
      </c>
      <c r="M547" s="101">
        <f>Table14_1[[#This Row],[Likes]]+Table14_1[[#This Row],[Shares]]+Table14_1[[#This Row],[Comments]]</f>
        <v>20900</v>
      </c>
    </row>
    <row r="548" spans="1:13" hidden="1">
      <c r="A548" s="94" t="s">
        <v>486</v>
      </c>
      <c r="B548" s="95" t="s">
        <v>23</v>
      </c>
      <c r="C548" s="96">
        <v>45624</v>
      </c>
      <c r="D548" s="95" t="s">
        <v>38</v>
      </c>
      <c r="E548" s="95">
        <v>18644</v>
      </c>
      <c r="F548" s="95">
        <v>1369</v>
      </c>
      <c r="G548" s="95">
        <v>887</v>
      </c>
      <c r="H548" s="95">
        <v>1256</v>
      </c>
      <c r="I548" s="95">
        <v>43415</v>
      </c>
      <c r="J548" s="95">
        <v>88368</v>
      </c>
      <c r="K548" s="95" t="s">
        <v>27</v>
      </c>
      <c r="L548" s="95" t="s">
        <v>570</v>
      </c>
      <c r="M548" s="97">
        <f>Table14_1[[#This Row],[Likes]]+Table14_1[[#This Row],[Shares]]+Table14_1[[#This Row],[Comments]]</f>
        <v>20900</v>
      </c>
    </row>
    <row r="549" spans="1:13" hidden="1">
      <c r="A549" s="98" t="s">
        <v>487</v>
      </c>
      <c r="B549" s="99" t="s">
        <v>19</v>
      </c>
      <c r="C549" s="100">
        <v>45920</v>
      </c>
      <c r="D549" s="99" t="s">
        <v>15</v>
      </c>
      <c r="E549" s="99">
        <v>24422</v>
      </c>
      <c r="F549" s="99">
        <v>327</v>
      </c>
      <c r="G549" s="99">
        <v>481</v>
      </c>
      <c r="H549" s="99">
        <v>2371</v>
      </c>
      <c r="I549" s="99">
        <v>35340</v>
      </c>
      <c r="J549" s="99">
        <v>245244</v>
      </c>
      <c r="K549" s="99" t="s">
        <v>21</v>
      </c>
      <c r="L549" s="99" t="s">
        <v>35</v>
      </c>
      <c r="M549" s="101">
        <f>Table14_1[[#This Row],[Likes]]+Table14_1[[#This Row],[Shares]]+Table14_1[[#This Row],[Comments]]</f>
        <v>25230</v>
      </c>
    </row>
    <row r="550" spans="1:13" hidden="1">
      <c r="A550" s="94" t="s">
        <v>488</v>
      </c>
      <c r="B550" s="95" t="s">
        <v>23</v>
      </c>
      <c r="C550" s="96">
        <v>45602</v>
      </c>
      <c r="D550" s="95" t="s">
        <v>15</v>
      </c>
      <c r="E550" s="95">
        <v>11865</v>
      </c>
      <c r="F550" s="95">
        <v>241</v>
      </c>
      <c r="G550" s="95">
        <v>319</v>
      </c>
      <c r="H550" s="95">
        <v>703</v>
      </c>
      <c r="I550" s="95">
        <v>69596</v>
      </c>
      <c r="J550" s="95">
        <v>177513</v>
      </c>
      <c r="K550" s="95" t="s">
        <v>32</v>
      </c>
      <c r="L550" s="95" t="s">
        <v>569</v>
      </c>
      <c r="M550" s="97">
        <f>Table14_1[[#This Row],[Likes]]+Table14_1[[#This Row],[Shares]]+Table14_1[[#This Row],[Comments]]</f>
        <v>12425</v>
      </c>
    </row>
    <row r="551" spans="1:13" hidden="1">
      <c r="A551" s="98" t="s">
        <v>488</v>
      </c>
      <c r="B551" s="99" t="s">
        <v>23</v>
      </c>
      <c r="C551" s="100">
        <v>45602</v>
      </c>
      <c r="D551" s="99" t="s">
        <v>15</v>
      </c>
      <c r="E551" s="99">
        <v>11865</v>
      </c>
      <c r="F551" s="99">
        <v>241</v>
      </c>
      <c r="G551" s="99">
        <v>319</v>
      </c>
      <c r="H551" s="99">
        <v>703</v>
      </c>
      <c r="I551" s="99">
        <v>69596</v>
      </c>
      <c r="J551" s="99">
        <v>177513</v>
      </c>
      <c r="K551" s="99" t="s">
        <v>32</v>
      </c>
      <c r="L551" s="99" t="s">
        <v>570</v>
      </c>
      <c r="M551" s="101">
        <f>Table14_1[[#This Row],[Likes]]+Table14_1[[#This Row],[Shares]]+Table14_1[[#This Row],[Comments]]</f>
        <v>12425</v>
      </c>
    </row>
    <row r="552" spans="1:13" hidden="1">
      <c r="A552" s="94" t="s">
        <v>489</v>
      </c>
      <c r="B552" s="95" t="s">
        <v>13</v>
      </c>
      <c r="C552" s="96">
        <v>45613</v>
      </c>
      <c r="D552" s="95" t="s">
        <v>38</v>
      </c>
      <c r="E552" s="95">
        <v>4219</v>
      </c>
      <c r="F552" s="95">
        <v>240</v>
      </c>
      <c r="G552" s="95">
        <v>670</v>
      </c>
      <c r="H552" s="95">
        <v>815</v>
      </c>
      <c r="I552" s="95">
        <v>11978</v>
      </c>
      <c r="J552" s="95">
        <v>159735</v>
      </c>
      <c r="K552" s="95" t="s">
        <v>32</v>
      </c>
      <c r="L552" s="95" t="s">
        <v>569</v>
      </c>
      <c r="M552" s="97">
        <f>Table14_1[[#This Row],[Likes]]+Table14_1[[#This Row],[Shares]]+Table14_1[[#This Row],[Comments]]</f>
        <v>5129</v>
      </c>
    </row>
    <row r="553" spans="1:13" hidden="1">
      <c r="A553" s="98" t="s">
        <v>489</v>
      </c>
      <c r="B553" s="99" t="s">
        <v>13</v>
      </c>
      <c r="C553" s="100">
        <v>45613</v>
      </c>
      <c r="D553" s="99" t="s">
        <v>38</v>
      </c>
      <c r="E553" s="99">
        <v>4219</v>
      </c>
      <c r="F553" s="99">
        <v>240</v>
      </c>
      <c r="G553" s="99">
        <v>670</v>
      </c>
      <c r="H553" s="99">
        <v>815</v>
      </c>
      <c r="I553" s="99">
        <v>11978</v>
      </c>
      <c r="J553" s="99">
        <v>159735</v>
      </c>
      <c r="K553" s="99" t="s">
        <v>32</v>
      </c>
      <c r="L553" s="99" t="s">
        <v>570</v>
      </c>
      <c r="M553" s="101">
        <f>Table14_1[[#This Row],[Likes]]+Table14_1[[#This Row],[Shares]]+Table14_1[[#This Row],[Comments]]</f>
        <v>5129</v>
      </c>
    </row>
    <row r="554" spans="1:13" hidden="1">
      <c r="A554" s="94" t="s">
        <v>491</v>
      </c>
      <c r="B554" s="95" t="s">
        <v>23</v>
      </c>
      <c r="C554" s="96">
        <v>45791</v>
      </c>
      <c r="D554" s="95" t="s">
        <v>15</v>
      </c>
      <c r="E554" s="95">
        <v>9041</v>
      </c>
      <c r="F554" s="95">
        <v>1133</v>
      </c>
      <c r="G554" s="95">
        <v>612</v>
      </c>
      <c r="H554" s="95">
        <v>1687</v>
      </c>
      <c r="I554" s="95">
        <v>28102</v>
      </c>
      <c r="J554" s="95">
        <v>195683</v>
      </c>
      <c r="K554" s="95" t="s">
        <v>32</v>
      </c>
      <c r="L554" s="95" t="s">
        <v>567</v>
      </c>
      <c r="M554" s="97">
        <f>Table14_1[[#This Row],[Likes]]+Table14_1[[#This Row],[Shares]]+Table14_1[[#This Row],[Comments]]</f>
        <v>10786</v>
      </c>
    </row>
    <row r="555" spans="1:13" hidden="1">
      <c r="A555" s="98" t="s">
        <v>491</v>
      </c>
      <c r="B555" s="99" t="s">
        <v>23</v>
      </c>
      <c r="C555" s="100">
        <v>45791</v>
      </c>
      <c r="D555" s="99" t="s">
        <v>15</v>
      </c>
      <c r="E555" s="99">
        <v>9041</v>
      </c>
      <c r="F555" s="99">
        <v>1133</v>
      </c>
      <c r="G555" s="99">
        <v>612</v>
      </c>
      <c r="H555" s="99">
        <v>1687</v>
      </c>
      <c r="I555" s="99">
        <v>28102</v>
      </c>
      <c r="J555" s="99">
        <v>195683</v>
      </c>
      <c r="K555" s="99" t="s">
        <v>32</v>
      </c>
      <c r="L555" s="99" t="s">
        <v>574</v>
      </c>
      <c r="M555" s="101">
        <f>Table14_1[[#This Row],[Likes]]+Table14_1[[#This Row],[Shares]]+Table14_1[[#This Row],[Comments]]</f>
        <v>10786</v>
      </c>
    </row>
    <row r="556" spans="1:13" hidden="1">
      <c r="A556" s="94" t="s">
        <v>493</v>
      </c>
      <c r="B556" s="95" t="s">
        <v>46</v>
      </c>
      <c r="C556" s="96">
        <v>45462</v>
      </c>
      <c r="D556" s="95" t="s">
        <v>38</v>
      </c>
      <c r="E556" s="95">
        <v>20444</v>
      </c>
      <c r="F556" s="95">
        <v>233</v>
      </c>
      <c r="G556" s="95">
        <v>189</v>
      </c>
      <c r="H556" s="95">
        <v>2879</v>
      </c>
      <c r="I556" s="95">
        <v>28185</v>
      </c>
      <c r="J556" s="95">
        <v>159891</v>
      </c>
      <c r="K556" s="95" t="s">
        <v>32</v>
      </c>
      <c r="L556" s="95" t="s">
        <v>575</v>
      </c>
      <c r="M556" s="97">
        <f>Table14_1[[#This Row],[Likes]]+Table14_1[[#This Row],[Shares]]+Table14_1[[#This Row],[Comments]]</f>
        <v>20866</v>
      </c>
    </row>
    <row r="557" spans="1:13" hidden="1">
      <c r="A557" s="98" t="s">
        <v>493</v>
      </c>
      <c r="B557" s="99" t="s">
        <v>46</v>
      </c>
      <c r="C557" s="100">
        <v>45462</v>
      </c>
      <c r="D557" s="99" t="s">
        <v>38</v>
      </c>
      <c r="E557" s="99">
        <v>20444</v>
      </c>
      <c r="F557" s="99">
        <v>233</v>
      </c>
      <c r="G557" s="99">
        <v>189</v>
      </c>
      <c r="H557" s="99">
        <v>2879</v>
      </c>
      <c r="I557" s="99">
        <v>28185</v>
      </c>
      <c r="J557" s="99">
        <v>159891</v>
      </c>
      <c r="K557" s="99" t="s">
        <v>32</v>
      </c>
      <c r="L557" s="99" t="s">
        <v>35</v>
      </c>
      <c r="M557" s="101">
        <f>Table14_1[[#This Row],[Likes]]+Table14_1[[#This Row],[Shares]]+Table14_1[[#This Row],[Comments]]</f>
        <v>20866</v>
      </c>
    </row>
    <row r="558" spans="1:13" hidden="1">
      <c r="A558" s="94" t="s">
        <v>495</v>
      </c>
      <c r="B558" s="95" t="s">
        <v>46</v>
      </c>
      <c r="C558" s="96">
        <v>45783</v>
      </c>
      <c r="D558" s="95" t="s">
        <v>38</v>
      </c>
      <c r="E558" s="95">
        <v>7287</v>
      </c>
      <c r="F558" s="95">
        <v>1240</v>
      </c>
      <c r="G558" s="95">
        <v>686</v>
      </c>
      <c r="H558" s="95">
        <v>1255</v>
      </c>
      <c r="I558" s="95">
        <v>15403</v>
      </c>
      <c r="J558" s="95">
        <v>147971</v>
      </c>
      <c r="K558" s="95" t="s">
        <v>17</v>
      </c>
      <c r="L558" s="95" t="s">
        <v>561</v>
      </c>
      <c r="M558" s="97">
        <f>Table14_1[[#This Row],[Likes]]+Table14_1[[#This Row],[Shares]]+Table14_1[[#This Row],[Comments]]</f>
        <v>9213</v>
      </c>
    </row>
    <row r="559" spans="1:13" hidden="1">
      <c r="A559" s="98" t="s">
        <v>495</v>
      </c>
      <c r="B559" s="99" t="s">
        <v>46</v>
      </c>
      <c r="C559" s="100">
        <v>45783</v>
      </c>
      <c r="D559" s="99" t="s">
        <v>38</v>
      </c>
      <c r="E559" s="99">
        <v>7287</v>
      </c>
      <c r="F559" s="99">
        <v>1240</v>
      </c>
      <c r="G559" s="99">
        <v>686</v>
      </c>
      <c r="H559" s="99">
        <v>1255</v>
      </c>
      <c r="I559" s="99">
        <v>15403</v>
      </c>
      <c r="J559" s="99">
        <v>147971</v>
      </c>
      <c r="K559" s="99" t="s">
        <v>17</v>
      </c>
      <c r="L559" s="99" t="s">
        <v>562</v>
      </c>
      <c r="M559" s="101">
        <f>Table14_1[[#This Row],[Likes]]+Table14_1[[#This Row],[Shares]]+Table14_1[[#This Row],[Comments]]</f>
        <v>9213</v>
      </c>
    </row>
    <row r="560" spans="1:13" hidden="1">
      <c r="A560" s="94" t="s">
        <v>497</v>
      </c>
      <c r="B560" s="95" t="s">
        <v>19</v>
      </c>
      <c r="C560" s="96">
        <v>45699</v>
      </c>
      <c r="D560" s="95" t="s">
        <v>38</v>
      </c>
      <c r="E560" s="95">
        <v>3619</v>
      </c>
      <c r="F560" s="95">
        <v>1376</v>
      </c>
      <c r="G560" s="95">
        <v>410</v>
      </c>
      <c r="H560" s="95">
        <v>2499</v>
      </c>
      <c r="I560" s="95">
        <v>58146</v>
      </c>
      <c r="J560" s="95">
        <v>52149</v>
      </c>
      <c r="K560" s="95" t="s">
        <v>17</v>
      </c>
      <c r="L560" s="95" t="s">
        <v>576</v>
      </c>
      <c r="M560" s="97">
        <f>Table14_1[[#This Row],[Likes]]+Table14_1[[#This Row],[Shares]]+Table14_1[[#This Row],[Comments]]</f>
        <v>5405</v>
      </c>
    </row>
    <row r="561" spans="1:13" hidden="1">
      <c r="A561" s="98" t="s">
        <v>497</v>
      </c>
      <c r="B561" s="99" t="s">
        <v>19</v>
      </c>
      <c r="C561" s="100">
        <v>45699</v>
      </c>
      <c r="D561" s="99" t="s">
        <v>38</v>
      </c>
      <c r="E561" s="99">
        <v>3619</v>
      </c>
      <c r="F561" s="99">
        <v>1376</v>
      </c>
      <c r="G561" s="99">
        <v>410</v>
      </c>
      <c r="H561" s="99">
        <v>2499</v>
      </c>
      <c r="I561" s="99">
        <v>58146</v>
      </c>
      <c r="J561" s="99">
        <v>52149</v>
      </c>
      <c r="K561" s="99" t="s">
        <v>17</v>
      </c>
      <c r="L561" s="99" t="s">
        <v>577</v>
      </c>
      <c r="M561" s="101">
        <f>Table14_1[[#This Row],[Likes]]+Table14_1[[#This Row],[Shares]]+Table14_1[[#This Row],[Comments]]</f>
        <v>5405</v>
      </c>
    </row>
    <row r="562" spans="1:13" hidden="1">
      <c r="A562" s="94" t="s">
        <v>499</v>
      </c>
      <c r="B562" s="95" t="s">
        <v>46</v>
      </c>
      <c r="C562" s="96">
        <v>45650</v>
      </c>
      <c r="D562" s="95" t="s">
        <v>15</v>
      </c>
      <c r="E562" s="95">
        <v>10512</v>
      </c>
      <c r="F562" s="95">
        <v>1197</v>
      </c>
      <c r="G562" s="95">
        <v>544</v>
      </c>
      <c r="H562" s="95">
        <v>2012</v>
      </c>
      <c r="I562" s="95">
        <v>10245</v>
      </c>
      <c r="J562" s="95">
        <v>140102</v>
      </c>
      <c r="K562" s="95" t="s">
        <v>17</v>
      </c>
      <c r="L562" s="95" t="s">
        <v>85</v>
      </c>
      <c r="M562" s="97">
        <f>Table14_1[[#This Row],[Likes]]+Table14_1[[#This Row],[Shares]]+Table14_1[[#This Row],[Comments]]</f>
        <v>12253</v>
      </c>
    </row>
    <row r="563" spans="1:13" hidden="1">
      <c r="A563" s="98" t="s">
        <v>501</v>
      </c>
      <c r="B563" s="99" t="s">
        <v>13</v>
      </c>
      <c r="C563" s="100">
        <v>45924</v>
      </c>
      <c r="D563" s="99" t="s">
        <v>25</v>
      </c>
      <c r="E563" s="99">
        <v>3342</v>
      </c>
      <c r="F563" s="99">
        <v>787</v>
      </c>
      <c r="G563" s="99">
        <v>375</v>
      </c>
      <c r="H563" s="99">
        <v>907</v>
      </c>
      <c r="I563" s="99">
        <v>85823</v>
      </c>
      <c r="J563" s="99">
        <v>99189</v>
      </c>
      <c r="K563" s="99" t="s">
        <v>21</v>
      </c>
      <c r="L563" s="99" t="s">
        <v>573</v>
      </c>
      <c r="M563" s="101">
        <f>Table14_1[[#This Row],[Likes]]+Table14_1[[#This Row],[Shares]]+Table14_1[[#This Row],[Comments]]</f>
        <v>4504</v>
      </c>
    </row>
    <row r="564" spans="1:13" hidden="1">
      <c r="A564" s="94" t="s">
        <v>501</v>
      </c>
      <c r="B564" s="95" t="s">
        <v>13</v>
      </c>
      <c r="C564" s="96">
        <v>45924</v>
      </c>
      <c r="D564" s="95" t="s">
        <v>25</v>
      </c>
      <c r="E564" s="95">
        <v>3342</v>
      </c>
      <c r="F564" s="95">
        <v>787</v>
      </c>
      <c r="G564" s="95">
        <v>375</v>
      </c>
      <c r="H564" s="95">
        <v>907</v>
      </c>
      <c r="I564" s="95">
        <v>85823</v>
      </c>
      <c r="J564" s="95">
        <v>99189</v>
      </c>
      <c r="K564" s="95" t="s">
        <v>21</v>
      </c>
      <c r="L564" s="95" t="s">
        <v>567</v>
      </c>
      <c r="M564" s="97">
        <f>Table14_1[[#This Row],[Likes]]+Table14_1[[#This Row],[Shares]]+Table14_1[[#This Row],[Comments]]</f>
        <v>4504</v>
      </c>
    </row>
    <row r="565" spans="1:13" hidden="1">
      <c r="A565" s="98" t="s">
        <v>502</v>
      </c>
      <c r="B565" s="99" t="s">
        <v>23</v>
      </c>
      <c r="C565" s="100">
        <v>45925</v>
      </c>
      <c r="D565" s="99" t="s">
        <v>38</v>
      </c>
      <c r="E565" s="99">
        <v>12568</v>
      </c>
      <c r="F565" s="99">
        <v>541</v>
      </c>
      <c r="G565" s="99">
        <v>273</v>
      </c>
      <c r="H565" s="99">
        <v>2767</v>
      </c>
      <c r="I565" s="99">
        <v>22331</v>
      </c>
      <c r="J565" s="99">
        <v>192747</v>
      </c>
      <c r="K565" s="99" t="s">
        <v>21</v>
      </c>
      <c r="L565" s="99" t="s">
        <v>575</v>
      </c>
      <c r="M565" s="101">
        <f>Table14_1[[#This Row],[Likes]]+Table14_1[[#This Row],[Shares]]+Table14_1[[#This Row],[Comments]]</f>
        <v>13382</v>
      </c>
    </row>
    <row r="566" spans="1:13" hidden="1">
      <c r="A566" s="94" t="s">
        <v>502</v>
      </c>
      <c r="B566" s="95" t="s">
        <v>23</v>
      </c>
      <c r="C566" s="96">
        <v>45925</v>
      </c>
      <c r="D566" s="95" t="s">
        <v>38</v>
      </c>
      <c r="E566" s="95">
        <v>12568</v>
      </c>
      <c r="F566" s="95">
        <v>541</v>
      </c>
      <c r="G566" s="95">
        <v>273</v>
      </c>
      <c r="H566" s="95">
        <v>2767</v>
      </c>
      <c r="I566" s="95">
        <v>22331</v>
      </c>
      <c r="J566" s="95">
        <v>192747</v>
      </c>
      <c r="K566" s="95" t="s">
        <v>21</v>
      </c>
      <c r="L566" s="95" t="s">
        <v>35</v>
      </c>
      <c r="M566" s="97">
        <f>Table14_1[[#This Row],[Likes]]+Table14_1[[#This Row],[Shares]]+Table14_1[[#This Row],[Comments]]</f>
        <v>13382</v>
      </c>
    </row>
    <row r="567" spans="1:13">
      <c r="A567" s="98" t="s">
        <v>503</v>
      </c>
      <c r="B567" s="99" t="s">
        <v>19</v>
      </c>
      <c r="C567" s="100">
        <v>45926</v>
      </c>
      <c r="D567" s="99" t="s">
        <v>30</v>
      </c>
      <c r="E567" s="99">
        <v>21216</v>
      </c>
      <c r="F567" s="99">
        <v>226</v>
      </c>
      <c r="G567" s="99">
        <v>187</v>
      </c>
      <c r="H567" s="99">
        <v>1573</v>
      </c>
      <c r="I567" s="99">
        <v>62688</v>
      </c>
      <c r="J567" s="99">
        <v>111031</v>
      </c>
      <c r="K567" s="99" t="s">
        <v>21</v>
      </c>
      <c r="L567" s="99" t="s">
        <v>573</v>
      </c>
      <c r="M567" s="101">
        <f>Table14_1[[#This Row],[Likes]]+Table14_1[[#This Row],[Shares]]+Table14_1[[#This Row],[Comments]]</f>
        <v>21629</v>
      </c>
    </row>
    <row r="568" spans="1:13">
      <c r="A568" s="94" t="s">
        <v>503</v>
      </c>
      <c r="B568" s="95" t="s">
        <v>19</v>
      </c>
      <c r="C568" s="96">
        <v>45926</v>
      </c>
      <c r="D568" s="95" t="s">
        <v>30</v>
      </c>
      <c r="E568" s="95">
        <v>21216</v>
      </c>
      <c r="F568" s="95">
        <v>226</v>
      </c>
      <c r="G568" s="95">
        <v>187</v>
      </c>
      <c r="H568" s="95">
        <v>1573</v>
      </c>
      <c r="I568" s="95">
        <v>62688</v>
      </c>
      <c r="J568" s="95">
        <v>111031</v>
      </c>
      <c r="K568" s="95" t="s">
        <v>21</v>
      </c>
      <c r="L568" s="95" t="s">
        <v>567</v>
      </c>
      <c r="M568" s="97">
        <f>Table14_1[[#This Row],[Likes]]+Table14_1[[#This Row],[Shares]]+Table14_1[[#This Row],[Comments]]</f>
        <v>21629</v>
      </c>
    </row>
  </sheetData>
  <autoFilter ref="D1:D568" xr:uid="{39257E30-0CD4-4ADB-86B5-9D80233559EF}">
    <filterColumn colId="0">
      <filters>
        <filter val="Video"/>
      </filters>
    </filterColumn>
  </autoFilter>
  <pageMargins left="0.7" right="0.7" top="0.75" bottom="0.75" header="0.3" footer="0.3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5045-D7FC-4CD9-B2EF-84C2E46EEF66}">
  <dimension ref="A1:W301"/>
  <sheetViews>
    <sheetView topLeftCell="P3" zoomScale="104" workbookViewId="0">
      <selection activeCell="T12" sqref="T12"/>
    </sheetView>
  </sheetViews>
  <sheetFormatPr defaultRowHeight="15"/>
  <cols>
    <col min="1" max="1" width="6.7109375" bestFit="1" customWidth="1"/>
    <col min="2" max="2" width="9.7109375" bestFit="1" customWidth="1"/>
    <col min="3" max="3" width="10.85546875" bestFit="1" customWidth="1"/>
    <col min="4" max="4" width="12.42578125" bestFit="1" customWidth="1"/>
    <col min="5" max="5" width="34.7109375" bestFit="1" customWidth="1"/>
    <col min="6" max="6" width="6.5703125" bestFit="1" customWidth="1"/>
    <col min="7" max="7" width="6.85546875" bestFit="1" customWidth="1"/>
    <col min="8" max="8" width="10.5703125" bestFit="1" customWidth="1"/>
    <col min="9" max="9" width="6" bestFit="1" customWidth="1"/>
    <col min="10" max="10" width="6.5703125" bestFit="1" customWidth="1"/>
    <col min="11" max="11" width="11.7109375" bestFit="1" customWidth="1"/>
    <col min="12" max="12" width="28.85546875" bestFit="1" customWidth="1"/>
    <col min="13" max="13" width="16.5703125" bestFit="1" customWidth="1"/>
    <col min="14" max="14" width="17" bestFit="1" customWidth="1"/>
    <col min="16" max="16" width="27.42578125" bestFit="1" customWidth="1"/>
    <col min="17" max="17" width="13.28515625" customWidth="1"/>
    <col min="18" max="18" width="8.28515625" customWidth="1"/>
    <col min="19" max="19" width="7.7109375" customWidth="1"/>
    <col min="20" max="20" width="8.5703125" customWidth="1"/>
    <col min="21" max="21" width="11.28515625" bestFit="1" customWidth="1"/>
    <col min="23" max="23" width="114.42578125" bestFit="1" customWidth="1"/>
  </cols>
  <sheetData>
    <row r="1" spans="1:23" ht="15.75" thickBot="1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42" t="s">
        <v>5</v>
      </c>
      <c r="G1" s="40" t="s">
        <v>6</v>
      </c>
      <c r="H1" s="40" t="s">
        <v>7</v>
      </c>
      <c r="I1" s="40" t="s">
        <v>8</v>
      </c>
      <c r="J1" s="43" t="s">
        <v>9</v>
      </c>
      <c r="K1" s="42" t="s">
        <v>10</v>
      </c>
      <c r="L1" s="40" t="s">
        <v>11</v>
      </c>
      <c r="M1" s="55" t="s">
        <v>583</v>
      </c>
      <c r="N1" s="60" t="s">
        <v>592</v>
      </c>
    </row>
    <row r="2" spans="1:23" ht="15.75" thickBot="1">
      <c r="A2" s="10" t="s">
        <v>12</v>
      </c>
      <c r="B2" s="10" t="s">
        <v>13</v>
      </c>
      <c r="C2" s="44">
        <v>45649</v>
      </c>
      <c r="D2" s="10" t="s">
        <v>15</v>
      </c>
      <c r="E2" s="10" t="s">
        <v>16</v>
      </c>
      <c r="F2" s="45">
        <v>24516</v>
      </c>
      <c r="G2" s="10">
        <v>976</v>
      </c>
      <c r="H2" s="10">
        <v>974</v>
      </c>
      <c r="I2" s="10">
        <v>2675</v>
      </c>
      <c r="J2" s="46">
        <v>23275</v>
      </c>
      <c r="K2" s="45">
        <v>202932</v>
      </c>
      <c r="L2" s="10" t="s">
        <v>17</v>
      </c>
      <c r="M2" s="56">
        <f>SUM(F2,G2,H2)/K2</f>
        <v>0.13041807107799658</v>
      </c>
      <c r="N2" s="61">
        <f>SUM(F2,G2,H2)</f>
        <v>26466</v>
      </c>
      <c r="W2" s="26" t="s">
        <v>671</v>
      </c>
    </row>
    <row r="3" spans="1:23" ht="15.75" thickBot="1">
      <c r="A3" s="10" t="s">
        <v>18</v>
      </c>
      <c r="B3" s="10" t="s">
        <v>19</v>
      </c>
      <c r="C3" s="44">
        <v>45903</v>
      </c>
      <c r="D3" s="10" t="s">
        <v>15</v>
      </c>
      <c r="E3" s="10" t="s">
        <v>20</v>
      </c>
      <c r="F3" s="45">
        <v>4779</v>
      </c>
      <c r="G3" s="10">
        <v>1110</v>
      </c>
      <c r="H3" s="10">
        <v>436</v>
      </c>
      <c r="I3" s="10">
        <v>1574</v>
      </c>
      <c r="J3" s="46">
        <v>77167</v>
      </c>
      <c r="K3" s="45">
        <v>71585</v>
      </c>
      <c r="L3" s="10" t="s">
        <v>21</v>
      </c>
      <c r="M3" s="56">
        <f t="shared" ref="M3:M66" si="0">SUM(F3,G3,H3)/K3</f>
        <v>8.8356499266606131E-2</v>
      </c>
      <c r="N3" s="61">
        <f t="shared" ref="N3:N66" si="1">SUM(F3,G3,H3)</f>
        <v>6325</v>
      </c>
      <c r="W3" s="21" t="s">
        <v>673</v>
      </c>
    </row>
    <row r="4" spans="1:23" ht="15.75" thickBot="1">
      <c r="A4" s="10" t="s">
        <v>22</v>
      </c>
      <c r="B4" s="10" t="s">
        <v>23</v>
      </c>
      <c r="C4" s="44">
        <v>45789</v>
      </c>
      <c r="D4" s="10" t="s">
        <v>25</v>
      </c>
      <c r="E4" s="10" t="s">
        <v>26</v>
      </c>
      <c r="F4" s="45">
        <v>19308</v>
      </c>
      <c r="G4" s="10">
        <v>1318</v>
      </c>
      <c r="H4" s="10">
        <v>795</v>
      </c>
      <c r="I4" s="10">
        <v>1499</v>
      </c>
      <c r="J4" s="46">
        <v>52307</v>
      </c>
      <c r="K4" s="45">
        <v>193087</v>
      </c>
      <c r="L4" s="10" t="s">
        <v>27</v>
      </c>
      <c r="M4" s="56">
        <f t="shared" si="0"/>
        <v>0.11093962825047776</v>
      </c>
      <c r="N4" s="61">
        <f t="shared" si="1"/>
        <v>21421</v>
      </c>
      <c r="W4" s="21" t="s">
        <v>674</v>
      </c>
    </row>
    <row r="5" spans="1:23" ht="15.75" thickBot="1">
      <c r="A5" s="10" t="s">
        <v>28</v>
      </c>
      <c r="B5" s="10" t="s">
        <v>13</v>
      </c>
      <c r="C5" s="44">
        <v>45516</v>
      </c>
      <c r="D5" s="10" t="s">
        <v>30</v>
      </c>
      <c r="E5" s="10" t="s">
        <v>31</v>
      </c>
      <c r="F5" s="45">
        <v>3581</v>
      </c>
      <c r="G5" s="10">
        <v>517</v>
      </c>
      <c r="H5" s="10">
        <v>880</v>
      </c>
      <c r="I5" s="10">
        <v>1925</v>
      </c>
      <c r="J5" s="46">
        <v>18636</v>
      </c>
      <c r="K5" s="45">
        <v>248611</v>
      </c>
      <c r="L5" s="10" t="s">
        <v>32</v>
      </c>
      <c r="M5" s="56">
        <f t="shared" si="0"/>
        <v>2.0023249172401864E-2</v>
      </c>
      <c r="N5" s="61">
        <f t="shared" si="1"/>
        <v>4978</v>
      </c>
      <c r="W5" s="129" t="s">
        <v>790</v>
      </c>
    </row>
    <row r="6" spans="1:23" ht="15.75" thickBot="1">
      <c r="A6" s="10" t="s">
        <v>33</v>
      </c>
      <c r="B6" s="10" t="s">
        <v>13</v>
      </c>
      <c r="C6" s="44">
        <v>45904</v>
      </c>
      <c r="D6" s="10" t="s">
        <v>30</v>
      </c>
      <c r="E6" s="10" t="s">
        <v>16</v>
      </c>
      <c r="F6" s="45">
        <v>21708</v>
      </c>
      <c r="G6" s="10">
        <v>435</v>
      </c>
      <c r="H6" s="10">
        <v>317</v>
      </c>
      <c r="I6" s="10">
        <v>1213</v>
      </c>
      <c r="J6" s="46">
        <v>70701</v>
      </c>
      <c r="K6" s="45">
        <v>83585</v>
      </c>
      <c r="L6" s="10" t="s">
        <v>21</v>
      </c>
      <c r="M6" s="56">
        <f t="shared" si="0"/>
        <v>0.26870850032900639</v>
      </c>
      <c r="N6" s="61">
        <f t="shared" si="1"/>
        <v>22460</v>
      </c>
      <c r="W6" s="21" t="s">
        <v>675</v>
      </c>
    </row>
    <row r="7" spans="1:23" ht="15.75" thickBot="1">
      <c r="A7" s="10" t="s">
        <v>34</v>
      </c>
      <c r="B7" s="10" t="s">
        <v>19</v>
      </c>
      <c r="C7" s="44">
        <v>45905</v>
      </c>
      <c r="D7" s="10" t="s">
        <v>15</v>
      </c>
      <c r="E7" s="10" t="s">
        <v>35</v>
      </c>
      <c r="F7" s="45">
        <v>14677</v>
      </c>
      <c r="G7" s="10">
        <v>533</v>
      </c>
      <c r="H7" s="10">
        <v>759</v>
      </c>
      <c r="I7" s="10">
        <v>753</v>
      </c>
      <c r="J7" s="46">
        <v>23275</v>
      </c>
      <c r="K7" s="45">
        <v>66958</v>
      </c>
      <c r="L7" s="10" t="s">
        <v>21</v>
      </c>
      <c r="M7" s="56">
        <f t="shared" si="0"/>
        <v>0.23849278652289496</v>
      </c>
      <c r="N7" s="61">
        <f t="shared" si="1"/>
        <v>15969</v>
      </c>
      <c r="W7" s="21"/>
    </row>
    <row r="8" spans="1:23" ht="15.75" thickBot="1">
      <c r="A8" s="10" t="s">
        <v>36</v>
      </c>
      <c r="B8" s="10" t="s">
        <v>23</v>
      </c>
      <c r="C8" s="44">
        <v>45467</v>
      </c>
      <c r="D8" s="10" t="s">
        <v>38</v>
      </c>
      <c r="E8" s="10" t="s">
        <v>39</v>
      </c>
      <c r="F8" s="45">
        <v>7713</v>
      </c>
      <c r="G8" s="10">
        <v>575</v>
      </c>
      <c r="H8" s="10">
        <v>417</v>
      </c>
      <c r="I8" s="10">
        <v>336</v>
      </c>
      <c r="J8" s="46">
        <v>61660</v>
      </c>
      <c r="K8" s="45">
        <v>66017</v>
      </c>
      <c r="L8" s="10" t="s">
        <v>32</v>
      </c>
      <c r="M8" s="56">
        <f t="shared" si="0"/>
        <v>0.13185997546086614</v>
      </c>
      <c r="N8" s="61">
        <f t="shared" si="1"/>
        <v>8705</v>
      </c>
      <c r="W8" s="21"/>
    </row>
    <row r="9" spans="1:23" ht="15.75" thickBot="1">
      <c r="A9" s="10" t="s">
        <v>40</v>
      </c>
      <c r="B9" s="10" t="s">
        <v>23</v>
      </c>
      <c r="C9" s="44">
        <v>45486</v>
      </c>
      <c r="D9" s="10" t="s">
        <v>30</v>
      </c>
      <c r="E9" s="10" t="s">
        <v>42</v>
      </c>
      <c r="F9" s="45">
        <v>18639</v>
      </c>
      <c r="G9" s="10">
        <v>1360</v>
      </c>
      <c r="H9" s="10">
        <v>898</v>
      </c>
      <c r="I9" s="10">
        <v>2011</v>
      </c>
      <c r="J9" s="46">
        <v>42841</v>
      </c>
      <c r="K9" s="45">
        <v>247779</v>
      </c>
      <c r="L9" s="10" t="s">
        <v>32</v>
      </c>
      <c r="M9" s="56">
        <f t="shared" si="0"/>
        <v>8.4337252148083575E-2</v>
      </c>
      <c r="N9" s="61">
        <f t="shared" si="1"/>
        <v>20897</v>
      </c>
      <c r="P9" s="63" t="s">
        <v>622</v>
      </c>
      <c r="Q9" s="63" t="s">
        <v>672</v>
      </c>
      <c r="R9" s="64"/>
      <c r="S9" s="64"/>
      <c r="T9" s="64"/>
      <c r="W9" s="21"/>
    </row>
    <row r="10" spans="1:23" ht="15.75" thickBot="1">
      <c r="A10" s="10" t="s">
        <v>43</v>
      </c>
      <c r="B10" s="10" t="s">
        <v>13</v>
      </c>
      <c r="C10" s="44">
        <v>45534</v>
      </c>
      <c r="D10" s="10" t="s">
        <v>38</v>
      </c>
      <c r="E10" s="59" t="s">
        <v>20</v>
      </c>
      <c r="F10" s="45">
        <v>6804</v>
      </c>
      <c r="G10" s="10">
        <v>787</v>
      </c>
      <c r="H10" s="10">
        <v>970</v>
      </c>
      <c r="I10" s="10">
        <v>1095</v>
      </c>
      <c r="J10" s="46">
        <v>56343</v>
      </c>
      <c r="K10" s="45">
        <v>164677</v>
      </c>
      <c r="L10" s="10" t="s">
        <v>17</v>
      </c>
      <c r="M10" s="56">
        <f t="shared" si="0"/>
        <v>5.1986616224487935E-2</v>
      </c>
      <c r="N10" s="61">
        <f t="shared" si="1"/>
        <v>8561</v>
      </c>
      <c r="P10" s="63" t="s">
        <v>584</v>
      </c>
      <c r="Q10" s="64" t="s">
        <v>38</v>
      </c>
      <c r="R10" s="64" t="s">
        <v>15</v>
      </c>
      <c r="S10" s="64" t="s">
        <v>25</v>
      </c>
      <c r="T10" s="64" t="s">
        <v>30</v>
      </c>
    </row>
    <row r="11" spans="1:23" ht="15.75" thickBot="1">
      <c r="A11" s="10" t="s">
        <v>45</v>
      </c>
      <c r="B11" s="10" t="s">
        <v>46</v>
      </c>
      <c r="C11" s="44">
        <v>45727</v>
      </c>
      <c r="D11" s="10" t="s">
        <v>30</v>
      </c>
      <c r="E11" s="10" t="s">
        <v>48</v>
      </c>
      <c r="F11" s="45">
        <v>20222</v>
      </c>
      <c r="G11" s="10">
        <v>712</v>
      </c>
      <c r="H11" s="10">
        <v>604</v>
      </c>
      <c r="I11" s="10">
        <v>1272</v>
      </c>
      <c r="J11" s="46">
        <v>71598</v>
      </c>
      <c r="K11" s="45">
        <v>216422</v>
      </c>
      <c r="L11" s="10" t="s">
        <v>27</v>
      </c>
      <c r="M11" s="56">
        <f t="shared" si="0"/>
        <v>9.9518533235992648E-2</v>
      </c>
      <c r="N11" s="61">
        <f t="shared" si="1"/>
        <v>21538</v>
      </c>
      <c r="P11" s="64" t="s">
        <v>46</v>
      </c>
      <c r="Q11" s="65">
        <v>16560.192307692309</v>
      </c>
      <c r="R11" s="65">
        <v>18066.666666666668</v>
      </c>
      <c r="S11" s="65">
        <v>15240.388888888889</v>
      </c>
      <c r="T11" s="65">
        <v>17937.666666666668</v>
      </c>
      <c r="U11" s="31"/>
      <c r="W11" s="28"/>
    </row>
    <row r="12" spans="1:23" ht="15.75" thickBot="1">
      <c r="A12" s="10" t="s">
        <v>49</v>
      </c>
      <c r="B12" s="10" t="s">
        <v>13</v>
      </c>
      <c r="C12" s="44">
        <v>45690</v>
      </c>
      <c r="D12" s="10" t="s">
        <v>38</v>
      </c>
      <c r="E12" s="10" t="s">
        <v>31</v>
      </c>
      <c r="F12" s="45">
        <v>12136</v>
      </c>
      <c r="G12" s="10">
        <v>1117</v>
      </c>
      <c r="H12" s="10">
        <v>834</v>
      </c>
      <c r="I12" s="10">
        <v>892</v>
      </c>
      <c r="J12" s="46">
        <v>24675</v>
      </c>
      <c r="K12" s="45">
        <v>183273</v>
      </c>
      <c r="L12" s="10" t="s">
        <v>27</v>
      </c>
      <c r="M12" s="56">
        <f t="shared" si="0"/>
        <v>7.6863476889667326E-2</v>
      </c>
      <c r="N12" s="61">
        <f t="shared" si="1"/>
        <v>14087</v>
      </c>
      <c r="P12" s="64" t="s">
        <v>23</v>
      </c>
      <c r="Q12" s="65">
        <v>14042.772727272728</v>
      </c>
      <c r="R12" s="65">
        <v>12358.65</v>
      </c>
      <c r="S12" s="65">
        <v>15339.866666666667</v>
      </c>
      <c r="T12" s="65">
        <v>15586.764705882353</v>
      </c>
      <c r="U12" s="31"/>
    </row>
    <row r="13" spans="1:23" ht="15.75" thickBot="1">
      <c r="A13" s="10" t="s">
        <v>51</v>
      </c>
      <c r="B13" s="10" t="s">
        <v>13</v>
      </c>
      <c r="C13" s="44">
        <v>45494</v>
      </c>
      <c r="D13" s="10" t="s">
        <v>25</v>
      </c>
      <c r="E13" s="10" t="s">
        <v>20</v>
      </c>
      <c r="F13" s="45">
        <v>2009</v>
      </c>
      <c r="G13" s="10">
        <v>1072</v>
      </c>
      <c r="H13" s="10">
        <v>550</v>
      </c>
      <c r="I13" s="10">
        <v>1437</v>
      </c>
      <c r="J13" s="46">
        <v>22982</v>
      </c>
      <c r="K13" s="45">
        <v>69426</v>
      </c>
      <c r="L13" s="10" t="s">
        <v>32</v>
      </c>
      <c r="M13" s="56">
        <f t="shared" si="0"/>
        <v>5.2300290957278256E-2</v>
      </c>
      <c r="N13" s="61">
        <f t="shared" si="1"/>
        <v>3631</v>
      </c>
      <c r="P13" s="64" t="s">
        <v>19</v>
      </c>
      <c r="Q13" s="65">
        <v>13888.2</v>
      </c>
      <c r="R13" s="65">
        <v>15163.833333333334</v>
      </c>
      <c r="S13" s="65">
        <v>16240.263157894737</v>
      </c>
      <c r="T13" s="65">
        <v>16931.388888888891</v>
      </c>
      <c r="U13" s="31"/>
    </row>
    <row r="14" spans="1:23" ht="15.75" thickBot="1">
      <c r="A14" s="10" t="s">
        <v>53</v>
      </c>
      <c r="B14" s="10" t="s">
        <v>13</v>
      </c>
      <c r="C14" s="44">
        <v>45614</v>
      </c>
      <c r="D14" s="10" t="s">
        <v>38</v>
      </c>
      <c r="E14" s="10" t="s">
        <v>39</v>
      </c>
      <c r="F14" s="45">
        <v>21255</v>
      </c>
      <c r="G14" s="10">
        <v>1452</v>
      </c>
      <c r="H14" s="10">
        <v>625</v>
      </c>
      <c r="I14" s="10">
        <v>1624</v>
      </c>
      <c r="J14" s="46">
        <v>21282</v>
      </c>
      <c r="K14" s="45">
        <v>57778</v>
      </c>
      <c r="L14" s="10" t="s">
        <v>55</v>
      </c>
      <c r="M14" s="56">
        <f t="shared" si="0"/>
        <v>0.40382152376337016</v>
      </c>
      <c r="N14" s="61">
        <f t="shared" si="1"/>
        <v>23332</v>
      </c>
      <c r="P14" s="64" t="s">
        <v>13</v>
      </c>
      <c r="Q14" s="65">
        <v>13254.75</v>
      </c>
      <c r="R14" s="65">
        <v>14264</v>
      </c>
      <c r="S14" s="65">
        <v>12315.64705882353</v>
      </c>
      <c r="T14" s="65">
        <v>15090.809523809523</v>
      </c>
      <c r="U14" s="31"/>
    </row>
    <row r="15" spans="1:23" ht="15.75" thickBot="1">
      <c r="A15" s="10" t="s">
        <v>56</v>
      </c>
      <c r="B15" s="10" t="s">
        <v>13</v>
      </c>
      <c r="C15" s="44">
        <v>45906</v>
      </c>
      <c r="D15" s="10" t="s">
        <v>25</v>
      </c>
      <c r="E15" s="10" t="s">
        <v>42</v>
      </c>
      <c r="F15" s="45">
        <v>7124</v>
      </c>
      <c r="G15" s="10">
        <v>469</v>
      </c>
      <c r="H15" s="10">
        <v>851</v>
      </c>
      <c r="I15" s="10">
        <v>2571</v>
      </c>
      <c r="J15" s="46">
        <v>33802</v>
      </c>
      <c r="K15" s="45">
        <v>216313</v>
      </c>
      <c r="L15" s="10" t="s">
        <v>21</v>
      </c>
      <c r="M15" s="56">
        <f t="shared" si="0"/>
        <v>3.9036026498638549E-2</v>
      </c>
      <c r="N15" s="61">
        <f t="shared" si="1"/>
        <v>8444</v>
      </c>
    </row>
    <row r="16" spans="1:23" ht="15.75" thickBot="1">
      <c r="A16" s="10" t="s">
        <v>57</v>
      </c>
      <c r="B16" s="10" t="s">
        <v>19</v>
      </c>
      <c r="C16" s="44">
        <v>45907</v>
      </c>
      <c r="D16" s="10" t="s">
        <v>25</v>
      </c>
      <c r="E16" s="10" t="s">
        <v>26</v>
      </c>
      <c r="F16" s="45">
        <v>3015</v>
      </c>
      <c r="G16" s="10">
        <v>997</v>
      </c>
      <c r="H16" s="10">
        <v>783</v>
      </c>
      <c r="I16" s="10">
        <v>617</v>
      </c>
      <c r="J16" s="46">
        <v>77167</v>
      </c>
      <c r="K16" s="45">
        <v>82229</v>
      </c>
      <c r="L16" s="10" t="s">
        <v>21</v>
      </c>
      <c r="M16" s="56">
        <f t="shared" si="0"/>
        <v>5.8312760704860814E-2</v>
      </c>
      <c r="N16" s="61">
        <f t="shared" si="1"/>
        <v>4795</v>
      </c>
    </row>
    <row r="17" spans="1:14" ht="15.75" thickBot="1">
      <c r="A17" s="10" t="s">
        <v>58</v>
      </c>
      <c r="B17" s="10" t="s">
        <v>23</v>
      </c>
      <c r="C17" s="44">
        <v>45530</v>
      </c>
      <c r="D17" s="10" t="s">
        <v>38</v>
      </c>
      <c r="E17" s="10" t="s">
        <v>42</v>
      </c>
      <c r="F17" s="45">
        <v>4193</v>
      </c>
      <c r="G17" s="10">
        <v>924</v>
      </c>
      <c r="H17" s="10">
        <v>707</v>
      </c>
      <c r="I17" s="10">
        <v>2696</v>
      </c>
      <c r="J17" s="46">
        <v>55075</v>
      </c>
      <c r="K17" s="45">
        <v>126652</v>
      </c>
      <c r="L17" s="10" t="s">
        <v>32</v>
      </c>
      <c r="M17" s="56">
        <f t="shared" si="0"/>
        <v>4.5984271863057827E-2</v>
      </c>
      <c r="N17" s="61">
        <f t="shared" si="1"/>
        <v>5824</v>
      </c>
    </row>
    <row r="18" spans="1:14" ht="15.75" thickBot="1">
      <c r="A18" s="10" t="s">
        <v>60</v>
      </c>
      <c r="B18" s="10" t="s">
        <v>19</v>
      </c>
      <c r="C18" s="44">
        <v>45782</v>
      </c>
      <c r="D18" s="10" t="s">
        <v>25</v>
      </c>
      <c r="E18" s="10" t="s">
        <v>62</v>
      </c>
      <c r="F18" s="45">
        <v>10415</v>
      </c>
      <c r="G18" s="10">
        <v>1388</v>
      </c>
      <c r="H18" s="10">
        <v>725</v>
      </c>
      <c r="I18" s="10">
        <v>2462</v>
      </c>
      <c r="J18" s="46">
        <v>53082</v>
      </c>
      <c r="K18" s="45">
        <v>168267</v>
      </c>
      <c r="L18" s="10" t="s">
        <v>55</v>
      </c>
      <c r="M18" s="56">
        <f t="shared" si="0"/>
        <v>7.4453101321114656E-2</v>
      </c>
      <c r="N18" s="61">
        <f t="shared" si="1"/>
        <v>12528</v>
      </c>
    </row>
    <row r="19" spans="1:14" ht="15.75" thickBot="1">
      <c r="A19" s="10" t="s">
        <v>63</v>
      </c>
      <c r="B19" s="10" t="s">
        <v>19</v>
      </c>
      <c r="C19" s="44">
        <v>45523</v>
      </c>
      <c r="D19" s="10" t="s">
        <v>15</v>
      </c>
      <c r="E19" s="10" t="s">
        <v>42</v>
      </c>
      <c r="F19" s="45">
        <v>15550</v>
      </c>
      <c r="G19" s="10">
        <v>204</v>
      </c>
      <c r="H19" s="10">
        <v>279</v>
      </c>
      <c r="I19" s="10">
        <v>1646</v>
      </c>
      <c r="J19" s="46">
        <v>35819</v>
      </c>
      <c r="K19" s="45">
        <v>219436</v>
      </c>
      <c r="L19" s="10" t="s">
        <v>17</v>
      </c>
      <c r="M19" s="56">
        <f t="shared" si="0"/>
        <v>7.306458375107093E-2</v>
      </c>
      <c r="N19" s="61">
        <f t="shared" si="1"/>
        <v>16033</v>
      </c>
    </row>
    <row r="20" spans="1:14" ht="15.75" thickBot="1">
      <c r="A20" s="10" t="s">
        <v>65</v>
      </c>
      <c r="B20" s="10" t="s">
        <v>19</v>
      </c>
      <c r="C20" s="44">
        <v>45466</v>
      </c>
      <c r="D20" s="10" t="s">
        <v>25</v>
      </c>
      <c r="E20" s="10" t="s">
        <v>62</v>
      </c>
      <c r="F20" s="45">
        <v>16512</v>
      </c>
      <c r="G20" s="10">
        <v>1050</v>
      </c>
      <c r="H20" s="10">
        <v>971</v>
      </c>
      <c r="I20" s="10">
        <v>1891</v>
      </c>
      <c r="J20" s="46">
        <v>15865</v>
      </c>
      <c r="K20" s="45">
        <v>166503</v>
      </c>
      <c r="L20" s="10" t="s">
        <v>32</v>
      </c>
      <c r="M20" s="56">
        <f t="shared" si="0"/>
        <v>0.1113073037723044</v>
      </c>
      <c r="N20" s="61">
        <f t="shared" si="1"/>
        <v>18533</v>
      </c>
    </row>
    <row r="21" spans="1:14" ht="15.75" thickBot="1">
      <c r="A21" s="10" t="s">
        <v>67</v>
      </c>
      <c r="B21" s="10" t="s">
        <v>13</v>
      </c>
      <c r="C21" s="44">
        <v>45544</v>
      </c>
      <c r="D21" s="10" t="s">
        <v>30</v>
      </c>
      <c r="E21" s="10" t="s">
        <v>26</v>
      </c>
      <c r="F21" s="45">
        <v>6158</v>
      </c>
      <c r="G21" s="10">
        <v>277</v>
      </c>
      <c r="H21" s="10">
        <v>512</v>
      </c>
      <c r="I21" s="10">
        <v>2189</v>
      </c>
      <c r="J21" s="46">
        <v>76881</v>
      </c>
      <c r="K21" s="45">
        <v>124878</v>
      </c>
      <c r="L21" s="10" t="s">
        <v>32</v>
      </c>
      <c r="M21" s="56">
        <f t="shared" si="0"/>
        <v>5.563029516808405E-2</v>
      </c>
      <c r="N21" s="61">
        <f t="shared" si="1"/>
        <v>6947</v>
      </c>
    </row>
    <row r="22" spans="1:14" ht="15.75" thickBot="1">
      <c r="A22" s="10" t="s">
        <v>69</v>
      </c>
      <c r="B22" s="10" t="s">
        <v>46</v>
      </c>
      <c r="C22" s="44">
        <v>45908</v>
      </c>
      <c r="D22" s="10" t="s">
        <v>38</v>
      </c>
      <c r="E22" s="10" t="s">
        <v>70</v>
      </c>
      <c r="F22" s="45">
        <v>22309</v>
      </c>
      <c r="G22" s="10">
        <v>773</v>
      </c>
      <c r="H22" s="10">
        <v>854</v>
      </c>
      <c r="I22" s="10">
        <v>2387</v>
      </c>
      <c r="J22" s="46">
        <v>72396</v>
      </c>
      <c r="K22" s="45">
        <v>97056</v>
      </c>
      <c r="L22" s="10" t="s">
        <v>21</v>
      </c>
      <c r="M22" s="56">
        <f t="shared" si="0"/>
        <v>0.24662050774810418</v>
      </c>
      <c r="N22" s="61">
        <f t="shared" si="1"/>
        <v>23936</v>
      </c>
    </row>
    <row r="23" spans="1:14" ht="15.75" thickBot="1">
      <c r="A23" s="10" t="s">
        <v>71</v>
      </c>
      <c r="B23" s="10" t="s">
        <v>23</v>
      </c>
      <c r="C23" s="44">
        <v>45715</v>
      </c>
      <c r="D23" s="10" t="s">
        <v>15</v>
      </c>
      <c r="E23" s="10" t="s">
        <v>39</v>
      </c>
      <c r="F23" s="45">
        <v>8970</v>
      </c>
      <c r="G23" s="10">
        <v>331</v>
      </c>
      <c r="H23" s="10">
        <v>968</v>
      </c>
      <c r="I23" s="10">
        <v>2296</v>
      </c>
      <c r="J23" s="46">
        <v>24613</v>
      </c>
      <c r="K23" s="45">
        <v>198562</v>
      </c>
      <c r="L23" s="10" t="s">
        <v>32</v>
      </c>
      <c r="M23" s="56">
        <f t="shared" si="0"/>
        <v>5.1716844109144754E-2</v>
      </c>
      <c r="N23" s="61">
        <f t="shared" si="1"/>
        <v>10269</v>
      </c>
    </row>
    <row r="24" spans="1:14" ht="15.75" thickBot="1">
      <c r="A24" s="10" t="s">
        <v>73</v>
      </c>
      <c r="B24" s="10" t="s">
        <v>46</v>
      </c>
      <c r="C24" s="44">
        <v>45602</v>
      </c>
      <c r="D24" s="10" t="s">
        <v>38</v>
      </c>
      <c r="E24" s="10" t="s">
        <v>62</v>
      </c>
      <c r="F24" s="45">
        <v>8938</v>
      </c>
      <c r="G24" s="10">
        <v>800</v>
      </c>
      <c r="H24" s="10">
        <v>842</v>
      </c>
      <c r="I24" s="10">
        <v>2072</v>
      </c>
      <c r="J24" s="46">
        <v>31736</v>
      </c>
      <c r="K24" s="45">
        <v>59975</v>
      </c>
      <c r="L24" s="10" t="s">
        <v>32</v>
      </c>
      <c r="M24" s="56">
        <f t="shared" si="0"/>
        <v>0.17640683618174238</v>
      </c>
      <c r="N24" s="61">
        <f t="shared" si="1"/>
        <v>10580</v>
      </c>
    </row>
    <row r="25" spans="1:14" ht="15.75" thickBot="1">
      <c r="A25" s="10" t="s">
        <v>75</v>
      </c>
      <c r="B25" s="10" t="s">
        <v>19</v>
      </c>
      <c r="C25" s="44">
        <v>45680</v>
      </c>
      <c r="D25" s="10" t="s">
        <v>30</v>
      </c>
      <c r="E25" s="10" t="s">
        <v>48</v>
      </c>
      <c r="F25" s="45">
        <v>23168</v>
      </c>
      <c r="G25" s="10">
        <v>1265</v>
      </c>
      <c r="H25" s="10">
        <v>441</v>
      </c>
      <c r="I25" s="10">
        <v>1612</v>
      </c>
      <c r="J25" s="46">
        <v>66615</v>
      </c>
      <c r="K25" s="45">
        <v>197795</v>
      </c>
      <c r="L25" s="10" t="s">
        <v>32</v>
      </c>
      <c r="M25" s="56">
        <f t="shared" si="0"/>
        <v>0.12575646502692181</v>
      </c>
      <c r="N25" s="61">
        <f t="shared" si="1"/>
        <v>24874</v>
      </c>
    </row>
    <row r="26" spans="1:14" ht="15.75" thickBot="1">
      <c r="A26" s="10" t="s">
        <v>77</v>
      </c>
      <c r="B26" s="10" t="s">
        <v>19</v>
      </c>
      <c r="C26" s="44">
        <v>45909</v>
      </c>
      <c r="D26" s="10" t="s">
        <v>30</v>
      </c>
      <c r="E26" s="10" t="s">
        <v>42</v>
      </c>
      <c r="F26" s="45">
        <v>15772</v>
      </c>
      <c r="G26" s="10">
        <v>288</v>
      </c>
      <c r="H26" s="10">
        <v>520</v>
      </c>
      <c r="I26" s="10">
        <v>1585</v>
      </c>
      <c r="J26" s="46">
        <v>59182</v>
      </c>
      <c r="K26" s="45">
        <v>194351</v>
      </c>
      <c r="L26" s="10" t="s">
        <v>21</v>
      </c>
      <c r="M26" s="56">
        <f t="shared" si="0"/>
        <v>8.5309568769905988E-2</v>
      </c>
      <c r="N26" s="61">
        <f t="shared" si="1"/>
        <v>16580</v>
      </c>
    </row>
    <row r="27" spans="1:14" ht="15.75" thickBot="1">
      <c r="A27" s="10" t="s">
        <v>78</v>
      </c>
      <c r="B27" s="10" t="s">
        <v>46</v>
      </c>
      <c r="C27" s="44">
        <v>45752</v>
      </c>
      <c r="D27" s="10" t="s">
        <v>30</v>
      </c>
      <c r="E27" s="10" t="s">
        <v>42</v>
      </c>
      <c r="F27" s="45">
        <v>22384</v>
      </c>
      <c r="G27" s="10">
        <v>601</v>
      </c>
      <c r="H27" s="10">
        <v>943</v>
      </c>
      <c r="I27" s="10">
        <v>515</v>
      </c>
      <c r="J27" s="46">
        <v>41309</v>
      </c>
      <c r="K27" s="45">
        <v>249373</v>
      </c>
      <c r="L27" s="10" t="s">
        <v>17</v>
      </c>
      <c r="M27" s="56">
        <f t="shared" si="0"/>
        <v>9.5952649244304716E-2</v>
      </c>
      <c r="N27" s="61">
        <f t="shared" si="1"/>
        <v>23928</v>
      </c>
    </row>
    <row r="28" spans="1:14" ht="15.75" thickBot="1">
      <c r="A28" s="10" t="s">
        <v>80</v>
      </c>
      <c r="B28" s="10" t="s">
        <v>46</v>
      </c>
      <c r="C28" s="44">
        <v>45552</v>
      </c>
      <c r="D28" s="10" t="s">
        <v>25</v>
      </c>
      <c r="E28" s="10" t="s">
        <v>48</v>
      </c>
      <c r="F28" s="45">
        <v>20017</v>
      </c>
      <c r="G28" s="10">
        <v>495</v>
      </c>
      <c r="H28" s="10">
        <v>178</v>
      </c>
      <c r="I28" s="10">
        <v>2683</v>
      </c>
      <c r="J28" s="46">
        <v>32244</v>
      </c>
      <c r="K28" s="45">
        <v>182633</v>
      </c>
      <c r="L28" s="10" t="s">
        <v>17</v>
      </c>
      <c r="M28" s="56">
        <f t="shared" si="0"/>
        <v>0.11328730295182141</v>
      </c>
      <c r="N28" s="61">
        <f t="shared" si="1"/>
        <v>20690</v>
      </c>
    </row>
    <row r="29" spans="1:14" ht="15.75" thickBot="1">
      <c r="A29" s="10" t="s">
        <v>82</v>
      </c>
      <c r="B29" s="10" t="s">
        <v>46</v>
      </c>
      <c r="C29" s="44">
        <v>45720</v>
      </c>
      <c r="D29" s="10" t="s">
        <v>25</v>
      </c>
      <c r="E29" s="10" t="s">
        <v>35</v>
      </c>
      <c r="F29" s="45">
        <v>12344</v>
      </c>
      <c r="G29" s="10">
        <v>815</v>
      </c>
      <c r="H29" s="10">
        <v>298</v>
      </c>
      <c r="I29" s="10">
        <v>2439</v>
      </c>
      <c r="J29" s="46">
        <v>6259</v>
      </c>
      <c r="K29" s="45">
        <v>237133</v>
      </c>
      <c r="L29" s="10" t="s">
        <v>32</v>
      </c>
      <c r="M29" s="56">
        <f t="shared" si="0"/>
        <v>5.6748744375519224E-2</v>
      </c>
      <c r="N29" s="61">
        <f t="shared" si="1"/>
        <v>13457</v>
      </c>
    </row>
    <row r="30" spans="1:14" ht="15.75" thickBot="1">
      <c r="A30" s="10" t="s">
        <v>84</v>
      </c>
      <c r="B30" s="10" t="s">
        <v>19</v>
      </c>
      <c r="C30" s="44">
        <v>45910</v>
      </c>
      <c r="D30" s="10" t="s">
        <v>38</v>
      </c>
      <c r="E30" s="10" t="s">
        <v>85</v>
      </c>
      <c r="F30" s="45">
        <v>9266</v>
      </c>
      <c r="G30" s="10">
        <v>999</v>
      </c>
      <c r="H30" s="10">
        <v>928</v>
      </c>
      <c r="I30" s="10">
        <v>2700</v>
      </c>
      <c r="J30" s="46">
        <v>12264</v>
      </c>
      <c r="K30" s="45">
        <v>128397</v>
      </c>
      <c r="L30" s="10" t="s">
        <v>21</v>
      </c>
      <c r="M30" s="56">
        <f t="shared" si="0"/>
        <v>8.7174933993784898E-2</v>
      </c>
      <c r="N30" s="61">
        <f t="shared" si="1"/>
        <v>11193</v>
      </c>
    </row>
    <row r="31" spans="1:14" ht="15.75" thickBot="1">
      <c r="A31" s="10" t="s">
        <v>86</v>
      </c>
      <c r="B31" s="10" t="s">
        <v>19</v>
      </c>
      <c r="C31" s="44">
        <v>45713</v>
      </c>
      <c r="D31" s="10" t="s">
        <v>38</v>
      </c>
      <c r="E31" s="10" t="s">
        <v>70</v>
      </c>
      <c r="F31" s="45">
        <v>10702</v>
      </c>
      <c r="G31" s="10">
        <v>621</v>
      </c>
      <c r="H31" s="10">
        <v>445</v>
      </c>
      <c r="I31" s="10">
        <v>2918</v>
      </c>
      <c r="J31" s="46">
        <v>54808</v>
      </c>
      <c r="K31" s="45">
        <v>220225</v>
      </c>
      <c r="L31" s="10" t="s">
        <v>17</v>
      </c>
      <c r="M31" s="56">
        <f t="shared" si="0"/>
        <v>5.3436258372119426E-2</v>
      </c>
      <c r="N31" s="61">
        <f t="shared" si="1"/>
        <v>11768</v>
      </c>
    </row>
    <row r="32" spans="1:14" ht="15.75" thickBot="1">
      <c r="A32" s="10" t="s">
        <v>88</v>
      </c>
      <c r="B32" s="10" t="s">
        <v>23</v>
      </c>
      <c r="C32" s="44">
        <v>45642</v>
      </c>
      <c r="D32" s="10" t="s">
        <v>15</v>
      </c>
      <c r="E32" s="10" t="s">
        <v>31</v>
      </c>
      <c r="F32" s="45">
        <v>2384</v>
      </c>
      <c r="G32" s="10">
        <v>1246</v>
      </c>
      <c r="H32" s="10">
        <v>160</v>
      </c>
      <c r="I32" s="10">
        <v>2004</v>
      </c>
      <c r="J32" s="46">
        <v>2701</v>
      </c>
      <c r="K32" s="45">
        <v>73142</v>
      </c>
      <c r="L32" s="10" t="s">
        <v>17</v>
      </c>
      <c r="M32" s="56">
        <f t="shared" si="0"/>
        <v>5.1817013480626728E-2</v>
      </c>
      <c r="N32" s="61">
        <f t="shared" si="1"/>
        <v>3790</v>
      </c>
    </row>
    <row r="33" spans="1:14" ht="15.75" thickBot="1">
      <c r="A33" s="10" t="s">
        <v>90</v>
      </c>
      <c r="B33" s="10" t="s">
        <v>23</v>
      </c>
      <c r="C33" s="44">
        <v>45504</v>
      </c>
      <c r="D33" s="10" t="s">
        <v>15</v>
      </c>
      <c r="E33" s="10" t="s">
        <v>62</v>
      </c>
      <c r="F33" s="45">
        <v>2404</v>
      </c>
      <c r="G33" s="10">
        <v>774</v>
      </c>
      <c r="H33" s="10">
        <v>661</v>
      </c>
      <c r="I33" s="10">
        <v>662</v>
      </c>
      <c r="J33" s="46">
        <v>12676</v>
      </c>
      <c r="K33" s="45">
        <v>66916</v>
      </c>
      <c r="L33" s="10" t="s">
        <v>17</v>
      </c>
      <c r="M33" s="56">
        <f t="shared" si="0"/>
        <v>5.7370434574690654E-2</v>
      </c>
      <c r="N33" s="61">
        <f t="shared" si="1"/>
        <v>3839</v>
      </c>
    </row>
    <row r="34" spans="1:14" ht="15.75" thickBot="1">
      <c r="A34" s="10" t="s">
        <v>92</v>
      </c>
      <c r="B34" s="10" t="s">
        <v>19</v>
      </c>
      <c r="C34" s="44">
        <v>45911</v>
      </c>
      <c r="D34" s="10" t="s">
        <v>38</v>
      </c>
      <c r="E34" s="10" t="s">
        <v>48</v>
      </c>
      <c r="F34" s="45">
        <v>10175</v>
      </c>
      <c r="G34" s="10">
        <v>342</v>
      </c>
      <c r="H34" s="10">
        <v>825</v>
      </c>
      <c r="I34" s="10">
        <v>2904</v>
      </c>
      <c r="J34" s="46">
        <v>15954</v>
      </c>
      <c r="K34" s="45">
        <v>104324</v>
      </c>
      <c r="L34" s="10" t="s">
        <v>21</v>
      </c>
      <c r="M34" s="56">
        <f t="shared" si="0"/>
        <v>0.10871899083624094</v>
      </c>
      <c r="N34" s="61">
        <f t="shared" si="1"/>
        <v>11342</v>
      </c>
    </row>
    <row r="35" spans="1:14" ht="15.75" thickBot="1">
      <c r="A35" s="10" t="s">
        <v>93</v>
      </c>
      <c r="B35" s="10" t="s">
        <v>46</v>
      </c>
      <c r="C35" s="44">
        <v>45912</v>
      </c>
      <c r="D35" s="10" t="s">
        <v>25</v>
      </c>
      <c r="E35" s="10" t="s">
        <v>26</v>
      </c>
      <c r="F35" s="45">
        <v>17158</v>
      </c>
      <c r="G35" s="10">
        <v>1192</v>
      </c>
      <c r="H35" s="10">
        <v>262</v>
      </c>
      <c r="I35" s="10">
        <v>2016</v>
      </c>
      <c r="J35" s="46">
        <v>28771</v>
      </c>
      <c r="K35" s="45">
        <v>216037</v>
      </c>
      <c r="L35" s="10" t="s">
        <v>21</v>
      </c>
      <c r="M35" s="56">
        <f t="shared" si="0"/>
        <v>8.6151909163708074E-2</v>
      </c>
      <c r="N35" s="61">
        <f t="shared" si="1"/>
        <v>18612</v>
      </c>
    </row>
    <row r="36" spans="1:14" ht="15.75" thickBot="1">
      <c r="A36" s="10" t="s">
        <v>94</v>
      </c>
      <c r="B36" s="10" t="s">
        <v>46</v>
      </c>
      <c r="C36" s="44">
        <v>45626</v>
      </c>
      <c r="D36" s="10" t="s">
        <v>30</v>
      </c>
      <c r="E36" s="10" t="s">
        <v>62</v>
      </c>
      <c r="F36" s="45">
        <v>14763</v>
      </c>
      <c r="G36" s="10">
        <v>864</v>
      </c>
      <c r="H36" s="10">
        <v>336</v>
      </c>
      <c r="I36" s="10">
        <v>1493</v>
      </c>
      <c r="J36" s="46">
        <v>33310</v>
      </c>
      <c r="K36" s="45">
        <v>165932</v>
      </c>
      <c r="L36" s="10" t="s">
        <v>32</v>
      </c>
      <c r="M36" s="56">
        <f t="shared" si="0"/>
        <v>9.6202058674637797E-2</v>
      </c>
      <c r="N36" s="61">
        <f t="shared" si="1"/>
        <v>15963</v>
      </c>
    </row>
    <row r="37" spans="1:14" ht="15.75" thickBot="1">
      <c r="A37" s="10" t="s">
        <v>96</v>
      </c>
      <c r="B37" s="10" t="s">
        <v>23</v>
      </c>
      <c r="C37" s="44">
        <v>45766</v>
      </c>
      <c r="D37" s="10" t="s">
        <v>38</v>
      </c>
      <c r="E37" s="10" t="s">
        <v>85</v>
      </c>
      <c r="F37" s="45">
        <v>20384</v>
      </c>
      <c r="G37" s="10">
        <v>344</v>
      </c>
      <c r="H37" s="10">
        <v>956</v>
      </c>
      <c r="I37" s="10">
        <v>655</v>
      </c>
      <c r="J37" s="46">
        <v>67621</v>
      </c>
      <c r="K37" s="45">
        <v>175720</v>
      </c>
      <c r="L37" s="10" t="s">
        <v>27</v>
      </c>
      <c r="M37" s="56">
        <f t="shared" si="0"/>
        <v>0.12340086501251991</v>
      </c>
      <c r="N37" s="61">
        <f t="shared" si="1"/>
        <v>21684</v>
      </c>
    </row>
    <row r="38" spans="1:14" ht="15.75" thickBot="1">
      <c r="A38" s="10" t="s">
        <v>98</v>
      </c>
      <c r="B38" s="10" t="s">
        <v>19</v>
      </c>
      <c r="C38" s="44">
        <v>45663</v>
      </c>
      <c r="D38" s="10" t="s">
        <v>15</v>
      </c>
      <c r="E38" s="10" t="s">
        <v>26</v>
      </c>
      <c r="F38" s="45">
        <v>11860</v>
      </c>
      <c r="G38" s="10">
        <v>1448</v>
      </c>
      <c r="H38" s="10">
        <v>893</v>
      </c>
      <c r="I38" s="10">
        <v>490</v>
      </c>
      <c r="J38" s="46">
        <v>23518</v>
      </c>
      <c r="K38" s="45">
        <v>206205</v>
      </c>
      <c r="L38" s="10" t="s">
        <v>17</v>
      </c>
      <c r="M38" s="56">
        <f t="shared" si="0"/>
        <v>6.8868359157149436E-2</v>
      </c>
      <c r="N38" s="61">
        <f t="shared" si="1"/>
        <v>14201</v>
      </c>
    </row>
    <row r="39" spans="1:14" ht="15.75" thickBot="1">
      <c r="A39" s="10" t="s">
        <v>100</v>
      </c>
      <c r="B39" s="10" t="s">
        <v>23</v>
      </c>
      <c r="C39" s="44">
        <v>45705</v>
      </c>
      <c r="D39" s="10" t="s">
        <v>25</v>
      </c>
      <c r="E39" s="10" t="s">
        <v>20</v>
      </c>
      <c r="F39" s="45">
        <v>7989</v>
      </c>
      <c r="G39" s="10">
        <v>1206</v>
      </c>
      <c r="H39" s="10">
        <v>376</v>
      </c>
      <c r="I39" s="10">
        <v>2769</v>
      </c>
      <c r="J39" s="46">
        <v>27550</v>
      </c>
      <c r="K39" s="45">
        <v>221749</v>
      </c>
      <c r="L39" s="10" t="s">
        <v>27</v>
      </c>
      <c r="M39" s="56">
        <f t="shared" si="0"/>
        <v>4.3161412227338117E-2</v>
      </c>
      <c r="N39" s="61">
        <f t="shared" si="1"/>
        <v>9571</v>
      </c>
    </row>
    <row r="40" spans="1:14" ht="15.75" thickBot="1">
      <c r="A40" s="10" t="s">
        <v>102</v>
      </c>
      <c r="B40" s="10" t="s">
        <v>23</v>
      </c>
      <c r="C40" s="44">
        <v>45913</v>
      </c>
      <c r="D40" s="10" t="s">
        <v>38</v>
      </c>
      <c r="E40" s="10" t="s">
        <v>39</v>
      </c>
      <c r="F40" s="45">
        <v>17106</v>
      </c>
      <c r="G40" s="10">
        <v>702</v>
      </c>
      <c r="H40" s="10">
        <v>459</v>
      </c>
      <c r="I40" s="10">
        <v>999</v>
      </c>
      <c r="J40" s="46">
        <v>59627</v>
      </c>
      <c r="K40" s="45">
        <v>136059</v>
      </c>
      <c r="L40" s="10" t="s">
        <v>21</v>
      </c>
      <c r="M40" s="56">
        <f t="shared" si="0"/>
        <v>0.13425793222058077</v>
      </c>
      <c r="N40" s="61">
        <f t="shared" si="1"/>
        <v>18267</v>
      </c>
    </row>
    <row r="41" spans="1:14" ht="15.75" thickBot="1">
      <c r="A41" s="10" t="s">
        <v>103</v>
      </c>
      <c r="B41" s="10" t="s">
        <v>13</v>
      </c>
      <c r="C41" s="44">
        <v>45914</v>
      </c>
      <c r="D41" s="10" t="s">
        <v>38</v>
      </c>
      <c r="E41" s="10" t="s">
        <v>42</v>
      </c>
      <c r="F41" s="45">
        <v>19844</v>
      </c>
      <c r="G41" s="10">
        <v>1020</v>
      </c>
      <c r="H41" s="10">
        <v>247</v>
      </c>
      <c r="I41" s="10">
        <v>2354</v>
      </c>
      <c r="J41" s="46">
        <v>37792</v>
      </c>
      <c r="K41" s="45">
        <v>138317</v>
      </c>
      <c r="L41" s="10" t="s">
        <v>21</v>
      </c>
      <c r="M41" s="56">
        <f t="shared" si="0"/>
        <v>0.15262765965138053</v>
      </c>
      <c r="N41" s="61">
        <f t="shared" si="1"/>
        <v>21111</v>
      </c>
    </row>
    <row r="42" spans="1:14" ht="15.75" thickBot="1">
      <c r="A42" s="10" t="s">
        <v>104</v>
      </c>
      <c r="B42" s="10" t="s">
        <v>13</v>
      </c>
      <c r="C42" s="44">
        <v>45915</v>
      </c>
      <c r="D42" s="10" t="s">
        <v>25</v>
      </c>
      <c r="E42" s="10" t="s">
        <v>20</v>
      </c>
      <c r="F42" s="45">
        <v>5636</v>
      </c>
      <c r="G42" s="10">
        <v>303</v>
      </c>
      <c r="H42" s="10">
        <v>204</v>
      </c>
      <c r="I42" s="10">
        <v>2480</v>
      </c>
      <c r="J42" s="46">
        <v>7377</v>
      </c>
      <c r="K42" s="45">
        <v>241207</v>
      </c>
      <c r="L42" s="10" t="s">
        <v>21</v>
      </c>
      <c r="M42" s="56">
        <f t="shared" si="0"/>
        <v>2.5467751765081443E-2</v>
      </c>
      <c r="N42" s="61">
        <f t="shared" si="1"/>
        <v>6143</v>
      </c>
    </row>
    <row r="43" spans="1:14" ht="15.75" thickBot="1">
      <c r="A43" s="10" t="s">
        <v>105</v>
      </c>
      <c r="B43" s="10" t="s">
        <v>13</v>
      </c>
      <c r="C43" s="44">
        <v>45721</v>
      </c>
      <c r="D43" s="10" t="s">
        <v>38</v>
      </c>
      <c r="E43" s="10" t="s">
        <v>62</v>
      </c>
      <c r="F43" s="45">
        <v>12916</v>
      </c>
      <c r="G43" s="10">
        <v>1262</v>
      </c>
      <c r="H43" s="10">
        <v>772</v>
      </c>
      <c r="I43" s="10">
        <v>856</v>
      </c>
      <c r="J43" s="46">
        <v>11496</v>
      </c>
      <c r="K43" s="45">
        <v>75046</v>
      </c>
      <c r="L43" s="10" t="s">
        <v>27</v>
      </c>
      <c r="M43" s="56">
        <f t="shared" si="0"/>
        <v>0.19921115049436347</v>
      </c>
      <c r="N43" s="61">
        <f t="shared" si="1"/>
        <v>14950</v>
      </c>
    </row>
    <row r="44" spans="1:14" ht="15.75" thickBot="1">
      <c r="A44" s="10" t="s">
        <v>107</v>
      </c>
      <c r="B44" s="10" t="s">
        <v>46</v>
      </c>
      <c r="C44" s="44">
        <v>45916</v>
      </c>
      <c r="D44" s="10" t="s">
        <v>25</v>
      </c>
      <c r="E44" s="10" t="s">
        <v>85</v>
      </c>
      <c r="F44" s="45">
        <v>6809</v>
      </c>
      <c r="G44" s="10">
        <v>397</v>
      </c>
      <c r="H44" s="10">
        <v>813</v>
      </c>
      <c r="I44" s="10">
        <v>1125</v>
      </c>
      <c r="J44" s="46">
        <v>12206</v>
      </c>
      <c r="K44" s="45">
        <v>218136</v>
      </c>
      <c r="L44" s="10" t="s">
        <v>21</v>
      </c>
      <c r="M44" s="56">
        <f t="shared" si="0"/>
        <v>3.6761469908680823E-2</v>
      </c>
      <c r="N44" s="61">
        <f t="shared" si="1"/>
        <v>8019</v>
      </c>
    </row>
    <row r="45" spans="1:14" ht="15.75" thickBot="1">
      <c r="A45" s="10" t="s">
        <v>108</v>
      </c>
      <c r="B45" s="10" t="s">
        <v>19</v>
      </c>
      <c r="C45" s="44">
        <v>45718</v>
      </c>
      <c r="D45" s="10" t="s">
        <v>30</v>
      </c>
      <c r="E45" s="10" t="s">
        <v>70</v>
      </c>
      <c r="F45" s="45">
        <v>22562</v>
      </c>
      <c r="G45" s="10">
        <v>778</v>
      </c>
      <c r="H45" s="10">
        <v>907</v>
      </c>
      <c r="I45" s="10">
        <v>1354</v>
      </c>
      <c r="J45" s="46">
        <v>34475</v>
      </c>
      <c r="K45" s="45">
        <v>141459</v>
      </c>
      <c r="L45" s="10" t="s">
        <v>32</v>
      </c>
      <c r="M45" s="56">
        <f t="shared" si="0"/>
        <v>0.17140655596321194</v>
      </c>
      <c r="N45" s="61">
        <f t="shared" si="1"/>
        <v>24247</v>
      </c>
    </row>
    <row r="46" spans="1:14" ht="15.75" thickBot="1">
      <c r="A46" s="10" t="s">
        <v>110</v>
      </c>
      <c r="B46" s="10" t="s">
        <v>19</v>
      </c>
      <c r="C46" s="44">
        <v>45917</v>
      </c>
      <c r="D46" s="10" t="s">
        <v>25</v>
      </c>
      <c r="E46" s="10" t="s">
        <v>39</v>
      </c>
      <c r="F46" s="45">
        <v>15456</v>
      </c>
      <c r="G46" s="10">
        <v>590</v>
      </c>
      <c r="H46" s="10">
        <v>555</v>
      </c>
      <c r="I46" s="10">
        <v>2882</v>
      </c>
      <c r="J46" s="46">
        <v>49816</v>
      </c>
      <c r="K46" s="45">
        <v>240422</v>
      </c>
      <c r="L46" s="10" t="s">
        <v>21</v>
      </c>
      <c r="M46" s="56">
        <f t="shared" si="0"/>
        <v>6.9049421433978589E-2</v>
      </c>
      <c r="N46" s="61">
        <f t="shared" si="1"/>
        <v>16601</v>
      </c>
    </row>
    <row r="47" spans="1:14" ht="15.75" thickBot="1">
      <c r="A47" s="10" t="s">
        <v>111</v>
      </c>
      <c r="B47" s="10" t="s">
        <v>19</v>
      </c>
      <c r="C47" s="44">
        <v>45779</v>
      </c>
      <c r="D47" s="10" t="s">
        <v>25</v>
      </c>
      <c r="E47" s="10" t="s">
        <v>62</v>
      </c>
      <c r="F47" s="45">
        <v>17444</v>
      </c>
      <c r="G47" s="10">
        <v>1402</v>
      </c>
      <c r="H47" s="10">
        <v>218</v>
      </c>
      <c r="I47" s="10">
        <v>725</v>
      </c>
      <c r="J47" s="46">
        <v>8710</v>
      </c>
      <c r="K47" s="45">
        <v>85893</v>
      </c>
      <c r="L47" s="10" t="s">
        <v>55</v>
      </c>
      <c r="M47" s="56">
        <f t="shared" si="0"/>
        <v>0.22195056640238436</v>
      </c>
      <c r="N47" s="61">
        <f t="shared" si="1"/>
        <v>19064</v>
      </c>
    </row>
    <row r="48" spans="1:14" ht="15.75" thickBot="1">
      <c r="A48" s="10" t="s">
        <v>113</v>
      </c>
      <c r="B48" s="10" t="s">
        <v>19</v>
      </c>
      <c r="C48" s="44">
        <v>45712</v>
      </c>
      <c r="D48" s="10" t="s">
        <v>25</v>
      </c>
      <c r="E48" s="10" t="s">
        <v>48</v>
      </c>
      <c r="F48" s="45">
        <v>24984</v>
      </c>
      <c r="G48" s="10">
        <v>753</v>
      </c>
      <c r="H48" s="10">
        <v>461</v>
      </c>
      <c r="I48" s="10">
        <v>2710</v>
      </c>
      <c r="J48" s="46">
        <v>20792</v>
      </c>
      <c r="K48" s="45">
        <v>141520</v>
      </c>
      <c r="L48" s="10" t="s">
        <v>27</v>
      </c>
      <c r="M48" s="56">
        <f t="shared" si="0"/>
        <v>0.18511871113623515</v>
      </c>
      <c r="N48" s="61">
        <f t="shared" si="1"/>
        <v>26198</v>
      </c>
    </row>
    <row r="49" spans="1:14" ht="15.75" thickBot="1">
      <c r="A49" s="10" t="s">
        <v>115</v>
      </c>
      <c r="B49" s="10" t="s">
        <v>13</v>
      </c>
      <c r="C49" s="44">
        <v>45727</v>
      </c>
      <c r="D49" s="10" t="s">
        <v>38</v>
      </c>
      <c r="E49" s="10" t="s">
        <v>16</v>
      </c>
      <c r="F49" s="45">
        <v>7997</v>
      </c>
      <c r="G49" s="10">
        <v>1238</v>
      </c>
      <c r="H49" s="10">
        <v>438</v>
      </c>
      <c r="I49" s="10">
        <v>1874</v>
      </c>
      <c r="J49" s="46">
        <v>36272</v>
      </c>
      <c r="K49" s="45">
        <v>165818</v>
      </c>
      <c r="L49" s="10" t="s">
        <v>55</v>
      </c>
      <c r="M49" s="56">
        <f t="shared" si="0"/>
        <v>5.8335042034037318E-2</v>
      </c>
      <c r="N49" s="61">
        <f t="shared" si="1"/>
        <v>9673</v>
      </c>
    </row>
    <row r="50" spans="1:14" ht="15.75" thickBot="1">
      <c r="A50" s="10" t="s">
        <v>116</v>
      </c>
      <c r="B50" s="10" t="s">
        <v>46</v>
      </c>
      <c r="C50" s="44">
        <v>45918</v>
      </c>
      <c r="D50" s="10" t="s">
        <v>38</v>
      </c>
      <c r="E50" s="10" t="s">
        <v>62</v>
      </c>
      <c r="F50" s="45">
        <v>4048</v>
      </c>
      <c r="G50" s="10">
        <v>677</v>
      </c>
      <c r="H50" s="10">
        <v>911</v>
      </c>
      <c r="I50" s="10">
        <v>2429</v>
      </c>
      <c r="J50" s="46">
        <v>27361</v>
      </c>
      <c r="K50" s="45">
        <v>101272</v>
      </c>
      <c r="L50" s="10" t="s">
        <v>21</v>
      </c>
      <c r="M50" s="56">
        <f t="shared" si="0"/>
        <v>5.5652105221581483E-2</v>
      </c>
      <c r="N50" s="61">
        <f t="shared" si="1"/>
        <v>5636</v>
      </c>
    </row>
    <row r="51" spans="1:14" ht="15.75" thickBot="1">
      <c r="A51" s="10" t="s">
        <v>117</v>
      </c>
      <c r="B51" s="10" t="s">
        <v>46</v>
      </c>
      <c r="C51" s="44">
        <v>45476</v>
      </c>
      <c r="D51" s="10" t="s">
        <v>25</v>
      </c>
      <c r="E51" s="10" t="s">
        <v>39</v>
      </c>
      <c r="F51" s="45">
        <v>14338</v>
      </c>
      <c r="G51" s="10">
        <v>1454</v>
      </c>
      <c r="H51" s="10">
        <v>697</v>
      </c>
      <c r="I51" s="10">
        <v>2703</v>
      </c>
      <c r="J51" s="46">
        <v>21288</v>
      </c>
      <c r="K51" s="45">
        <v>107649</v>
      </c>
      <c r="L51" s="10" t="s">
        <v>32</v>
      </c>
      <c r="M51" s="56">
        <f t="shared" si="0"/>
        <v>0.1531737405828201</v>
      </c>
      <c r="N51" s="61">
        <f t="shared" si="1"/>
        <v>16489</v>
      </c>
    </row>
    <row r="52" spans="1:14" ht="15.75" thickBot="1">
      <c r="A52" s="10" t="s">
        <v>119</v>
      </c>
      <c r="B52" s="10" t="s">
        <v>13</v>
      </c>
      <c r="C52" s="44">
        <v>45456</v>
      </c>
      <c r="D52" s="10" t="s">
        <v>38</v>
      </c>
      <c r="E52" s="10" t="s">
        <v>42</v>
      </c>
      <c r="F52" s="45">
        <v>23164</v>
      </c>
      <c r="G52" s="10">
        <v>1122</v>
      </c>
      <c r="H52" s="10">
        <v>900</v>
      </c>
      <c r="I52" s="10">
        <v>888</v>
      </c>
      <c r="J52" s="46">
        <v>36938</v>
      </c>
      <c r="K52" s="45">
        <v>104674</v>
      </c>
      <c r="L52" s="10" t="s">
        <v>17</v>
      </c>
      <c r="M52" s="56">
        <f t="shared" si="0"/>
        <v>0.24061371496264594</v>
      </c>
      <c r="N52" s="61">
        <f t="shared" si="1"/>
        <v>25186</v>
      </c>
    </row>
    <row r="53" spans="1:14" ht="15.75" thickBot="1">
      <c r="A53" s="10" t="s">
        <v>121</v>
      </c>
      <c r="B53" s="10" t="s">
        <v>46</v>
      </c>
      <c r="C53" s="44">
        <v>45919</v>
      </c>
      <c r="D53" s="10" t="s">
        <v>15</v>
      </c>
      <c r="E53" s="10" t="s">
        <v>42</v>
      </c>
      <c r="F53" s="45">
        <v>19100</v>
      </c>
      <c r="G53" s="10">
        <v>619</v>
      </c>
      <c r="H53" s="10">
        <v>297</v>
      </c>
      <c r="I53" s="10">
        <v>2312</v>
      </c>
      <c r="J53" s="46">
        <v>9730</v>
      </c>
      <c r="K53" s="45">
        <v>184832</v>
      </c>
      <c r="L53" s="10" t="s">
        <v>21</v>
      </c>
      <c r="M53" s="56">
        <f t="shared" si="0"/>
        <v>0.10829293628808864</v>
      </c>
      <c r="N53" s="61">
        <f t="shared" si="1"/>
        <v>20016</v>
      </c>
    </row>
    <row r="54" spans="1:14" ht="15.75" thickBot="1">
      <c r="A54" s="10" t="s">
        <v>122</v>
      </c>
      <c r="B54" s="10" t="s">
        <v>13</v>
      </c>
      <c r="C54" s="44">
        <v>45712</v>
      </c>
      <c r="D54" s="10" t="s">
        <v>15</v>
      </c>
      <c r="E54" s="10" t="s">
        <v>62</v>
      </c>
      <c r="F54" s="45">
        <v>23949</v>
      </c>
      <c r="G54" s="10">
        <v>356</v>
      </c>
      <c r="H54" s="10">
        <v>616</v>
      </c>
      <c r="I54" s="10">
        <v>1847</v>
      </c>
      <c r="J54" s="46">
        <v>3144</v>
      </c>
      <c r="K54" s="45">
        <v>192999</v>
      </c>
      <c r="L54" s="10" t="s">
        <v>32</v>
      </c>
      <c r="M54" s="56">
        <f t="shared" si="0"/>
        <v>0.12912502137316773</v>
      </c>
      <c r="N54" s="61">
        <f t="shared" si="1"/>
        <v>24921</v>
      </c>
    </row>
    <row r="55" spans="1:14" ht="15.75" thickBot="1">
      <c r="A55" s="10" t="s">
        <v>123</v>
      </c>
      <c r="B55" s="10" t="s">
        <v>19</v>
      </c>
      <c r="C55" s="44">
        <v>45729</v>
      </c>
      <c r="D55" s="10" t="s">
        <v>38</v>
      </c>
      <c r="E55" s="10" t="s">
        <v>26</v>
      </c>
      <c r="F55" s="45">
        <v>6544</v>
      </c>
      <c r="G55" s="10">
        <v>749</v>
      </c>
      <c r="H55" s="10">
        <v>888</v>
      </c>
      <c r="I55" s="10">
        <v>594</v>
      </c>
      <c r="J55" s="46">
        <v>18171</v>
      </c>
      <c r="K55" s="45">
        <v>126475</v>
      </c>
      <c r="L55" s="10" t="s">
        <v>27</v>
      </c>
      <c r="M55" s="56">
        <f t="shared" si="0"/>
        <v>6.4684720300454635E-2</v>
      </c>
      <c r="N55" s="61">
        <f t="shared" si="1"/>
        <v>8181</v>
      </c>
    </row>
    <row r="56" spans="1:14" ht="15.75" thickBot="1">
      <c r="A56" s="10" t="s">
        <v>125</v>
      </c>
      <c r="B56" s="10" t="s">
        <v>13</v>
      </c>
      <c r="C56" s="44">
        <v>45460</v>
      </c>
      <c r="D56" s="10" t="s">
        <v>38</v>
      </c>
      <c r="E56" s="10" t="s">
        <v>16</v>
      </c>
      <c r="F56" s="45">
        <v>6976</v>
      </c>
      <c r="G56" s="10">
        <v>1320</v>
      </c>
      <c r="H56" s="10">
        <v>393</v>
      </c>
      <c r="I56" s="10">
        <v>2285</v>
      </c>
      <c r="J56" s="46">
        <v>14049</v>
      </c>
      <c r="K56" s="45">
        <v>101367</v>
      </c>
      <c r="L56" s="10" t="s">
        <v>55</v>
      </c>
      <c r="M56" s="56">
        <f t="shared" si="0"/>
        <v>8.5718231771681114E-2</v>
      </c>
      <c r="N56" s="61">
        <f t="shared" si="1"/>
        <v>8689</v>
      </c>
    </row>
    <row r="57" spans="1:14" ht="15.75" thickBot="1">
      <c r="A57" s="10" t="s">
        <v>127</v>
      </c>
      <c r="B57" s="10" t="s">
        <v>19</v>
      </c>
      <c r="C57" s="44">
        <v>45644</v>
      </c>
      <c r="D57" s="10" t="s">
        <v>25</v>
      </c>
      <c r="E57" s="10" t="s">
        <v>48</v>
      </c>
      <c r="F57" s="45">
        <v>14775</v>
      </c>
      <c r="G57" s="10">
        <v>1220</v>
      </c>
      <c r="H57" s="10">
        <v>640</v>
      </c>
      <c r="I57" s="10">
        <v>1547</v>
      </c>
      <c r="J57" s="46">
        <v>28527</v>
      </c>
      <c r="K57" s="45">
        <v>183660</v>
      </c>
      <c r="L57" s="10" t="s">
        <v>55</v>
      </c>
      <c r="M57" s="56">
        <f t="shared" si="0"/>
        <v>9.0574975498203203E-2</v>
      </c>
      <c r="N57" s="61">
        <f t="shared" si="1"/>
        <v>16635</v>
      </c>
    </row>
    <row r="58" spans="1:14" ht="15.75" thickBot="1">
      <c r="A58" s="10" t="s">
        <v>129</v>
      </c>
      <c r="B58" s="10" t="s">
        <v>19</v>
      </c>
      <c r="C58" s="44">
        <v>45586</v>
      </c>
      <c r="D58" s="10" t="s">
        <v>30</v>
      </c>
      <c r="E58" s="10" t="s">
        <v>62</v>
      </c>
      <c r="F58" s="45">
        <v>12015</v>
      </c>
      <c r="G58" s="10">
        <v>1196</v>
      </c>
      <c r="H58" s="10">
        <v>998</v>
      </c>
      <c r="I58" s="10">
        <v>1848</v>
      </c>
      <c r="J58" s="46">
        <v>44739</v>
      </c>
      <c r="K58" s="45">
        <v>161750</v>
      </c>
      <c r="L58" s="10" t="s">
        <v>55</v>
      </c>
      <c r="M58" s="56">
        <f t="shared" si="0"/>
        <v>8.7845440494590421E-2</v>
      </c>
      <c r="N58" s="61">
        <f t="shared" si="1"/>
        <v>14209</v>
      </c>
    </row>
    <row r="59" spans="1:14" ht="15.75" thickBot="1">
      <c r="A59" s="10" t="s">
        <v>131</v>
      </c>
      <c r="B59" s="10" t="s">
        <v>23</v>
      </c>
      <c r="C59" s="44">
        <v>45762</v>
      </c>
      <c r="D59" s="10" t="s">
        <v>38</v>
      </c>
      <c r="E59" s="10" t="s">
        <v>26</v>
      </c>
      <c r="F59" s="45">
        <v>5419</v>
      </c>
      <c r="G59" s="10">
        <v>1150</v>
      </c>
      <c r="H59" s="10">
        <v>656</v>
      </c>
      <c r="I59" s="10">
        <v>1990</v>
      </c>
      <c r="J59" s="46">
        <v>410</v>
      </c>
      <c r="K59" s="45">
        <v>158154</v>
      </c>
      <c r="L59" s="10" t="s">
        <v>27</v>
      </c>
      <c r="M59" s="56">
        <f t="shared" si="0"/>
        <v>4.5683321319726342E-2</v>
      </c>
      <c r="N59" s="61">
        <f t="shared" si="1"/>
        <v>7225</v>
      </c>
    </row>
    <row r="60" spans="1:14" ht="15.75" thickBot="1">
      <c r="A60" s="10" t="s">
        <v>133</v>
      </c>
      <c r="B60" s="10" t="s">
        <v>13</v>
      </c>
      <c r="C60" s="44">
        <v>45465</v>
      </c>
      <c r="D60" s="10" t="s">
        <v>15</v>
      </c>
      <c r="E60" s="10" t="s">
        <v>42</v>
      </c>
      <c r="F60" s="45">
        <v>16430</v>
      </c>
      <c r="G60" s="10">
        <v>488</v>
      </c>
      <c r="H60" s="10">
        <v>514</v>
      </c>
      <c r="I60" s="10">
        <v>1436</v>
      </c>
      <c r="J60" s="46">
        <v>30059</v>
      </c>
      <c r="K60" s="45">
        <v>223305</v>
      </c>
      <c r="L60" s="10" t="s">
        <v>32</v>
      </c>
      <c r="M60" s="56">
        <f t="shared" si="0"/>
        <v>7.8063634938760881E-2</v>
      </c>
      <c r="N60" s="61">
        <f t="shared" si="1"/>
        <v>17432</v>
      </c>
    </row>
    <row r="61" spans="1:14" ht="15.75" thickBot="1">
      <c r="A61" s="10" t="s">
        <v>135</v>
      </c>
      <c r="B61" s="10" t="s">
        <v>23</v>
      </c>
      <c r="C61" s="44">
        <v>45685</v>
      </c>
      <c r="D61" s="10" t="s">
        <v>25</v>
      </c>
      <c r="E61" s="10" t="s">
        <v>42</v>
      </c>
      <c r="F61" s="45">
        <v>9239</v>
      </c>
      <c r="G61" s="10">
        <v>1477</v>
      </c>
      <c r="H61" s="10">
        <v>631</v>
      </c>
      <c r="I61" s="10">
        <v>1556</v>
      </c>
      <c r="J61" s="46">
        <v>11580</v>
      </c>
      <c r="K61" s="45">
        <v>84738</v>
      </c>
      <c r="L61" s="10" t="s">
        <v>27</v>
      </c>
      <c r="M61" s="56">
        <f t="shared" si="0"/>
        <v>0.13390686586891359</v>
      </c>
      <c r="N61" s="61">
        <f t="shared" si="1"/>
        <v>11347</v>
      </c>
    </row>
    <row r="62" spans="1:14" ht="15.75" thickBot="1">
      <c r="A62" s="10" t="s">
        <v>137</v>
      </c>
      <c r="B62" s="10" t="s">
        <v>13</v>
      </c>
      <c r="C62" s="44">
        <v>45540</v>
      </c>
      <c r="D62" s="10" t="s">
        <v>38</v>
      </c>
      <c r="E62" s="10" t="s">
        <v>85</v>
      </c>
      <c r="F62" s="45">
        <v>16489</v>
      </c>
      <c r="G62" s="10">
        <v>395</v>
      </c>
      <c r="H62" s="10">
        <v>350</v>
      </c>
      <c r="I62" s="10">
        <v>2364</v>
      </c>
      <c r="J62" s="46">
        <v>43239</v>
      </c>
      <c r="K62" s="45">
        <v>73397</v>
      </c>
      <c r="L62" s="10" t="s">
        <v>55</v>
      </c>
      <c r="M62" s="56">
        <f t="shared" si="0"/>
        <v>0.23480523727127811</v>
      </c>
      <c r="N62" s="61">
        <f t="shared" si="1"/>
        <v>17234</v>
      </c>
    </row>
    <row r="63" spans="1:14" ht="15.75" thickBot="1">
      <c r="A63" s="10" t="s">
        <v>139</v>
      </c>
      <c r="B63" s="10" t="s">
        <v>13</v>
      </c>
      <c r="C63" s="44">
        <v>45920</v>
      </c>
      <c r="D63" s="10" t="s">
        <v>15</v>
      </c>
      <c r="E63" s="10" t="s">
        <v>62</v>
      </c>
      <c r="F63" s="45">
        <v>18633</v>
      </c>
      <c r="G63" s="10">
        <v>797</v>
      </c>
      <c r="H63" s="10">
        <v>303</v>
      </c>
      <c r="I63" s="10">
        <v>659</v>
      </c>
      <c r="J63" s="46">
        <v>7</v>
      </c>
      <c r="K63" s="45">
        <v>122189</v>
      </c>
      <c r="L63" s="10" t="s">
        <v>21</v>
      </c>
      <c r="M63" s="56">
        <f t="shared" si="0"/>
        <v>0.16149571565361859</v>
      </c>
      <c r="N63" s="61">
        <f t="shared" si="1"/>
        <v>19733</v>
      </c>
    </row>
    <row r="64" spans="1:14" ht="15.75" thickBot="1">
      <c r="A64" s="10" t="s">
        <v>140</v>
      </c>
      <c r="B64" s="10" t="s">
        <v>23</v>
      </c>
      <c r="C64" s="44">
        <v>45504</v>
      </c>
      <c r="D64" s="10" t="s">
        <v>15</v>
      </c>
      <c r="E64" s="10" t="s">
        <v>16</v>
      </c>
      <c r="F64" s="45">
        <v>12357</v>
      </c>
      <c r="G64" s="10">
        <v>716</v>
      </c>
      <c r="H64" s="10">
        <v>599</v>
      </c>
      <c r="I64" s="10">
        <v>999</v>
      </c>
      <c r="J64" s="46">
        <v>89591</v>
      </c>
      <c r="K64" s="45">
        <v>116367</v>
      </c>
      <c r="L64" s="10" t="s">
        <v>17</v>
      </c>
      <c r="M64" s="56">
        <f t="shared" si="0"/>
        <v>0.11749035379446063</v>
      </c>
      <c r="N64" s="61">
        <f t="shared" si="1"/>
        <v>13672</v>
      </c>
    </row>
    <row r="65" spans="1:14" ht="15.75" thickBot="1">
      <c r="A65" s="10" t="s">
        <v>141</v>
      </c>
      <c r="B65" s="10" t="s">
        <v>23</v>
      </c>
      <c r="C65" s="44">
        <v>45521</v>
      </c>
      <c r="D65" s="10" t="s">
        <v>30</v>
      </c>
      <c r="E65" s="10" t="s">
        <v>35</v>
      </c>
      <c r="F65" s="45">
        <v>19154</v>
      </c>
      <c r="G65" s="10">
        <v>1064</v>
      </c>
      <c r="H65" s="10">
        <v>650</v>
      </c>
      <c r="I65" s="10">
        <v>747</v>
      </c>
      <c r="J65" s="46">
        <v>42667</v>
      </c>
      <c r="K65" s="45">
        <v>242332</v>
      </c>
      <c r="L65" s="10" t="s">
        <v>27</v>
      </c>
      <c r="M65" s="56">
        <f t="shared" si="0"/>
        <v>8.6113266097750191E-2</v>
      </c>
      <c r="N65" s="61">
        <f t="shared" si="1"/>
        <v>20868</v>
      </c>
    </row>
    <row r="66" spans="1:14" ht="15.75" thickBot="1">
      <c r="A66" s="10" t="s">
        <v>143</v>
      </c>
      <c r="B66" s="10" t="s">
        <v>13</v>
      </c>
      <c r="C66" s="44">
        <v>45744</v>
      </c>
      <c r="D66" s="10" t="s">
        <v>25</v>
      </c>
      <c r="E66" s="10" t="s">
        <v>16</v>
      </c>
      <c r="F66" s="45">
        <v>6363</v>
      </c>
      <c r="G66" s="10">
        <v>1341</v>
      </c>
      <c r="H66" s="10">
        <v>222</v>
      </c>
      <c r="I66" s="10">
        <v>2712</v>
      </c>
      <c r="J66" s="46">
        <v>19987</v>
      </c>
      <c r="K66" s="45">
        <v>160585</v>
      </c>
      <c r="L66" s="10" t="s">
        <v>27</v>
      </c>
      <c r="M66" s="56">
        <f t="shared" si="0"/>
        <v>4.9357038328611019E-2</v>
      </c>
      <c r="N66" s="61">
        <f t="shared" si="1"/>
        <v>7926</v>
      </c>
    </row>
    <row r="67" spans="1:14" ht="15.75" thickBot="1">
      <c r="A67" s="10" t="s">
        <v>145</v>
      </c>
      <c r="B67" s="10" t="s">
        <v>46</v>
      </c>
      <c r="C67" s="44">
        <v>45499</v>
      </c>
      <c r="D67" s="10" t="s">
        <v>25</v>
      </c>
      <c r="E67" s="10" t="s">
        <v>42</v>
      </c>
      <c r="F67" s="45">
        <v>12176</v>
      </c>
      <c r="G67" s="10">
        <v>1005</v>
      </c>
      <c r="H67" s="10">
        <v>862</v>
      </c>
      <c r="I67" s="10">
        <v>974</v>
      </c>
      <c r="J67" s="46">
        <v>2285</v>
      </c>
      <c r="K67" s="45">
        <v>116619</v>
      </c>
      <c r="L67" s="10" t="s">
        <v>32</v>
      </c>
      <c r="M67" s="56">
        <f t="shared" ref="M67:M130" si="2">SUM(F67,G67,H67)/K67</f>
        <v>0.12041777068916729</v>
      </c>
      <c r="N67" s="61">
        <f t="shared" ref="N67:N130" si="3">SUM(F67,G67,H67)</f>
        <v>14043</v>
      </c>
    </row>
    <row r="68" spans="1:14" ht="15.75" thickBot="1">
      <c r="A68" s="10" t="s">
        <v>147</v>
      </c>
      <c r="B68" s="10" t="s">
        <v>19</v>
      </c>
      <c r="C68" s="44">
        <v>45745</v>
      </c>
      <c r="D68" s="10" t="s">
        <v>30</v>
      </c>
      <c r="E68" s="10" t="s">
        <v>42</v>
      </c>
      <c r="F68" s="45">
        <v>19461</v>
      </c>
      <c r="G68" s="10">
        <v>1382</v>
      </c>
      <c r="H68" s="10">
        <v>445</v>
      </c>
      <c r="I68" s="10">
        <v>1307</v>
      </c>
      <c r="J68" s="46">
        <v>84691</v>
      </c>
      <c r="K68" s="45">
        <v>151453</v>
      </c>
      <c r="L68" s="10" t="s">
        <v>32</v>
      </c>
      <c r="M68" s="56">
        <f t="shared" si="2"/>
        <v>0.14055845707909384</v>
      </c>
      <c r="N68" s="61">
        <f t="shared" si="3"/>
        <v>21288</v>
      </c>
    </row>
    <row r="69" spans="1:14" ht="15.75" thickBot="1">
      <c r="A69" s="10" t="s">
        <v>149</v>
      </c>
      <c r="B69" s="10" t="s">
        <v>23</v>
      </c>
      <c r="C69" s="44">
        <v>45634</v>
      </c>
      <c r="D69" s="10" t="s">
        <v>30</v>
      </c>
      <c r="E69" s="10" t="s">
        <v>20</v>
      </c>
      <c r="F69" s="45">
        <v>10427</v>
      </c>
      <c r="G69" s="10">
        <v>1014</v>
      </c>
      <c r="H69" s="10">
        <v>166</v>
      </c>
      <c r="I69" s="10">
        <v>1649</v>
      </c>
      <c r="J69" s="46">
        <v>15145</v>
      </c>
      <c r="K69" s="45">
        <v>59816</v>
      </c>
      <c r="L69" s="10" t="s">
        <v>27</v>
      </c>
      <c r="M69" s="56">
        <f t="shared" si="2"/>
        <v>0.19404507155276179</v>
      </c>
      <c r="N69" s="61">
        <f t="shared" si="3"/>
        <v>11607</v>
      </c>
    </row>
    <row r="70" spans="1:14" ht="15.75" thickBot="1">
      <c r="A70" s="10" t="s">
        <v>151</v>
      </c>
      <c r="B70" s="10" t="s">
        <v>19</v>
      </c>
      <c r="C70" s="44">
        <v>45724</v>
      </c>
      <c r="D70" s="10" t="s">
        <v>25</v>
      </c>
      <c r="E70" s="10" t="s">
        <v>42</v>
      </c>
      <c r="F70" s="45">
        <v>10580</v>
      </c>
      <c r="G70" s="10">
        <v>427</v>
      </c>
      <c r="H70" s="10">
        <v>790</v>
      </c>
      <c r="I70" s="10">
        <v>2814</v>
      </c>
      <c r="J70" s="46">
        <v>24916</v>
      </c>
      <c r="K70" s="45">
        <v>213312</v>
      </c>
      <c r="L70" s="10" t="s">
        <v>55</v>
      </c>
      <c r="M70" s="56">
        <f t="shared" si="2"/>
        <v>5.530396789678968E-2</v>
      </c>
      <c r="N70" s="61">
        <f t="shared" si="3"/>
        <v>11797</v>
      </c>
    </row>
    <row r="71" spans="1:14" ht="15.75" thickBot="1">
      <c r="A71" s="10" t="s">
        <v>153</v>
      </c>
      <c r="B71" s="10" t="s">
        <v>46</v>
      </c>
      <c r="C71" s="44">
        <v>45749</v>
      </c>
      <c r="D71" s="10" t="s">
        <v>25</v>
      </c>
      <c r="E71" s="10" t="s">
        <v>48</v>
      </c>
      <c r="F71" s="45">
        <v>6858</v>
      </c>
      <c r="G71" s="10">
        <v>415</v>
      </c>
      <c r="H71" s="10">
        <v>366</v>
      </c>
      <c r="I71" s="10">
        <v>2761</v>
      </c>
      <c r="J71" s="46">
        <v>2988</v>
      </c>
      <c r="K71" s="45">
        <v>177348</v>
      </c>
      <c r="L71" s="10" t="s">
        <v>17</v>
      </c>
      <c r="M71" s="56">
        <f t="shared" si="2"/>
        <v>4.3073505198818141E-2</v>
      </c>
      <c r="N71" s="61">
        <f t="shared" si="3"/>
        <v>7639</v>
      </c>
    </row>
    <row r="72" spans="1:14" ht="15.75" thickBot="1">
      <c r="A72" s="10" t="s">
        <v>155</v>
      </c>
      <c r="B72" s="10" t="s">
        <v>46</v>
      </c>
      <c r="C72" s="44">
        <v>45537</v>
      </c>
      <c r="D72" s="10" t="s">
        <v>38</v>
      </c>
      <c r="E72" s="10" t="s">
        <v>31</v>
      </c>
      <c r="F72" s="45">
        <v>12040</v>
      </c>
      <c r="G72" s="10">
        <v>1147</v>
      </c>
      <c r="H72" s="10">
        <v>210</v>
      </c>
      <c r="I72" s="10">
        <v>885</v>
      </c>
      <c r="J72" s="46">
        <v>30360</v>
      </c>
      <c r="K72" s="45">
        <v>119530</v>
      </c>
      <c r="L72" s="10" t="s">
        <v>32</v>
      </c>
      <c r="M72" s="56">
        <f t="shared" si="2"/>
        <v>0.1120806492094035</v>
      </c>
      <c r="N72" s="61">
        <f t="shared" si="3"/>
        <v>13397</v>
      </c>
    </row>
    <row r="73" spans="1:14" ht="15.75" thickBot="1">
      <c r="A73" s="10" t="s">
        <v>157</v>
      </c>
      <c r="B73" s="10" t="s">
        <v>46</v>
      </c>
      <c r="C73" s="44">
        <v>45719</v>
      </c>
      <c r="D73" s="10" t="s">
        <v>38</v>
      </c>
      <c r="E73" s="10" t="s">
        <v>62</v>
      </c>
      <c r="F73" s="45">
        <v>24928</v>
      </c>
      <c r="G73" s="10">
        <v>214</v>
      </c>
      <c r="H73" s="10">
        <v>765</v>
      </c>
      <c r="I73" s="10">
        <v>1556</v>
      </c>
      <c r="J73" s="46">
        <v>5239</v>
      </c>
      <c r="K73" s="45">
        <v>194571</v>
      </c>
      <c r="L73" s="10" t="s">
        <v>55</v>
      </c>
      <c r="M73" s="56">
        <f t="shared" si="2"/>
        <v>0.13314933880177415</v>
      </c>
      <c r="N73" s="61">
        <f t="shared" si="3"/>
        <v>25907</v>
      </c>
    </row>
    <row r="74" spans="1:14" ht="15.75" thickBot="1">
      <c r="A74" s="10" t="s">
        <v>159</v>
      </c>
      <c r="B74" s="10" t="s">
        <v>23</v>
      </c>
      <c r="C74" s="44">
        <v>45921</v>
      </c>
      <c r="D74" s="10" t="s">
        <v>30</v>
      </c>
      <c r="E74" s="10" t="s">
        <v>16</v>
      </c>
      <c r="F74" s="45">
        <v>23103</v>
      </c>
      <c r="G74" s="10">
        <v>1380</v>
      </c>
      <c r="H74" s="10">
        <v>191</v>
      </c>
      <c r="I74" s="10">
        <v>1547</v>
      </c>
      <c r="J74" s="46">
        <v>77798</v>
      </c>
      <c r="K74" s="45">
        <v>148856</v>
      </c>
      <c r="L74" s="10" t="s">
        <v>21</v>
      </c>
      <c r="M74" s="56">
        <f t="shared" si="2"/>
        <v>0.16575751061428495</v>
      </c>
      <c r="N74" s="61">
        <f t="shared" si="3"/>
        <v>24674</v>
      </c>
    </row>
    <row r="75" spans="1:14" ht="15.75" thickBot="1">
      <c r="A75" s="10" t="s">
        <v>160</v>
      </c>
      <c r="B75" s="10" t="s">
        <v>46</v>
      </c>
      <c r="C75" s="44">
        <v>45593</v>
      </c>
      <c r="D75" s="10" t="s">
        <v>38</v>
      </c>
      <c r="E75" s="10" t="s">
        <v>31</v>
      </c>
      <c r="F75" s="45">
        <v>21198</v>
      </c>
      <c r="G75" s="10">
        <v>1484</v>
      </c>
      <c r="H75" s="10">
        <v>174</v>
      </c>
      <c r="I75" s="10">
        <v>1293</v>
      </c>
      <c r="J75" s="46">
        <v>16330</v>
      </c>
      <c r="K75" s="45">
        <v>111635</v>
      </c>
      <c r="L75" s="10" t="s">
        <v>32</v>
      </c>
      <c r="M75" s="56">
        <f t="shared" si="2"/>
        <v>0.20473865723115511</v>
      </c>
      <c r="N75" s="61">
        <f t="shared" si="3"/>
        <v>22856</v>
      </c>
    </row>
    <row r="76" spans="1:14" ht="15.75" thickBot="1">
      <c r="A76" s="10" t="s">
        <v>162</v>
      </c>
      <c r="B76" s="10" t="s">
        <v>23</v>
      </c>
      <c r="C76" s="44">
        <v>45505</v>
      </c>
      <c r="D76" s="10" t="s">
        <v>15</v>
      </c>
      <c r="E76" s="10" t="s">
        <v>26</v>
      </c>
      <c r="F76" s="45">
        <v>21758</v>
      </c>
      <c r="G76" s="10">
        <v>1380</v>
      </c>
      <c r="H76" s="10">
        <v>188</v>
      </c>
      <c r="I76" s="10">
        <v>1735</v>
      </c>
      <c r="J76" s="46">
        <v>20998</v>
      </c>
      <c r="K76" s="45">
        <v>147803</v>
      </c>
      <c r="L76" s="10" t="s">
        <v>55</v>
      </c>
      <c r="M76" s="56">
        <f t="shared" si="2"/>
        <v>0.15781817689762725</v>
      </c>
      <c r="N76" s="61">
        <f t="shared" si="3"/>
        <v>23326</v>
      </c>
    </row>
    <row r="77" spans="1:14" ht="15.75" thickBot="1">
      <c r="A77" s="10" t="s">
        <v>164</v>
      </c>
      <c r="B77" s="10" t="s">
        <v>46</v>
      </c>
      <c r="C77" s="44">
        <v>45603</v>
      </c>
      <c r="D77" s="10" t="s">
        <v>38</v>
      </c>
      <c r="E77" s="10" t="s">
        <v>35</v>
      </c>
      <c r="F77" s="45">
        <v>17254</v>
      </c>
      <c r="G77" s="10">
        <v>246</v>
      </c>
      <c r="H77" s="10">
        <v>952</v>
      </c>
      <c r="I77" s="10">
        <v>871</v>
      </c>
      <c r="J77" s="46">
        <v>14957</v>
      </c>
      <c r="K77" s="45">
        <v>75946</v>
      </c>
      <c r="L77" s="10" t="s">
        <v>55</v>
      </c>
      <c r="M77" s="56">
        <f t="shared" si="2"/>
        <v>0.24296210465330631</v>
      </c>
      <c r="N77" s="61">
        <f t="shared" si="3"/>
        <v>18452</v>
      </c>
    </row>
    <row r="78" spans="1:14" ht="15.75" thickBot="1">
      <c r="A78" s="10" t="s">
        <v>166</v>
      </c>
      <c r="B78" s="10" t="s">
        <v>19</v>
      </c>
      <c r="C78" s="44">
        <v>45720</v>
      </c>
      <c r="D78" s="10" t="s">
        <v>38</v>
      </c>
      <c r="E78" s="10" t="s">
        <v>48</v>
      </c>
      <c r="F78" s="45">
        <v>13470</v>
      </c>
      <c r="G78" s="10">
        <v>523</v>
      </c>
      <c r="H78" s="10">
        <v>280</v>
      </c>
      <c r="I78" s="10">
        <v>2682</v>
      </c>
      <c r="J78" s="46">
        <v>8538</v>
      </c>
      <c r="K78" s="45">
        <v>95204</v>
      </c>
      <c r="L78" s="10" t="s">
        <v>17</v>
      </c>
      <c r="M78" s="56">
        <f t="shared" si="2"/>
        <v>0.14992017142136885</v>
      </c>
      <c r="N78" s="61">
        <f t="shared" si="3"/>
        <v>14273</v>
      </c>
    </row>
    <row r="79" spans="1:14" ht="15.75" thickBot="1">
      <c r="A79" s="10" t="s">
        <v>167</v>
      </c>
      <c r="B79" s="10" t="s">
        <v>19</v>
      </c>
      <c r="C79" s="44">
        <v>45460</v>
      </c>
      <c r="D79" s="10" t="s">
        <v>15</v>
      </c>
      <c r="E79" s="10" t="s">
        <v>39</v>
      </c>
      <c r="F79" s="45">
        <v>3252</v>
      </c>
      <c r="G79" s="10">
        <v>1043</v>
      </c>
      <c r="H79" s="10">
        <v>647</v>
      </c>
      <c r="I79" s="10">
        <v>1545</v>
      </c>
      <c r="J79" s="46">
        <v>18859</v>
      </c>
      <c r="K79" s="45">
        <v>222958</v>
      </c>
      <c r="L79" s="10" t="s">
        <v>17</v>
      </c>
      <c r="M79" s="56">
        <f t="shared" si="2"/>
        <v>2.2165609666394567E-2</v>
      </c>
      <c r="N79" s="61">
        <f t="shared" si="3"/>
        <v>4942</v>
      </c>
    </row>
    <row r="80" spans="1:14" ht="15.75" thickBot="1">
      <c r="A80" s="10" t="s">
        <v>168</v>
      </c>
      <c r="B80" s="10" t="s">
        <v>13</v>
      </c>
      <c r="C80" s="44">
        <v>45922</v>
      </c>
      <c r="D80" s="10" t="s">
        <v>30</v>
      </c>
      <c r="E80" s="10" t="s">
        <v>169</v>
      </c>
      <c r="F80" s="45">
        <v>8996</v>
      </c>
      <c r="G80" s="10">
        <v>329</v>
      </c>
      <c r="H80" s="10">
        <v>378</v>
      </c>
      <c r="I80" s="10">
        <v>2384</v>
      </c>
      <c r="J80" s="46">
        <v>39404</v>
      </c>
      <c r="K80" s="45">
        <v>242724</v>
      </c>
      <c r="L80" s="10" t="s">
        <v>21</v>
      </c>
      <c r="M80" s="56">
        <f t="shared" si="2"/>
        <v>3.9975445361810122E-2</v>
      </c>
      <c r="N80" s="61">
        <f t="shared" si="3"/>
        <v>9703</v>
      </c>
    </row>
    <row r="81" spans="1:14" ht="15.75" thickBot="1">
      <c r="A81" s="10" t="s">
        <v>170</v>
      </c>
      <c r="B81" s="10" t="s">
        <v>19</v>
      </c>
      <c r="C81" s="44">
        <v>45456</v>
      </c>
      <c r="D81" s="10" t="s">
        <v>15</v>
      </c>
      <c r="E81" s="10" t="s">
        <v>16</v>
      </c>
      <c r="F81" s="45">
        <v>14173</v>
      </c>
      <c r="G81" s="10">
        <v>294</v>
      </c>
      <c r="H81" s="10">
        <v>257</v>
      </c>
      <c r="I81" s="10">
        <v>1288</v>
      </c>
      <c r="J81" s="46">
        <v>39466</v>
      </c>
      <c r="K81" s="45">
        <v>55563</v>
      </c>
      <c r="L81" s="10" t="s">
        <v>55</v>
      </c>
      <c r="M81" s="56">
        <f t="shared" si="2"/>
        <v>0.26499649047027696</v>
      </c>
      <c r="N81" s="61">
        <f t="shared" si="3"/>
        <v>14724</v>
      </c>
    </row>
    <row r="82" spans="1:14" ht="15.75" thickBot="1">
      <c r="A82" s="10" t="s">
        <v>171</v>
      </c>
      <c r="B82" s="10" t="s">
        <v>13</v>
      </c>
      <c r="C82" s="44">
        <v>45584</v>
      </c>
      <c r="D82" s="10" t="s">
        <v>38</v>
      </c>
      <c r="E82" s="10" t="s">
        <v>31</v>
      </c>
      <c r="F82" s="45">
        <v>6673</v>
      </c>
      <c r="G82" s="10">
        <v>826</v>
      </c>
      <c r="H82" s="10">
        <v>321</v>
      </c>
      <c r="I82" s="10">
        <v>577</v>
      </c>
      <c r="J82" s="46">
        <v>19262</v>
      </c>
      <c r="K82" s="45">
        <v>132324</v>
      </c>
      <c r="L82" s="10" t="s">
        <v>55</v>
      </c>
      <c r="M82" s="56">
        <f t="shared" si="2"/>
        <v>5.9097367068710133E-2</v>
      </c>
      <c r="N82" s="61">
        <f t="shared" si="3"/>
        <v>7820</v>
      </c>
    </row>
    <row r="83" spans="1:14" ht="15.75" thickBot="1">
      <c r="A83" s="10" t="s">
        <v>173</v>
      </c>
      <c r="B83" s="10" t="s">
        <v>19</v>
      </c>
      <c r="C83" s="44">
        <v>45497</v>
      </c>
      <c r="D83" s="10" t="s">
        <v>30</v>
      </c>
      <c r="E83" s="10" t="s">
        <v>39</v>
      </c>
      <c r="F83" s="45">
        <v>22914</v>
      </c>
      <c r="G83" s="10">
        <v>954</v>
      </c>
      <c r="H83" s="10">
        <v>584</v>
      </c>
      <c r="I83" s="10">
        <v>1519</v>
      </c>
      <c r="J83" s="46">
        <v>13637</v>
      </c>
      <c r="K83" s="45">
        <v>49847</v>
      </c>
      <c r="L83" s="10" t="s">
        <v>17</v>
      </c>
      <c r="M83" s="56">
        <f t="shared" si="2"/>
        <v>0.49054105563022848</v>
      </c>
      <c r="N83" s="61">
        <f t="shared" si="3"/>
        <v>24452</v>
      </c>
    </row>
    <row r="84" spans="1:14" ht="15.75" thickBot="1">
      <c r="A84" s="10" t="s">
        <v>175</v>
      </c>
      <c r="B84" s="10" t="s">
        <v>23</v>
      </c>
      <c r="C84" s="44">
        <v>45580</v>
      </c>
      <c r="D84" s="10" t="s">
        <v>38</v>
      </c>
      <c r="E84" s="10" t="s">
        <v>35</v>
      </c>
      <c r="F84" s="45">
        <v>17781</v>
      </c>
      <c r="G84" s="10">
        <v>993</v>
      </c>
      <c r="H84" s="10">
        <v>627</v>
      </c>
      <c r="I84" s="10">
        <v>2187</v>
      </c>
      <c r="J84" s="46">
        <v>9609</v>
      </c>
      <c r="K84" s="45">
        <v>66155</v>
      </c>
      <c r="L84" s="10" t="s">
        <v>32</v>
      </c>
      <c r="M84" s="56">
        <f t="shared" si="2"/>
        <v>0.29326581513113142</v>
      </c>
      <c r="N84" s="61">
        <f t="shared" si="3"/>
        <v>19401</v>
      </c>
    </row>
    <row r="85" spans="1:14" ht="15.75" thickBot="1">
      <c r="A85" s="10" t="s">
        <v>177</v>
      </c>
      <c r="B85" s="10" t="s">
        <v>19</v>
      </c>
      <c r="C85" s="44">
        <v>45635</v>
      </c>
      <c r="D85" s="10" t="s">
        <v>15</v>
      </c>
      <c r="E85" s="10" t="s">
        <v>20</v>
      </c>
      <c r="F85" s="45">
        <v>15051</v>
      </c>
      <c r="G85" s="10">
        <v>268</v>
      </c>
      <c r="H85" s="10">
        <v>251</v>
      </c>
      <c r="I85" s="10">
        <v>783</v>
      </c>
      <c r="J85" s="46">
        <v>34154</v>
      </c>
      <c r="K85" s="45">
        <v>119671</v>
      </c>
      <c r="L85" s="10" t="s">
        <v>32</v>
      </c>
      <c r="M85" s="56">
        <f t="shared" si="2"/>
        <v>0.13010670922779954</v>
      </c>
      <c r="N85" s="61">
        <f t="shared" si="3"/>
        <v>15570</v>
      </c>
    </row>
    <row r="86" spans="1:14" ht="15.75" thickBot="1">
      <c r="A86" s="10" t="s">
        <v>179</v>
      </c>
      <c r="B86" s="10" t="s">
        <v>13</v>
      </c>
      <c r="C86" s="44">
        <v>45766</v>
      </c>
      <c r="D86" s="10" t="s">
        <v>15</v>
      </c>
      <c r="E86" s="10" t="s">
        <v>39</v>
      </c>
      <c r="F86" s="45">
        <v>8881</v>
      </c>
      <c r="G86" s="10">
        <v>210</v>
      </c>
      <c r="H86" s="10">
        <v>673</v>
      </c>
      <c r="I86" s="10">
        <v>1565</v>
      </c>
      <c r="J86" s="46">
        <v>24847</v>
      </c>
      <c r="K86" s="45">
        <v>156891</v>
      </c>
      <c r="L86" s="10" t="s">
        <v>27</v>
      </c>
      <c r="M86" s="56">
        <f t="shared" si="2"/>
        <v>6.223429004850501E-2</v>
      </c>
      <c r="N86" s="61">
        <f t="shared" si="3"/>
        <v>9764</v>
      </c>
    </row>
    <row r="87" spans="1:14" ht="15.75" thickBot="1">
      <c r="A87" s="10" t="s">
        <v>180</v>
      </c>
      <c r="B87" s="10" t="s">
        <v>13</v>
      </c>
      <c r="C87" s="44">
        <v>45684</v>
      </c>
      <c r="D87" s="10" t="s">
        <v>38</v>
      </c>
      <c r="E87" s="10" t="s">
        <v>48</v>
      </c>
      <c r="F87" s="45">
        <v>8949</v>
      </c>
      <c r="G87" s="10">
        <v>1477</v>
      </c>
      <c r="H87" s="10">
        <v>424</v>
      </c>
      <c r="I87" s="10">
        <v>1030</v>
      </c>
      <c r="J87" s="46">
        <v>58052</v>
      </c>
      <c r="K87" s="45">
        <v>123310</v>
      </c>
      <c r="L87" s="10" t="s">
        <v>17</v>
      </c>
      <c r="M87" s="56">
        <f t="shared" si="2"/>
        <v>8.7989619657773091E-2</v>
      </c>
      <c r="N87" s="61">
        <f t="shared" si="3"/>
        <v>10850</v>
      </c>
    </row>
    <row r="88" spans="1:14" ht="15.75" thickBot="1">
      <c r="A88" s="10" t="s">
        <v>182</v>
      </c>
      <c r="B88" s="10" t="s">
        <v>46</v>
      </c>
      <c r="C88" s="44">
        <v>45449</v>
      </c>
      <c r="D88" s="10" t="s">
        <v>25</v>
      </c>
      <c r="E88" s="10" t="s">
        <v>48</v>
      </c>
      <c r="F88" s="45">
        <v>11521</v>
      </c>
      <c r="G88" s="10">
        <v>1071</v>
      </c>
      <c r="H88" s="10">
        <v>762</v>
      </c>
      <c r="I88" s="10">
        <v>2539</v>
      </c>
      <c r="J88" s="46">
        <v>12701</v>
      </c>
      <c r="K88" s="45">
        <v>238350</v>
      </c>
      <c r="L88" s="10" t="s">
        <v>27</v>
      </c>
      <c r="M88" s="56">
        <f t="shared" si="2"/>
        <v>5.6026851269142017E-2</v>
      </c>
      <c r="N88" s="61">
        <f t="shared" si="3"/>
        <v>13354</v>
      </c>
    </row>
    <row r="89" spans="1:14" ht="15.75" thickBot="1">
      <c r="A89" s="10" t="s">
        <v>184</v>
      </c>
      <c r="B89" s="10" t="s">
        <v>23</v>
      </c>
      <c r="C89" s="44">
        <v>45480</v>
      </c>
      <c r="D89" s="10" t="s">
        <v>25</v>
      </c>
      <c r="E89" s="10" t="s">
        <v>20</v>
      </c>
      <c r="F89" s="45">
        <v>24625</v>
      </c>
      <c r="G89" s="10">
        <v>749</v>
      </c>
      <c r="H89" s="10">
        <v>193</v>
      </c>
      <c r="I89" s="10">
        <v>1340</v>
      </c>
      <c r="J89" s="46">
        <v>4890</v>
      </c>
      <c r="K89" s="45">
        <v>189381</v>
      </c>
      <c r="L89" s="10" t="s">
        <v>17</v>
      </c>
      <c r="M89" s="56">
        <f t="shared" si="2"/>
        <v>0.13500298340382616</v>
      </c>
      <c r="N89" s="61">
        <f t="shared" si="3"/>
        <v>25567</v>
      </c>
    </row>
    <row r="90" spans="1:14" ht="15.75" thickBot="1">
      <c r="A90" s="10" t="s">
        <v>186</v>
      </c>
      <c r="B90" s="10" t="s">
        <v>19</v>
      </c>
      <c r="C90" s="44">
        <v>45923</v>
      </c>
      <c r="D90" s="10" t="s">
        <v>15</v>
      </c>
      <c r="E90" s="10" t="s">
        <v>169</v>
      </c>
      <c r="F90" s="45">
        <v>10017</v>
      </c>
      <c r="G90" s="10">
        <v>1357</v>
      </c>
      <c r="H90" s="10">
        <v>966</v>
      </c>
      <c r="I90" s="10">
        <v>2871</v>
      </c>
      <c r="J90" s="46">
        <v>14800</v>
      </c>
      <c r="K90" s="45">
        <v>171691</v>
      </c>
      <c r="L90" s="10" t="s">
        <v>21</v>
      </c>
      <c r="M90" s="56">
        <f t="shared" si="2"/>
        <v>7.1873307278774071E-2</v>
      </c>
      <c r="N90" s="61">
        <f t="shared" si="3"/>
        <v>12340</v>
      </c>
    </row>
    <row r="91" spans="1:14" ht="15.75" thickBot="1">
      <c r="A91" s="10" t="s">
        <v>187</v>
      </c>
      <c r="B91" s="10" t="s">
        <v>46</v>
      </c>
      <c r="C91" s="44">
        <v>45446</v>
      </c>
      <c r="D91" s="10" t="s">
        <v>15</v>
      </c>
      <c r="E91" s="10" t="s">
        <v>62</v>
      </c>
      <c r="F91" s="45">
        <v>8941</v>
      </c>
      <c r="G91" s="10">
        <v>911</v>
      </c>
      <c r="H91" s="10">
        <v>166</v>
      </c>
      <c r="I91" s="10">
        <v>1217</v>
      </c>
      <c r="J91" s="46">
        <v>68817</v>
      </c>
      <c r="K91" s="45">
        <v>221180</v>
      </c>
      <c r="L91" s="10" t="s">
        <v>55</v>
      </c>
      <c r="M91" s="56">
        <f t="shared" si="2"/>
        <v>4.5293426168731353E-2</v>
      </c>
      <c r="N91" s="61">
        <f t="shared" si="3"/>
        <v>10018</v>
      </c>
    </row>
    <row r="92" spans="1:14" ht="15.75" thickBot="1">
      <c r="A92" s="10" t="s">
        <v>189</v>
      </c>
      <c r="B92" s="10" t="s">
        <v>19</v>
      </c>
      <c r="C92" s="44">
        <v>45924</v>
      </c>
      <c r="D92" s="10" t="s">
        <v>25</v>
      </c>
      <c r="E92" s="10" t="s">
        <v>39</v>
      </c>
      <c r="F92" s="45">
        <v>12209</v>
      </c>
      <c r="G92" s="10">
        <v>222</v>
      </c>
      <c r="H92" s="10">
        <v>479</v>
      </c>
      <c r="I92" s="10">
        <v>2748</v>
      </c>
      <c r="J92" s="46">
        <v>24615</v>
      </c>
      <c r="K92" s="45">
        <v>74707</v>
      </c>
      <c r="L92" s="10" t="s">
        <v>21</v>
      </c>
      <c r="M92" s="56">
        <f t="shared" si="2"/>
        <v>0.17280843829895459</v>
      </c>
      <c r="N92" s="61">
        <f t="shared" si="3"/>
        <v>12910</v>
      </c>
    </row>
    <row r="93" spans="1:14" ht="15.75" thickBot="1">
      <c r="A93" s="10" t="s">
        <v>190</v>
      </c>
      <c r="B93" s="10" t="s">
        <v>19</v>
      </c>
      <c r="C93" s="44">
        <v>45586</v>
      </c>
      <c r="D93" s="10" t="s">
        <v>25</v>
      </c>
      <c r="E93" s="10" t="s">
        <v>20</v>
      </c>
      <c r="F93" s="45">
        <v>19715</v>
      </c>
      <c r="G93" s="10">
        <v>1014</v>
      </c>
      <c r="H93" s="10">
        <v>718</v>
      </c>
      <c r="I93" s="10">
        <v>1185</v>
      </c>
      <c r="J93" s="46">
        <v>37625</v>
      </c>
      <c r="K93" s="45">
        <v>191409</v>
      </c>
      <c r="L93" s="10" t="s">
        <v>17</v>
      </c>
      <c r="M93" s="56">
        <f t="shared" si="2"/>
        <v>0.11204802282024356</v>
      </c>
      <c r="N93" s="61">
        <f t="shared" si="3"/>
        <v>21447</v>
      </c>
    </row>
    <row r="94" spans="1:14" ht="15.75" thickBot="1">
      <c r="A94" s="10" t="s">
        <v>191</v>
      </c>
      <c r="B94" s="10" t="s">
        <v>46</v>
      </c>
      <c r="C94" s="44">
        <v>45637</v>
      </c>
      <c r="D94" s="10" t="s">
        <v>38</v>
      </c>
      <c r="E94" s="10" t="s">
        <v>48</v>
      </c>
      <c r="F94" s="45">
        <v>22645</v>
      </c>
      <c r="G94" s="10">
        <v>545</v>
      </c>
      <c r="H94" s="10">
        <v>972</v>
      </c>
      <c r="I94" s="10">
        <v>321</v>
      </c>
      <c r="J94" s="46">
        <v>8396</v>
      </c>
      <c r="K94" s="45">
        <v>121537</v>
      </c>
      <c r="L94" s="10" t="s">
        <v>55</v>
      </c>
      <c r="M94" s="56">
        <f t="shared" si="2"/>
        <v>0.19880365649966678</v>
      </c>
      <c r="N94" s="61">
        <f t="shared" si="3"/>
        <v>24162</v>
      </c>
    </row>
    <row r="95" spans="1:14" ht="15.75" thickBot="1">
      <c r="A95" s="10" t="s">
        <v>193</v>
      </c>
      <c r="B95" s="10" t="s">
        <v>46</v>
      </c>
      <c r="C95" s="44">
        <v>45603</v>
      </c>
      <c r="D95" s="10" t="s">
        <v>38</v>
      </c>
      <c r="E95" s="10" t="s">
        <v>48</v>
      </c>
      <c r="F95" s="45">
        <v>11550</v>
      </c>
      <c r="G95" s="10">
        <v>501</v>
      </c>
      <c r="H95" s="10">
        <v>646</v>
      </c>
      <c r="I95" s="10">
        <v>773</v>
      </c>
      <c r="J95" s="46">
        <v>17841</v>
      </c>
      <c r="K95" s="45">
        <v>237576</v>
      </c>
      <c r="L95" s="10" t="s">
        <v>32</v>
      </c>
      <c r="M95" s="56">
        <f t="shared" si="2"/>
        <v>5.3443950567397383E-2</v>
      </c>
      <c r="N95" s="61">
        <f t="shared" si="3"/>
        <v>12697</v>
      </c>
    </row>
    <row r="96" spans="1:14" ht="15.75" thickBot="1">
      <c r="A96" s="10" t="s">
        <v>194</v>
      </c>
      <c r="B96" s="10" t="s">
        <v>46</v>
      </c>
      <c r="C96" s="44">
        <v>45604</v>
      </c>
      <c r="D96" s="10" t="s">
        <v>25</v>
      </c>
      <c r="E96" s="10" t="s">
        <v>31</v>
      </c>
      <c r="F96" s="45">
        <v>23499</v>
      </c>
      <c r="G96" s="10">
        <v>562</v>
      </c>
      <c r="H96" s="10">
        <v>964</v>
      </c>
      <c r="I96" s="10">
        <v>2557</v>
      </c>
      <c r="J96" s="46">
        <v>56890</v>
      </c>
      <c r="K96" s="45">
        <v>218686</v>
      </c>
      <c r="L96" s="10" t="s">
        <v>32</v>
      </c>
      <c r="M96" s="56">
        <f t="shared" si="2"/>
        <v>0.11443347996671026</v>
      </c>
      <c r="N96" s="61">
        <f t="shared" si="3"/>
        <v>25025</v>
      </c>
    </row>
    <row r="97" spans="1:14" ht="15.75" thickBot="1">
      <c r="A97" s="10" t="s">
        <v>196</v>
      </c>
      <c r="B97" s="10" t="s">
        <v>46</v>
      </c>
      <c r="C97" s="44">
        <v>45545</v>
      </c>
      <c r="D97" s="10" t="s">
        <v>38</v>
      </c>
      <c r="E97" s="10" t="s">
        <v>42</v>
      </c>
      <c r="F97" s="45">
        <v>6637</v>
      </c>
      <c r="G97" s="10">
        <v>595</v>
      </c>
      <c r="H97" s="10">
        <v>161</v>
      </c>
      <c r="I97" s="10">
        <v>2653</v>
      </c>
      <c r="J97" s="46">
        <v>19334</v>
      </c>
      <c r="K97" s="45">
        <v>131155</v>
      </c>
      <c r="L97" s="10" t="s">
        <v>27</v>
      </c>
      <c r="M97" s="56">
        <f t="shared" si="2"/>
        <v>5.6368419046166747E-2</v>
      </c>
      <c r="N97" s="61">
        <f t="shared" si="3"/>
        <v>7393</v>
      </c>
    </row>
    <row r="98" spans="1:14" ht="15.75" thickBot="1">
      <c r="A98" s="10" t="s">
        <v>198</v>
      </c>
      <c r="B98" s="10" t="s">
        <v>46</v>
      </c>
      <c r="C98" s="44">
        <v>45517</v>
      </c>
      <c r="D98" s="10" t="s">
        <v>38</v>
      </c>
      <c r="E98" s="10" t="s">
        <v>169</v>
      </c>
      <c r="F98" s="45">
        <v>6854</v>
      </c>
      <c r="G98" s="10">
        <v>417</v>
      </c>
      <c r="H98" s="10">
        <v>467</v>
      </c>
      <c r="I98" s="10">
        <v>1003</v>
      </c>
      <c r="J98" s="46">
        <v>61333</v>
      </c>
      <c r="K98" s="45">
        <v>40281</v>
      </c>
      <c r="L98" s="10" t="s">
        <v>17</v>
      </c>
      <c r="M98" s="56">
        <f t="shared" si="2"/>
        <v>0.19210049402944315</v>
      </c>
      <c r="N98" s="61">
        <f t="shared" si="3"/>
        <v>7738</v>
      </c>
    </row>
    <row r="99" spans="1:14" ht="15.75" thickBot="1">
      <c r="A99" s="10" t="s">
        <v>200</v>
      </c>
      <c r="B99" s="10" t="s">
        <v>19</v>
      </c>
      <c r="C99" s="44">
        <v>45453</v>
      </c>
      <c r="D99" s="10" t="s">
        <v>30</v>
      </c>
      <c r="E99" s="10" t="s">
        <v>39</v>
      </c>
      <c r="F99" s="45">
        <v>21561</v>
      </c>
      <c r="G99" s="10">
        <v>340</v>
      </c>
      <c r="H99" s="10">
        <v>741</v>
      </c>
      <c r="I99" s="10">
        <v>986</v>
      </c>
      <c r="J99" s="46">
        <v>24826</v>
      </c>
      <c r="K99" s="45">
        <v>198492</v>
      </c>
      <c r="L99" s="10" t="s">
        <v>17</v>
      </c>
      <c r="M99" s="56">
        <f t="shared" si="2"/>
        <v>0.11407008846704149</v>
      </c>
      <c r="N99" s="61">
        <f t="shared" si="3"/>
        <v>22642</v>
      </c>
    </row>
    <row r="100" spans="1:14" ht="15.75" thickBot="1">
      <c r="A100" s="10" t="s">
        <v>202</v>
      </c>
      <c r="B100" s="10" t="s">
        <v>46</v>
      </c>
      <c r="C100" s="44">
        <v>45475</v>
      </c>
      <c r="D100" s="10" t="s">
        <v>38</v>
      </c>
      <c r="E100" s="10" t="s">
        <v>39</v>
      </c>
      <c r="F100" s="45">
        <v>12320</v>
      </c>
      <c r="G100" s="10">
        <v>1157</v>
      </c>
      <c r="H100" s="10">
        <v>365</v>
      </c>
      <c r="I100" s="10">
        <v>584</v>
      </c>
      <c r="J100" s="46">
        <v>66634</v>
      </c>
      <c r="K100" s="45">
        <v>210102</v>
      </c>
      <c r="L100" s="10" t="s">
        <v>32</v>
      </c>
      <c r="M100" s="56">
        <f t="shared" si="2"/>
        <v>6.5882285746922925E-2</v>
      </c>
      <c r="N100" s="61">
        <f t="shared" si="3"/>
        <v>13842</v>
      </c>
    </row>
    <row r="101" spans="1:14" ht="15.75" thickBot="1">
      <c r="A101" s="10" t="s">
        <v>204</v>
      </c>
      <c r="B101" s="10" t="s">
        <v>23</v>
      </c>
      <c r="C101" s="44">
        <v>45925</v>
      </c>
      <c r="D101" s="10" t="s">
        <v>15</v>
      </c>
      <c r="E101" s="10" t="s">
        <v>35</v>
      </c>
      <c r="F101" s="45">
        <v>20564</v>
      </c>
      <c r="G101" s="10">
        <v>1433</v>
      </c>
      <c r="H101" s="10">
        <v>488</v>
      </c>
      <c r="I101" s="10">
        <v>1015</v>
      </c>
      <c r="J101" s="46">
        <v>24333</v>
      </c>
      <c r="K101" s="45">
        <v>172130</v>
      </c>
      <c r="L101" s="10" t="s">
        <v>21</v>
      </c>
      <c r="M101" s="56">
        <f t="shared" si="2"/>
        <v>0.13062801371056759</v>
      </c>
      <c r="N101" s="61">
        <f t="shared" si="3"/>
        <v>22485</v>
      </c>
    </row>
    <row r="102" spans="1:14" ht="15.75" thickBot="1">
      <c r="A102" s="10" t="s">
        <v>205</v>
      </c>
      <c r="B102" s="10" t="s">
        <v>13</v>
      </c>
      <c r="C102" s="44">
        <v>45583</v>
      </c>
      <c r="D102" s="10" t="s">
        <v>38</v>
      </c>
      <c r="E102" s="10" t="s">
        <v>20</v>
      </c>
      <c r="F102" s="45">
        <v>6892</v>
      </c>
      <c r="G102" s="10">
        <v>1184</v>
      </c>
      <c r="H102" s="10">
        <v>925</v>
      </c>
      <c r="I102" s="10">
        <v>1062</v>
      </c>
      <c r="J102" s="46">
        <v>75008</v>
      </c>
      <c r="K102" s="45">
        <v>116260</v>
      </c>
      <c r="L102" s="10" t="s">
        <v>55</v>
      </c>
      <c r="M102" s="56">
        <f t="shared" si="2"/>
        <v>7.7421297092723204E-2</v>
      </c>
      <c r="N102" s="61">
        <f t="shared" si="3"/>
        <v>9001</v>
      </c>
    </row>
    <row r="103" spans="1:14" ht="15.75" thickBot="1">
      <c r="A103" s="10" t="s">
        <v>207</v>
      </c>
      <c r="B103" s="10" t="s">
        <v>46</v>
      </c>
      <c r="C103" s="44">
        <v>45926</v>
      </c>
      <c r="D103" s="10" t="s">
        <v>38</v>
      </c>
      <c r="E103" s="10" t="s">
        <v>35</v>
      </c>
      <c r="F103" s="45">
        <v>9043</v>
      </c>
      <c r="G103" s="10">
        <v>1192</v>
      </c>
      <c r="H103" s="10">
        <v>810</v>
      </c>
      <c r="I103" s="10">
        <v>1550</v>
      </c>
      <c r="J103" s="46">
        <v>5221</v>
      </c>
      <c r="K103" s="45">
        <v>199476</v>
      </c>
      <c r="L103" s="10" t="s">
        <v>21</v>
      </c>
      <c r="M103" s="56">
        <f t="shared" si="2"/>
        <v>5.5370069582305642E-2</v>
      </c>
      <c r="N103" s="61">
        <f t="shared" si="3"/>
        <v>11045</v>
      </c>
    </row>
    <row r="104" spans="1:14" ht="15.75" thickBot="1">
      <c r="A104" s="10" t="s">
        <v>208</v>
      </c>
      <c r="B104" s="10" t="s">
        <v>46</v>
      </c>
      <c r="C104" s="44">
        <v>45927</v>
      </c>
      <c r="D104" s="10" t="s">
        <v>25</v>
      </c>
      <c r="E104" s="10" t="s">
        <v>20</v>
      </c>
      <c r="F104" s="45">
        <v>18521</v>
      </c>
      <c r="G104" s="10">
        <v>1027</v>
      </c>
      <c r="H104" s="10">
        <v>230</v>
      </c>
      <c r="I104" s="10">
        <v>1247</v>
      </c>
      <c r="J104" s="46">
        <v>39588</v>
      </c>
      <c r="K104" s="45">
        <v>200928</v>
      </c>
      <c r="L104" s="10" t="s">
        <v>21</v>
      </c>
      <c r="M104" s="56">
        <f t="shared" si="2"/>
        <v>9.8433269628921807E-2</v>
      </c>
      <c r="N104" s="61">
        <f t="shared" si="3"/>
        <v>19778</v>
      </c>
    </row>
    <row r="105" spans="1:14" ht="15.75" thickBot="1">
      <c r="A105" s="10" t="s">
        <v>209</v>
      </c>
      <c r="B105" s="10" t="s">
        <v>19</v>
      </c>
      <c r="C105" s="44">
        <v>45739</v>
      </c>
      <c r="D105" s="10" t="s">
        <v>15</v>
      </c>
      <c r="E105" s="10" t="s">
        <v>26</v>
      </c>
      <c r="F105" s="45">
        <v>24711</v>
      </c>
      <c r="G105" s="10">
        <v>882</v>
      </c>
      <c r="H105" s="10">
        <v>876</v>
      </c>
      <c r="I105" s="10">
        <v>2728</v>
      </c>
      <c r="J105" s="46">
        <v>32015</v>
      </c>
      <c r="K105" s="45">
        <v>180272</v>
      </c>
      <c r="L105" s="10" t="s">
        <v>32</v>
      </c>
      <c r="M105" s="56">
        <f t="shared" si="2"/>
        <v>0.1468281263867933</v>
      </c>
      <c r="N105" s="61">
        <f t="shared" si="3"/>
        <v>26469</v>
      </c>
    </row>
    <row r="106" spans="1:14" ht="15.75" thickBot="1">
      <c r="A106" s="10" t="s">
        <v>211</v>
      </c>
      <c r="B106" s="10" t="s">
        <v>46</v>
      </c>
      <c r="C106" s="44">
        <v>45457</v>
      </c>
      <c r="D106" s="10" t="s">
        <v>38</v>
      </c>
      <c r="E106" s="10" t="s">
        <v>48</v>
      </c>
      <c r="F106" s="45">
        <v>21856</v>
      </c>
      <c r="G106" s="10">
        <v>1203</v>
      </c>
      <c r="H106" s="10">
        <v>634</v>
      </c>
      <c r="I106" s="10">
        <v>2807</v>
      </c>
      <c r="J106" s="46">
        <v>3647</v>
      </c>
      <c r="K106" s="45">
        <v>104178</v>
      </c>
      <c r="L106" s="10" t="s">
        <v>32</v>
      </c>
      <c r="M106" s="56">
        <f t="shared" si="2"/>
        <v>0.22742805582752595</v>
      </c>
      <c r="N106" s="61">
        <f t="shared" si="3"/>
        <v>23693</v>
      </c>
    </row>
    <row r="107" spans="1:14" ht="15.75" thickBot="1">
      <c r="A107" s="10" t="s">
        <v>213</v>
      </c>
      <c r="B107" s="10" t="s">
        <v>46</v>
      </c>
      <c r="C107" s="44">
        <v>45692</v>
      </c>
      <c r="D107" s="10" t="s">
        <v>38</v>
      </c>
      <c r="E107" s="10" t="s">
        <v>42</v>
      </c>
      <c r="F107" s="45">
        <v>23833</v>
      </c>
      <c r="G107" s="10">
        <v>555</v>
      </c>
      <c r="H107" s="10">
        <v>523</v>
      </c>
      <c r="I107" s="10">
        <v>1330</v>
      </c>
      <c r="J107" s="46">
        <v>69141</v>
      </c>
      <c r="K107" s="45">
        <v>73997</v>
      </c>
      <c r="L107" s="10" t="s">
        <v>32</v>
      </c>
      <c r="M107" s="56">
        <f t="shared" si="2"/>
        <v>0.33664878305877266</v>
      </c>
      <c r="N107" s="61">
        <f t="shared" si="3"/>
        <v>24911</v>
      </c>
    </row>
    <row r="108" spans="1:14" ht="15.75" thickBot="1">
      <c r="A108" s="10" t="s">
        <v>215</v>
      </c>
      <c r="B108" s="10" t="s">
        <v>46</v>
      </c>
      <c r="C108" s="44">
        <v>45464</v>
      </c>
      <c r="D108" s="10" t="s">
        <v>30</v>
      </c>
      <c r="E108" s="10" t="s">
        <v>31</v>
      </c>
      <c r="F108" s="45">
        <v>21216</v>
      </c>
      <c r="G108" s="10">
        <v>1207</v>
      </c>
      <c r="H108" s="10">
        <v>859</v>
      </c>
      <c r="I108" s="10">
        <v>328</v>
      </c>
      <c r="J108" s="46">
        <v>91296</v>
      </c>
      <c r="K108" s="45">
        <v>196683</v>
      </c>
      <c r="L108" s="10" t="s">
        <v>27</v>
      </c>
      <c r="M108" s="56">
        <f t="shared" si="2"/>
        <v>0.1183732198512327</v>
      </c>
      <c r="N108" s="61">
        <f t="shared" si="3"/>
        <v>23282</v>
      </c>
    </row>
    <row r="109" spans="1:14" ht="15.75" thickBot="1">
      <c r="A109" s="10" t="s">
        <v>217</v>
      </c>
      <c r="B109" s="10" t="s">
        <v>19</v>
      </c>
      <c r="C109" s="44">
        <v>45928</v>
      </c>
      <c r="D109" s="10" t="s">
        <v>38</v>
      </c>
      <c r="E109" s="10" t="s">
        <v>42</v>
      </c>
      <c r="F109" s="45">
        <v>21963</v>
      </c>
      <c r="G109" s="10">
        <v>1356</v>
      </c>
      <c r="H109" s="10">
        <v>349</v>
      </c>
      <c r="I109" s="10">
        <v>1206</v>
      </c>
      <c r="J109" s="46">
        <v>51755</v>
      </c>
      <c r="K109" s="45">
        <v>159273</v>
      </c>
      <c r="L109" s="10" t="s">
        <v>21</v>
      </c>
      <c r="M109" s="56">
        <f t="shared" si="2"/>
        <v>0.14860020216860359</v>
      </c>
      <c r="N109" s="61">
        <f t="shared" si="3"/>
        <v>23668</v>
      </c>
    </row>
    <row r="110" spans="1:14" ht="15.75" thickBot="1">
      <c r="A110" s="10" t="s">
        <v>218</v>
      </c>
      <c r="B110" s="10" t="s">
        <v>46</v>
      </c>
      <c r="C110" s="44">
        <v>45512</v>
      </c>
      <c r="D110" s="10" t="s">
        <v>38</v>
      </c>
      <c r="E110" s="10" t="s">
        <v>42</v>
      </c>
      <c r="F110" s="45">
        <v>24355</v>
      </c>
      <c r="G110" s="10">
        <v>1087</v>
      </c>
      <c r="H110" s="10">
        <v>686</v>
      </c>
      <c r="I110" s="10">
        <v>2426</v>
      </c>
      <c r="J110" s="46">
        <v>24963</v>
      </c>
      <c r="K110" s="45">
        <v>212307</v>
      </c>
      <c r="L110" s="10" t="s">
        <v>17</v>
      </c>
      <c r="M110" s="56">
        <f t="shared" si="2"/>
        <v>0.1230670679723231</v>
      </c>
      <c r="N110" s="61">
        <f t="shared" si="3"/>
        <v>26128</v>
      </c>
    </row>
    <row r="111" spans="1:14" ht="15.75" thickBot="1">
      <c r="A111" s="10" t="s">
        <v>220</v>
      </c>
      <c r="B111" s="10" t="s">
        <v>13</v>
      </c>
      <c r="C111" s="44">
        <v>45502</v>
      </c>
      <c r="D111" s="10" t="s">
        <v>30</v>
      </c>
      <c r="E111" s="10" t="s">
        <v>42</v>
      </c>
      <c r="F111" s="45">
        <v>6164</v>
      </c>
      <c r="G111" s="10">
        <v>326</v>
      </c>
      <c r="H111" s="10">
        <v>615</v>
      </c>
      <c r="I111" s="10">
        <v>2806</v>
      </c>
      <c r="J111" s="46">
        <v>38579</v>
      </c>
      <c r="K111" s="45">
        <v>206129</v>
      </c>
      <c r="L111" s="10" t="s">
        <v>55</v>
      </c>
      <c r="M111" s="56">
        <f t="shared" si="2"/>
        <v>3.4468706489625425E-2</v>
      </c>
      <c r="N111" s="61">
        <f t="shared" si="3"/>
        <v>7105</v>
      </c>
    </row>
    <row r="112" spans="1:14" ht="15.75" thickBot="1">
      <c r="A112" s="10" t="s">
        <v>222</v>
      </c>
      <c r="B112" s="10" t="s">
        <v>19</v>
      </c>
      <c r="C112" s="44">
        <v>45619</v>
      </c>
      <c r="D112" s="10" t="s">
        <v>25</v>
      </c>
      <c r="E112" s="10" t="s">
        <v>35</v>
      </c>
      <c r="F112" s="45">
        <v>9941</v>
      </c>
      <c r="G112" s="10">
        <v>1329</v>
      </c>
      <c r="H112" s="10">
        <v>238</v>
      </c>
      <c r="I112" s="10">
        <v>869</v>
      </c>
      <c r="J112" s="46">
        <v>40281</v>
      </c>
      <c r="K112" s="45">
        <v>172311</v>
      </c>
      <c r="L112" s="10" t="s">
        <v>27</v>
      </c>
      <c r="M112" s="56">
        <f t="shared" si="2"/>
        <v>6.6786217943137702E-2</v>
      </c>
      <c r="N112" s="61">
        <f t="shared" si="3"/>
        <v>11508</v>
      </c>
    </row>
    <row r="113" spans="1:14" ht="15.75" thickBot="1">
      <c r="A113" s="10" t="s">
        <v>224</v>
      </c>
      <c r="B113" s="10" t="s">
        <v>13</v>
      </c>
      <c r="C113" s="44">
        <v>45570</v>
      </c>
      <c r="D113" s="10" t="s">
        <v>38</v>
      </c>
      <c r="E113" s="10" t="s">
        <v>20</v>
      </c>
      <c r="F113" s="45">
        <v>16388</v>
      </c>
      <c r="G113" s="10">
        <v>1208</v>
      </c>
      <c r="H113" s="10">
        <v>417</v>
      </c>
      <c r="I113" s="10">
        <v>2306</v>
      </c>
      <c r="J113" s="46">
        <v>16865</v>
      </c>
      <c r="K113" s="45">
        <v>236733</v>
      </c>
      <c r="L113" s="10" t="s">
        <v>17</v>
      </c>
      <c r="M113" s="56">
        <f t="shared" si="2"/>
        <v>7.6089940988370866E-2</v>
      </c>
      <c r="N113" s="61">
        <f t="shared" si="3"/>
        <v>18013</v>
      </c>
    </row>
    <row r="114" spans="1:14" ht="15.75" thickBot="1">
      <c r="A114" s="10" t="s">
        <v>226</v>
      </c>
      <c r="B114" s="10" t="s">
        <v>19</v>
      </c>
      <c r="C114" s="44">
        <v>45929</v>
      </c>
      <c r="D114" s="10" t="s">
        <v>30</v>
      </c>
      <c r="E114" s="10" t="s">
        <v>70</v>
      </c>
      <c r="F114" s="45">
        <v>7569</v>
      </c>
      <c r="G114" s="10">
        <v>803</v>
      </c>
      <c r="H114" s="10">
        <v>804</v>
      </c>
      <c r="I114" s="10">
        <v>1753</v>
      </c>
      <c r="J114" s="46">
        <v>43582</v>
      </c>
      <c r="K114" s="45">
        <v>166945</v>
      </c>
      <c r="L114" s="10" t="s">
        <v>21</v>
      </c>
      <c r="M114" s="56">
        <f t="shared" si="2"/>
        <v>5.4964209769684629E-2</v>
      </c>
      <c r="N114" s="61">
        <f t="shared" si="3"/>
        <v>9176</v>
      </c>
    </row>
    <row r="115" spans="1:14" ht="15.75" thickBot="1">
      <c r="A115" s="10" t="s">
        <v>227</v>
      </c>
      <c r="B115" s="10" t="s">
        <v>46</v>
      </c>
      <c r="C115" s="44">
        <v>45610</v>
      </c>
      <c r="D115" s="10" t="s">
        <v>15</v>
      </c>
      <c r="E115" s="10" t="s">
        <v>26</v>
      </c>
      <c r="F115" s="45">
        <v>6300</v>
      </c>
      <c r="G115" s="10">
        <v>1213</v>
      </c>
      <c r="H115" s="10">
        <v>720</v>
      </c>
      <c r="I115" s="10">
        <v>1037</v>
      </c>
      <c r="J115" s="46">
        <v>39569</v>
      </c>
      <c r="K115" s="45">
        <v>85272</v>
      </c>
      <c r="L115" s="10" t="s">
        <v>32</v>
      </c>
      <c r="M115" s="56">
        <f t="shared" si="2"/>
        <v>9.6549863964724647E-2</v>
      </c>
      <c r="N115" s="61">
        <f t="shared" si="3"/>
        <v>8233</v>
      </c>
    </row>
    <row r="116" spans="1:14" ht="15.75" thickBot="1">
      <c r="A116" s="10" t="s">
        <v>229</v>
      </c>
      <c r="B116" s="10" t="s">
        <v>13</v>
      </c>
      <c r="C116" s="44">
        <v>45930</v>
      </c>
      <c r="D116" s="10" t="s">
        <v>25</v>
      </c>
      <c r="E116" s="10" t="s">
        <v>16</v>
      </c>
      <c r="F116" s="45">
        <v>8269</v>
      </c>
      <c r="G116" s="10">
        <v>250</v>
      </c>
      <c r="H116" s="10">
        <v>638</v>
      </c>
      <c r="I116" s="10">
        <v>815</v>
      </c>
      <c r="J116" s="46">
        <v>41991</v>
      </c>
      <c r="K116" s="45">
        <v>129393</v>
      </c>
      <c r="L116" s="10" t="s">
        <v>21</v>
      </c>
      <c r="M116" s="56">
        <f t="shared" si="2"/>
        <v>7.0768897853825175E-2</v>
      </c>
      <c r="N116" s="61">
        <f t="shared" si="3"/>
        <v>9157</v>
      </c>
    </row>
    <row r="117" spans="1:14" ht="15.75" thickBot="1">
      <c r="A117" s="10" t="s">
        <v>230</v>
      </c>
      <c r="B117" s="10" t="s">
        <v>19</v>
      </c>
      <c r="C117" s="44">
        <v>45734</v>
      </c>
      <c r="D117" s="10" t="s">
        <v>15</v>
      </c>
      <c r="E117" s="10" t="s">
        <v>42</v>
      </c>
      <c r="F117" s="45">
        <v>5818</v>
      </c>
      <c r="G117" s="10">
        <v>1252</v>
      </c>
      <c r="H117" s="10">
        <v>687</v>
      </c>
      <c r="I117" s="10">
        <v>2300</v>
      </c>
      <c r="J117" s="46">
        <v>25081</v>
      </c>
      <c r="K117" s="45">
        <v>101212</v>
      </c>
      <c r="L117" s="10" t="s">
        <v>55</v>
      </c>
      <c r="M117" s="56">
        <f t="shared" si="2"/>
        <v>7.6641109749832043E-2</v>
      </c>
      <c r="N117" s="61">
        <f t="shared" si="3"/>
        <v>7757</v>
      </c>
    </row>
    <row r="118" spans="1:14" ht="15.75" thickBot="1">
      <c r="A118" s="10" t="s">
        <v>232</v>
      </c>
      <c r="B118" s="10" t="s">
        <v>23</v>
      </c>
      <c r="C118" s="44">
        <v>45600</v>
      </c>
      <c r="D118" s="10" t="s">
        <v>15</v>
      </c>
      <c r="E118" s="10" t="s">
        <v>62</v>
      </c>
      <c r="F118" s="45">
        <v>14015</v>
      </c>
      <c r="G118" s="10">
        <v>978</v>
      </c>
      <c r="H118" s="10">
        <v>196</v>
      </c>
      <c r="I118" s="10">
        <v>2744</v>
      </c>
      <c r="J118" s="46">
        <v>20190</v>
      </c>
      <c r="K118" s="45">
        <v>186470</v>
      </c>
      <c r="L118" s="10" t="s">
        <v>27</v>
      </c>
      <c r="M118" s="56">
        <f t="shared" si="2"/>
        <v>8.1455462004611998E-2</v>
      </c>
      <c r="N118" s="61">
        <f t="shared" si="3"/>
        <v>15189</v>
      </c>
    </row>
    <row r="119" spans="1:14" ht="15.75" thickBot="1">
      <c r="A119" s="10" t="s">
        <v>234</v>
      </c>
      <c r="B119" s="10" t="s">
        <v>46</v>
      </c>
      <c r="C119" s="44">
        <v>45600</v>
      </c>
      <c r="D119" s="10" t="s">
        <v>30</v>
      </c>
      <c r="E119" s="10" t="s">
        <v>35</v>
      </c>
      <c r="F119" s="45">
        <v>14234</v>
      </c>
      <c r="G119" s="10">
        <v>1013</v>
      </c>
      <c r="H119" s="10">
        <v>437</v>
      </c>
      <c r="I119" s="10">
        <v>338</v>
      </c>
      <c r="J119" s="46">
        <v>67754</v>
      </c>
      <c r="K119" s="45">
        <v>160030</v>
      </c>
      <c r="L119" s="10" t="s">
        <v>27</v>
      </c>
      <c r="M119" s="56">
        <f t="shared" si="2"/>
        <v>9.8006623758045364E-2</v>
      </c>
      <c r="N119" s="61">
        <f t="shared" si="3"/>
        <v>15684</v>
      </c>
    </row>
    <row r="120" spans="1:14" ht="15.75" thickBot="1">
      <c r="A120" s="10" t="s">
        <v>235</v>
      </c>
      <c r="B120" s="10" t="s">
        <v>19</v>
      </c>
      <c r="C120" s="44">
        <v>45695</v>
      </c>
      <c r="D120" s="10" t="s">
        <v>38</v>
      </c>
      <c r="E120" s="10" t="s">
        <v>169</v>
      </c>
      <c r="F120" s="45">
        <v>20290</v>
      </c>
      <c r="G120" s="10">
        <v>619</v>
      </c>
      <c r="H120" s="10">
        <v>927</v>
      </c>
      <c r="I120" s="10">
        <v>1186</v>
      </c>
      <c r="J120" s="46">
        <v>8924</v>
      </c>
      <c r="K120" s="45">
        <v>96503</v>
      </c>
      <c r="L120" s="10" t="s">
        <v>55</v>
      </c>
      <c r="M120" s="56">
        <f t="shared" si="2"/>
        <v>0.22627275835984373</v>
      </c>
      <c r="N120" s="61">
        <f t="shared" si="3"/>
        <v>21836</v>
      </c>
    </row>
    <row r="121" spans="1:14" ht="15.75" thickBot="1">
      <c r="A121" s="10" t="s">
        <v>237</v>
      </c>
      <c r="B121" s="10" t="s">
        <v>23</v>
      </c>
      <c r="C121" s="44">
        <v>45586</v>
      </c>
      <c r="D121" s="10" t="s">
        <v>30</v>
      </c>
      <c r="E121" s="10" t="s">
        <v>31</v>
      </c>
      <c r="F121" s="45">
        <v>8254</v>
      </c>
      <c r="G121" s="10">
        <v>1405</v>
      </c>
      <c r="H121" s="10">
        <v>165</v>
      </c>
      <c r="I121" s="10">
        <v>2504</v>
      </c>
      <c r="J121" s="46">
        <v>8081</v>
      </c>
      <c r="K121" s="45">
        <v>177710</v>
      </c>
      <c r="L121" s="10" t="s">
        <v>17</v>
      </c>
      <c r="M121" s="56">
        <f t="shared" si="2"/>
        <v>5.5281075910190762E-2</v>
      </c>
      <c r="N121" s="61">
        <f t="shared" si="3"/>
        <v>9824</v>
      </c>
    </row>
    <row r="122" spans="1:14" ht="15.75" thickBot="1">
      <c r="A122" s="10" t="s">
        <v>238</v>
      </c>
      <c r="B122" s="10" t="s">
        <v>19</v>
      </c>
      <c r="C122" s="44">
        <v>45502</v>
      </c>
      <c r="D122" s="10" t="s">
        <v>30</v>
      </c>
      <c r="E122" s="10" t="s">
        <v>16</v>
      </c>
      <c r="F122" s="45">
        <v>19144</v>
      </c>
      <c r="G122" s="10">
        <v>1182</v>
      </c>
      <c r="H122" s="10">
        <v>860</v>
      </c>
      <c r="I122" s="10">
        <v>1398</v>
      </c>
      <c r="J122" s="46">
        <v>4185</v>
      </c>
      <c r="K122" s="45">
        <v>46570</v>
      </c>
      <c r="L122" s="10" t="s">
        <v>17</v>
      </c>
      <c r="M122" s="56">
        <f t="shared" si="2"/>
        <v>0.454928065278076</v>
      </c>
      <c r="N122" s="61">
        <f t="shared" si="3"/>
        <v>21186</v>
      </c>
    </row>
    <row r="123" spans="1:14" ht="15.75" thickBot="1">
      <c r="A123" s="10" t="s">
        <v>239</v>
      </c>
      <c r="B123" s="10" t="s">
        <v>23</v>
      </c>
      <c r="C123" s="44">
        <v>45567</v>
      </c>
      <c r="D123" s="10" t="s">
        <v>30</v>
      </c>
      <c r="E123" s="10" t="s">
        <v>70</v>
      </c>
      <c r="F123" s="45">
        <v>9350</v>
      </c>
      <c r="G123" s="10">
        <v>1024</v>
      </c>
      <c r="H123" s="10">
        <v>550</v>
      </c>
      <c r="I123" s="10">
        <v>2123</v>
      </c>
      <c r="J123" s="46">
        <v>53916</v>
      </c>
      <c r="K123" s="45">
        <v>108785</v>
      </c>
      <c r="L123" s="10" t="s">
        <v>27</v>
      </c>
      <c r="M123" s="56">
        <f t="shared" si="2"/>
        <v>0.10041825619340902</v>
      </c>
      <c r="N123" s="61">
        <f t="shared" si="3"/>
        <v>10924</v>
      </c>
    </row>
    <row r="124" spans="1:14" ht="15.75" thickBot="1">
      <c r="A124" s="10" t="s">
        <v>241</v>
      </c>
      <c r="B124" s="10" t="s">
        <v>46</v>
      </c>
      <c r="C124" s="44">
        <v>45457</v>
      </c>
      <c r="D124" s="10" t="s">
        <v>30</v>
      </c>
      <c r="E124" s="10" t="s">
        <v>62</v>
      </c>
      <c r="F124" s="45">
        <v>17183</v>
      </c>
      <c r="G124" s="10">
        <v>1224</v>
      </c>
      <c r="H124" s="10">
        <v>943</v>
      </c>
      <c r="I124" s="10">
        <v>2010</v>
      </c>
      <c r="J124" s="46">
        <v>21481</v>
      </c>
      <c r="K124" s="45">
        <v>49110</v>
      </c>
      <c r="L124" s="10" t="s">
        <v>27</v>
      </c>
      <c r="M124" s="56">
        <f t="shared" si="2"/>
        <v>0.39401343921808185</v>
      </c>
      <c r="N124" s="61">
        <f t="shared" si="3"/>
        <v>19350</v>
      </c>
    </row>
    <row r="125" spans="1:14" ht="15.75" thickBot="1">
      <c r="A125" s="10" t="s">
        <v>242</v>
      </c>
      <c r="B125" s="10" t="s">
        <v>13</v>
      </c>
      <c r="C125" s="44">
        <v>45753</v>
      </c>
      <c r="D125" s="10" t="s">
        <v>25</v>
      </c>
      <c r="E125" s="10" t="s">
        <v>70</v>
      </c>
      <c r="F125" s="45">
        <v>8238</v>
      </c>
      <c r="G125" s="10">
        <v>766</v>
      </c>
      <c r="H125" s="10">
        <v>235</v>
      </c>
      <c r="I125" s="10">
        <v>1273</v>
      </c>
      <c r="J125" s="46">
        <v>4706</v>
      </c>
      <c r="K125" s="45">
        <v>119141</v>
      </c>
      <c r="L125" s="10" t="s">
        <v>32</v>
      </c>
      <c r="M125" s="56">
        <f t="shared" si="2"/>
        <v>7.7546772311798629E-2</v>
      </c>
      <c r="N125" s="61">
        <f t="shared" si="3"/>
        <v>9239</v>
      </c>
    </row>
    <row r="126" spans="1:14" ht="15.75" thickBot="1">
      <c r="A126" s="10" t="s">
        <v>244</v>
      </c>
      <c r="B126" s="10" t="s">
        <v>23</v>
      </c>
      <c r="C126" s="44">
        <v>45543</v>
      </c>
      <c r="D126" s="10" t="s">
        <v>38</v>
      </c>
      <c r="E126" s="10" t="s">
        <v>16</v>
      </c>
      <c r="F126" s="45">
        <v>8090</v>
      </c>
      <c r="G126" s="10">
        <v>570</v>
      </c>
      <c r="H126" s="10">
        <v>399</v>
      </c>
      <c r="I126" s="10">
        <v>1862</v>
      </c>
      <c r="J126" s="46">
        <v>34088</v>
      </c>
      <c r="K126" s="45">
        <v>52115</v>
      </c>
      <c r="L126" s="10" t="s">
        <v>17</v>
      </c>
      <c r="M126" s="56">
        <f t="shared" si="2"/>
        <v>0.17382711311522595</v>
      </c>
      <c r="N126" s="61">
        <f t="shared" si="3"/>
        <v>9059</v>
      </c>
    </row>
    <row r="127" spans="1:14" ht="15.75" thickBot="1">
      <c r="A127" s="10" t="s">
        <v>246</v>
      </c>
      <c r="B127" s="10" t="s">
        <v>19</v>
      </c>
      <c r="C127" s="44">
        <v>45744</v>
      </c>
      <c r="D127" s="10" t="s">
        <v>15</v>
      </c>
      <c r="E127" s="10" t="s">
        <v>42</v>
      </c>
      <c r="F127" s="45">
        <v>13637</v>
      </c>
      <c r="G127" s="10">
        <v>1135</v>
      </c>
      <c r="H127" s="10">
        <v>540</v>
      </c>
      <c r="I127" s="10">
        <v>1288</v>
      </c>
      <c r="J127" s="46">
        <v>45183</v>
      </c>
      <c r="K127" s="45">
        <v>79062</v>
      </c>
      <c r="L127" s="10" t="s">
        <v>55</v>
      </c>
      <c r="M127" s="56">
        <f t="shared" si="2"/>
        <v>0.19367079001290127</v>
      </c>
      <c r="N127" s="61">
        <f t="shared" si="3"/>
        <v>15312</v>
      </c>
    </row>
    <row r="128" spans="1:14" ht="15.75" thickBot="1">
      <c r="A128" s="10" t="s">
        <v>247</v>
      </c>
      <c r="B128" s="10" t="s">
        <v>46</v>
      </c>
      <c r="C128" s="44">
        <v>45684</v>
      </c>
      <c r="D128" s="10" t="s">
        <v>15</v>
      </c>
      <c r="E128" s="10" t="s">
        <v>62</v>
      </c>
      <c r="F128" s="45">
        <v>24415</v>
      </c>
      <c r="G128" s="10">
        <v>860</v>
      </c>
      <c r="H128" s="10">
        <v>931</v>
      </c>
      <c r="I128" s="10">
        <v>320</v>
      </c>
      <c r="J128" s="46">
        <v>65049</v>
      </c>
      <c r="K128" s="45">
        <v>62911</v>
      </c>
      <c r="L128" s="10" t="s">
        <v>17</v>
      </c>
      <c r="M128" s="56">
        <f t="shared" si="2"/>
        <v>0.41655672298962027</v>
      </c>
      <c r="N128" s="61">
        <f t="shared" si="3"/>
        <v>26206</v>
      </c>
    </row>
    <row r="129" spans="1:14" ht="15.75" thickBot="1">
      <c r="A129" s="10" t="s">
        <v>248</v>
      </c>
      <c r="B129" s="10" t="s">
        <v>23</v>
      </c>
      <c r="C129" s="44">
        <v>45667</v>
      </c>
      <c r="D129" s="10" t="s">
        <v>38</v>
      </c>
      <c r="E129" s="10" t="s">
        <v>70</v>
      </c>
      <c r="F129" s="45">
        <v>14647</v>
      </c>
      <c r="G129" s="10">
        <v>1168</v>
      </c>
      <c r="H129" s="10">
        <v>484</v>
      </c>
      <c r="I129" s="10">
        <v>2650</v>
      </c>
      <c r="J129" s="46">
        <v>27217</v>
      </c>
      <c r="K129" s="45">
        <v>144061</v>
      </c>
      <c r="L129" s="10" t="s">
        <v>32</v>
      </c>
      <c r="M129" s="56">
        <f t="shared" si="2"/>
        <v>0.11313957281984714</v>
      </c>
      <c r="N129" s="61">
        <f t="shared" si="3"/>
        <v>16299</v>
      </c>
    </row>
    <row r="130" spans="1:14" ht="15.75" thickBot="1">
      <c r="A130" s="10" t="s">
        <v>250</v>
      </c>
      <c r="B130" s="10" t="s">
        <v>19</v>
      </c>
      <c r="C130" s="44">
        <v>45494</v>
      </c>
      <c r="D130" s="10" t="s">
        <v>15</v>
      </c>
      <c r="E130" s="10" t="s">
        <v>31</v>
      </c>
      <c r="F130" s="45">
        <v>11911</v>
      </c>
      <c r="G130" s="10">
        <v>1360</v>
      </c>
      <c r="H130" s="10">
        <v>778</v>
      </c>
      <c r="I130" s="10">
        <v>1168</v>
      </c>
      <c r="J130" s="46">
        <v>16483</v>
      </c>
      <c r="K130" s="45">
        <v>72556</v>
      </c>
      <c r="L130" s="10" t="s">
        <v>27</v>
      </c>
      <c r="M130" s="56">
        <f t="shared" si="2"/>
        <v>0.19362974805667346</v>
      </c>
      <c r="N130" s="61">
        <f t="shared" si="3"/>
        <v>14049</v>
      </c>
    </row>
    <row r="131" spans="1:14" ht="15.75" thickBot="1">
      <c r="A131" s="10" t="s">
        <v>251</v>
      </c>
      <c r="B131" s="10" t="s">
        <v>19</v>
      </c>
      <c r="C131" s="44">
        <v>45564</v>
      </c>
      <c r="D131" s="10" t="s">
        <v>38</v>
      </c>
      <c r="E131" s="10" t="s">
        <v>20</v>
      </c>
      <c r="F131" s="45">
        <v>10472</v>
      </c>
      <c r="G131" s="10">
        <v>401</v>
      </c>
      <c r="H131" s="10">
        <v>668</v>
      </c>
      <c r="I131" s="10">
        <v>383</v>
      </c>
      <c r="J131" s="46">
        <v>37571</v>
      </c>
      <c r="K131" s="45">
        <v>249203</v>
      </c>
      <c r="L131" s="10" t="s">
        <v>27</v>
      </c>
      <c r="M131" s="56">
        <f t="shared" ref="M131:M194" si="4">SUM(F131,G131,H131)/K131</f>
        <v>4.6311641513143903E-2</v>
      </c>
      <c r="N131" s="61">
        <f t="shared" ref="N131:N194" si="5">SUM(F131,G131,H131)</f>
        <v>11541</v>
      </c>
    </row>
    <row r="132" spans="1:14" ht="15.75" thickBot="1">
      <c r="A132" s="10" t="s">
        <v>253</v>
      </c>
      <c r="B132" s="10" t="s">
        <v>19</v>
      </c>
      <c r="C132" s="44">
        <v>45586</v>
      </c>
      <c r="D132" s="10" t="s">
        <v>15</v>
      </c>
      <c r="E132" s="10" t="s">
        <v>48</v>
      </c>
      <c r="F132" s="45">
        <v>20271</v>
      </c>
      <c r="G132" s="10">
        <v>512</v>
      </c>
      <c r="H132" s="10">
        <v>286</v>
      </c>
      <c r="I132" s="10">
        <v>1982</v>
      </c>
      <c r="J132" s="46">
        <v>43225</v>
      </c>
      <c r="K132" s="45">
        <v>168335</v>
      </c>
      <c r="L132" s="10" t="s">
        <v>32</v>
      </c>
      <c r="M132" s="56">
        <f t="shared" si="4"/>
        <v>0.12516113701844536</v>
      </c>
      <c r="N132" s="61">
        <f t="shared" si="5"/>
        <v>21069</v>
      </c>
    </row>
    <row r="133" spans="1:14" ht="15.75" thickBot="1">
      <c r="A133" s="10" t="s">
        <v>254</v>
      </c>
      <c r="B133" s="10" t="s">
        <v>23</v>
      </c>
      <c r="C133" s="44">
        <v>45720</v>
      </c>
      <c r="D133" s="10" t="s">
        <v>30</v>
      </c>
      <c r="E133" s="10" t="s">
        <v>20</v>
      </c>
      <c r="F133" s="45">
        <v>5266</v>
      </c>
      <c r="G133" s="10">
        <v>316</v>
      </c>
      <c r="H133" s="10">
        <v>837</v>
      </c>
      <c r="I133" s="10">
        <v>2276</v>
      </c>
      <c r="J133" s="46">
        <v>20967</v>
      </c>
      <c r="K133" s="45">
        <v>41969</v>
      </c>
      <c r="L133" s="10" t="s">
        <v>55</v>
      </c>
      <c r="M133" s="56">
        <f t="shared" si="4"/>
        <v>0.1529462222116324</v>
      </c>
      <c r="N133" s="61">
        <f t="shared" si="5"/>
        <v>6419</v>
      </c>
    </row>
    <row r="134" spans="1:14" ht="15.75" thickBot="1">
      <c r="A134" s="10" t="s">
        <v>255</v>
      </c>
      <c r="B134" s="10" t="s">
        <v>23</v>
      </c>
      <c r="C134" s="44">
        <v>45694</v>
      </c>
      <c r="D134" s="10" t="s">
        <v>15</v>
      </c>
      <c r="E134" s="10" t="s">
        <v>16</v>
      </c>
      <c r="F134" s="45">
        <v>2666</v>
      </c>
      <c r="G134" s="10">
        <v>1136</v>
      </c>
      <c r="H134" s="10">
        <v>989</v>
      </c>
      <c r="I134" s="10">
        <v>1710</v>
      </c>
      <c r="J134" s="46">
        <v>36467</v>
      </c>
      <c r="K134" s="45">
        <v>83753</v>
      </c>
      <c r="L134" s="10" t="s">
        <v>27</v>
      </c>
      <c r="M134" s="56">
        <f t="shared" si="4"/>
        <v>5.7203921053574198E-2</v>
      </c>
      <c r="N134" s="61">
        <f t="shared" si="5"/>
        <v>4791</v>
      </c>
    </row>
    <row r="135" spans="1:14" ht="15.75" thickBot="1">
      <c r="A135" s="10" t="s">
        <v>257</v>
      </c>
      <c r="B135" s="10" t="s">
        <v>23</v>
      </c>
      <c r="C135" s="44">
        <v>45931</v>
      </c>
      <c r="D135" s="10" t="s">
        <v>38</v>
      </c>
      <c r="E135" s="10" t="s">
        <v>35</v>
      </c>
      <c r="F135" s="45">
        <v>6188</v>
      </c>
      <c r="G135" s="10">
        <v>774</v>
      </c>
      <c r="H135" s="10">
        <v>647</v>
      </c>
      <c r="I135" s="10">
        <v>1830</v>
      </c>
      <c r="J135" s="46">
        <v>55436</v>
      </c>
      <c r="K135" s="45">
        <v>175542</v>
      </c>
      <c r="L135" s="10" t="s">
        <v>21</v>
      </c>
      <c r="M135" s="56">
        <f t="shared" si="4"/>
        <v>4.3345752013763089E-2</v>
      </c>
      <c r="N135" s="61">
        <f t="shared" si="5"/>
        <v>7609</v>
      </c>
    </row>
    <row r="136" spans="1:14" ht="15.75" thickBot="1">
      <c r="A136" s="10" t="s">
        <v>258</v>
      </c>
      <c r="B136" s="10" t="s">
        <v>13</v>
      </c>
      <c r="C136" s="44">
        <v>45624</v>
      </c>
      <c r="D136" s="10" t="s">
        <v>38</v>
      </c>
      <c r="E136" s="10" t="s">
        <v>48</v>
      </c>
      <c r="F136" s="45">
        <v>19055</v>
      </c>
      <c r="G136" s="10">
        <v>443</v>
      </c>
      <c r="H136" s="10">
        <v>976</v>
      </c>
      <c r="I136" s="10">
        <v>869</v>
      </c>
      <c r="J136" s="46">
        <v>75437</v>
      </c>
      <c r="K136" s="45">
        <v>161863</v>
      </c>
      <c r="L136" s="10" t="s">
        <v>27</v>
      </c>
      <c r="M136" s="56">
        <f t="shared" si="4"/>
        <v>0.12648968572187591</v>
      </c>
      <c r="N136" s="61">
        <f t="shared" si="5"/>
        <v>20474</v>
      </c>
    </row>
    <row r="137" spans="1:14" ht="15.75" thickBot="1">
      <c r="A137" s="10" t="s">
        <v>260</v>
      </c>
      <c r="B137" s="10" t="s">
        <v>23</v>
      </c>
      <c r="C137" s="44">
        <v>45932</v>
      </c>
      <c r="D137" s="10" t="s">
        <v>38</v>
      </c>
      <c r="E137" s="10" t="s">
        <v>26</v>
      </c>
      <c r="F137" s="45">
        <v>12161</v>
      </c>
      <c r="G137" s="10">
        <v>736</v>
      </c>
      <c r="H137" s="10">
        <v>876</v>
      </c>
      <c r="I137" s="10">
        <v>1233</v>
      </c>
      <c r="J137" s="46">
        <v>21337</v>
      </c>
      <c r="K137" s="45">
        <v>50225</v>
      </c>
      <c r="L137" s="10" t="s">
        <v>21</v>
      </c>
      <c r="M137" s="56">
        <f t="shared" si="4"/>
        <v>0.27422598307615731</v>
      </c>
      <c r="N137" s="61">
        <f t="shared" si="5"/>
        <v>13773</v>
      </c>
    </row>
    <row r="138" spans="1:14" ht="15.75" thickBot="1">
      <c r="A138" s="10" t="s">
        <v>261</v>
      </c>
      <c r="B138" s="10" t="s">
        <v>23</v>
      </c>
      <c r="C138" s="44">
        <v>45504</v>
      </c>
      <c r="D138" s="10" t="s">
        <v>38</v>
      </c>
      <c r="E138" s="10" t="s">
        <v>31</v>
      </c>
      <c r="F138" s="45">
        <v>13314</v>
      </c>
      <c r="G138" s="10">
        <v>274</v>
      </c>
      <c r="H138" s="10">
        <v>626</v>
      </c>
      <c r="I138" s="10">
        <v>2280</v>
      </c>
      <c r="J138" s="46">
        <v>14639</v>
      </c>
      <c r="K138" s="45">
        <v>163008</v>
      </c>
      <c r="L138" s="10" t="s">
        <v>32</v>
      </c>
      <c r="M138" s="56">
        <f t="shared" si="4"/>
        <v>8.7198174322732622E-2</v>
      </c>
      <c r="N138" s="61">
        <f t="shared" si="5"/>
        <v>14214</v>
      </c>
    </row>
    <row r="139" spans="1:14" ht="15.75" thickBot="1">
      <c r="A139" s="10" t="s">
        <v>262</v>
      </c>
      <c r="B139" s="10" t="s">
        <v>23</v>
      </c>
      <c r="C139" s="44">
        <v>45745</v>
      </c>
      <c r="D139" s="10" t="s">
        <v>38</v>
      </c>
      <c r="E139" s="10" t="s">
        <v>26</v>
      </c>
      <c r="F139" s="45">
        <v>23508</v>
      </c>
      <c r="G139" s="10">
        <v>585</v>
      </c>
      <c r="H139" s="10">
        <v>743</v>
      </c>
      <c r="I139" s="10">
        <v>2155</v>
      </c>
      <c r="J139" s="46">
        <v>3704</v>
      </c>
      <c r="K139" s="45">
        <v>194268</v>
      </c>
      <c r="L139" s="10" t="s">
        <v>32</v>
      </c>
      <c r="M139" s="56">
        <f t="shared" si="4"/>
        <v>0.1278440093067309</v>
      </c>
      <c r="N139" s="61">
        <f t="shared" si="5"/>
        <v>24836</v>
      </c>
    </row>
    <row r="140" spans="1:14" ht="15.75" thickBot="1">
      <c r="A140" s="10" t="s">
        <v>263</v>
      </c>
      <c r="B140" s="10" t="s">
        <v>13</v>
      </c>
      <c r="C140" s="44">
        <v>45594</v>
      </c>
      <c r="D140" s="10" t="s">
        <v>25</v>
      </c>
      <c r="E140" s="10" t="s">
        <v>62</v>
      </c>
      <c r="F140" s="45">
        <v>23969</v>
      </c>
      <c r="G140" s="10">
        <v>1433</v>
      </c>
      <c r="H140" s="10">
        <v>372</v>
      </c>
      <c r="I140" s="10">
        <v>1092</v>
      </c>
      <c r="J140" s="46">
        <v>32147</v>
      </c>
      <c r="K140" s="45">
        <v>145823</v>
      </c>
      <c r="L140" s="10" t="s">
        <v>27</v>
      </c>
      <c r="M140" s="56">
        <f t="shared" si="4"/>
        <v>0.17674852389540743</v>
      </c>
      <c r="N140" s="61">
        <f t="shared" si="5"/>
        <v>25774</v>
      </c>
    </row>
    <row r="141" spans="1:14" ht="15.75" thickBot="1">
      <c r="A141" s="10" t="s">
        <v>265</v>
      </c>
      <c r="B141" s="10" t="s">
        <v>23</v>
      </c>
      <c r="C141" s="44">
        <v>45488</v>
      </c>
      <c r="D141" s="10" t="s">
        <v>25</v>
      </c>
      <c r="E141" s="10" t="s">
        <v>39</v>
      </c>
      <c r="F141" s="45">
        <v>14891</v>
      </c>
      <c r="G141" s="10">
        <v>674</v>
      </c>
      <c r="H141" s="10">
        <v>521</v>
      </c>
      <c r="I141" s="10">
        <v>1091</v>
      </c>
      <c r="J141" s="46">
        <v>18101</v>
      </c>
      <c r="K141" s="45">
        <v>53669</v>
      </c>
      <c r="L141" s="10" t="s">
        <v>17</v>
      </c>
      <c r="M141" s="56">
        <f t="shared" si="4"/>
        <v>0.29972609886526674</v>
      </c>
      <c r="N141" s="61">
        <f t="shared" si="5"/>
        <v>16086</v>
      </c>
    </row>
    <row r="142" spans="1:14" ht="15.75" thickBot="1">
      <c r="A142" s="10" t="s">
        <v>267</v>
      </c>
      <c r="B142" s="10" t="s">
        <v>19</v>
      </c>
      <c r="C142" s="44">
        <v>45933</v>
      </c>
      <c r="D142" s="10" t="s">
        <v>15</v>
      </c>
      <c r="E142" s="10" t="s">
        <v>48</v>
      </c>
      <c r="F142" s="45">
        <v>6777</v>
      </c>
      <c r="G142" s="10">
        <v>617</v>
      </c>
      <c r="H142" s="10">
        <v>551</v>
      </c>
      <c r="I142" s="10">
        <v>2109</v>
      </c>
      <c r="J142" s="46">
        <v>18559</v>
      </c>
      <c r="K142" s="45">
        <v>208452</v>
      </c>
      <c r="L142" s="10" t="s">
        <v>21</v>
      </c>
      <c r="M142" s="56">
        <f t="shared" si="4"/>
        <v>3.8114290100358834E-2</v>
      </c>
      <c r="N142" s="61">
        <f t="shared" si="5"/>
        <v>7945</v>
      </c>
    </row>
    <row r="143" spans="1:14" ht="15.75" thickBot="1">
      <c r="A143" s="10" t="s">
        <v>268</v>
      </c>
      <c r="B143" s="10" t="s">
        <v>23</v>
      </c>
      <c r="C143" s="44">
        <v>45741</v>
      </c>
      <c r="D143" s="10" t="s">
        <v>38</v>
      </c>
      <c r="E143" s="10" t="s">
        <v>26</v>
      </c>
      <c r="F143" s="45">
        <v>5900</v>
      </c>
      <c r="G143" s="10">
        <v>546</v>
      </c>
      <c r="H143" s="10">
        <v>592</v>
      </c>
      <c r="I143" s="10">
        <v>1594</v>
      </c>
      <c r="J143" s="46">
        <v>38627</v>
      </c>
      <c r="K143" s="45">
        <v>164398</v>
      </c>
      <c r="L143" s="10" t="s">
        <v>55</v>
      </c>
      <c r="M143" s="56">
        <f t="shared" si="4"/>
        <v>4.2810739790021778E-2</v>
      </c>
      <c r="N143" s="61">
        <f t="shared" si="5"/>
        <v>7038</v>
      </c>
    </row>
    <row r="144" spans="1:14" ht="15.75" thickBot="1">
      <c r="A144" s="10" t="s">
        <v>270</v>
      </c>
      <c r="B144" s="10" t="s">
        <v>19</v>
      </c>
      <c r="C144" s="44">
        <v>45567</v>
      </c>
      <c r="D144" s="10" t="s">
        <v>15</v>
      </c>
      <c r="E144" s="10" t="s">
        <v>26</v>
      </c>
      <c r="F144" s="45">
        <v>15716</v>
      </c>
      <c r="G144" s="10">
        <v>839</v>
      </c>
      <c r="H144" s="10">
        <v>639</v>
      </c>
      <c r="I144" s="10">
        <v>2839</v>
      </c>
      <c r="J144" s="46">
        <v>349</v>
      </c>
      <c r="K144" s="45">
        <v>150677</v>
      </c>
      <c r="L144" s="10" t="s">
        <v>27</v>
      </c>
      <c r="M144" s="56">
        <f t="shared" si="4"/>
        <v>0.11411164278556117</v>
      </c>
      <c r="N144" s="61">
        <f t="shared" si="5"/>
        <v>17194</v>
      </c>
    </row>
    <row r="145" spans="1:14" ht="15.75" thickBot="1">
      <c r="A145" s="10" t="s">
        <v>271</v>
      </c>
      <c r="B145" s="10" t="s">
        <v>19</v>
      </c>
      <c r="C145" s="44">
        <v>45593</v>
      </c>
      <c r="D145" s="10" t="s">
        <v>38</v>
      </c>
      <c r="E145" s="10" t="s">
        <v>70</v>
      </c>
      <c r="F145" s="45">
        <v>8981</v>
      </c>
      <c r="G145" s="10">
        <v>1138</v>
      </c>
      <c r="H145" s="10">
        <v>764</v>
      </c>
      <c r="I145" s="10">
        <v>2555</v>
      </c>
      <c r="J145" s="46">
        <v>92810</v>
      </c>
      <c r="K145" s="45">
        <v>88320</v>
      </c>
      <c r="L145" s="10" t="s">
        <v>55</v>
      </c>
      <c r="M145" s="56">
        <f t="shared" si="4"/>
        <v>0.1232223731884058</v>
      </c>
      <c r="N145" s="61">
        <f t="shared" si="5"/>
        <v>10883</v>
      </c>
    </row>
    <row r="146" spans="1:14" ht="15.75" thickBot="1">
      <c r="A146" s="10" t="s">
        <v>272</v>
      </c>
      <c r="B146" s="10" t="s">
        <v>19</v>
      </c>
      <c r="C146" s="44">
        <v>45516</v>
      </c>
      <c r="D146" s="10" t="s">
        <v>38</v>
      </c>
      <c r="E146" s="10" t="s">
        <v>20</v>
      </c>
      <c r="F146" s="45">
        <v>8376</v>
      </c>
      <c r="G146" s="10">
        <v>1154</v>
      </c>
      <c r="H146" s="10">
        <v>422</v>
      </c>
      <c r="I146" s="10">
        <v>1907</v>
      </c>
      <c r="J146" s="46">
        <v>36874</v>
      </c>
      <c r="K146" s="45">
        <v>218486</v>
      </c>
      <c r="L146" s="10" t="s">
        <v>27</v>
      </c>
      <c r="M146" s="56">
        <f t="shared" si="4"/>
        <v>4.5549829279679245E-2</v>
      </c>
      <c r="N146" s="61">
        <f t="shared" si="5"/>
        <v>9952</v>
      </c>
    </row>
    <row r="147" spans="1:14" ht="15.75" thickBot="1">
      <c r="A147" s="10" t="s">
        <v>273</v>
      </c>
      <c r="B147" s="10" t="s">
        <v>13</v>
      </c>
      <c r="C147" s="44">
        <v>45448</v>
      </c>
      <c r="D147" s="10" t="s">
        <v>25</v>
      </c>
      <c r="E147" s="10" t="s">
        <v>70</v>
      </c>
      <c r="F147" s="45">
        <v>18907</v>
      </c>
      <c r="G147" s="10">
        <v>1075</v>
      </c>
      <c r="H147" s="10">
        <v>675</v>
      </c>
      <c r="I147" s="10">
        <v>1383</v>
      </c>
      <c r="J147" s="46">
        <v>17875</v>
      </c>
      <c r="K147" s="45">
        <v>186649</v>
      </c>
      <c r="L147" s="10" t="s">
        <v>17</v>
      </c>
      <c r="M147" s="56">
        <f t="shared" si="4"/>
        <v>0.11067297440650634</v>
      </c>
      <c r="N147" s="61">
        <f t="shared" si="5"/>
        <v>20657</v>
      </c>
    </row>
    <row r="148" spans="1:14" ht="15.75" thickBot="1">
      <c r="A148" s="10" t="s">
        <v>275</v>
      </c>
      <c r="B148" s="10" t="s">
        <v>13</v>
      </c>
      <c r="C148" s="44">
        <v>45586</v>
      </c>
      <c r="D148" s="10" t="s">
        <v>25</v>
      </c>
      <c r="E148" s="10" t="s">
        <v>48</v>
      </c>
      <c r="F148" s="45">
        <v>20777</v>
      </c>
      <c r="G148" s="10">
        <v>962</v>
      </c>
      <c r="H148" s="10">
        <v>308</v>
      </c>
      <c r="I148" s="10">
        <v>2777</v>
      </c>
      <c r="J148" s="46">
        <v>25529</v>
      </c>
      <c r="K148" s="45">
        <v>165354</v>
      </c>
      <c r="L148" s="10" t="s">
        <v>17</v>
      </c>
      <c r="M148" s="56">
        <f t="shared" si="4"/>
        <v>0.13333212380710477</v>
      </c>
      <c r="N148" s="61">
        <f t="shared" si="5"/>
        <v>22047</v>
      </c>
    </row>
    <row r="149" spans="1:14" ht="15.75" thickBot="1">
      <c r="A149" s="10" t="s">
        <v>276</v>
      </c>
      <c r="B149" s="10" t="s">
        <v>13</v>
      </c>
      <c r="C149" s="44">
        <v>45762</v>
      </c>
      <c r="D149" s="10" t="s">
        <v>30</v>
      </c>
      <c r="E149" s="10" t="s">
        <v>48</v>
      </c>
      <c r="F149" s="45">
        <v>20977</v>
      </c>
      <c r="G149" s="10">
        <v>1402</v>
      </c>
      <c r="H149" s="10">
        <v>301</v>
      </c>
      <c r="I149" s="10">
        <v>1284</v>
      </c>
      <c r="J149" s="46">
        <v>24620</v>
      </c>
      <c r="K149" s="45">
        <v>128009</v>
      </c>
      <c r="L149" s="10" t="s">
        <v>17</v>
      </c>
      <c r="M149" s="56">
        <f t="shared" si="4"/>
        <v>0.17717504237983267</v>
      </c>
      <c r="N149" s="61">
        <f t="shared" si="5"/>
        <v>22680</v>
      </c>
    </row>
    <row r="150" spans="1:14" ht="15.75" thickBot="1">
      <c r="A150" s="10" t="s">
        <v>277</v>
      </c>
      <c r="B150" s="10" t="s">
        <v>23</v>
      </c>
      <c r="C150" s="44">
        <v>45459</v>
      </c>
      <c r="D150" s="10" t="s">
        <v>25</v>
      </c>
      <c r="E150" s="10" t="s">
        <v>16</v>
      </c>
      <c r="F150" s="45">
        <v>12160</v>
      </c>
      <c r="G150" s="10">
        <v>1405</v>
      </c>
      <c r="H150" s="10">
        <v>769</v>
      </c>
      <c r="I150" s="10">
        <v>1980</v>
      </c>
      <c r="J150" s="46">
        <v>33174</v>
      </c>
      <c r="K150" s="45">
        <v>226481</v>
      </c>
      <c r="L150" s="10" t="s">
        <v>17</v>
      </c>
      <c r="M150" s="56">
        <f t="shared" si="4"/>
        <v>6.329007731332871E-2</v>
      </c>
      <c r="N150" s="61">
        <f t="shared" si="5"/>
        <v>14334</v>
      </c>
    </row>
    <row r="151" spans="1:14" ht="15.75" thickBot="1">
      <c r="A151" s="10" t="s">
        <v>279</v>
      </c>
      <c r="B151" s="10" t="s">
        <v>19</v>
      </c>
      <c r="C151" s="44">
        <v>45526</v>
      </c>
      <c r="D151" s="10" t="s">
        <v>30</v>
      </c>
      <c r="E151" s="10" t="s">
        <v>70</v>
      </c>
      <c r="F151" s="45">
        <v>16124</v>
      </c>
      <c r="G151" s="10">
        <v>863</v>
      </c>
      <c r="H151" s="10">
        <v>337</v>
      </c>
      <c r="I151" s="10">
        <v>819</v>
      </c>
      <c r="J151" s="46">
        <v>85788</v>
      </c>
      <c r="K151" s="45">
        <v>68625</v>
      </c>
      <c r="L151" s="10" t="s">
        <v>32</v>
      </c>
      <c r="M151" s="56">
        <f t="shared" si="4"/>
        <v>0.25244444444444447</v>
      </c>
      <c r="N151" s="61">
        <f t="shared" si="5"/>
        <v>17324</v>
      </c>
    </row>
    <row r="152" spans="1:14" ht="15.75" thickBot="1">
      <c r="A152" s="10" t="s">
        <v>281</v>
      </c>
      <c r="B152" s="10" t="s">
        <v>13</v>
      </c>
      <c r="C152" s="44">
        <v>45499</v>
      </c>
      <c r="D152" s="10" t="s">
        <v>30</v>
      </c>
      <c r="E152" s="10" t="s">
        <v>85</v>
      </c>
      <c r="F152" s="45">
        <v>18282</v>
      </c>
      <c r="G152" s="10">
        <v>224</v>
      </c>
      <c r="H152" s="10">
        <v>962</v>
      </c>
      <c r="I152" s="10">
        <v>890</v>
      </c>
      <c r="J152" s="46">
        <v>35105</v>
      </c>
      <c r="K152" s="45">
        <v>64089</v>
      </c>
      <c r="L152" s="10" t="s">
        <v>32</v>
      </c>
      <c r="M152" s="56">
        <f t="shared" si="4"/>
        <v>0.30376507669022768</v>
      </c>
      <c r="N152" s="61">
        <f t="shared" si="5"/>
        <v>19468</v>
      </c>
    </row>
    <row r="153" spans="1:14" ht="15.75" thickBot="1">
      <c r="A153" s="10" t="s">
        <v>282</v>
      </c>
      <c r="B153" s="10" t="s">
        <v>13</v>
      </c>
      <c r="C153" s="44">
        <v>45934</v>
      </c>
      <c r="D153" s="10" t="s">
        <v>30</v>
      </c>
      <c r="E153" s="10" t="s">
        <v>169</v>
      </c>
      <c r="F153" s="45">
        <v>12488</v>
      </c>
      <c r="G153" s="10">
        <v>1403</v>
      </c>
      <c r="H153" s="10">
        <v>247</v>
      </c>
      <c r="I153" s="10">
        <v>1350</v>
      </c>
      <c r="J153" s="46">
        <v>28370</v>
      </c>
      <c r="K153" s="45">
        <v>76487</v>
      </c>
      <c r="L153" s="10" t="s">
        <v>21</v>
      </c>
      <c r="M153" s="56">
        <f t="shared" si="4"/>
        <v>0.18484186855282597</v>
      </c>
      <c r="N153" s="61">
        <f t="shared" si="5"/>
        <v>14138</v>
      </c>
    </row>
    <row r="154" spans="1:14" ht="15.75" thickBot="1">
      <c r="A154" s="10" t="s">
        <v>283</v>
      </c>
      <c r="B154" s="10" t="s">
        <v>23</v>
      </c>
      <c r="C154" s="44">
        <v>45658</v>
      </c>
      <c r="D154" s="10" t="s">
        <v>30</v>
      </c>
      <c r="E154" s="10" t="s">
        <v>20</v>
      </c>
      <c r="F154" s="45">
        <v>24574</v>
      </c>
      <c r="G154" s="10">
        <v>909</v>
      </c>
      <c r="H154" s="10">
        <v>280</v>
      </c>
      <c r="I154" s="10">
        <v>2009</v>
      </c>
      <c r="J154" s="46">
        <v>6221</v>
      </c>
      <c r="K154" s="45">
        <v>236910</v>
      </c>
      <c r="L154" s="10" t="s">
        <v>55</v>
      </c>
      <c r="M154" s="56">
        <f t="shared" si="4"/>
        <v>0.10874593727575872</v>
      </c>
      <c r="N154" s="61">
        <f t="shared" si="5"/>
        <v>25763</v>
      </c>
    </row>
    <row r="155" spans="1:14" ht="15.75" thickBot="1">
      <c r="A155" s="10" t="s">
        <v>285</v>
      </c>
      <c r="B155" s="10" t="s">
        <v>13</v>
      </c>
      <c r="C155" s="44">
        <v>45574</v>
      </c>
      <c r="D155" s="10" t="s">
        <v>30</v>
      </c>
      <c r="E155" s="10" t="s">
        <v>48</v>
      </c>
      <c r="F155" s="45">
        <v>7240</v>
      </c>
      <c r="G155" s="10">
        <v>1384</v>
      </c>
      <c r="H155" s="10">
        <v>954</v>
      </c>
      <c r="I155" s="10">
        <v>2335</v>
      </c>
      <c r="J155" s="46">
        <v>6757</v>
      </c>
      <c r="K155" s="45">
        <v>150448</v>
      </c>
      <c r="L155" s="10" t="s">
        <v>27</v>
      </c>
      <c r="M155" s="56">
        <f t="shared" si="4"/>
        <v>6.3663192598106988E-2</v>
      </c>
      <c r="N155" s="61">
        <f t="shared" si="5"/>
        <v>9578</v>
      </c>
    </row>
    <row r="156" spans="1:14" ht="15.75" thickBot="1">
      <c r="A156" s="10" t="s">
        <v>287</v>
      </c>
      <c r="B156" s="10" t="s">
        <v>23</v>
      </c>
      <c r="C156" s="44">
        <v>45647</v>
      </c>
      <c r="D156" s="10" t="s">
        <v>15</v>
      </c>
      <c r="E156" s="10" t="s">
        <v>16</v>
      </c>
      <c r="F156" s="45">
        <v>12453</v>
      </c>
      <c r="G156" s="10">
        <v>376</v>
      </c>
      <c r="H156" s="10">
        <v>320</v>
      </c>
      <c r="I156" s="10">
        <v>2546</v>
      </c>
      <c r="J156" s="46">
        <v>22617</v>
      </c>
      <c r="K156" s="45">
        <v>90138</v>
      </c>
      <c r="L156" s="10" t="s">
        <v>27</v>
      </c>
      <c r="M156" s="56">
        <f t="shared" si="4"/>
        <v>0.14587632297144379</v>
      </c>
      <c r="N156" s="61">
        <f t="shared" si="5"/>
        <v>13149</v>
      </c>
    </row>
    <row r="157" spans="1:14" ht="15.75" thickBot="1">
      <c r="A157" s="10" t="s">
        <v>289</v>
      </c>
      <c r="B157" s="10" t="s">
        <v>46</v>
      </c>
      <c r="C157" s="44">
        <v>45587</v>
      </c>
      <c r="D157" s="10" t="s">
        <v>25</v>
      </c>
      <c r="E157" s="10" t="s">
        <v>39</v>
      </c>
      <c r="F157" s="45">
        <v>12478</v>
      </c>
      <c r="G157" s="10">
        <v>484</v>
      </c>
      <c r="H157" s="10">
        <v>332</v>
      </c>
      <c r="I157" s="10">
        <v>2734</v>
      </c>
      <c r="J157" s="46">
        <v>43338</v>
      </c>
      <c r="K157" s="45">
        <v>213895</v>
      </c>
      <c r="L157" s="10" t="s">
        <v>32</v>
      </c>
      <c r="M157" s="56">
        <f t="shared" si="4"/>
        <v>6.2151990462610156E-2</v>
      </c>
      <c r="N157" s="61">
        <f t="shared" si="5"/>
        <v>13294</v>
      </c>
    </row>
    <row r="158" spans="1:14" ht="15.75" thickBot="1">
      <c r="A158" s="10" t="s">
        <v>291</v>
      </c>
      <c r="B158" s="10" t="s">
        <v>13</v>
      </c>
      <c r="C158" s="44">
        <v>45496</v>
      </c>
      <c r="D158" s="10" t="s">
        <v>30</v>
      </c>
      <c r="E158" s="10" t="s">
        <v>70</v>
      </c>
      <c r="F158" s="45">
        <v>24877</v>
      </c>
      <c r="G158" s="10">
        <v>262</v>
      </c>
      <c r="H158" s="10">
        <v>513</v>
      </c>
      <c r="I158" s="10">
        <v>648</v>
      </c>
      <c r="J158" s="46">
        <v>47544</v>
      </c>
      <c r="K158" s="45">
        <v>208280</v>
      </c>
      <c r="L158" s="10" t="s">
        <v>27</v>
      </c>
      <c r="M158" s="56">
        <f t="shared" si="4"/>
        <v>0.12316112924908777</v>
      </c>
      <c r="N158" s="61">
        <f t="shared" si="5"/>
        <v>25652</v>
      </c>
    </row>
    <row r="159" spans="1:14" ht="15.75" thickBot="1">
      <c r="A159" s="10" t="s">
        <v>293</v>
      </c>
      <c r="B159" s="10" t="s">
        <v>46</v>
      </c>
      <c r="C159" s="44">
        <v>45515</v>
      </c>
      <c r="D159" s="10" t="s">
        <v>38</v>
      </c>
      <c r="E159" s="10" t="s">
        <v>20</v>
      </c>
      <c r="F159" s="45">
        <v>14394</v>
      </c>
      <c r="G159" s="10">
        <v>1202</v>
      </c>
      <c r="H159" s="10">
        <v>188</v>
      </c>
      <c r="I159" s="10">
        <v>1259</v>
      </c>
      <c r="J159" s="46">
        <v>21925</v>
      </c>
      <c r="K159" s="45">
        <v>94061</v>
      </c>
      <c r="L159" s="10" t="s">
        <v>32</v>
      </c>
      <c r="M159" s="56">
        <f t="shared" si="4"/>
        <v>0.1678059982351878</v>
      </c>
      <c r="N159" s="61">
        <f t="shared" si="5"/>
        <v>15784</v>
      </c>
    </row>
    <row r="160" spans="1:14" ht="15.75" thickBot="1">
      <c r="A160" s="10" t="s">
        <v>295</v>
      </c>
      <c r="B160" s="10" t="s">
        <v>23</v>
      </c>
      <c r="C160" s="44">
        <v>45935</v>
      </c>
      <c r="D160" s="10" t="s">
        <v>25</v>
      </c>
      <c r="E160" s="10" t="s">
        <v>39</v>
      </c>
      <c r="F160" s="45">
        <v>21262</v>
      </c>
      <c r="G160" s="10">
        <v>861</v>
      </c>
      <c r="H160" s="10">
        <v>676</v>
      </c>
      <c r="I160" s="10">
        <v>2263</v>
      </c>
      <c r="J160" s="46">
        <v>12085</v>
      </c>
      <c r="K160" s="45">
        <v>201731</v>
      </c>
      <c r="L160" s="10" t="s">
        <v>21</v>
      </c>
      <c r="M160" s="56">
        <f t="shared" si="4"/>
        <v>0.11301683925623726</v>
      </c>
      <c r="N160" s="61">
        <f t="shared" si="5"/>
        <v>22799</v>
      </c>
    </row>
    <row r="161" spans="1:14" ht="15.75" thickBot="1">
      <c r="A161" s="10" t="s">
        <v>296</v>
      </c>
      <c r="B161" s="10" t="s">
        <v>19</v>
      </c>
      <c r="C161" s="44">
        <v>45528</v>
      </c>
      <c r="D161" s="10" t="s">
        <v>25</v>
      </c>
      <c r="E161" s="10" t="s">
        <v>70</v>
      </c>
      <c r="F161" s="45">
        <v>22527</v>
      </c>
      <c r="G161" s="10">
        <v>865</v>
      </c>
      <c r="H161" s="10">
        <v>646</v>
      </c>
      <c r="I161" s="10">
        <v>992</v>
      </c>
      <c r="J161" s="46">
        <v>18654</v>
      </c>
      <c r="K161" s="45">
        <v>141376</v>
      </c>
      <c r="L161" s="10" t="s">
        <v>55</v>
      </c>
      <c r="M161" s="56">
        <f t="shared" si="4"/>
        <v>0.17002885921231325</v>
      </c>
      <c r="N161" s="61">
        <f t="shared" si="5"/>
        <v>24038</v>
      </c>
    </row>
    <row r="162" spans="1:14" ht="15.75" thickBot="1">
      <c r="A162" s="10" t="s">
        <v>298</v>
      </c>
      <c r="B162" s="10" t="s">
        <v>13</v>
      </c>
      <c r="C162" s="44">
        <v>45936</v>
      </c>
      <c r="D162" s="10" t="s">
        <v>30</v>
      </c>
      <c r="E162" s="10" t="s">
        <v>26</v>
      </c>
      <c r="F162" s="45">
        <v>22028</v>
      </c>
      <c r="G162" s="10">
        <v>355</v>
      </c>
      <c r="H162" s="10">
        <v>665</v>
      </c>
      <c r="I162" s="10">
        <v>1859</v>
      </c>
      <c r="J162" s="46">
        <v>50565</v>
      </c>
      <c r="K162" s="45">
        <v>202962</v>
      </c>
      <c r="L162" s="10" t="s">
        <v>21</v>
      </c>
      <c r="M162" s="56">
        <f t="shared" si="4"/>
        <v>0.11355820301337197</v>
      </c>
      <c r="N162" s="61">
        <f t="shared" si="5"/>
        <v>23048</v>
      </c>
    </row>
    <row r="163" spans="1:14" ht="15.75" thickBot="1">
      <c r="A163" s="10" t="s">
        <v>299</v>
      </c>
      <c r="B163" s="10" t="s">
        <v>23</v>
      </c>
      <c r="C163" s="44">
        <v>45748</v>
      </c>
      <c r="D163" s="10" t="s">
        <v>15</v>
      </c>
      <c r="E163" s="10" t="s">
        <v>39</v>
      </c>
      <c r="F163" s="45">
        <v>6432</v>
      </c>
      <c r="G163" s="10">
        <v>1272</v>
      </c>
      <c r="H163" s="10">
        <v>498</v>
      </c>
      <c r="I163" s="10">
        <v>677</v>
      </c>
      <c r="J163" s="46">
        <v>47305</v>
      </c>
      <c r="K163" s="45">
        <v>119134</v>
      </c>
      <c r="L163" s="10" t="s">
        <v>17</v>
      </c>
      <c r="M163" s="56">
        <f t="shared" si="4"/>
        <v>6.8846844729464299E-2</v>
      </c>
      <c r="N163" s="61">
        <f t="shared" si="5"/>
        <v>8202</v>
      </c>
    </row>
    <row r="164" spans="1:14" ht="15.75" thickBot="1">
      <c r="A164" s="10" t="s">
        <v>301</v>
      </c>
      <c r="B164" s="10" t="s">
        <v>19</v>
      </c>
      <c r="C164" s="44">
        <v>45755</v>
      </c>
      <c r="D164" s="10" t="s">
        <v>30</v>
      </c>
      <c r="E164" s="10" t="s">
        <v>16</v>
      </c>
      <c r="F164" s="45">
        <v>15568</v>
      </c>
      <c r="G164" s="10">
        <v>1166</v>
      </c>
      <c r="H164" s="10">
        <v>546</v>
      </c>
      <c r="I164" s="10">
        <v>826</v>
      </c>
      <c r="J164" s="46">
        <v>21836</v>
      </c>
      <c r="K164" s="45">
        <v>87055</v>
      </c>
      <c r="L164" s="10" t="s">
        <v>17</v>
      </c>
      <c r="M164" s="56">
        <f t="shared" si="4"/>
        <v>0.19849520418126471</v>
      </c>
      <c r="N164" s="61">
        <f t="shared" si="5"/>
        <v>17280</v>
      </c>
    </row>
    <row r="165" spans="1:14" ht="15.75" thickBot="1">
      <c r="A165" s="10" t="s">
        <v>303</v>
      </c>
      <c r="B165" s="10" t="s">
        <v>19</v>
      </c>
      <c r="C165" s="44">
        <v>45715</v>
      </c>
      <c r="D165" s="10" t="s">
        <v>15</v>
      </c>
      <c r="E165" s="10" t="s">
        <v>20</v>
      </c>
      <c r="F165" s="45">
        <v>16178</v>
      </c>
      <c r="G165" s="10">
        <v>1048</v>
      </c>
      <c r="H165" s="10">
        <v>871</v>
      </c>
      <c r="I165" s="10">
        <v>2553</v>
      </c>
      <c r="J165" s="46">
        <v>39025</v>
      </c>
      <c r="K165" s="45">
        <v>59508</v>
      </c>
      <c r="L165" s="10" t="s">
        <v>17</v>
      </c>
      <c r="M165" s="56">
        <f t="shared" si="4"/>
        <v>0.30411037171472743</v>
      </c>
      <c r="N165" s="61">
        <f t="shared" si="5"/>
        <v>18097</v>
      </c>
    </row>
    <row r="166" spans="1:14" ht="15.75" thickBot="1">
      <c r="A166" s="10" t="s">
        <v>304</v>
      </c>
      <c r="B166" s="10" t="s">
        <v>46</v>
      </c>
      <c r="C166" s="44">
        <v>45937</v>
      </c>
      <c r="D166" s="10" t="s">
        <v>38</v>
      </c>
      <c r="E166" s="10" t="s">
        <v>42</v>
      </c>
      <c r="F166" s="45">
        <v>19660</v>
      </c>
      <c r="G166" s="10">
        <v>1307</v>
      </c>
      <c r="H166" s="10">
        <v>310</v>
      </c>
      <c r="I166" s="10">
        <v>2802</v>
      </c>
      <c r="J166" s="46">
        <v>22171</v>
      </c>
      <c r="K166" s="45">
        <v>213359</v>
      </c>
      <c r="L166" s="10" t="s">
        <v>21</v>
      </c>
      <c r="M166" s="56">
        <f t="shared" si="4"/>
        <v>9.9723939463533293E-2</v>
      </c>
      <c r="N166" s="61">
        <f t="shared" si="5"/>
        <v>21277</v>
      </c>
    </row>
    <row r="167" spans="1:14" ht="15.75" thickBot="1">
      <c r="A167" s="10" t="s">
        <v>305</v>
      </c>
      <c r="B167" s="10" t="s">
        <v>23</v>
      </c>
      <c r="C167" s="44">
        <v>45704</v>
      </c>
      <c r="D167" s="10" t="s">
        <v>25</v>
      </c>
      <c r="E167" s="10" t="s">
        <v>62</v>
      </c>
      <c r="F167" s="45">
        <v>24195</v>
      </c>
      <c r="G167" s="10">
        <v>888</v>
      </c>
      <c r="H167" s="10">
        <v>165</v>
      </c>
      <c r="I167" s="10">
        <v>1559</v>
      </c>
      <c r="J167" s="46">
        <v>11596</v>
      </c>
      <c r="K167" s="45">
        <v>249988</v>
      </c>
      <c r="L167" s="10" t="s">
        <v>27</v>
      </c>
      <c r="M167" s="56">
        <f t="shared" si="4"/>
        <v>0.10099684784869674</v>
      </c>
      <c r="N167" s="61">
        <f t="shared" si="5"/>
        <v>25248</v>
      </c>
    </row>
    <row r="168" spans="1:14" ht="15.75" thickBot="1">
      <c r="A168" s="10" t="s">
        <v>307</v>
      </c>
      <c r="B168" s="10" t="s">
        <v>19</v>
      </c>
      <c r="C168" s="44">
        <v>45624</v>
      </c>
      <c r="D168" s="10" t="s">
        <v>38</v>
      </c>
      <c r="E168" s="10" t="s">
        <v>62</v>
      </c>
      <c r="F168" s="45">
        <v>2302</v>
      </c>
      <c r="G168" s="10">
        <v>347</v>
      </c>
      <c r="H168" s="10">
        <v>642</v>
      </c>
      <c r="I168" s="10">
        <v>2175</v>
      </c>
      <c r="J168" s="46">
        <v>56378</v>
      </c>
      <c r="K168" s="45">
        <v>198056</v>
      </c>
      <c r="L168" s="10" t="s">
        <v>55</v>
      </c>
      <c r="M168" s="56">
        <f t="shared" si="4"/>
        <v>1.6616512501514722E-2</v>
      </c>
      <c r="N168" s="61">
        <f t="shared" si="5"/>
        <v>3291</v>
      </c>
    </row>
    <row r="169" spans="1:14" ht="15.75" thickBot="1">
      <c r="A169" s="10" t="s">
        <v>308</v>
      </c>
      <c r="B169" s="10" t="s">
        <v>13</v>
      </c>
      <c r="C169" s="44">
        <v>45608</v>
      </c>
      <c r="D169" s="10" t="s">
        <v>15</v>
      </c>
      <c r="E169" s="10" t="s">
        <v>20</v>
      </c>
      <c r="F169" s="45">
        <v>19022</v>
      </c>
      <c r="G169" s="10">
        <v>541</v>
      </c>
      <c r="H169" s="10">
        <v>575</v>
      </c>
      <c r="I169" s="10">
        <v>2063</v>
      </c>
      <c r="J169" s="46">
        <v>42743</v>
      </c>
      <c r="K169" s="45">
        <v>150169</v>
      </c>
      <c r="L169" s="10" t="s">
        <v>17</v>
      </c>
      <c r="M169" s="56">
        <f t="shared" si="4"/>
        <v>0.13410224480418728</v>
      </c>
      <c r="N169" s="61">
        <f t="shared" si="5"/>
        <v>20138</v>
      </c>
    </row>
    <row r="170" spans="1:14" ht="15.75" thickBot="1">
      <c r="A170" s="10" t="s">
        <v>310</v>
      </c>
      <c r="B170" s="10" t="s">
        <v>13</v>
      </c>
      <c r="C170" s="44">
        <v>45629</v>
      </c>
      <c r="D170" s="10" t="s">
        <v>15</v>
      </c>
      <c r="E170" s="10" t="s">
        <v>39</v>
      </c>
      <c r="F170" s="45">
        <v>2055</v>
      </c>
      <c r="G170" s="10">
        <v>675</v>
      </c>
      <c r="H170" s="10">
        <v>257</v>
      </c>
      <c r="I170" s="10">
        <v>820</v>
      </c>
      <c r="J170" s="46">
        <v>33534</v>
      </c>
      <c r="K170" s="45">
        <v>48125</v>
      </c>
      <c r="L170" s="10" t="s">
        <v>17</v>
      </c>
      <c r="M170" s="56">
        <f t="shared" si="4"/>
        <v>6.2067532467532466E-2</v>
      </c>
      <c r="N170" s="61">
        <f t="shared" si="5"/>
        <v>2987</v>
      </c>
    </row>
    <row r="171" spans="1:14" ht="15.75" thickBot="1">
      <c r="A171" s="10" t="s">
        <v>312</v>
      </c>
      <c r="B171" s="10" t="s">
        <v>46</v>
      </c>
      <c r="C171" s="44">
        <v>45775</v>
      </c>
      <c r="D171" s="10" t="s">
        <v>38</v>
      </c>
      <c r="E171" s="10" t="s">
        <v>70</v>
      </c>
      <c r="F171" s="45">
        <v>15013</v>
      </c>
      <c r="G171" s="10">
        <v>1286</v>
      </c>
      <c r="H171" s="10">
        <v>599</v>
      </c>
      <c r="I171" s="10">
        <v>2001</v>
      </c>
      <c r="J171" s="46">
        <v>67839</v>
      </c>
      <c r="K171" s="45">
        <v>76059</v>
      </c>
      <c r="L171" s="10" t="s">
        <v>17</v>
      </c>
      <c r="M171" s="56">
        <f t="shared" si="4"/>
        <v>0.22216963147030594</v>
      </c>
      <c r="N171" s="61">
        <f t="shared" si="5"/>
        <v>16898</v>
      </c>
    </row>
    <row r="172" spans="1:14" ht="15.75" thickBot="1">
      <c r="A172" s="10" t="s">
        <v>314</v>
      </c>
      <c r="B172" s="10" t="s">
        <v>19</v>
      </c>
      <c r="C172" s="44">
        <v>45657</v>
      </c>
      <c r="D172" s="10" t="s">
        <v>15</v>
      </c>
      <c r="E172" s="10" t="s">
        <v>16</v>
      </c>
      <c r="F172" s="45">
        <v>10717</v>
      </c>
      <c r="G172" s="10">
        <v>760</v>
      </c>
      <c r="H172" s="10">
        <v>460</v>
      </c>
      <c r="I172" s="10">
        <v>1316</v>
      </c>
      <c r="J172" s="46">
        <v>18164</v>
      </c>
      <c r="K172" s="45">
        <v>240641</v>
      </c>
      <c r="L172" s="10" t="s">
        <v>55</v>
      </c>
      <c r="M172" s="56">
        <f t="shared" si="4"/>
        <v>4.9605013277039242E-2</v>
      </c>
      <c r="N172" s="61">
        <f t="shared" si="5"/>
        <v>11937</v>
      </c>
    </row>
    <row r="173" spans="1:14" ht="15.75" thickBot="1">
      <c r="A173" s="10" t="s">
        <v>316</v>
      </c>
      <c r="B173" s="10" t="s">
        <v>23</v>
      </c>
      <c r="C173" s="44">
        <v>45518</v>
      </c>
      <c r="D173" s="10" t="s">
        <v>38</v>
      </c>
      <c r="E173" s="10" t="s">
        <v>169</v>
      </c>
      <c r="F173" s="45">
        <v>10150</v>
      </c>
      <c r="G173" s="10">
        <v>526</v>
      </c>
      <c r="H173" s="10">
        <v>888</v>
      </c>
      <c r="I173" s="10">
        <v>1313</v>
      </c>
      <c r="J173" s="46">
        <v>51605</v>
      </c>
      <c r="K173" s="45">
        <v>143409</v>
      </c>
      <c r="L173" s="10" t="s">
        <v>17</v>
      </c>
      <c r="M173" s="56">
        <f t="shared" si="4"/>
        <v>8.0636501195880311E-2</v>
      </c>
      <c r="N173" s="61">
        <f t="shared" si="5"/>
        <v>11564</v>
      </c>
    </row>
    <row r="174" spans="1:14" ht="15.75" thickBot="1">
      <c r="A174" s="10" t="s">
        <v>318</v>
      </c>
      <c r="B174" s="10" t="s">
        <v>13</v>
      </c>
      <c r="C174" s="44">
        <v>45631</v>
      </c>
      <c r="D174" s="10" t="s">
        <v>25</v>
      </c>
      <c r="E174" s="10" t="s">
        <v>62</v>
      </c>
      <c r="F174" s="45">
        <v>4125</v>
      </c>
      <c r="G174" s="10">
        <v>1364</v>
      </c>
      <c r="H174" s="10">
        <v>319</v>
      </c>
      <c r="I174" s="10">
        <v>2848</v>
      </c>
      <c r="J174" s="46">
        <v>15379</v>
      </c>
      <c r="K174" s="45">
        <v>188159</v>
      </c>
      <c r="L174" s="10" t="s">
        <v>55</v>
      </c>
      <c r="M174" s="56">
        <f t="shared" si="4"/>
        <v>3.0867510988047343E-2</v>
      </c>
      <c r="N174" s="61">
        <f t="shared" si="5"/>
        <v>5808</v>
      </c>
    </row>
    <row r="175" spans="1:14" ht="15.75" thickBot="1">
      <c r="A175" s="10" t="s">
        <v>320</v>
      </c>
      <c r="B175" s="10" t="s">
        <v>19</v>
      </c>
      <c r="C175" s="44">
        <v>45465</v>
      </c>
      <c r="D175" s="10" t="s">
        <v>38</v>
      </c>
      <c r="E175" s="10" t="s">
        <v>16</v>
      </c>
      <c r="F175" s="45">
        <v>13479</v>
      </c>
      <c r="G175" s="10">
        <v>1189</v>
      </c>
      <c r="H175" s="10">
        <v>695</v>
      </c>
      <c r="I175" s="10">
        <v>416</v>
      </c>
      <c r="J175" s="46">
        <v>30229</v>
      </c>
      <c r="K175" s="45">
        <v>45704</v>
      </c>
      <c r="L175" s="10" t="s">
        <v>17</v>
      </c>
      <c r="M175" s="56">
        <f t="shared" si="4"/>
        <v>0.33614125678277612</v>
      </c>
      <c r="N175" s="61">
        <f t="shared" si="5"/>
        <v>15363</v>
      </c>
    </row>
    <row r="176" spans="1:14" ht="15.75" thickBot="1">
      <c r="A176" s="10" t="s">
        <v>321</v>
      </c>
      <c r="B176" s="10" t="s">
        <v>19</v>
      </c>
      <c r="C176" s="44">
        <v>45938</v>
      </c>
      <c r="D176" s="10" t="s">
        <v>25</v>
      </c>
      <c r="E176" s="10" t="s">
        <v>62</v>
      </c>
      <c r="F176" s="45">
        <v>17745</v>
      </c>
      <c r="G176" s="10">
        <v>414</v>
      </c>
      <c r="H176" s="10">
        <v>563</v>
      </c>
      <c r="I176" s="10">
        <v>2733</v>
      </c>
      <c r="J176" s="46">
        <v>995</v>
      </c>
      <c r="K176" s="45">
        <v>231648</v>
      </c>
      <c r="L176" s="10" t="s">
        <v>21</v>
      </c>
      <c r="M176" s="56">
        <f t="shared" si="4"/>
        <v>8.0820900676889074E-2</v>
      </c>
      <c r="N176" s="61">
        <f t="shared" si="5"/>
        <v>18722</v>
      </c>
    </row>
    <row r="177" spans="1:14" ht="15.75" thickBot="1">
      <c r="A177" s="10" t="s">
        <v>322</v>
      </c>
      <c r="B177" s="10" t="s">
        <v>46</v>
      </c>
      <c r="C177" s="44">
        <v>45939</v>
      </c>
      <c r="D177" s="10" t="s">
        <v>38</v>
      </c>
      <c r="E177" s="10" t="s">
        <v>26</v>
      </c>
      <c r="F177" s="45">
        <v>18748</v>
      </c>
      <c r="G177" s="10">
        <v>634</v>
      </c>
      <c r="H177" s="10">
        <v>400</v>
      </c>
      <c r="I177" s="10">
        <v>1667</v>
      </c>
      <c r="J177" s="46">
        <v>75813</v>
      </c>
      <c r="K177" s="45">
        <v>244456</v>
      </c>
      <c r="L177" s="10" t="s">
        <v>21</v>
      </c>
      <c r="M177" s="56">
        <f t="shared" si="4"/>
        <v>8.0922538207284747E-2</v>
      </c>
      <c r="N177" s="61">
        <f t="shared" si="5"/>
        <v>19782</v>
      </c>
    </row>
    <row r="178" spans="1:14" ht="15.75" thickBot="1">
      <c r="A178" s="10" t="s">
        <v>323</v>
      </c>
      <c r="B178" s="10" t="s">
        <v>13</v>
      </c>
      <c r="C178" s="44">
        <v>45483</v>
      </c>
      <c r="D178" s="10" t="s">
        <v>15</v>
      </c>
      <c r="E178" s="10" t="s">
        <v>70</v>
      </c>
      <c r="F178" s="45">
        <v>8809</v>
      </c>
      <c r="G178" s="10">
        <v>1151</v>
      </c>
      <c r="H178" s="10">
        <v>908</v>
      </c>
      <c r="I178" s="10">
        <v>883</v>
      </c>
      <c r="J178" s="46">
        <v>42921</v>
      </c>
      <c r="K178" s="45">
        <v>151279</v>
      </c>
      <c r="L178" s="10" t="s">
        <v>55</v>
      </c>
      <c r="M178" s="56">
        <f t="shared" si="4"/>
        <v>7.1840771025720687E-2</v>
      </c>
      <c r="N178" s="61">
        <f t="shared" si="5"/>
        <v>10868</v>
      </c>
    </row>
    <row r="179" spans="1:14" ht="15.75" thickBot="1">
      <c r="A179" s="10" t="s">
        <v>325</v>
      </c>
      <c r="B179" s="10" t="s">
        <v>13</v>
      </c>
      <c r="C179" s="44">
        <v>45940</v>
      </c>
      <c r="D179" s="10" t="s">
        <v>38</v>
      </c>
      <c r="E179" s="10" t="s">
        <v>26</v>
      </c>
      <c r="F179" s="45">
        <v>6621</v>
      </c>
      <c r="G179" s="10">
        <v>922</v>
      </c>
      <c r="H179" s="10">
        <v>930</v>
      </c>
      <c r="I179" s="10">
        <v>694</v>
      </c>
      <c r="J179" s="46">
        <v>839</v>
      </c>
      <c r="K179" s="45">
        <v>243532</v>
      </c>
      <c r="L179" s="10" t="s">
        <v>21</v>
      </c>
      <c r="M179" s="56">
        <f t="shared" si="4"/>
        <v>3.479214230573395E-2</v>
      </c>
      <c r="N179" s="61">
        <f t="shared" si="5"/>
        <v>8473</v>
      </c>
    </row>
    <row r="180" spans="1:14" ht="15.75" thickBot="1">
      <c r="A180" s="10" t="s">
        <v>326</v>
      </c>
      <c r="B180" s="10" t="s">
        <v>23</v>
      </c>
      <c r="C180" s="44">
        <v>45488</v>
      </c>
      <c r="D180" s="10" t="s">
        <v>15</v>
      </c>
      <c r="E180" s="10" t="s">
        <v>62</v>
      </c>
      <c r="F180" s="45">
        <v>17034</v>
      </c>
      <c r="G180" s="10">
        <v>231</v>
      </c>
      <c r="H180" s="10">
        <v>290</v>
      </c>
      <c r="I180" s="10">
        <v>1387</v>
      </c>
      <c r="J180" s="46">
        <v>63550</v>
      </c>
      <c r="K180" s="45">
        <v>198280</v>
      </c>
      <c r="L180" s="10" t="s">
        <v>55</v>
      </c>
      <c r="M180" s="56">
        <f t="shared" si="4"/>
        <v>8.8536413153116805E-2</v>
      </c>
      <c r="N180" s="61">
        <f t="shared" si="5"/>
        <v>17555</v>
      </c>
    </row>
    <row r="181" spans="1:14" ht="15.75" thickBot="1">
      <c r="A181" s="10" t="s">
        <v>327</v>
      </c>
      <c r="B181" s="10" t="s">
        <v>13</v>
      </c>
      <c r="C181" s="44">
        <v>45941</v>
      </c>
      <c r="D181" s="10" t="s">
        <v>38</v>
      </c>
      <c r="E181" s="10" t="s">
        <v>42</v>
      </c>
      <c r="F181" s="45">
        <v>15623</v>
      </c>
      <c r="G181" s="10">
        <v>869</v>
      </c>
      <c r="H181" s="10">
        <v>423</v>
      </c>
      <c r="I181" s="10">
        <v>371</v>
      </c>
      <c r="J181" s="46">
        <v>47579</v>
      </c>
      <c r="K181" s="45">
        <v>158516</v>
      </c>
      <c r="L181" s="10" t="s">
        <v>21</v>
      </c>
      <c r="M181" s="56">
        <f t="shared" si="4"/>
        <v>0.10670847106916652</v>
      </c>
      <c r="N181" s="61">
        <f t="shared" si="5"/>
        <v>16915</v>
      </c>
    </row>
    <row r="182" spans="1:14" ht="15.75" thickBot="1">
      <c r="A182" s="10" t="s">
        <v>328</v>
      </c>
      <c r="B182" s="10" t="s">
        <v>23</v>
      </c>
      <c r="C182" s="44">
        <v>45942</v>
      </c>
      <c r="D182" s="10" t="s">
        <v>38</v>
      </c>
      <c r="E182" s="10" t="s">
        <v>42</v>
      </c>
      <c r="F182" s="45">
        <v>7126</v>
      </c>
      <c r="G182" s="10">
        <v>484</v>
      </c>
      <c r="H182" s="10">
        <v>565</v>
      </c>
      <c r="I182" s="10">
        <v>573</v>
      </c>
      <c r="J182" s="46">
        <v>7389</v>
      </c>
      <c r="K182" s="45">
        <v>237096</v>
      </c>
      <c r="L182" s="10" t="s">
        <v>21</v>
      </c>
      <c r="M182" s="56">
        <f t="shared" si="4"/>
        <v>3.4479704423524646E-2</v>
      </c>
      <c r="N182" s="61">
        <f t="shared" si="5"/>
        <v>8175</v>
      </c>
    </row>
    <row r="183" spans="1:14" ht="15.75" thickBot="1">
      <c r="A183" s="10" t="s">
        <v>329</v>
      </c>
      <c r="B183" s="10" t="s">
        <v>13</v>
      </c>
      <c r="C183" s="44">
        <v>45504</v>
      </c>
      <c r="D183" s="10" t="s">
        <v>30</v>
      </c>
      <c r="E183" s="10" t="s">
        <v>26</v>
      </c>
      <c r="F183" s="45">
        <v>7122</v>
      </c>
      <c r="G183" s="10">
        <v>628</v>
      </c>
      <c r="H183" s="10">
        <v>757</v>
      </c>
      <c r="I183" s="10">
        <v>2313</v>
      </c>
      <c r="J183" s="46">
        <v>50924</v>
      </c>
      <c r="K183" s="45">
        <v>210954</v>
      </c>
      <c r="L183" s="10" t="s">
        <v>55</v>
      </c>
      <c r="M183" s="56">
        <f t="shared" si="4"/>
        <v>4.0326327066564277E-2</v>
      </c>
      <c r="N183" s="61">
        <f t="shared" si="5"/>
        <v>8507</v>
      </c>
    </row>
    <row r="184" spans="1:14" ht="15.75" thickBot="1">
      <c r="A184" s="10" t="s">
        <v>330</v>
      </c>
      <c r="B184" s="10" t="s">
        <v>46</v>
      </c>
      <c r="C184" s="44">
        <v>45643</v>
      </c>
      <c r="D184" s="10" t="s">
        <v>15</v>
      </c>
      <c r="E184" s="10" t="s">
        <v>42</v>
      </c>
      <c r="F184" s="45">
        <v>20030</v>
      </c>
      <c r="G184" s="10">
        <v>485</v>
      </c>
      <c r="H184" s="10">
        <v>888</v>
      </c>
      <c r="I184" s="10">
        <v>1643</v>
      </c>
      <c r="J184" s="46">
        <v>4322</v>
      </c>
      <c r="K184" s="45">
        <v>196995</v>
      </c>
      <c r="L184" s="10" t="s">
        <v>27</v>
      </c>
      <c r="M184" s="56">
        <f t="shared" si="4"/>
        <v>0.10864742759968526</v>
      </c>
      <c r="N184" s="61">
        <f t="shared" si="5"/>
        <v>21403</v>
      </c>
    </row>
    <row r="185" spans="1:14" ht="15.75" thickBot="1">
      <c r="A185" s="10" t="s">
        <v>332</v>
      </c>
      <c r="B185" s="10" t="s">
        <v>13</v>
      </c>
      <c r="C185" s="44">
        <v>45943</v>
      </c>
      <c r="D185" s="10" t="s">
        <v>30</v>
      </c>
      <c r="E185" s="10" t="s">
        <v>62</v>
      </c>
      <c r="F185" s="45">
        <v>19302</v>
      </c>
      <c r="G185" s="10">
        <v>1367</v>
      </c>
      <c r="H185" s="10">
        <v>188</v>
      </c>
      <c r="I185" s="10">
        <v>637</v>
      </c>
      <c r="J185" s="46">
        <v>31404</v>
      </c>
      <c r="K185" s="45">
        <v>154044</v>
      </c>
      <c r="L185" s="10" t="s">
        <v>21</v>
      </c>
      <c r="M185" s="56">
        <f t="shared" si="4"/>
        <v>0.13539638025499209</v>
      </c>
      <c r="N185" s="61">
        <f t="shared" si="5"/>
        <v>20857</v>
      </c>
    </row>
    <row r="186" spans="1:14" ht="15.75" thickBot="1">
      <c r="A186" s="10" t="s">
        <v>333</v>
      </c>
      <c r="B186" s="10" t="s">
        <v>23</v>
      </c>
      <c r="C186" s="44">
        <v>45668</v>
      </c>
      <c r="D186" s="10" t="s">
        <v>15</v>
      </c>
      <c r="E186" s="10" t="s">
        <v>20</v>
      </c>
      <c r="F186" s="45">
        <v>21181</v>
      </c>
      <c r="G186" s="10">
        <v>1242</v>
      </c>
      <c r="H186" s="10">
        <v>963</v>
      </c>
      <c r="I186" s="10">
        <v>1689</v>
      </c>
      <c r="J186" s="46">
        <v>49329</v>
      </c>
      <c r="K186" s="45">
        <v>69165</v>
      </c>
      <c r="L186" s="10" t="s">
        <v>17</v>
      </c>
      <c r="M186" s="56">
        <f t="shared" si="4"/>
        <v>0.33811899081905589</v>
      </c>
      <c r="N186" s="61">
        <f t="shared" si="5"/>
        <v>23386</v>
      </c>
    </row>
    <row r="187" spans="1:14" ht="15.75" thickBot="1">
      <c r="A187" s="10" t="s">
        <v>335</v>
      </c>
      <c r="B187" s="10" t="s">
        <v>23</v>
      </c>
      <c r="C187" s="44">
        <v>45528</v>
      </c>
      <c r="D187" s="10" t="s">
        <v>30</v>
      </c>
      <c r="E187" s="10" t="s">
        <v>26</v>
      </c>
      <c r="F187" s="45">
        <v>24890</v>
      </c>
      <c r="G187" s="10">
        <v>217</v>
      </c>
      <c r="H187" s="10">
        <v>178</v>
      </c>
      <c r="I187" s="10">
        <v>906</v>
      </c>
      <c r="J187" s="46">
        <v>54826</v>
      </c>
      <c r="K187" s="45">
        <v>107203</v>
      </c>
      <c r="L187" s="10" t="s">
        <v>27</v>
      </c>
      <c r="M187" s="56">
        <f t="shared" si="4"/>
        <v>0.23586093672751696</v>
      </c>
      <c r="N187" s="61">
        <f t="shared" si="5"/>
        <v>25285</v>
      </c>
    </row>
    <row r="188" spans="1:14" ht="15.75" thickBot="1">
      <c r="A188" s="10" t="s">
        <v>336</v>
      </c>
      <c r="B188" s="10" t="s">
        <v>46</v>
      </c>
      <c r="C188" s="44">
        <v>45648</v>
      </c>
      <c r="D188" s="10" t="s">
        <v>25</v>
      </c>
      <c r="E188" s="10" t="s">
        <v>169</v>
      </c>
      <c r="F188" s="45">
        <v>7870</v>
      </c>
      <c r="G188" s="10">
        <v>968</v>
      </c>
      <c r="H188" s="10">
        <v>626</v>
      </c>
      <c r="I188" s="10">
        <v>465</v>
      </c>
      <c r="J188" s="46">
        <v>27184</v>
      </c>
      <c r="K188" s="45">
        <v>44114</v>
      </c>
      <c r="L188" s="10" t="s">
        <v>55</v>
      </c>
      <c r="M188" s="56">
        <f t="shared" si="4"/>
        <v>0.2145350682323072</v>
      </c>
      <c r="N188" s="61">
        <f t="shared" si="5"/>
        <v>9464</v>
      </c>
    </row>
    <row r="189" spans="1:14" ht="15.75" thickBot="1">
      <c r="A189" s="10" t="s">
        <v>338</v>
      </c>
      <c r="B189" s="10" t="s">
        <v>13</v>
      </c>
      <c r="C189" s="44">
        <v>45449</v>
      </c>
      <c r="D189" s="10" t="s">
        <v>38</v>
      </c>
      <c r="E189" s="10" t="s">
        <v>169</v>
      </c>
      <c r="F189" s="45">
        <v>3531</v>
      </c>
      <c r="G189" s="10">
        <v>789</v>
      </c>
      <c r="H189" s="10">
        <v>467</v>
      </c>
      <c r="I189" s="10">
        <v>1867</v>
      </c>
      <c r="J189" s="46">
        <v>40816</v>
      </c>
      <c r="K189" s="45">
        <v>236037</v>
      </c>
      <c r="L189" s="10" t="s">
        <v>27</v>
      </c>
      <c r="M189" s="56">
        <f t="shared" si="4"/>
        <v>2.0280718700881641E-2</v>
      </c>
      <c r="N189" s="61">
        <f t="shared" si="5"/>
        <v>4787</v>
      </c>
    </row>
    <row r="190" spans="1:14" ht="15.75" thickBot="1">
      <c r="A190" s="10" t="s">
        <v>339</v>
      </c>
      <c r="B190" s="10" t="s">
        <v>13</v>
      </c>
      <c r="C190" s="44">
        <v>45740</v>
      </c>
      <c r="D190" s="10" t="s">
        <v>15</v>
      </c>
      <c r="E190" s="10" t="s">
        <v>35</v>
      </c>
      <c r="F190" s="45">
        <v>10172</v>
      </c>
      <c r="G190" s="10">
        <v>1398</v>
      </c>
      <c r="H190" s="10">
        <v>394</v>
      </c>
      <c r="I190" s="10">
        <v>2358</v>
      </c>
      <c r="J190" s="46">
        <v>59610</v>
      </c>
      <c r="K190" s="45">
        <v>76321</v>
      </c>
      <c r="L190" s="10" t="s">
        <v>32</v>
      </c>
      <c r="M190" s="56">
        <f t="shared" si="4"/>
        <v>0.15675895231980713</v>
      </c>
      <c r="N190" s="61">
        <f t="shared" si="5"/>
        <v>11964</v>
      </c>
    </row>
    <row r="191" spans="1:14" ht="15.75" thickBot="1">
      <c r="A191" s="10" t="s">
        <v>341</v>
      </c>
      <c r="B191" s="10" t="s">
        <v>46</v>
      </c>
      <c r="C191" s="44">
        <v>45569</v>
      </c>
      <c r="D191" s="10" t="s">
        <v>15</v>
      </c>
      <c r="E191" s="10" t="s">
        <v>39</v>
      </c>
      <c r="F191" s="45">
        <v>21729</v>
      </c>
      <c r="G191" s="10">
        <v>1209</v>
      </c>
      <c r="H191" s="10">
        <v>897</v>
      </c>
      <c r="I191" s="10">
        <v>1624</v>
      </c>
      <c r="J191" s="46">
        <v>38771</v>
      </c>
      <c r="K191" s="45">
        <v>113297</v>
      </c>
      <c r="L191" s="10" t="s">
        <v>32</v>
      </c>
      <c r="M191" s="56">
        <f t="shared" si="4"/>
        <v>0.21037626768581694</v>
      </c>
      <c r="N191" s="61">
        <f t="shared" si="5"/>
        <v>23835</v>
      </c>
    </row>
    <row r="192" spans="1:14" ht="15.75" thickBot="1">
      <c r="A192" s="10" t="s">
        <v>343</v>
      </c>
      <c r="B192" s="10" t="s">
        <v>13</v>
      </c>
      <c r="C192" s="44">
        <v>45944</v>
      </c>
      <c r="D192" s="10" t="s">
        <v>38</v>
      </c>
      <c r="E192" s="10" t="s">
        <v>70</v>
      </c>
      <c r="F192" s="45">
        <v>9673</v>
      </c>
      <c r="G192" s="10">
        <v>393</v>
      </c>
      <c r="H192" s="10">
        <v>846</v>
      </c>
      <c r="I192" s="10">
        <v>1028</v>
      </c>
      <c r="J192" s="46">
        <v>55556</v>
      </c>
      <c r="K192" s="45">
        <v>136652</v>
      </c>
      <c r="L192" s="10" t="s">
        <v>21</v>
      </c>
      <c r="M192" s="56">
        <f t="shared" si="4"/>
        <v>7.9852471972601938E-2</v>
      </c>
      <c r="N192" s="61">
        <f t="shared" si="5"/>
        <v>10912</v>
      </c>
    </row>
    <row r="193" spans="1:14" ht="15.75" thickBot="1">
      <c r="A193" s="10" t="s">
        <v>344</v>
      </c>
      <c r="B193" s="10" t="s">
        <v>13</v>
      </c>
      <c r="C193" s="44">
        <v>45945</v>
      </c>
      <c r="D193" s="10" t="s">
        <v>15</v>
      </c>
      <c r="E193" s="10" t="s">
        <v>42</v>
      </c>
      <c r="F193" s="45">
        <v>8882</v>
      </c>
      <c r="G193" s="10">
        <v>701</v>
      </c>
      <c r="H193" s="10">
        <v>421</v>
      </c>
      <c r="I193" s="10">
        <v>2343</v>
      </c>
      <c r="J193" s="46">
        <v>13588</v>
      </c>
      <c r="K193" s="45">
        <v>139304</v>
      </c>
      <c r="L193" s="10" t="s">
        <v>21</v>
      </c>
      <c r="M193" s="56">
        <f t="shared" si="4"/>
        <v>7.1814161833113191E-2</v>
      </c>
      <c r="N193" s="61">
        <f t="shared" si="5"/>
        <v>10004</v>
      </c>
    </row>
    <row r="194" spans="1:14" ht="15.75" thickBot="1">
      <c r="A194" s="10" t="s">
        <v>345</v>
      </c>
      <c r="B194" s="10" t="s">
        <v>23</v>
      </c>
      <c r="C194" s="44">
        <v>45546</v>
      </c>
      <c r="D194" s="10" t="s">
        <v>15</v>
      </c>
      <c r="E194" s="10" t="s">
        <v>42</v>
      </c>
      <c r="F194" s="45">
        <v>3906</v>
      </c>
      <c r="G194" s="10">
        <v>1187</v>
      </c>
      <c r="H194" s="10">
        <v>589</v>
      </c>
      <c r="I194" s="10">
        <v>401</v>
      </c>
      <c r="J194" s="46">
        <v>52687</v>
      </c>
      <c r="K194" s="45">
        <v>196498</v>
      </c>
      <c r="L194" s="10" t="s">
        <v>17</v>
      </c>
      <c r="M194" s="56">
        <f t="shared" si="4"/>
        <v>2.8916324848090057E-2</v>
      </c>
      <c r="N194" s="61">
        <f t="shared" si="5"/>
        <v>5682</v>
      </c>
    </row>
    <row r="195" spans="1:14" ht="15.75" thickBot="1">
      <c r="A195" s="10" t="s">
        <v>347</v>
      </c>
      <c r="B195" s="10" t="s">
        <v>13</v>
      </c>
      <c r="C195" s="44">
        <v>45567</v>
      </c>
      <c r="D195" s="10" t="s">
        <v>30</v>
      </c>
      <c r="E195" s="10" t="s">
        <v>39</v>
      </c>
      <c r="F195" s="45">
        <v>5086</v>
      </c>
      <c r="G195" s="10">
        <v>1336</v>
      </c>
      <c r="H195" s="10">
        <v>897</v>
      </c>
      <c r="I195" s="10">
        <v>1715</v>
      </c>
      <c r="J195" s="46">
        <v>60592</v>
      </c>
      <c r="K195" s="45">
        <v>57772</v>
      </c>
      <c r="L195" s="10" t="s">
        <v>27</v>
      </c>
      <c r="M195" s="56">
        <f t="shared" ref="M195:M258" si="6">SUM(F195,G195,H195)/K195</f>
        <v>0.12668766876687668</v>
      </c>
      <c r="N195" s="61">
        <f t="shared" ref="N195:N258" si="7">SUM(F195,G195,H195)</f>
        <v>7319</v>
      </c>
    </row>
    <row r="196" spans="1:14" ht="15.75" thickBot="1">
      <c r="A196" s="10" t="s">
        <v>348</v>
      </c>
      <c r="B196" s="10" t="s">
        <v>13</v>
      </c>
      <c r="C196" s="44">
        <v>45519</v>
      </c>
      <c r="D196" s="10" t="s">
        <v>15</v>
      </c>
      <c r="E196" s="10" t="s">
        <v>48</v>
      </c>
      <c r="F196" s="45">
        <v>15503</v>
      </c>
      <c r="G196" s="10">
        <v>313</v>
      </c>
      <c r="H196" s="10">
        <v>388</v>
      </c>
      <c r="I196" s="10">
        <v>1078</v>
      </c>
      <c r="J196" s="46">
        <v>11500</v>
      </c>
      <c r="K196" s="45">
        <v>143754</v>
      </c>
      <c r="L196" s="10" t="s">
        <v>32</v>
      </c>
      <c r="M196" s="56">
        <f t="shared" si="6"/>
        <v>0.1127203416948398</v>
      </c>
      <c r="N196" s="61">
        <f t="shared" si="7"/>
        <v>16204</v>
      </c>
    </row>
    <row r="197" spans="1:14" ht="15.75" thickBot="1">
      <c r="A197" s="10" t="s">
        <v>350</v>
      </c>
      <c r="B197" s="10" t="s">
        <v>46</v>
      </c>
      <c r="C197" s="44">
        <v>45918</v>
      </c>
      <c r="D197" s="10" t="s">
        <v>25</v>
      </c>
      <c r="E197" s="10" t="s">
        <v>85</v>
      </c>
      <c r="F197" s="45">
        <v>10152</v>
      </c>
      <c r="G197" s="10">
        <v>1445</v>
      </c>
      <c r="H197" s="10">
        <v>526</v>
      </c>
      <c r="I197" s="10">
        <v>513</v>
      </c>
      <c r="J197" s="46">
        <v>18959</v>
      </c>
      <c r="K197" s="45">
        <v>43712</v>
      </c>
      <c r="L197" s="10" t="s">
        <v>21</v>
      </c>
      <c r="M197" s="56">
        <f t="shared" si="6"/>
        <v>0.27733803074670571</v>
      </c>
      <c r="N197" s="61">
        <f t="shared" si="7"/>
        <v>12123</v>
      </c>
    </row>
    <row r="198" spans="1:14" ht="15.75" thickBot="1">
      <c r="A198" s="10" t="s">
        <v>351</v>
      </c>
      <c r="B198" s="10" t="s">
        <v>46</v>
      </c>
      <c r="C198" s="44">
        <v>45587</v>
      </c>
      <c r="D198" s="10" t="s">
        <v>25</v>
      </c>
      <c r="E198" s="10" t="s">
        <v>26</v>
      </c>
      <c r="F198" s="45">
        <v>7750</v>
      </c>
      <c r="G198" s="10">
        <v>1146</v>
      </c>
      <c r="H198" s="10">
        <v>415</v>
      </c>
      <c r="I198" s="10">
        <v>1411</v>
      </c>
      <c r="J198" s="46">
        <v>85339</v>
      </c>
      <c r="K198" s="45">
        <v>172439</v>
      </c>
      <c r="L198" s="10" t="s">
        <v>27</v>
      </c>
      <c r="M198" s="56">
        <f t="shared" si="6"/>
        <v>5.3995905798572247E-2</v>
      </c>
      <c r="N198" s="61">
        <f t="shared" si="7"/>
        <v>9311</v>
      </c>
    </row>
    <row r="199" spans="1:14" ht="15.75" thickBot="1">
      <c r="A199" s="10" t="s">
        <v>352</v>
      </c>
      <c r="B199" s="10" t="s">
        <v>19</v>
      </c>
      <c r="C199" s="44">
        <v>45919</v>
      </c>
      <c r="D199" s="10" t="s">
        <v>38</v>
      </c>
      <c r="E199" s="10" t="s">
        <v>31</v>
      </c>
      <c r="F199" s="45">
        <v>14772</v>
      </c>
      <c r="G199" s="10">
        <v>1030</v>
      </c>
      <c r="H199" s="10">
        <v>508</v>
      </c>
      <c r="I199" s="10">
        <v>1876</v>
      </c>
      <c r="J199" s="46">
        <v>8882</v>
      </c>
      <c r="K199" s="45">
        <v>155142</v>
      </c>
      <c r="L199" s="10" t="s">
        <v>21</v>
      </c>
      <c r="M199" s="56">
        <f t="shared" si="6"/>
        <v>0.10512949426976577</v>
      </c>
      <c r="N199" s="61">
        <f t="shared" si="7"/>
        <v>16310</v>
      </c>
    </row>
    <row r="200" spans="1:14" ht="15.75" thickBot="1">
      <c r="A200" s="10" t="s">
        <v>353</v>
      </c>
      <c r="B200" s="10" t="s">
        <v>23</v>
      </c>
      <c r="C200" s="44">
        <v>45920</v>
      </c>
      <c r="D200" s="10" t="s">
        <v>15</v>
      </c>
      <c r="E200" s="10" t="s">
        <v>42</v>
      </c>
      <c r="F200" s="45">
        <v>12267</v>
      </c>
      <c r="G200" s="10">
        <v>1487</v>
      </c>
      <c r="H200" s="10">
        <v>489</v>
      </c>
      <c r="I200" s="10">
        <v>2748</v>
      </c>
      <c r="J200" s="46">
        <v>34685</v>
      </c>
      <c r="K200" s="45">
        <v>131736</v>
      </c>
      <c r="L200" s="10" t="s">
        <v>21</v>
      </c>
      <c r="M200" s="56">
        <f t="shared" si="6"/>
        <v>0.1081177506528208</v>
      </c>
      <c r="N200" s="61">
        <f t="shared" si="7"/>
        <v>14243</v>
      </c>
    </row>
    <row r="201" spans="1:14" ht="15.75" thickBot="1">
      <c r="A201" s="10" t="s">
        <v>354</v>
      </c>
      <c r="B201" s="10" t="s">
        <v>13</v>
      </c>
      <c r="C201" s="44">
        <v>45754</v>
      </c>
      <c r="D201" s="10" t="s">
        <v>38</v>
      </c>
      <c r="E201" s="10" t="s">
        <v>70</v>
      </c>
      <c r="F201" s="45">
        <v>3062</v>
      </c>
      <c r="G201" s="10">
        <v>1124</v>
      </c>
      <c r="H201" s="10">
        <v>538</v>
      </c>
      <c r="I201" s="10">
        <v>2935</v>
      </c>
      <c r="J201" s="46">
        <v>69749</v>
      </c>
      <c r="K201" s="45">
        <v>91924</v>
      </c>
      <c r="L201" s="10" t="s">
        <v>32</v>
      </c>
      <c r="M201" s="56">
        <f t="shared" si="6"/>
        <v>5.1390278926069365E-2</v>
      </c>
      <c r="N201" s="61">
        <f t="shared" si="7"/>
        <v>4724</v>
      </c>
    </row>
    <row r="202" spans="1:14" ht="15.75" thickBot="1">
      <c r="A202" s="10" t="s">
        <v>356</v>
      </c>
      <c r="B202" s="10" t="s">
        <v>13</v>
      </c>
      <c r="C202" s="44">
        <v>45672</v>
      </c>
      <c r="D202" s="10" t="s">
        <v>25</v>
      </c>
      <c r="E202" s="10" t="s">
        <v>35</v>
      </c>
      <c r="F202" s="45">
        <v>20360</v>
      </c>
      <c r="G202" s="10">
        <v>254</v>
      </c>
      <c r="H202" s="10">
        <v>726</v>
      </c>
      <c r="I202" s="10">
        <v>1995</v>
      </c>
      <c r="J202" s="46">
        <v>14280</v>
      </c>
      <c r="K202" s="45">
        <v>43726</v>
      </c>
      <c r="L202" s="10" t="s">
        <v>32</v>
      </c>
      <c r="M202" s="56">
        <f t="shared" si="6"/>
        <v>0.48803915290673738</v>
      </c>
      <c r="N202" s="61">
        <f t="shared" si="7"/>
        <v>21340</v>
      </c>
    </row>
    <row r="203" spans="1:14" ht="15.75" thickBot="1">
      <c r="A203" s="10" t="s">
        <v>358</v>
      </c>
      <c r="B203" s="10" t="s">
        <v>19</v>
      </c>
      <c r="C203" s="44">
        <v>45921</v>
      </c>
      <c r="D203" s="10" t="s">
        <v>15</v>
      </c>
      <c r="E203" s="10" t="s">
        <v>169</v>
      </c>
      <c r="F203" s="45">
        <v>19680</v>
      </c>
      <c r="G203" s="10">
        <v>999</v>
      </c>
      <c r="H203" s="10">
        <v>838</v>
      </c>
      <c r="I203" s="10">
        <v>891</v>
      </c>
      <c r="J203" s="46">
        <v>29576</v>
      </c>
      <c r="K203" s="45">
        <v>129152</v>
      </c>
      <c r="L203" s="10" t="s">
        <v>21</v>
      </c>
      <c r="M203" s="56">
        <f t="shared" si="6"/>
        <v>0.16660214321110009</v>
      </c>
      <c r="N203" s="61">
        <f t="shared" si="7"/>
        <v>21517</v>
      </c>
    </row>
    <row r="204" spans="1:14" ht="15.75" thickBot="1">
      <c r="A204" s="10" t="s">
        <v>359</v>
      </c>
      <c r="B204" s="10" t="s">
        <v>13</v>
      </c>
      <c r="C204" s="44">
        <v>45617</v>
      </c>
      <c r="D204" s="10" t="s">
        <v>15</v>
      </c>
      <c r="E204" s="10" t="s">
        <v>42</v>
      </c>
      <c r="F204" s="45">
        <v>8229</v>
      </c>
      <c r="G204" s="10">
        <v>977</v>
      </c>
      <c r="H204" s="10">
        <v>152</v>
      </c>
      <c r="I204" s="10">
        <v>1633</v>
      </c>
      <c r="J204" s="46">
        <v>71447</v>
      </c>
      <c r="K204" s="45">
        <v>67723</v>
      </c>
      <c r="L204" s="10" t="s">
        <v>55</v>
      </c>
      <c r="M204" s="56">
        <f t="shared" si="6"/>
        <v>0.13818052950991538</v>
      </c>
      <c r="N204" s="61">
        <f t="shared" si="7"/>
        <v>9358</v>
      </c>
    </row>
    <row r="205" spans="1:14" ht="15.75" thickBot="1">
      <c r="A205" s="10" t="s">
        <v>361</v>
      </c>
      <c r="B205" s="10" t="s">
        <v>23</v>
      </c>
      <c r="C205" s="44">
        <v>45922</v>
      </c>
      <c r="D205" s="10" t="s">
        <v>38</v>
      </c>
      <c r="E205" s="10" t="s">
        <v>35</v>
      </c>
      <c r="F205" s="45">
        <v>18509</v>
      </c>
      <c r="G205" s="10">
        <v>361</v>
      </c>
      <c r="H205" s="10">
        <v>578</v>
      </c>
      <c r="I205" s="10">
        <v>1409</v>
      </c>
      <c r="J205" s="46">
        <v>10569</v>
      </c>
      <c r="K205" s="45">
        <v>166969</v>
      </c>
      <c r="L205" s="10" t="s">
        <v>21</v>
      </c>
      <c r="M205" s="56">
        <f t="shared" si="6"/>
        <v>0.11647671124580011</v>
      </c>
      <c r="N205" s="61">
        <f t="shared" si="7"/>
        <v>19448</v>
      </c>
    </row>
    <row r="206" spans="1:14" ht="15.75" thickBot="1">
      <c r="A206" s="10" t="s">
        <v>362</v>
      </c>
      <c r="B206" s="10" t="s">
        <v>19</v>
      </c>
      <c r="C206" s="44">
        <v>45923</v>
      </c>
      <c r="D206" s="10" t="s">
        <v>25</v>
      </c>
      <c r="E206" s="10" t="s">
        <v>62</v>
      </c>
      <c r="F206" s="45">
        <v>17147</v>
      </c>
      <c r="G206" s="10">
        <v>286</v>
      </c>
      <c r="H206" s="10">
        <v>291</v>
      </c>
      <c r="I206" s="10">
        <v>2439</v>
      </c>
      <c r="J206" s="46">
        <v>45631</v>
      </c>
      <c r="K206" s="45">
        <v>140494</v>
      </c>
      <c r="L206" s="10" t="s">
        <v>21</v>
      </c>
      <c r="M206" s="56">
        <f t="shared" si="6"/>
        <v>0.12615485358805359</v>
      </c>
      <c r="N206" s="61">
        <f t="shared" si="7"/>
        <v>17724</v>
      </c>
    </row>
    <row r="207" spans="1:14" ht="15.75" thickBot="1">
      <c r="A207" s="10" t="s">
        <v>363</v>
      </c>
      <c r="B207" s="10" t="s">
        <v>23</v>
      </c>
      <c r="C207" s="44">
        <v>45467</v>
      </c>
      <c r="D207" s="10" t="s">
        <v>15</v>
      </c>
      <c r="E207" s="10" t="s">
        <v>62</v>
      </c>
      <c r="F207" s="45">
        <v>6632</v>
      </c>
      <c r="G207" s="10">
        <v>254</v>
      </c>
      <c r="H207" s="10">
        <v>525</v>
      </c>
      <c r="I207" s="10">
        <v>1013</v>
      </c>
      <c r="J207" s="46">
        <v>13838</v>
      </c>
      <c r="K207" s="45">
        <v>180180</v>
      </c>
      <c r="L207" s="10" t="s">
        <v>17</v>
      </c>
      <c r="M207" s="56">
        <f t="shared" si="6"/>
        <v>4.1131091131091133E-2</v>
      </c>
      <c r="N207" s="61">
        <f t="shared" si="7"/>
        <v>7411</v>
      </c>
    </row>
    <row r="208" spans="1:14" ht="15.75" thickBot="1">
      <c r="A208" s="10" t="s">
        <v>364</v>
      </c>
      <c r="B208" s="10" t="s">
        <v>19</v>
      </c>
      <c r="C208" s="44">
        <v>45655</v>
      </c>
      <c r="D208" s="10" t="s">
        <v>38</v>
      </c>
      <c r="E208" s="10" t="s">
        <v>85</v>
      </c>
      <c r="F208" s="45">
        <v>8288</v>
      </c>
      <c r="G208" s="10">
        <v>1401</v>
      </c>
      <c r="H208" s="10">
        <v>819</v>
      </c>
      <c r="I208" s="10">
        <v>1235</v>
      </c>
      <c r="J208" s="46">
        <v>33446</v>
      </c>
      <c r="K208" s="45">
        <v>248786</v>
      </c>
      <c r="L208" s="10" t="s">
        <v>17</v>
      </c>
      <c r="M208" s="56">
        <f t="shared" si="6"/>
        <v>4.2237103373984064E-2</v>
      </c>
      <c r="N208" s="61">
        <f t="shared" si="7"/>
        <v>10508</v>
      </c>
    </row>
    <row r="209" spans="1:14" ht="15.75" thickBot="1">
      <c r="A209" s="10" t="s">
        <v>366</v>
      </c>
      <c r="B209" s="10" t="s">
        <v>19</v>
      </c>
      <c r="C209" s="44">
        <v>45467</v>
      </c>
      <c r="D209" s="10" t="s">
        <v>25</v>
      </c>
      <c r="E209" s="10" t="s">
        <v>20</v>
      </c>
      <c r="F209" s="45">
        <v>5596</v>
      </c>
      <c r="G209" s="10">
        <v>1231</v>
      </c>
      <c r="H209" s="10">
        <v>473</v>
      </c>
      <c r="I209" s="10">
        <v>2251</v>
      </c>
      <c r="J209" s="46">
        <v>43705</v>
      </c>
      <c r="K209" s="45">
        <v>75643</v>
      </c>
      <c r="L209" s="10" t="s">
        <v>17</v>
      </c>
      <c r="M209" s="56">
        <f t="shared" si="6"/>
        <v>9.6505955607260427E-2</v>
      </c>
      <c r="N209" s="61">
        <f t="shared" si="7"/>
        <v>7300</v>
      </c>
    </row>
    <row r="210" spans="1:14" ht="15.75" thickBot="1">
      <c r="A210" s="10" t="s">
        <v>367</v>
      </c>
      <c r="B210" s="10" t="s">
        <v>46</v>
      </c>
      <c r="C210" s="44">
        <v>45735</v>
      </c>
      <c r="D210" s="10" t="s">
        <v>38</v>
      </c>
      <c r="E210" s="10" t="s">
        <v>31</v>
      </c>
      <c r="F210" s="45">
        <v>13475</v>
      </c>
      <c r="G210" s="10">
        <v>1032</v>
      </c>
      <c r="H210" s="10">
        <v>295</v>
      </c>
      <c r="I210" s="10">
        <v>541</v>
      </c>
      <c r="J210" s="46">
        <v>43666</v>
      </c>
      <c r="K210" s="45">
        <v>202396</v>
      </c>
      <c r="L210" s="10" t="s">
        <v>55</v>
      </c>
      <c r="M210" s="56">
        <f t="shared" si="6"/>
        <v>7.3133856400324118E-2</v>
      </c>
      <c r="N210" s="61">
        <f t="shared" si="7"/>
        <v>14802</v>
      </c>
    </row>
    <row r="211" spans="1:14" ht="15.75" thickBot="1">
      <c r="A211" s="10" t="s">
        <v>369</v>
      </c>
      <c r="B211" s="10" t="s">
        <v>23</v>
      </c>
      <c r="C211" s="44">
        <v>45707</v>
      </c>
      <c r="D211" s="10" t="s">
        <v>30</v>
      </c>
      <c r="E211" s="10" t="s">
        <v>48</v>
      </c>
      <c r="F211" s="45">
        <v>8168</v>
      </c>
      <c r="G211" s="10">
        <v>512</v>
      </c>
      <c r="H211" s="10">
        <v>442</v>
      </c>
      <c r="I211" s="10">
        <v>2343</v>
      </c>
      <c r="J211" s="46">
        <v>2753</v>
      </c>
      <c r="K211" s="45">
        <v>143896</v>
      </c>
      <c r="L211" s="10" t="s">
        <v>55</v>
      </c>
      <c r="M211" s="56">
        <f t="shared" si="6"/>
        <v>6.3393006059932172E-2</v>
      </c>
      <c r="N211" s="61">
        <f t="shared" si="7"/>
        <v>9122</v>
      </c>
    </row>
    <row r="212" spans="1:14" ht="15.75" thickBot="1">
      <c r="A212" s="10" t="s">
        <v>371</v>
      </c>
      <c r="B212" s="10" t="s">
        <v>13</v>
      </c>
      <c r="C212" s="44">
        <v>45924</v>
      </c>
      <c r="D212" s="10" t="s">
        <v>15</v>
      </c>
      <c r="E212" s="10" t="s">
        <v>85</v>
      </c>
      <c r="F212" s="45">
        <v>11795</v>
      </c>
      <c r="G212" s="10">
        <v>958</v>
      </c>
      <c r="H212" s="10">
        <v>814</v>
      </c>
      <c r="I212" s="10">
        <v>301</v>
      </c>
      <c r="J212" s="46">
        <v>12564</v>
      </c>
      <c r="K212" s="45">
        <v>179999</v>
      </c>
      <c r="L212" s="10" t="s">
        <v>21</v>
      </c>
      <c r="M212" s="56">
        <f t="shared" si="6"/>
        <v>7.5372640959116444E-2</v>
      </c>
      <c r="N212" s="61">
        <f t="shared" si="7"/>
        <v>13567</v>
      </c>
    </row>
    <row r="213" spans="1:14" ht="15.75" thickBot="1">
      <c r="A213" s="10" t="s">
        <v>372</v>
      </c>
      <c r="B213" s="10" t="s">
        <v>13</v>
      </c>
      <c r="C213" s="44">
        <v>45719</v>
      </c>
      <c r="D213" s="10" t="s">
        <v>30</v>
      </c>
      <c r="E213" s="10" t="s">
        <v>16</v>
      </c>
      <c r="F213" s="45">
        <v>9561</v>
      </c>
      <c r="G213" s="10">
        <v>642</v>
      </c>
      <c r="H213" s="10">
        <v>581</v>
      </c>
      <c r="I213" s="10">
        <v>2572</v>
      </c>
      <c r="J213" s="46">
        <v>38552</v>
      </c>
      <c r="K213" s="45">
        <v>133680</v>
      </c>
      <c r="L213" s="10" t="s">
        <v>17</v>
      </c>
      <c r="M213" s="56">
        <f t="shared" si="6"/>
        <v>8.0670257330939563E-2</v>
      </c>
      <c r="N213" s="61">
        <f t="shared" si="7"/>
        <v>10784</v>
      </c>
    </row>
    <row r="214" spans="1:14" ht="15.75" thickBot="1">
      <c r="A214" s="10" t="s">
        <v>373</v>
      </c>
      <c r="B214" s="10" t="s">
        <v>23</v>
      </c>
      <c r="C214" s="44">
        <v>45778</v>
      </c>
      <c r="D214" s="10" t="s">
        <v>25</v>
      </c>
      <c r="E214" s="10" t="s">
        <v>48</v>
      </c>
      <c r="F214" s="45">
        <v>10258</v>
      </c>
      <c r="G214" s="10">
        <v>527</v>
      </c>
      <c r="H214" s="10">
        <v>854</v>
      </c>
      <c r="I214" s="10">
        <v>2068</v>
      </c>
      <c r="J214" s="46">
        <v>45632</v>
      </c>
      <c r="K214" s="45">
        <v>136546</v>
      </c>
      <c r="L214" s="10" t="s">
        <v>55</v>
      </c>
      <c r="M214" s="56">
        <f t="shared" si="6"/>
        <v>8.5238674146441498E-2</v>
      </c>
      <c r="N214" s="61">
        <f t="shared" si="7"/>
        <v>11639</v>
      </c>
    </row>
    <row r="215" spans="1:14" ht="15.75" thickBot="1">
      <c r="A215" s="10" t="s">
        <v>375</v>
      </c>
      <c r="B215" s="10" t="s">
        <v>13</v>
      </c>
      <c r="C215" s="44">
        <v>45649</v>
      </c>
      <c r="D215" s="10" t="s">
        <v>30</v>
      </c>
      <c r="E215" s="10" t="s">
        <v>26</v>
      </c>
      <c r="F215" s="45">
        <v>18616</v>
      </c>
      <c r="G215" s="10">
        <v>1277</v>
      </c>
      <c r="H215" s="10">
        <v>734</v>
      </c>
      <c r="I215" s="10">
        <v>2249</v>
      </c>
      <c r="J215" s="46">
        <v>3399</v>
      </c>
      <c r="K215" s="45">
        <v>193515</v>
      </c>
      <c r="L215" s="10" t="s">
        <v>32</v>
      </c>
      <c r="M215" s="56">
        <f t="shared" si="6"/>
        <v>0.10659122031883833</v>
      </c>
      <c r="N215" s="61">
        <f t="shared" si="7"/>
        <v>20627</v>
      </c>
    </row>
    <row r="216" spans="1:14" ht="15.75" thickBot="1">
      <c r="A216" s="10" t="s">
        <v>376</v>
      </c>
      <c r="B216" s="10" t="s">
        <v>13</v>
      </c>
      <c r="C216" s="44">
        <v>45925</v>
      </c>
      <c r="D216" s="10" t="s">
        <v>30</v>
      </c>
      <c r="E216" s="10" t="s">
        <v>70</v>
      </c>
      <c r="F216" s="45">
        <v>8371</v>
      </c>
      <c r="G216" s="10">
        <v>960</v>
      </c>
      <c r="H216" s="10">
        <v>548</v>
      </c>
      <c r="I216" s="10">
        <v>2936</v>
      </c>
      <c r="J216" s="46">
        <v>82543</v>
      </c>
      <c r="K216" s="45">
        <v>119973</v>
      </c>
      <c r="L216" s="10" t="s">
        <v>21</v>
      </c>
      <c r="M216" s="56">
        <f t="shared" si="6"/>
        <v>8.2343527293641069E-2</v>
      </c>
      <c r="N216" s="61">
        <f t="shared" si="7"/>
        <v>9879</v>
      </c>
    </row>
    <row r="217" spans="1:14" ht="15.75" thickBot="1">
      <c r="A217" s="10" t="s">
        <v>377</v>
      </c>
      <c r="B217" s="10" t="s">
        <v>23</v>
      </c>
      <c r="C217" s="44">
        <v>45502</v>
      </c>
      <c r="D217" s="10" t="s">
        <v>25</v>
      </c>
      <c r="E217" s="10" t="s">
        <v>16</v>
      </c>
      <c r="F217" s="45">
        <v>22590</v>
      </c>
      <c r="G217" s="10">
        <v>1462</v>
      </c>
      <c r="H217" s="10">
        <v>966</v>
      </c>
      <c r="I217" s="10">
        <v>2463</v>
      </c>
      <c r="J217" s="46">
        <v>29689</v>
      </c>
      <c r="K217" s="45">
        <v>103449</v>
      </c>
      <c r="L217" s="10" t="s">
        <v>27</v>
      </c>
      <c r="M217" s="56">
        <f t="shared" si="6"/>
        <v>0.24183897379385011</v>
      </c>
      <c r="N217" s="61">
        <f t="shared" si="7"/>
        <v>25018</v>
      </c>
    </row>
    <row r="218" spans="1:14" ht="15.75" thickBot="1">
      <c r="A218" s="10" t="s">
        <v>378</v>
      </c>
      <c r="B218" s="10" t="s">
        <v>19</v>
      </c>
      <c r="C218" s="44">
        <v>45926</v>
      </c>
      <c r="D218" s="10" t="s">
        <v>38</v>
      </c>
      <c r="E218" s="10" t="s">
        <v>16</v>
      </c>
      <c r="F218" s="45">
        <v>16369</v>
      </c>
      <c r="G218" s="10">
        <v>1452</v>
      </c>
      <c r="H218" s="10">
        <v>493</v>
      </c>
      <c r="I218" s="10">
        <v>1217</v>
      </c>
      <c r="J218" s="46">
        <v>91440</v>
      </c>
      <c r="K218" s="45">
        <v>149834</v>
      </c>
      <c r="L218" s="10" t="s">
        <v>21</v>
      </c>
      <c r="M218" s="56">
        <f t="shared" si="6"/>
        <v>0.12222859965027964</v>
      </c>
      <c r="N218" s="61">
        <f t="shared" si="7"/>
        <v>18314</v>
      </c>
    </row>
    <row r="219" spans="1:14" ht="15.75" thickBot="1">
      <c r="A219" s="10" t="s">
        <v>379</v>
      </c>
      <c r="B219" s="10" t="s">
        <v>23</v>
      </c>
      <c r="C219" s="44">
        <v>45454</v>
      </c>
      <c r="D219" s="10" t="s">
        <v>30</v>
      </c>
      <c r="E219" s="10" t="s">
        <v>85</v>
      </c>
      <c r="F219" s="45">
        <v>14910</v>
      </c>
      <c r="G219" s="10">
        <v>778</v>
      </c>
      <c r="H219" s="10">
        <v>289</v>
      </c>
      <c r="I219" s="10">
        <v>2541</v>
      </c>
      <c r="J219" s="46">
        <v>14309</v>
      </c>
      <c r="K219" s="45">
        <v>247815</v>
      </c>
      <c r="L219" s="10" t="s">
        <v>27</v>
      </c>
      <c r="M219" s="56">
        <f t="shared" si="6"/>
        <v>6.4471480741682297E-2</v>
      </c>
      <c r="N219" s="61">
        <f t="shared" si="7"/>
        <v>15977</v>
      </c>
    </row>
    <row r="220" spans="1:14" ht="15.75" thickBot="1">
      <c r="A220" s="10" t="s">
        <v>381</v>
      </c>
      <c r="B220" s="10" t="s">
        <v>19</v>
      </c>
      <c r="C220" s="44">
        <v>45685</v>
      </c>
      <c r="D220" s="10" t="s">
        <v>38</v>
      </c>
      <c r="E220" s="10" t="s">
        <v>39</v>
      </c>
      <c r="F220" s="45">
        <v>9943</v>
      </c>
      <c r="G220" s="10">
        <v>1274</v>
      </c>
      <c r="H220" s="10">
        <v>336</v>
      </c>
      <c r="I220" s="10">
        <v>389</v>
      </c>
      <c r="J220" s="46">
        <v>6145</v>
      </c>
      <c r="K220" s="45">
        <v>231305</v>
      </c>
      <c r="L220" s="10" t="s">
        <v>17</v>
      </c>
      <c r="M220" s="56">
        <f t="shared" si="6"/>
        <v>4.9947039623008581E-2</v>
      </c>
      <c r="N220" s="61">
        <f t="shared" si="7"/>
        <v>11553</v>
      </c>
    </row>
    <row r="221" spans="1:14" ht="15.75" thickBot="1">
      <c r="A221" s="10" t="s">
        <v>382</v>
      </c>
      <c r="B221" s="10" t="s">
        <v>13</v>
      </c>
      <c r="C221" s="44">
        <v>45445</v>
      </c>
      <c r="D221" s="10" t="s">
        <v>30</v>
      </c>
      <c r="E221" s="10" t="s">
        <v>20</v>
      </c>
      <c r="F221" s="45">
        <v>14199</v>
      </c>
      <c r="G221" s="10">
        <v>1206</v>
      </c>
      <c r="H221" s="10">
        <v>954</v>
      </c>
      <c r="I221" s="10">
        <v>2009</v>
      </c>
      <c r="J221" s="46">
        <v>8</v>
      </c>
      <c r="K221" s="45">
        <v>65537</v>
      </c>
      <c r="L221" s="10" t="s">
        <v>27</v>
      </c>
      <c r="M221" s="56">
        <f t="shared" si="6"/>
        <v>0.24961472145505592</v>
      </c>
      <c r="N221" s="61">
        <f t="shared" si="7"/>
        <v>16359</v>
      </c>
    </row>
    <row r="222" spans="1:14" ht="15.75" thickBot="1">
      <c r="A222" s="10" t="s">
        <v>384</v>
      </c>
      <c r="B222" s="10" t="s">
        <v>13</v>
      </c>
      <c r="C222" s="44">
        <v>45739</v>
      </c>
      <c r="D222" s="10" t="s">
        <v>38</v>
      </c>
      <c r="E222" s="10" t="s">
        <v>39</v>
      </c>
      <c r="F222" s="45">
        <v>17728</v>
      </c>
      <c r="G222" s="10">
        <v>1487</v>
      </c>
      <c r="H222" s="10">
        <v>210</v>
      </c>
      <c r="I222" s="10">
        <v>2469</v>
      </c>
      <c r="J222" s="46">
        <v>30565</v>
      </c>
      <c r="K222" s="45">
        <v>117576</v>
      </c>
      <c r="L222" s="10" t="s">
        <v>17</v>
      </c>
      <c r="M222" s="56">
        <f t="shared" si="6"/>
        <v>0.16521228822208614</v>
      </c>
      <c r="N222" s="61">
        <f t="shared" si="7"/>
        <v>19425</v>
      </c>
    </row>
    <row r="223" spans="1:14" ht="15.75" thickBot="1">
      <c r="A223" s="10" t="s">
        <v>385</v>
      </c>
      <c r="B223" s="10" t="s">
        <v>13</v>
      </c>
      <c r="C223" s="44">
        <v>45573</v>
      </c>
      <c r="D223" s="10" t="s">
        <v>25</v>
      </c>
      <c r="E223" s="10" t="s">
        <v>85</v>
      </c>
      <c r="F223" s="45">
        <v>8738</v>
      </c>
      <c r="G223" s="10">
        <v>295</v>
      </c>
      <c r="H223" s="10">
        <v>529</v>
      </c>
      <c r="I223" s="10">
        <v>442</v>
      </c>
      <c r="J223" s="46">
        <v>25286</v>
      </c>
      <c r="K223" s="45">
        <v>147522</v>
      </c>
      <c r="L223" s="10" t="s">
        <v>32</v>
      </c>
      <c r="M223" s="56">
        <f t="shared" si="6"/>
        <v>6.4817450956467515E-2</v>
      </c>
      <c r="N223" s="61">
        <f t="shared" si="7"/>
        <v>9562</v>
      </c>
    </row>
    <row r="224" spans="1:14" ht="15.75" thickBot="1">
      <c r="A224" s="10" t="s">
        <v>387</v>
      </c>
      <c r="B224" s="10" t="s">
        <v>46</v>
      </c>
      <c r="C224" s="44">
        <v>45608</v>
      </c>
      <c r="D224" s="10" t="s">
        <v>30</v>
      </c>
      <c r="E224" s="10" t="s">
        <v>26</v>
      </c>
      <c r="F224" s="45">
        <v>17913</v>
      </c>
      <c r="G224" s="10">
        <v>1311</v>
      </c>
      <c r="H224" s="10">
        <v>859</v>
      </c>
      <c r="I224" s="10">
        <v>405</v>
      </c>
      <c r="J224" s="46">
        <v>59842</v>
      </c>
      <c r="K224" s="45">
        <v>62612</v>
      </c>
      <c r="L224" s="10" t="s">
        <v>27</v>
      </c>
      <c r="M224" s="56">
        <f t="shared" si="6"/>
        <v>0.32075321024723696</v>
      </c>
      <c r="N224" s="61">
        <f t="shared" si="7"/>
        <v>20083</v>
      </c>
    </row>
    <row r="225" spans="1:14" ht="15.75" thickBot="1">
      <c r="A225" s="10" t="s">
        <v>388</v>
      </c>
      <c r="B225" s="10" t="s">
        <v>19</v>
      </c>
      <c r="C225" s="44">
        <v>45907</v>
      </c>
      <c r="D225" s="10" t="s">
        <v>25</v>
      </c>
      <c r="E225" s="10" t="s">
        <v>169</v>
      </c>
      <c r="F225" s="45">
        <v>4472</v>
      </c>
      <c r="G225" s="10">
        <v>1301</v>
      </c>
      <c r="H225" s="10">
        <v>956</v>
      </c>
      <c r="I225" s="10">
        <v>1186</v>
      </c>
      <c r="J225" s="46">
        <v>3363</v>
      </c>
      <c r="K225" s="45">
        <v>46471</v>
      </c>
      <c r="L225" s="10" t="s">
        <v>21</v>
      </c>
      <c r="M225" s="56">
        <f t="shared" si="6"/>
        <v>0.14479998278496267</v>
      </c>
      <c r="N225" s="61">
        <f t="shared" si="7"/>
        <v>6729</v>
      </c>
    </row>
    <row r="226" spans="1:14" ht="15.75" thickBot="1">
      <c r="A226" s="10" t="s">
        <v>389</v>
      </c>
      <c r="B226" s="10" t="s">
        <v>46</v>
      </c>
      <c r="C226" s="44">
        <v>45463</v>
      </c>
      <c r="D226" s="10" t="s">
        <v>30</v>
      </c>
      <c r="E226" s="10" t="s">
        <v>42</v>
      </c>
      <c r="F226" s="45">
        <v>21123</v>
      </c>
      <c r="G226" s="10">
        <v>1343</v>
      </c>
      <c r="H226" s="10">
        <v>589</v>
      </c>
      <c r="I226" s="10">
        <v>727</v>
      </c>
      <c r="J226" s="46">
        <v>87833</v>
      </c>
      <c r="K226" s="45">
        <v>206703</v>
      </c>
      <c r="L226" s="10" t="s">
        <v>17</v>
      </c>
      <c r="M226" s="56">
        <f t="shared" si="6"/>
        <v>0.11153684271636116</v>
      </c>
      <c r="N226" s="61">
        <f t="shared" si="7"/>
        <v>23055</v>
      </c>
    </row>
    <row r="227" spans="1:14" ht="15.75" thickBot="1">
      <c r="A227" s="10" t="s">
        <v>391</v>
      </c>
      <c r="B227" s="10" t="s">
        <v>46</v>
      </c>
      <c r="C227" s="44">
        <v>45908</v>
      </c>
      <c r="D227" s="10" t="s">
        <v>25</v>
      </c>
      <c r="E227" s="10" t="s">
        <v>42</v>
      </c>
      <c r="F227" s="45">
        <v>23785</v>
      </c>
      <c r="G227" s="10">
        <v>1013</v>
      </c>
      <c r="H227" s="10">
        <v>468</v>
      </c>
      <c r="I227" s="10">
        <v>1628</v>
      </c>
      <c r="J227" s="46">
        <v>8272</v>
      </c>
      <c r="K227" s="45">
        <v>71348</v>
      </c>
      <c r="L227" s="10" t="s">
        <v>21</v>
      </c>
      <c r="M227" s="56">
        <f t="shared" si="6"/>
        <v>0.35412345125301342</v>
      </c>
      <c r="N227" s="61">
        <f t="shared" si="7"/>
        <v>25266</v>
      </c>
    </row>
    <row r="228" spans="1:14" ht="15.75" thickBot="1">
      <c r="A228" s="10" t="s">
        <v>392</v>
      </c>
      <c r="B228" s="10" t="s">
        <v>23</v>
      </c>
      <c r="C228" s="44">
        <v>45455</v>
      </c>
      <c r="D228" s="10" t="s">
        <v>25</v>
      </c>
      <c r="E228" s="10" t="s">
        <v>20</v>
      </c>
      <c r="F228" s="45">
        <v>17679</v>
      </c>
      <c r="G228" s="10">
        <v>690</v>
      </c>
      <c r="H228" s="10">
        <v>451</v>
      </c>
      <c r="I228" s="10">
        <v>2195</v>
      </c>
      <c r="J228" s="46">
        <v>4390</v>
      </c>
      <c r="K228" s="45">
        <v>235804</v>
      </c>
      <c r="L228" s="10" t="s">
        <v>55</v>
      </c>
      <c r="M228" s="56">
        <f t="shared" si="6"/>
        <v>7.9812047293514959E-2</v>
      </c>
      <c r="N228" s="61">
        <f t="shared" si="7"/>
        <v>18820</v>
      </c>
    </row>
    <row r="229" spans="1:14" ht="15.75" thickBot="1">
      <c r="A229" s="10" t="s">
        <v>394</v>
      </c>
      <c r="B229" s="10" t="s">
        <v>46</v>
      </c>
      <c r="C229" s="44">
        <v>45474</v>
      </c>
      <c r="D229" s="10" t="s">
        <v>30</v>
      </c>
      <c r="E229" s="10" t="s">
        <v>26</v>
      </c>
      <c r="F229" s="45">
        <v>3761</v>
      </c>
      <c r="G229" s="10">
        <v>651</v>
      </c>
      <c r="H229" s="10">
        <v>493</v>
      </c>
      <c r="I229" s="10">
        <v>2294</v>
      </c>
      <c r="J229" s="46">
        <v>71696</v>
      </c>
      <c r="K229" s="45">
        <v>41177</v>
      </c>
      <c r="L229" s="10" t="s">
        <v>17</v>
      </c>
      <c r="M229" s="56">
        <f t="shared" si="6"/>
        <v>0.11911989702989532</v>
      </c>
      <c r="N229" s="61">
        <f t="shared" si="7"/>
        <v>4905</v>
      </c>
    </row>
    <row r="230" spans="1:14" ht="15.75" thickBot="1">
      <c r="A230" s="10" t="s">
        <v>396</v>
      </c>
      <c r="B230" s="10" t="s">
        <v>23</v>
      </c>
      <c r="C230" s="44">
        <v>45476</v>
      </c>
      <c r="D230" s="10" t="s">
        <v>30</v>
      </c>
      <c r="E230" s="10" t="s">
        <v>20</v>
      </c>
      <c r="F230" s="45">
        <v>12167</v>
      </c>
      <c r="G230" s="10">
        <v>364</v>
      </c>
      <c r="H230" s="10">
        <v>160</v>
      </c>
      <c r="I230" s="10">
        <v>616</v>
      </c>
      <c r="J230" s="46">
        <v>42228</v>
      </c>
      <c r="K230" s="45">
        <v>175832</v>
      </c>
      <c r="L230" s="10" t="s">
        <v>27</v>
      </c>
      <c r="M230" s="56">
        <f t="shared" si="6"/>
        <v>7.2176850630146963E-2</v>
      </c>
      <c r="N230" s="61">
        <f t="shared" si="7"/>
        <v>12691</v>
      </c>
    </row>
    <row r="231" spans="1:14" ht="15.75" thickBot="1">
      <c r="A231" s="10" t="s">
        <v>397</v>
      </c>
      <c r="B231" s="10" t="s">
        <v>23</v>
      </c>
      <c r="C231" s="44">
        <v>45488</v>
      </c>
      <c r="D231" s="10" t="s">
        <v>30</v>
      </c>
      <c r="E231" s="10" t="s">
        <v>35</v>
      </c>
      <c r="F231" s="45">
        <v>12554</v>
      </c>
      <c r="G231" s="10">
        <v>381</v>
      </c>
      <c r="H231" s="10">
        <v>211</v>
      </c>
      <c r="I231" s="10">
        <v>2286</v>
      </c>
      <c r="J231" s="46">
        <v>50567</v>
      </c>
      <c r="K231" s="45">
        <v>72779</v>
      </c>
      <c r="L231" s="10" t="s">
        <v>17</v>
      </c>
      <c r="M231" s="56">
        <f t="shared" si="6"/>
        <v>0.18062902760411656</v>
      </c>
      <c r="N231" s="61">
        <f t="shared" si="7"/>
        <v>13146</v>
      </c>
    </row>
    <row r="232" spans="1:14" ht="15.75" thickBot="1">
      <c r="A232" s="10" t="s">
        <v>398</v>
      </c>
      <c r="B232" s="10" t="s">
        <v>46</v>
      </c>
      <c r="C232" s="44">
        <v>45909</v>
      </c>
      <c r="D232" s="10" t="s">
        <v>15</v>
      </c>
      <c r="E232" s="10" t="s">
        <v>39</v>
      </c>
      <c r="F232" s="45">
        <v>19260</v>
      </c>
      <c r="G232" s="10">
        <v>668</v>
      </c>
      <c r="H232" s="10">
        <v>994</v>
      </c>
      <c r="I232" s="10">
        <v>934</v>
      </c>
      <c r="J232" s="46">
        <v>20509</v>
      </c>
      <c r="K232" s="45">
        <v>61636</v>
      </c>
      <c r="L232" s="10" t="s">
        <v>21</v>
      </c>
      <c r="M232" s="56">
        <f t="shared" si="6"/>
        <v>0.33944448049841003</v>
      </c>
      <c r="N232" s="61">
        <f t="shared" si="7"/>
        <v>20922</v>
      </c>
    </row>
    <row r="233" spans="1:14" ht="15.75" thickBot="1">
      <c r="A233" s="10" t="s">
        <v>399</v>
      </c>
      <c r="B233" s="10" t="s">
        <v>19</v>
      </c>
      <c r="C233" s="44">
        <v>45776</v>
      </c>
      <c r="D233" s="10" t="s">
        <v>38</v>
      </c>
      <c r="E233" s="10" t="s">
        <v>42</v>
      </c>
      <c r="F233" s="45">
        <v>16277</v>
      </c>
      <c r="G233" s="10">
        <v>1109</v>
      </c>
      <c r="H233" s="10">
        <v>375</v>
      </c>
      <c r="I233" s="10">
        <v>2225</v>
      </c>
      <c r="J233" s="46">
        <v>1044</v>
      </c>
      <c r="K233" s="45">
        <v>121889</v>
      </c>
      <c r="L233" s="10" t="s">
        <v>32</v>
      </c>
      <c r="M233" s="56">
        <f t="shared" si="6"/>
        <v>0.14571454356012437</v>
      </c>
      <c r="N233" s="61">
        <f t="shared" si="7"/>
        <v>17761</v>
      </c>
    </row>
    <row r="234" spans="1:14" ht="15.75" thickBot="1">
      <c r="A234" s="10" t="s">
        <v>401</v>
      </c>
      <c r="B234" s="10" t="s">
        <v>19</v>
      </c>
      <c r="C234" s="44">
        <v>45724</v>
      </c>
      <c r="D234" s="10" t="s">
        <v>15</v>
      </c>
      <c r="E234" s="10" t="s">
        <v>16</v>
      </c>
      <c r="F234" s="45">
        <v>5812</v>
      </c>
      <c r="G234" s="10">
        <v>934</v>
      </c>
      <c r="H234" s="10">
        <v>302</v>
      </c>
      <c r="I234" s="10">
        <v>2356</v>
      </c>
      <c r="J234" s="46">
        <v>37437</v>
      </c>
      <c r="K234" s="45">
        <v>93551</v>
      </c>
      <c r="L234" s="10" t="s">
        <v>17</v>
      </c>
      <c r="M234" s="56">
        <f t="shared" si="6"/>
        <v>7.5338585370546551E-2</v>
      </c>
      <c r="N234" s="61">
        <f t="shared" si="7"/>
        <v>7048</v>
      </c>
    </row>
    <row r="235" spans="1:14" ht="15.75" thickBot="1">
      <c r="A235" s="10" t="s">
        <v>402</v>
      </c>
      <c r="B235" s="10" t="s">
        <v>19</v>
      </c>
      <c r="C235" s="44">
        <v>45444</v>
      </c>
      <c r="D235" s="10" t="s">
        <v>15</v>
      </c>
      <c r="E235" s="10" t="s">
        <v>39</v>
      </c>
      <c r="F235" s="45">
        <v>19844</v>
      </c>
      <c r="G235" s="10">
        <v>1022</v>
      </c>
      <c r="H235" s="10">
        <v>860</v>
      </c>
      <c r="I235" s="10">
        <v>2570</v>
      </c>
      <c r="J235" s="46">
        <v>23719</v>
      </c>
      <c r="K235" s="45">
        <v>182628</v>
      </c>
      <c r="L235" s="10" t="s">
        <v>27</v>
      </c>
      <c r="M235" s="56">
        <f t="shared" si="6"/>
        <v>0.11896313818253498</v>
      </c>
      <c r="N235" s="61">
        <f t="shared" si="7"/>
        <v>21726</v>
      </c>
    </row>
    <row r="236" spans="1:14" ht="15.75" thickBot="1">
      <c r="A236" s="10" t="s">
        <v>404</v>
      </c>
      <c r="B236" s="10" t="s">
        <v>19</v>
      </c>
      <c r="C236" s="44">
        <v>45648</v>
      </c>
      <c r="D236" s="10" t="s">
        <v>25</v>
      </c>
      <c r="E236" s="10" t="s">
        <v>31</v>
      </c>
      <c r="F236" s="45">
        <v>20117</v>
      </c>
      <c r="G236" s="10">
        <v>1143</v>
      </c>
      <c r="H236" s="10">
        <v>713</v>
      </c>
      <c r="I236" s="10">
        <v>1739</v>
      </c>
      <c r="J236" s="46">
        <v>34444</v>
      </c>
      <c r="K236" s="45">
        <v>198670</v>
      </c>
      <c r="L236" s="10" t="s">
        <v>55</v>
      </c>
      <c r="M236" s="56">
        <f t="shared" si="6"/>
        <v>0.11060049328031409</v>
      </c>
      <c r="N236" s="61">
        <f t="shared" si="7"/>
        <v>21973</v>
      </c>
    </row>
    <row r="237" spans="1:14" ht="15.75" thickBot="1">
      <c r="A237" s="10" t="s">
        <v>405</v>
      </c>
      <c r="B237" s="10" t="s">
        <v>19</v>
      </c>
      <c r="C237" s="44">
        <v>45523</v>
      </c>
      <c r="D237" s="10" t="s">
        <v>30</v>
      </c>
      <c r="E237" s="10" t="s">
        <v>70</v>
      </c>
      <c r="F237" s="45">
        <v>3605</v>
      </c>
      <c r="G237" s="10">
        <v>206</v>
      </c>
      <c r="H237" s="10">
        <v>921</v>
      </c>
      <c r="I237" s="10">
        <v>852</v>
      </c>
      <c r="J237" s="46">
        <v>11660</v>
      </c>
      <c r="K237" s="45">
        <v>182635</v>
      </c>
      <c r="L237" s="10" t="s">
        <v>32</v>
      </c>
      <c r="M237" s="56">
        <f t="shared" si="6"/>
        <v>2.590960111698196E-2</v>
      </c>
      <c r="N237" s="61">
        <f t="shared" si="7"/>
        <v>4732</v>
      </c>
    </row>
    <row r="238" spans="1:14" ht="15.75" thickBot="1">
      <c r="A238" s="10" t="s">
        <v>406</v>
      </c>
      <c r="B238" s="10" t="s">
        <v>46</v>
      </c>
      <c r="C238" s="44">
        <v>45587</v>
      </c>
      <c r="D238" s="10" t="s">
        <v>38</v>
      </c>
      <c r="E238" s="10" t="s">
        <v>26</v>
      </c>
      <c r="F238" s="45">
        <v>7622</v>
      </c>
      <c r="G238" s="10">
        <v>529</v>
      </c>
      <c r="H238" s="10">
        <v>720</v>
      </c>
      <c r="I238" s="10">
        <v>1015</v>
      </c>
      <c r="J238" s="46">
        <v>71322</v>
      </c>
      <c r="K238" s="45">
        <v>86819</v>
      </c>
      <c r="L238" s="10" t="s">
        <v>55</v>
      </c>
      <c r="M238" s="56">
        <f t="shared" si="6"/>
        <v>0.10217809465669957</v>
      </c>
      <c r="N238" s="61">
        <f t="shared" si="7"/>
        <v>8871</v>
      </c>
    </row>
    <row r="239" spans="1:14" ht="15.75" thickBot="1">
      <c r="A239" s="10" t="s">
        <v>407</v>
      </c>
      <c r="B239" s="10" t="s">
        <v>46</v>
      </c>
      <c r="C239" s="44">
        <v>45489</v>
      </c>
      <c r="D239" s="10" t="s">
        <v>25</v>
      </c>
      <c r="E239" s="10" t="s">
        <v>48</v>
      </c>
      <c r="F239" s="45">
        <v>8767</v>
      </c>
      <c r="G239" s="10">
        <v>974</v>
      </c>
      <c r="H239" s="10">
        <v>733</v>
      </c>
      <c r="I239" s="10">
        <v>1587</v>
      </c>
      <c r="J239" s="46">
        <v>74927</v>
      </c>
      <c r="K239" s="45">
        <v>113770</v>
      </c>
      <c r="L239" s="10" t="s">
        <v>17</v>
      </c>
      <c r="M239" s="56">
        <f t="shared" si="6"/>
        <v>9.2062933989628198E-2</v>
      </c>
      <c r="N239" s="61">
        <f t="shared" si="7"/>
        <v>10474</v>
      </c>
    </row>
    <row r="240" spans="1:14" ht="15.75" thickBot="1">
      <c r="A240" s="10" t="s">
        <v>409</v>
      </c>
      <c r="B240" s="10" t="s">
        <v>13</v>
      </c>
      <c r="C240" s="44">
        <v>45910</v>
      </c>
      <c r="D240" s="10" t="s">
        <v>15</v>
      </c>
      <c r="E240" s="10" t="s">
        <v>20</v>
      </c>
      <c r="F240" s="45">
        <v>13613</v>
      </c>
      <c r="G240" s="10">
        <v>350</v>
      </c>
      <c r="H240" s="10">
        <v>809</v>
      </c>
      <c r="I240" s="10">
        <v>2013</v>
      </c>
      <c r="J240" s="46">
        <v>20471</v>
      </c>
      <c r="K240" s="45">
        <v>198038</v>
      </c>
      <c r="L240" s="10" t="s">
        <v>21</v>
      </c>
      <c r="M240" s="56">
        <f t="shared" si="6"/>
        <v>7.4591745018632791E-2</v>
      </c>
      <c r="N240" s="61">
        <f t="shared" si="7"/>
        <v>14772</v>
      </c>
    </row>
    <row r="241" spans="1:14" ht="15.75" thickBot="1">
      <c r="A241" s="10" t="s">
        <v>410</v>
      </c>
      <c r="B241" s="10" t="s">
        <v>19</v>
      </c>
      <c r="C241" s="44">
        <v>45911</v>
      </c>
      <c r="D241" s="10" t="s">
        <v>30</v>
      </c>
      <c r="E241" s="10" t="s">
        <v>39</v>
      </c>
      <c r="F241" s="45">
        <v>21901</v>
      </c>
      <c r="G241" s="10">
        <v>1308</v>
      </c>
      <c r="H241" s="10">
        <v>724</v>
      </c>
      <c r="I241" s="10">
        <v>2183</v>
      </c>
      <c r="J241" s="46">
        <v>15996</v>
      </c>
      <c r="K241" s="45">
        <v>230961</v>
      </c>
      <c r="L241" s="10" t="s">
        <v>21</v>
      </c>
      <c r="M241" s="56">
        <f t="shared" si="6"/>
        <v>0.10362355549205277</v>
      </c>
      <c r="N241" s="61">
        <f t="shared" si="7"/>
        <v>23933</v>
      </c>
    </row>
    <row r="242" spans="1:14" ht="15.75" thickBot="1">
      <c r="A242" s="10" t="s">
        <v>411</v>
      </c>
      <c r="B242" s="10" t="s">
        <v>46</v>
      </c>
      <c r="C242" s="44">
        <v>45675</v>
      </c>
      <c r="D242" s="10" t="s">
        <v>25</v>
      </c>
      <c r="E242" s="10" t="s">
        <v>70</v>
      </c>
      <c r="F242" s="45">
        <v>12589</v>
      </c>
      <c r="G242" s="10">
        <v>346</v>
      </c>
      <c r="H242" s="10">
        <v>459</v>
      </c>
      <c r="I242" s="10">
        <v>1407</v>
      </c>
      <c r="J242" s="46">
        <v>29254</v>
      </c>
      <c r="K242" s="45">
        <v>198059</v>
      </c>
      <c r="L242" s="10" t="s">
        <v>27</v>
      </c>
      <c r="M242" s="56">
        <f t="shared" si="6"/>
        <v>6.7626313371268162E-2</v>
      </c>
      <c r="N242" s="61">
        <f t="shared" si="7"/>
        <v>13394</v>
      </c>
    </row>
    <row r="243" spans="1:14" ht="15.75" thickBot="1">
      <c r="A243" s="10" t="s">
        <v>413</v>
      </c>
      <c r="B243" s="10" t="s">
        <v>13</v>
      </c>
      <c r="C243" s="44">
        <v>45912</v>
      </c>
      <c r="D243" s="10" t="s">
        <v>30</v>
      </c>
      <c r="E243" s="10" t="s">
        <v>39</v>
      </c>
      <c r="F243" s="45">
        <v>15918</v>
      </c>
      <c r="G243" s="10">
        <v>1114</v>
      </c>
      <c r="H243" s="10">
        <v>392</v>
      </c>
      <c r="I243" s="10">
        <v>1641</v>
      </c>
      <c r="J243" s="46">
        <v>28044</v>
      </c>
      <c r="K243" s="45">
        <v>118714</v>
      </c>
      <c r="L243" s="10" t="s">
        <v>21</v>
      </c>
      <c r="M243" s="56">
        <f t="shared" si="6"/>
        <v>0.14677291642097814</v>
      </c>
      <c r="N243" s="61">
        <f t="shared" si="7"/>
        <v>17424</v>
      </c>
    </row>
    <row r="244" spans="1:14" ht="15.75" thickBot="1">
      <c r="A244" s="10" t="s">
        <v>414</v>
      </c>
      <c r="B244" s="10" t="s">
        <v>19</v>
      </c>
      <c r="C244" s="44">
        <v>45722</v>
      </c>
      <c r="D244" s="10" t="s">
        <v>25</v>
      </c>
      <c r="E244" s="10" t="s">
        <v>48</v>
      </c>
      <c r="F244" s="45">
        <v>22119</v>
      </c>
      <c r="G244" s="10">
        <v>899</v>
      </c>
      <c r="H244" s="10">
        <v>642</v>
      </c>
      <c r="I244" s="10">
        <v>410</v>
      </c>
      <c r="J244" s="46">
        <v>49490</v>
      </c>
      <c r="K244" s="45">
        <v>229420</v>
      </c>
      <c r="L244" s="10" t="s">
        <v>32</v>
      </c>
      <c r="M244" s="56">
        <f t="shared" si="6"/>
        <v>0.10312963124400662</v>
      </c>
      <c r="N244" s="61">
        <f t="shared" si="7"/>
        <v>23660</v>
      </c>
    </row>
    <row r="245" spans="1:14" ht="15.75" thickBot="1">
      <c r="A245" s="10" t="s">
        <v>416</v>
      </c>
      <c r="B245" s="10" t="s">
        <v>23</v>
      </c>
      <c r="C245" s="44">
        <v>45913</v>
      </c>
      <c r="D245" s="10" t="s">
        <v>30</v>
      </c>
      <c r="E245" s="10" t="s">
        <v>70</v>
      </c>
      <c r="F245" s="45">
        <v>15046</v>
      </c>
      <c r="G245" s="10">
        <v>281</v>
      </c>
      <c r="H245" s="10">
        <v>515</v>
      </c>
      <c r="I245" s="10">
        <v>550</v>
      </c>
      <c r="J245" s="46">
        <v>22583</v>
      </c>
      <c r="K245" s="45">
        <v>64596</v>
      </c>
      <c r="L245" s="10" t="s">
        <v>21</v>
      </c>
      <c r="M245" s="56">
        <f t="shared" si="6"/>
        <v>0.24524738373893121</v>
      </c>
      <c r="N245" s="61">
        <f t="shared" si="7"/>
        <v>15842</v>
      </c>
    </row>
    <row r="246" spans="1:14" ht="15.75" thickBot="1">
      <c r="A246" s="10" t="s">
        <v>417</v>
      </c>
      <c r="B246" s="10" t="s">
        <v>13</v>
      </c>
      <c r="C246" s="44">
        <v>45669</v>
      </c>
      <c r="D246" s="10" t="s">
        <v>15</v>
      </c>
      <c r="E246" s="10" t="s">
        <v>31</v>
      </c>
      <c r="F246" s="45">
        <v>4590</v>
      </c>
      <c r="G246" s="10">
        <v>713</v>
      </c>
      <c r="H246" s="10">
        <v>479</v>
      </c>
      <c r="I246" s="10">
        <v>2730</v>
      </c>
      <c r="J246" s="46">
        <v>41050</v>
      </c>
      <c r="K246" s="45">
        <v>204246</v>
      </c>
      <c r="L246" s="10" t="s">
        <v>27</v>
      </c>
      <c r="M246" s="56">
        <f t="shared" si="6"/>
        <v>2.8308999931455206E-2</v>
      </c>
      <c r="N246" s="61">
        <f t="shared" si="7"/>
        <v>5782</v>
      </c>
    </row>
    <row r="247" spans="1:14" ht="15.75" thickBot="1">
      <c r="A247" s="10" t="s">
        <v>419</v>
      </c>
      <c r="B247" s="10" t="s">
        <v>46</v>
      </c>
      <c r="C247" s="44">
        <v>45576</v>
      </c>
      <c r="D247" s="10" t="s">
        <v>38</v>
      </c>
      <c r="E247" s="10" t="s">
        <v>48</v>
      </c>
      <c r="F247" s="45">
        <v>19447</v>
      </c>
      <c r="G247" s="10">
        <v>1014</v>
      </c>
      <c r="H247" s="10">
        <v>256</v>
      </c>
      <c r="I247" s="10">
        <v>2354</v>
      </c>
      <c r="J247" s="46">
        <v>5472</v>
      </c>
      <c r="K247" s="45">
        <v>104106</v>
      </c>
      <c r="L247" s="10" t="s">
        <v>17</v>
      </c>
      <c r="M247" s="56">
        <f t="shared" si="6"/>
        <v>0.19899909707413599</v>
      </c>
      <c r="N247" s="61">
        <f t="shared" si="7"/>
        <v>20717</v>
      </c>
    </row>
    <row r="248" spans="1:14" ht="15.75" thickBot="1">
      <c r="A248" s="10" t="s">
        <v>421</v>
      </c>
      <c r="B248" s="10" t="s">
        <v>23</v>
      </c>
      <c r="C248" s="44">
        <v>45531</v>
      </c>
      <c r="D248" s="10" t="s">
        <v>15</v>
      </c>
      <c r="E248" s="10" t="s">
        <v>85</v>
      </c>
      <c r="F248" s="45">
        <v>6324</v>
      </c>
      <c r="G248" s="10">
        <v>908</v>
      </c>
      <c r="H248" s="10">
        <v>375</v>
      </c>
      <c r="I248" s="10">
        <v>758</v>
      </c>
      <c r="J248" s="46">
        <v>34850</v>
      </c>
      <c r="K248" s="45">
        <v>241039</v>
      </c>
      <c r="L248" s="10" t="s">
        <v>17</v>
      </c>
      <c r="M248" s="56">
        <f t="shared" si="6"/>
        <v>3.1559208260903839E-2</v>
      </c>
      <c r="N248" s="61">
        <f t="shared" si="7"/>
        <v>7607</v>
      </c>
    </row>
    <row r="249" spans="1:14" ht="15.75" thickBot="1">
      <c r="A249" s="10" t="s">
        <v>423</v>
      </c>
      <c r="B249" s="10" t="s">
        <v>23</v>
      </c>
      <c r="C249" s="44">
        <v>45914</v>
      </c>
      <c r="D249" s="10" t="s">
        <v>38</v>
      </c>
      <c r="E249" s="10" t="s">
        <v>62</v>
      </c>
      <c r="F249" s="45">
        <v>12787</v>
      </c>
      <c r="G249" s="10">
        <v>945</v>
      </c>
      <c r="H249" s="10">
        <v>974</v>
      </c>
      <c r="I249" s="10">
        <v>1407</v>
      </c>
      <c r="J249" s="46">
        <v>4037</v>
      </c>
      <c r="K249" s="45">
        <v>99182</v>
      </c>
      <c r="L249" s="10" t="s">
        <v>21</v>
      </c>
      <c r="M249" s="56">
        <f t="shared" si="6"/>
        <v>0.14827287209372669</v>
      </c>
      <c r="N249" s="61">
        <f t="shared" si="7"/>
        <v>14706</v>
      </c>
    </row>
    <row r="250" spans="1:14" ht="15.75" thickBot="1">
      <c r="A250" s="10" t="s">
        <v>424</v>
      </c>
      <c r="B250" s="10" t="s">
        <v>23</v>
      </c>
      <c r="C250" s="44">
        <v>45491</v>
      </c>
      <c r="D250" s="10" t="s">
        <v>30</v>
      </c>
      <c r="E250" s="10" t="s">
        <v>85</v>
      </c>
      <c r="F250" s="45">
        <v>11111</v>
      </c>
      <c r="G250" s="10">
        <v>1222</v>
      </c>
      <c r="H250" s="10">
        <v>367</v>
      </c>
      <c r="I250" s="10">
        <v>507</v>
      </c>
      <c r="J250" s="46">
        <v>14129</v>
      </c>
      <c r="K250" s="45">
        <v>127163</v>
      </c>
      <c r="L250" s="10" t="s">
        <v>55</v>
      </c>
      <c r="M250" s="56">
        <f t="shared" si="6"/>
        <v>9.9871818060284834E-2</v>
      </c>
      <c r="N250" s="61">
        <f t="shared" si="7"/>
        <v>12700</v>
      </c>
    </row>
    <row r="251" spans="1:14" ht="15.75" thickBot="1">
      <c r="A251" s="10" t="s">
        <v>426</v>
      </c>
      <c r="B251" s="10" t="s">
        <v>13</v>
      </c>
      <c r="C251" s="44">
        <v>45465</v>
      </c>
      <c r="D251" s="10" t="s">
        <v>25</v>
      </c>
      <c r="E251" s="10" t="s">
        <v>42</v>
      </c>
      <c r="F251" s="45">
        <v>7342</v>
      </c>
      <c r="G251" s="10">
        <v>906</v>
      </c>
      <c r="H251" s="10">
        <v>902</v>
      </c>
      <c r="I251" s="10">
        <v>1199</v>
      </c>
      <c r="J251" s="46">
        <v>68488</v>
      </c>
      <c r="K251" s="45">
        <v>79310</v>
      </c>
      <c r="L251" s="10" t="s">
        <v>17</v>
      </c>
      <c r="M251" s="56">
        <f t="shared" si="6"/>
        <v>0.1153700668263775</v>
      </c>
      <c r="N251" s="61">
        <f t="shared" si="7"/>
        <v>9150</v>
      </c>
    </row>
    <row r="252" spans="1:14" ht="15.75" thickBot="1">
      <c r="A252" s="10" t="s">
        <v>427</v>
      </c>
      <c r="B252" s="10" t="s">
        <v>46</v>
      </c>
      <c r="C252" s="44">
        <v>45915</v>
      </c>
      <c r="D252" s="10" t="s">
        <v>15</v>
      </c>
      <c r="E252" s="10" t="s">
        <v>39</v>
      </c>
      <c r="F252" s="45">
        <v>18389</v>
      </c>
      <c r="G252" s="10">
        <v>670</v>
      </c>
      <c r="H252" s="10">
        <v>655</v>
      </c>
      <c r="I252" s="10">
        <v>321</v>
      </c>
      <c r="J252" s="46">
        <v>21869</v>
      </c>
      <c r="K252" s="45">
        <v>96088</v>
      </c>
      <c r="L252" s="10" t="s">
        <v>21</v>
      </c>
      <c r="M252" s="56">
        <f t="shared" si="6"/>
        <v>0.2051660977437349</v>
      </c>
      <c r="N252" s="61">
        <f t="shared" si="7"/>
        <v>19714</v>
      </c>
    </row>
    <row r="253" spans="1:14" ht="15.75" thickBot="1">
      <c r="A253" s="10" t="s">
        <v>428</v>
      </c>
      <c r="B253" s="10" t="s">
        <v>23</v>
      </c>
      <c r="C253" s="44">
        <v>45775</v>
      </c>
      <c r="D253" s="10" t="s">
        <v>38</v>
      </c>
      <c r="E253" s="10" t="s">
        <v>62</v>
      </c>
      <c r="F253" s="45">
        <v>10659</v>
      </c>
      <c r="G253" s="10">
        <v>1342</v>
      </c>
      <c r="H253" s="10">
        <v>408</v>
      </c>
      <c r="I253" s="10">
        <v>709</v>
      </c>
      <c r="J253" s="46">
        <v>16309</v>
      </c>
      <c r="K253" s="45">
        <v>168803</v>
      </c>
      <c r="L253" s="10" t="s">
        <v>27</v>
      </c>
      <c r="M253" s="56">
        <f t="shared" si="6"/>
        <v>7.3511726687321907E-2</v>
      </c>
      <c r="N253" s="61">
        <f t="shared" si="7"/>
        <v>12409</v>
      </c>
    </row>
    <row r="254" spans="1:14" ht="15.75" thickBot="1">
      <c r="A254" s="10" t="s">
        <v>429</v>
      </c>
      <c r="B254" s="10" t="s">
        <v>19</v>
      </c>
      <c r="C254" s="44">
        <v>45916</v>
      </c>
      <c r="D254" s="10" t="s">
        <v>15</v>
      </c>
      <c r="E254" s="10" t="s">
        <v>85</v>
      </c>
      <c r="F254" s="45">
        <v>16043</v>
      </c>
      <c r="G254" s="10">
        <v>595</v>
      </c>
      <c r="H254" s="10">
        <v>923</v>
      </c>
      <c r="I254" s="10">
        <v>1194</v>
      </c>
      <c r="J254" s="46">
        <v>52613</v>
      </c>
      <c r="K254" s="45">
        <v>179978</v>
      </c>
      <c r="L254" s="10" t="s">
        <v>21</v>
      </c>
      <c r="M254" s="56">
        <f t="shared" si="6"/>
        <v>9.757303670448611E-2</v>
      </c>
      <c r="N254" s="61">
        <f t="shared" si="7"/>
        <v>17561</v>
      </c>
    </row>
    <row r="255" spans="1:14" ht="15.75" thickBot="1">
      <c r="A255" s="10" t="s">
        <v>430</v>
      </c>
      <c r="B255" s="10" t="s">
        <v>23</v>
      </c>
      <c r="C255" s="44">
        <v>45671</v>
      </c>
      <c r="D255" s="10" t="s">
        <v>38</v>
      </c>
      <c r="E255" s="10" t="s">
        <v>62</v>
      </c>
      <c r="F255" s="45">
        <v>24350</v>
      </c>
      <c r="G255" s="10">
        <v>460</v>
      </c>
      <c r="H255" s="10">
        <v>666</v>
      </c>
      <c r="I255" s="10">
        <v>814</v>
      </c>
      <c r="J255" s="46">
        <v>21120</v>
      </c>
      <c r="K255" s="45">
        <v>76914</v>
      </c>
      <c r="L255" s="10" t="s">
        <v>17</v>
      </c>
      <c r="M255" s="56">
        <f t="shared" si="6"/>
        <v>0.33122708479600593</v>
      </c>
      <c r="N255" s="61">
        <f t="shared" si="7"/>
        <v>25476</v>
      </c>
    </row>
    <row r="256" spans="1:14" ht="15.75" thickBot="1">
      <c r="A256" s="10" t="s">
        <v>432</v>
      </c>
      <c r="B256" s="10" t="s">
        <v>23</v>
      </c>
      <c r="C256" s="44">
        <v>45750</v>
      </c>
      <c r="D256" s="10" t="s">
        <v>15</v>
      </c>
      <c r="E256" s="10" t="s">
        <v>169</v>
      </c>
      <c r="F256" s="45">
        <v>10837</v>
      </c>
      <c r="G256" s="10">
        <v>1004</v>
      </c>
      <c r="H256" s="10">
        <v>922</v>
      </c>
      <c r="I256" s="10">
        <v>1108</v>
      </c>
      <c r="J256" s="46">
        <v>36807</v>
      </c>
      <c r="K256" s="45">
        <v>150350</v>
      </c>
      <c r="L256" s="10" t="s">
        <v>27</v>
      </c>
      <c r="M256" s="56">
        <f t="shared" si="6"/>
        <v>8.4888593282341204E-2</v>
      </c>
      <c r="N256" s="61">
        <f t="shared" si="7"/>
        <v>12763</v>
      </c>
    </row>
    <row r="257" spans="1:14" ht="15.75" thickBot="1">
      <c r="A257" s="10" t="s">
        <v>434</v>
      </c>
      <c r="B257" s="10" t="s">
        <v>13</v>
      </c>
      <c r="C257" s="44">
        <v>45917</v>
      </c>
      <c r="D257" s="10" t="s">
        <v>38</v>
      </c>
      <c r="E257" s="10" t="s">
        <v>39</v>
      </c>
      <c r="F257" s="45">
        <v>2117</v>
      </c>
      <c r="G257" s="10">
        <v>1133</v>
      </c>
      <c r="H257" s="10">
        <v>203</v>
      </c>
      <c r="I257" s="10">
        <v>1173</v>
      </c>
      <c r="J257" s="46">
        <v>40125</v>
      </c>
      <c r="K257" s="45">
        <v>85379</v>
      </c>
      <c r="L257" s="10" t="s">
        <v>21</v>
      </c>
      <c r="M257" s="56">
        <f t="shared" si="6"/>
        <v>4.0443200318579509E-2</v>
      </c>
      <c r="N257" s="61">
        <f t="shared" si="7"/>
        <v>3453</v>
      </c>
    </row>
    <row r="258" spans="1:14" ht="15.75" thickBot="1">
      <c r="A258" s="10" t="s">
        <v>435</v>
      </c>
      <c r="B258" s="10" t="s">
        <v>13</v>
      </c>
      <c r="C258" s="44">
        <v>45753</v>
      </c>
      <c r="D258" s="10" t="s">
        <v>38</v>
      </c>
      <c r="E258" s="10" t="s">
        <v>62</v>
      </c>
      <c r="F258" s="45">
        <v>15917</v>
      </c>
      <c r="G258" s="10">
        <v>1479</v>
      </c>
      <c r="H258" s="10">
        <v>196</v>
      </c>
      <c r="I258" s="10">
        <v>313</v>
      </c>
      <c r="J258" s="46">
        <v>48524</v>
      </c>
      <c r="K258" s="45">
        <v>249684</v>
      </c>
      <c r="L258" s="10" t="s">
        <v>32</v>
      </c>
      <c r="M258" s="56">
        <f t="shared" si="6"/>
        <v>7.0457057720959296E-2</v>
      </c>
      <c r="N258" s="61">
        <f t="shared" si="7"/>
        <v>17592</v>
      </c>
    </row>
    <row r="259" spans="1:14" ht="15.75" thickBot="1">
      <c r="A259" s="10" t="s">
        <v>436</v>
      </c>
      <c r="B259" s="10" t="s">
        <v>46</v>
      </c>
      <c r="C259" s="44">
        <v>45509</v>
      </c>
      <c r="D259" s="10" t="s">
        <v>30</v>
      </c>
      <c r="E259" s="10" t="s">
        <v>16</v>
      </c>
      <c r="F259" s="45">
        <v>20935</v>
      </c>
      <c r="G259" s="10">
        <v>1104</v>
      </c>
      <c r="H259" s="10">
        <v>876</v>
      </c>
      <c r="I259" s="10">
        <v>1270</v>
      </c>
      <c r="J259" s="46">
        <v>21454</v>
      </c>
      <c r="K259" s="45">
        <v>208722</v>
      </c>
      <c r="L259" s="10" t="s">
        <v>27</v>
      </c>
      <c r="M259" s="56">
        <f t="shared" ref="M259:M301" si="8">SUM(F259,G259,H259)/K259</f>
        <v>0.10978718103506099</v>
      </c>
      <c r="N259" s="61">
        <f t="shared" ref="N259:N301" si="9">SUM(F259,G259,H259)</f>
        <v>22915</v>
      </c>
    </row>
    <row r="260" spans="1:14" ht="15.75" thickBot="1">
      <c r="A260" s="10" t="s">
        <v>438</v>
      </c>
      <c r="B260" s="10" t="s">
        <v>19</v>
      </c>
      <c r="C260" s="44">
        <v>45698</v>
      </c>
      <c r="D260" s="10" t="s">
        <v>38</v>
      </c>
      <c r="E260" s="10" t="s">
        <v>20</v>
      </c>
      <c r="F260" s="45">
        <v>16309</v>
      </c>
      <c r="G260" s="10">
        <v>1449</v>
      </c>
      <c r="H260" s="10">
        <v>838</v>
      </c>
      <c r="I260" s="10">
        <v>2434</v>
      </c>
      <c r="J260" s="46">
        <v>2940</v>
      </c>
      <c r="K260" s="45">
        <v>217953</v>
      </c>
      <c r="L260" s="10" t="s">
        <v>32</v>
      </c>
      <c r="M260" s="56">
        <f t="shared" si="8"/>
        <v>8.5321147219813445E-2</v>
      </c>
      <c r="N260" s="61">
        <f t="shared" si="9"/>
        <v>18596</v>
      </c>
    </row>
    <row r="261" spans="1:14" ht="15.75" thickBot="1">
      <c r="A261" s="10" t="s">
        <v>440</v>
      </c>
      <c r="B261" s="10" t="s">
        <v>13</v>
      </c>
      <c r="C261" s="44">
        <v>45700</v>
      </c>
      <c r="D261" s="10" t="s">
        <v>30</v>
      </c>
      <c r="E261" s="10" t="s">
        <v>20</v>
      </c>
      <c r="F261" s="45">
        <v>15234</v>
      </c>
      <c r="G261" s="10">
        <v>1276</v>
      </c>
      <c r="H261" s="10">
        <v>670</v>
      </c>
      <c r="I261" s="10">
        <v>1860</v>
      </c>
      <c r="J261" s="46">
        <v>60397</v>
      </c>
      <c r="K261" s="45">
        <v>86413</v>
      </c>
      <c r="L261" s="10" t="s">
        <v>55</v>
      </c>
      <c r="M261" s="56">
        <f t="shared" si="8"/>
        <v>0.19881267864788862</v>
      </c>
      <c r="N261" s="61">
        <f t="shared" si="9"/>
        <v>17180</v>
      </c>
    </row>
    <row r="262" spans="1:14" ht="15.75" thickBot="1">
      <c r="A262" s="10" t="s">
        <v>442</v>
      </c>
      <c r="B262" s="10" t="s">
        <v>23</v>
      </c>
      <c r="C262" s="44">
        <v>45592</v>
      </c>
      <c r="D262" s="10" t="s">
        <v>38</v>
      </c>
      <c r="E262" s="10" t="s">
        <v>16</v>
      </c>
      <c r="F262" s="45">
        <v>7560</v>
      </c>
      <c r="G262" s="10">
        <v>1139</v>
      </c>
      <c r="H262" s="10">
        <v>248</v>
      </c>
      <c r="I262" s="10">
        <v>1624</v>
      </c>
      <c r="J262" s="46">
        <v>72237</v>
      </c>
      <c r="K262" s="45">
        <v>177084</v>
      </c>
      <c r="L262" s="10" t="s">
        <v>27</v>
      </c>
      <c r="M262" s="56">
        <f t="shared" si="8"/>
        <v>5.0524045085947912E-2</v>
      </c>
      <c r="N262" s="61">
        <f t="shared" si="9"/>
        <v>8947</v>
      </c>
    </row>
    <row r="263" spans="1:14" ht="15.75" thickBot="1">
      <c r="A263" s="10" t="s">
        <v>444</v>
      </c>
      <c r="B263" s="10" t="s">
        <v>46</v>
      </c>
      <c r="C263" s="44">
        <v>45675</v>
      </c>
      <c r="D263" s="10" t="s">
        <v>25</v>
      </c>
      <c r="E263" s="10" t="s">
        <v>70</v>
      </c>
      <c r="F263" s="45">
        <v>22673</v>
      </c>
      <c r="G263" s="10">
        <v>1053</v>
      </c>
      <c r="H263" s="10">
        <v>169</v>
      </c>
      <c r="I263" s="10">
        <v>1566</v>
      </c>
      <c r="J263" s="46">
        <v>9417</v>
      </c>
      <c r="K263" s="45">
        <v>221187</v>
      </c>
      <c r="L263" s="10" t="s">
        <v>32</v>
      </c>
      <c r="M263" s="56">
        <f t="shared" si="8"/>
        <v>0.10803076130152314</v>
      </c>
      <c r="N263" s="61">
        <f t="shared" si="9"/>
        <v>23895</v>
      </c>
    </row>
    <row r="264" spans="1:14" ht="15.75" thickBot="1">
      <c r="A264" s="10" t="s">
        <v>445</v>
      </c>
      <c r="B264" s="10" t="s">
        <v>23</v>
      </c>
      <c r="C264" s="44">
        <v>45524</v>
      </c>
      <c r="D264" s="10" t="s">
        <v>25</v>
      </c>
      <c r="E264" s="10" t="s">
        <v>35</v>
      </c>
      <c r="F264" s="45">
        <v>2846</v>
      </c>
      <c r="G264" s="10">
        <v>792</v>
      </c>
      <c r="H264" s="10">
        <v>902</v>
      </c>
      <c r="I264" s="10">
        <v>2469</v>
      </c>
      <c r="J264" s="46">
        <v>12130</v>
      </c>
      <c r="K264" s="45">
        <v>47151</v>
      </c>
      <c r="L264" s="10" t="s">
        <v>17</v>
      </c>
      <c r="M264" s="56">
        <f t="shared" si="8"/>
        <v>9.6286399015927546E-2</v>
      </c>
      <c r="N264" s="61">
        <f t="shared" si="9"/>
        <v>4540</v>
      </c>
    </row>
    <row r="265" spans="1:14" ht="15.75" thickBot="1">
      <c r="A265" s="10" t="s">
        <v>447</v>
      </c>
      <c r="B265" s="10" t="s">
        <v>23</v>
      </c>
      <c r="C265" s="44">
        <v>45687</v>
      </c>
      <c r="D265" s="10" t="s">
        <v>25</v>
      </c>
      <c r="E265" s="10" t="s">
        <v>70</v>
      </c>
      <c r="F265" s="45">
        <v>12954</v>
      </c>
      <c r="G265" s="10">
        <v>913</v>
      </c>
      <c r="H265" s="10">
        <v>722</v>
      </c>
      <c r="I265" s="10">
        <v>1049</v>
      </c>
      <c r="J265" s="46">
        <v>475</v>
      </c>
      <c r="K265" s="45">
        <v>97716</v>
      </c>
      <c r="L265" s="10" t="s">
        <v>17</v>
      </c>
      <c r="M265" s="56">
        <f t="shared" si="8"/>
        <v>0.14930001228048631</v>
      </c>
      <c r="N265" s="61">
        <f t="shared" si="9"/>
        <v>14589</v>
      </c>
    </row>
    <row r="266" spans="1:14" ht="15.75" thickBot="1">
      <c r="A266" s="10" t="s">
        <v>449</v>
      </c>
      <c r="B266" s="10" t="s">
        <v>13</v>
      </c>
      <c r="C266" s="44">
        <v>45708</v>
      </c>
      <c r="D266" s="10" t="s">
        <v>38</v>
      </c>
      <c r="E266" s="10" t="s">
        <v>48</v>
      </c>
      <c r="F266" s="45">
        <v>15703</v>
      </c>
      <c r="G266" s="10">
        <v>1381</v>
      </c>
      <c r="H266" s="10">
        <v>639</v>
      </c>
      <c r="I266" s="10">
        <v>984</v>
      </c>
      <c r="J266" s="46">
        <v>10967</v>
      </c>
      <c r="K266" s="45">
        <v>133747</v>
      </c>
      <c r="L266" s="10" t="s">
        <v>55</v>
      </c>
      <c r="M266" s="56">
        <f t="shared" si="8"/>
        <v>0.13251138343289942</v>
      </c>
      <c r="N266" s="61">
        <f t="shared" si="9"/>
        <v>17723</v>
      </c>
    </row>
    <row r="267" spans="1:14" ht="15.75" thickBot="1">
      <c r="A267" s="10" t="s">
        <v>451</v>
      </c>
      <c r="B267" s="10" t="s">
        <v>46</v>
      </c>
      <c r="C267" s="44">
        <v>45621</v>
      </c>
      <c r="D267" s="10" t="s">
        <v>30</v>
      </c>
      <c r="E267" s="10" t="s">
        <v>48</v>
      </c>
      <c r="F267" s="45">
        <v>17385</v>
      </c>
      <c r="G267" s="10">
        <v>831</v>
      </c>
      <c r="H267" s="10">
        <v>568</v>
      </c>
      <c r="I267" s="10">
        <v>2227</v>
      </c>
      <c r="J267" s="46">
        <v>49351</v>
      </c>
      <c r="K267" s="45">
        <v>207450</v>
      </c>
      <c r="L267" s="10" t="s">
        <v>27</v>
      </c>
      <c r="M267" s="56">
        <f t="shared" si="8"/>
        <v>9.0547119787900698E-2</v>
      </c>
      <c r="N267" s="61">
        <f t="shared" si="9"/>
        <v>18784</v>
      </c>
    </row>
    <row r="268" spans="1:14" ht="15.75" thickBot="1">
      <c r="A268" s="10" t="s">
        <v>453</v>
      </c>
      <c r="B268" s="10" t="s">
        <v>19</v>
      </c>
      <c r="C268" s="44">
        <v>45569</v>
      </c>
      <c r="D268" s="10" t="s">
        <v>30</v>
      </c>
      <c r="E268" s="10" t="s">
        <v>62</v>
      </c>
      <c r="F268" s="45">
        <v>15746</v>
      </c>
      <c r="G268" s="10">
        <v>258</v>
      </c>
      <c r="H268" s="10">
        <v>839</v>
      </c>
      <c r="I268" s="10">
        <v>2656</v>
      </c>
      <c r="J268" s="46">
        <v>66614</v>
      </c>
      <c r="K268" s="45">
        <v>213724</v>
      </c>
      <c r="L268" s="10" t="s">
        <v>27</v>
      </c>
      <c r="M268" s="56">
        <f t="shared" si="8"/>
        <v>7.8807246729426739E-2</v>
      </c>
      <c r="N268" s="61">
        <f t="shared" si="9"/>
        <v>16843</v>
      </c>
    </row>
    <row r="269" spans="1:14" ht="15.75" thickBot="1">
      <c r="A269" s="10" t="s">
        <v>454</v>
      </c>
      <c r="B269" s="10" t="s">
        <v>19</v>
      </c>
      <c r="C269" s="44">
        <v>45760</v>
      </c>
      <c r="D269" s="10" t="s">
        <v>38</v>
      </c>
      <c r="E269" s="10" t="s">
        <v>85</v>
      </c>
      <c r="F269" s="45">
        <v>24700</v>
      </c>
      <c r="G269" s="10">
        <v>327</v>
      </c>
      <c r="H269" s="10">
        <v>999</v>
      </c>
      <c r="I269" s="10">
        <v>994</v>
      </c>
      <c r="J269" s="46">
        <v>59400</v>
      </c>
      <c r="K269" s="45">
        <v>243502</v>
      </c>
      <c r="L269" s="10" t="s">
        <v>27</v>
      </c>
      <c r="M269" s="56">
        <f t="shared" si="8"/>
        <v>0.10688207899729776</v>
      </c>
      <c r="N269" s="61">
        <f t="shared" si="9"/>
        <v>26026</v>
      </c>
    </row>
    <row r="270" spans="1:14" ht="15.75" thickBot="1">
      <c r="A270" s="10" t="s">
        <v>456</v>
      </c>
      <c r="B270" s="10" t="s">
        <v>13</v>
      </c>
      <c r="C270" s="44">
        <v>45601</v>
      </c>
      <c r="D270" s="10" t="s">
        <v>25</v>
      </c>
      <c r="E270" s="10" t="s">
        <v>85</v>
      </c>
      <c r="F270" s="45">
        <v>8469</v>
      </c>
      <c r="G270" s="10">
        <v>935</v>
      </c>
      <c r="H270" s="10">
        <v>211</v>
      </c>
      <c r="I270" s="10">
        <v>2635</v>
      </c>
      <c r="J270" s="46">
        <v>21890</v>
      </c>
      <c r="K270" s="45">
        <v>184539</v>
      </c>
      <c r="L270" s="10" t="s">
        <v>55</v>
      </c>
      <c r="M270" s="56">
        <f t="shared" si="8"/>
        <v>5.2102807536618279E-2</v>
      </c>
      <c r="N270" s="61">
        <f t="shared" si="9"/>
        <v>9615</v>
      </c>
    </row>
    <row r="271" spans="1:14" ht="15.75" thickBot="1">
      <c r="A271" s="10" t="s">
        <v>458</v>
      </c>
      <c r="B271" s="10" t="s">
        <v>13</v>
      </c>
      <c r="C271" s="44">
        <v>45672</v>
      </c>
      <c r="D271" s="10" t="s">
        <v>25</v>
      </c>
      <c r="E271" s="10" t="s">
        <v>20</v>
      </c>
      <c r="F271" s="45">
        <v>11333</v>
      </c>
      <c r="G271" s="10">
        <v>920</v>
      </c>
      <c r="H271" s="10">
        <v>294</v>
      </c>
      <c r="I271" s="10">
        <v>606</v>
      </c>
      <c r="J271" s="46">
        <v>59490</v>
      </c>
      <c r="K271" s="45">
        <v>202082</v>
      </c>
      <c r="L271" s="10" t="s">
        <v>27</v>
      </c>
      <c r="M271" s="56">
        <f t="shared" si="8"/>
        <v>6.2088657079799291E-2</v>
      </c>
      <c r="N271" s="61">
        <f t="shared" si="9"/>
        <v>12547</v>
      </c>
    </row>
    <row r="272" spans="1:14" ht="15.75" thickBot="1">
      <c r="A272" s="10" t="s">
        <v>459</v>
      </c>
      <c r="B272" s="10" t="s">
        <v>46</v>
      </c>
      <c r="C272" s="44">
        <v>45582</v>
      </c>
      <c r="D272" s="10" t="s">
        <v>30</v>
      </c>
      <c r="E272" s="10" t="s">
        <v>26</v>
      </c>
      <c r="F272" s="45">
        <v>18608</v>
      </c>
      <c r="G272" s="10">
        <v>1338</v>
      </c>
      <c r="H272" s="10">
        <v>365</v>
      </c>
      <c r="I272" s="10">
        <v>2289</v>
      </c>
      <c r="J272" s="46">
        <v>20785</v>
      </c>
      <c r="K272" s="45">
        <v>161999</v>
      </c>
      <c r="L272" s="10" t="s">
        <v>17</v>
      </c>
      <c r="M272" s="56">
        <f t="shared" si="8"/>
        <v>0.12537731714393299</v>
      </c>
      <c r="N272" s="61">
        <f t="shared" si="9"/>
        <v>20311</v>
      </c>
    </row>
    <row r="273" spans="1:14" ht="15.75" thickBot="1">
      <c r="A273" s="10" t="s">
        <v>461</v>
      </c>
      <c r="B273" s="10" t="s">
        <v>19</v>
      </c>
      <c r="C273" s="44">
        <v>45743</v>
      </c>
      <c r="D273" s="10" t="s">
        <v>25</v>
      </c>
      <c r="E273" s="10" t="s">
        <v>70</v>
      </c>
      <c r="F273" s="45">
        <v>14819</v>
      </c>
      <c r="G273" s="10">
        <v>1432</v>
      </c>
      <c r="H273" s="10">
        <v>152</v>
      </c>
      <c r="I273" s="10">
        <v>961</v>
      </c>
      <c r="J273" s="46">
        <v>39154</v>
      </c>
      <c r="K273" s="45">
        <v>154793</v>
      </c>
      <c r="L273" s="10" t="s">
        <v>32</v>
      </c>
      <c r="M273" s="56">
        <f t="shared" si="8"/>
        <v>0.10596732410380315</v>
      </c>
      <c r="N273" s="61">
        <f t="shared" si="9"/>
        <v>16403</v>
      </c>
    </row>
    <row r="274" spans="1:14" ht="15.75" thickBot="1">
      <c r="A274" s="10" t="s">
        <v>463</v>
      </c>
      <c r="B274" s="10" t="s">
        <v>19</v>
      </c>
      <c r="C274" s="44">
        <v>45577</v>
      </c>
      <c r="D274" s="10" t="s">
        <v>15</v>
      </c>
      <c r="E274" s="10" t="s">
        <v>169</v>
      </c>
      <c r="F274" s="45">
        <v>6208</v>
      </c>
      <c r="G274" s="10">
        <v>725</v>
      </c>
      <c r="H274" s="10">
        <v>309</v>
      </c>
      <c r="I274" s="10">
        <v>848</v>
      </c>
      <c r="J274" s="46">
        <v>39319</v>
      </c>
      <c r="K274" s="45">
        <v>225763</v>
      </c>
      <c r="L274" s="10" t="s">
        <v>17</v>
      </c>
      <c r="M274" s="56">
        <f t="shared" si="8"/>
        <v>3.207788698768177E-2</v>
      </c>
      <c r="N274" s="61">
        <f t="shared" si="9"/>
        <v>7242</v>
      </c>
    </row>
    <row r="275" spans="1:14" ht="15.75" thickBot="1">
      <c r="A275" s="10" t="s">
        <v>465</v>
      </c>
      <c r="B275" s="10" t="s">
        <v>19</v>
      </c>
      <c r="C275" s="44">
        <v>45658</v>
      </c>
      <c r="D275" s="10" t="s">
        <v>30</v>
      </c>
      <c r="E275" s="10" t="s">
        <v>39</v>
      </c>
      <c r="F275" s="45">
        <v>8283</v>
      </c>
      <c r="G275" s="10">
        <v>720</v>
      </c>
      <c r="H275" s="10">
        <v>888</v>
      </c>
      <c r="I275" s="10">
        <v>611</v>
      </c>
      <c r="J275" s="46">
        <v>52791</v>
      </c>
      <c r="K275" s="45">
        <v>235229</v>
      </c>
      <c r="L275" s="10" t="s">
        <v>17</v>
      </c>
      <c r="M275" s="56">
        <f t="shared" si="8"/>
        <v>4.2048386891072105E-2</v>
      </c>
      <c r="N275" s="61">
        <f t="shared" si="9"/>
        <v>9891</v>
      </c>
    </row>
    <row r="276" spans="1:14" ht="15.75" thickBot="1">
      <c r="A276" s="10" t="s">
        <v>466</v>
      </c>
      <c r="B276" s="10" t="s">
        <v>23</v>
      </c>
      <c r="C276" s="44">
        <v>45509</v>
      </c>
      <c r="D276" s="10" t="s">
        <v>25</v>
      </c>
      <c r="E276" s="10" t="s">
        <v>42</v>
      </c>
      <c r="F276" s="45">
        <v>4048</v>
      </c>
      <c r="G276" s="10">
        <v>751</v>
      </c>
      <c r="H276" s="10">
        <v>930</v>
      </c>
      <c r="I276" s="10">
        <v>1382</v>
      </c>
      <c r="J276" s="46">
        <v>16844</v>
      </c>
      <c r="K276" s="45">
        <v>148177</v>
      </c>
      <c r="L276" s="10" t="s">
        <v>32</v>
      </c>
      <c r="M276" s="56">
        <f t="shared" si="8"/>
        <v>3.8663220337839206E-2</v>
      </c>
      <c r="N276" s="61">
        <f t="shared" si="9"/>
        <v>5729</v>
      </c>
    </row>
    <row r="277" spans="1:14" ht="15.75" thickBot="1">
      <c r="A277" s="10" t="s">
        <v>467</v>
      </c>
      <c r="B277" s="10" t="s">
        <v>19</v>
      </c>
      <c r="C277" s="44">
        <v>45450</v>
      </c>
      <c r="D277" s="10" t="s">
        <v>30</v>
      </c>
      <c r="E277" s="10" t="s">
        <v>31</v>
      </c>
      <c r="F277" s="45">
        <v>8233</v>
      </c>
      <c r="G277" s="10">
        <v>436</v>
      </c>
      <c r="H277" s="10">
        <v>269</v>
      </c>
      <c r="I277" s="10">
        <v>2037</v>
      </c>
      <c r="J277" s="46">
        <v>8875</v>
      </c>
      <c r="K277" s="45">
        <v>52289</v>
      </c>
      <c r="L277" s="10" t="s">
        <v>17</v>
      </c>
      <c r="M277" s="56">
        <f t="shared" si="8"/>
        <v>0.17093461339861157</v>
      </c>
      <c r="N277" s="61">
        <f t="shared" si="9"/>
        <v>8938</v>
      </c>
    </row>
    <row r="278" spans="1:14" ht="15.75" thickBot="1">
      <c r="A278" s="10" t="s">
        <v>469</v>
      </c>
      <c r="B278" s="10" t="s">
        <v>23</v>
      </c>
      <c r="C278" s="44">
        <v>45753</v>
      </c>
      <c r="D278" s="10" t="s">
        <v>15</v>
      </c>
      <c r="E278" s="10" t="s">
        <v>85</v>
      </c>
      <c r="F278" s="45">
        <v>14941</v>
      </c>
      <c r="G278" s="10">
        <v>1424</v>
      </c>
      <c r="H278" s="10">
        <v>238</v>
      </c>
      <c r="I278" s="10">
        <v>1054</v>
      </c>
      <c r="J278" s="46">
        <v>20516</v>
      </c>
      <c r="K278" s="45">
        <v>216048</v>
      </c>
      <c r="L278" s="10" t="s">
        <v>55</v>
      </c>
      <c r="M278" s="56">
        <f t="shared" si="8"/>
        <v>7.6848663260016298E-2</v>
      </c>
      <c r="N278" s="61">
        <f t="shared" si="9"/>
        <v>16603</v>
      </c>
    </row>
    <row r="279" spans="1:14" ht="15.75" thickBot="1">
      <c r="A279" s="10" t="s">
        <v>470</v>
      </c>
      <c r="B279" s="10" t="s">
        <v>46</v>
      </c>
      <c r="C279" s="44">
        <v>45622</v>
      </c>
      <c r="D279" s="10" t="s">
        <v>30</v>
      </c>
      <c r="E279" s="10" t="s">
        <v>39</v>
      </c>
      <c r="F279" s="45">
        <v>14607</v>
      </c>
      <c r="G279" s="10">
        <v>1458</v>
      </c>
      <c r="H279" s="10">
        <v>478</v>
      </c>
      <c r="I279" s="10">
        <v>334</v>
      </c>
      <c r="J279" s="46">
        <v>49257</v>
      </c>
      <c r="K279" s="45">
        <v>214668</v>
      </c>
      <c r="L279" s="10" t="s">
        <v>32</v>
      </c>
      <c r="M279" s="56">
        <f t="shared" si="8"/>
        <v>7.7063185942944451E-2</v>
      </c>
      <c r="N279" s="61">
        <f t="shared" si="9"/>
        <v>16543</v>
      </c>
    </row>
    <row r="280" spans="1:14" ht="15.75" thickBot="1">
      <c r="A280" s="10" t="s">
        <v>472</v>
      </c>
      <c r="B280" s="10" t="s">
        <v>23</v>
      </c>
      <c r="C280" s="44">
        <v>45537</v>
      </c>
      <c r="D280" s="10" t="s">
        <v>30</v>
      </c>
      <c r="E280" s="10" t="s">
        <v>31</v>
      </c>
      <c r="F280" s="45">
        <v>11765</v>
      </c>
      <c r="G280" s="10">
        <v>693</v>
      </c>
      <c r="H280" s="10">
        <v>729</v>
      </c>
      <c r="I280" s="10">
        <v>744</v>
      </c>
      <c r="J280" s="46">
        <v>97772</v>
      </c>
      <c r="K280" s="45">
        <v>194243</v>
      </c>
      <c r="L280" s="10" t="s">
        <v>17</v>
      </c>
      <c r="M280" s="56">
        <f t="shared" si="8"/>
        <v>6.7889190344053579E-2</v>
      </c>
      <c r="N280" s="61">
        <f t="shared" si="9"/>
        <v>13187</v>
      </c>
    </row>
    <row r="281" spans="1:14" ht="15.75" thickBot="1">
      <c r="A281" s="10" t="s">
        <v>473</v>
      </c>
      <c r="B281" s="10" t="s">
        <v>46</v>
      </c>
      <c r="C281" s="44">
        <v>45918</v>
      </c>
      <c r="D281" s="10" t="s">
        <v>30</v>
      </c>
      <c r="E281" s="10" t="s">
        <v>39</v>
      </c>
      <c r="F281" s="45">
        <v>3828</v>
      </c>
      <c r="G281" s="10">
        <v>203</v>
      </c>
      <c r="H281" s="10">
        <v>506</v>
      </c>
      <c r="I281" s="10">
        <v>2440</v>
      </c>
      <c r="J281" s="46">
        <v>63650</v>
      </c>
      <c r="K281" s="45">
        <v>126365</v>
      </c>
      <c r="L281" s="10" t="s">
        <v>21</v>
      </c>
      <c r="M281" s="56">
        <f t="shared" si="8"/>
        <v>3.5903929094290347E-2</v>
      </c>
      <c r="N281" s="61">
        <f t="shared" si="9"/>
        <v>4537</v>
      </c>
    </row>
    <row r="282" spans="1:14" ht="15.75" thickBot="1">
      <c r="A282" s="10" t="s">
        <v>474</v>
      </c>
      <c r="B282" s="10" t="s">
        <v>19</v>
      </c>
      <c r="C282" s="44">
        <v>45738</v>
      </c>
      <c r="D282" s="10" t="s">
        <v>30</v>
      </c>
      <c r="E282" s="10" t="s">
        <v>62</v>
      </c>
      <c r="F282" s="45">
        <v>3917</v>
      </c>
      <c r="G282" s="10">
        <v>865</v>
      </c>
      <c r="H282" s="10">
        <v>759</v>
      </c>
      <c r="I282" s="10">
        <v>2282</v>
      </c>
      <c r="J282" s="46">
        <v>56125</v>
      </c>
      <c r="K282" s="45">
        <v>154014</v>
      </c>
      <c r="L282" s="10" t="s">
        <v>17</v>
      </c>
      <c r="M282" s="56">
        <f t="shared" si="8"/>
        <v>3.5977248821535704E-2</v>
      </c>
      <c r="N282" s="61">
        <f t="shared" si="9"/>
        <v>5541</v>
      </c>
    </row>
    <row r="283" spans="1:14" ht="15.75" thickBot="1">
      <c r="A283" s="10" t="s">
        <v>476</v>
      </c>
      <c r="B283" s="10" t="s">
        <v>19</v>
      </c>
      <c r="C283" s="44">
        <v>45568</v>
      </c>
      <c r="D283" s="10" t="s">
        <v>15</v>
      </c>
      <c r="E283" s="10" t="s">
        <v>31</v>
      </c>
      <c r="F283" s="45">
        <v>22618</v>
      </c>
      <c r="G283" s="10">
        <v>641</v>
      </c>
      <c r="H283" s="10">
        <v>416</v>
      </c>
      <c r="I283" s="10">
        <v>1530</v>
      </c>
      <c r="J283" s="46">
        <v>18395</v>
      </c>
      <c r="K283" s="45">
        <v>215211</v>
      </c>
      <c r="L283" s="10" t="s">
        <v>55</v>
      </c>
      <c r="M283" s="56">
        <f t="shared" si="8"/>
        <v>0.1100083174187193</v>
      </c>
      <c r="N283" s="61">
        <f t="shared" si="9"/>
        <v>23675</v>
      </c>
    </row>
    <row r="284" spans="1:14" ht="15.75" thickBot="1">
      <c r="A284" s="10" t="s">
        <v>478</v>
      </c>
      <c r="B284" s="10" t="s">
        <v>46</v>
      </c>
      <c r="C284" s="44">
        <v>45786</v>
      </c>
      <c r="D284" s="10" t="s">
        <v>38</v>
      </c>
      <c r="E284" s="10" t="s">
        <v>42</v>
      </c>
      <c r="F284" s="45">
        <v>8988</v>
      </c>
      <c r="G284" s="10">
        <v>228</v>
      </c>
      <c r="H284" s="10">
        <v>766</v>
      </c>
      <c r="I284" s="10">
        <v>652</v>
      </c>
      <c r="J284" s="46">
        <v>63789</v>
      </c>
      <c r="K284" s="45">
        <v>219785</v>
      </c>
      <c r="L284" s="10" t="s">
        <v>27</v>
      </c>
      <c r="M284" s="56">
        <f t="shared" si="8"/>
        <v>4.541711217781013E-2</v>
      </c>
      <c r="N284" s="61">
        <f t="shared" si="9"/>
        <v>9982</v>
      </c>
    </row>
    <row r="285" spans="1:14" ht="15.75" thickBot="1">
      <c r="A285" s="10" t="s">
        <v>480</v>
      </c>
      <c r="B285" s="10" t="s">
        <v>13</v>
      </c>
      <c r="C285" s="44">
        <v>45552</v>
      </c>
      <c r="D285" s="10" t="s">
        <v>30</v>
      </c>
      <c r="E285" s="10" t="s">
        <v>39</v>
      </c>
      <c r="F285" s="45">
        <v>20410</v>
      </c>
      <c r="G285" s="10">
        <v>1332</v>
      </c>
      <c r="H285" s="10">
        <v>472</v>
      </c>
      <c r="I285" s="10">
        <v>1202</v>
      </c>
      <c r="J285" s="46">
        <v>9418</v>
      </c>
      <c r="K285" s="45">
        <v>200806</v>
      </c>
      <c r="L285" s="10" t="s">
        <v>17</v>
      </c>
      <c r="M285" s="56">
        <f t="shared" si="8"/>
        <v>0.11062418453631864</v>
      </c>
      <c r="N285" s="61">
        <f t="shared" si="9"/>
        <v>22214</v>
      </c>
    </row>
    <row r="286" spans="1:14" ht="15.75" thickBot="1">
      <c r="A286" s="10" t="s">
        <v>481</v>
      </c>
      <c r="B286" s="10" t="s">
        <v>46</v>
      </c>
      <c r="C286" s="44">
        <v>45491</v>
      </c>
      <c r="D286" s="10" t="s">
        <v>30</v>
      </c>
      <c r="E286" s="10" t="s">
        <v>16</v>
      </c>
      <c r="F286" s="45">
        <v>16594</v>
      </c>
      <c r="G286" s="10">
        <v>809</v>
      </c>
      <c r="H286" s="10">
        <v>784</v>
      </c>
      <c r="I286" s="10">
        <v>1655</v>
      </c>
      <c r="J286" s="46">
        <v>35505</v>
      </c>
      <c r="K286" s="45">
        <v>112588</v>
      </c>
      <c r="L286" s="10" t="s">
        <v>27</v>
      </c>
      <c r="M286" s="56">
        <f t="shared" si="8"/>
        <v>0.16153586527871533</v>
      </c>
      <c r="N286" s="61">
        <f t="shared" si="9"/>
        <v>18187</v>
      </c>
    </row>
    <row r="287" spans="1:14" ht="15.75" thickBot="1">
      <c r="A287" s="10" t="s">
        <v>482</v>
      </c>
      <c r="B287" s="10" t="s">
        <v>13</v>
      </c>
      <c r="C287" s="44">
        <v>45919</v>
      </c>
      <c r="D287" s="10" t="s">
        <v>25</v>
      </c>
      <c r="E287" s="10" t="s">
        <v>42</v>
      </c>
      <c r="F287" s="45">
        <v>22128</v>
      </c>
      <c r="G287" s="10">
        <v>1004</v>
      </c>
      <c r="H287" s="10">
        <v>690</v>
      </c>
      <c r="I287" s="10">
        <v>2048</v>
      </c>
      <c r="J287" s="46">
        <v>19443</v>
      </c>
      <c r="K287" s="45">
        <v>103646</v>
      </c>
      <c r="L287" s="10" t="s">
        <v>21</v>
      </c>
      <c r="M287" s="56">
        <f t="shared" si="8"/>
        <v>0.22984003241803833</v>
      </c>
      <c r="N287" s="61">
        <f t="shared" si="9"/>
        <v>23822</v>
      </c>
    </row>
    <row r="288" spans="1:14" ht="15.75" thickBot="1">
      <c r="A288" s="10" t="s">
        <v>483</v>
      </c>
      <c r="B288" s="10" t="s">
        <v>23</v>
      </c>
      <c r="C288" s="44">
        <v>45519</v>
      </c>
      <c r="D288" s="10" t="s">
        <v>30</v>
      </c>
      <c r="E288" s="10" t="s">
        <v>31</v>
      </c>
      <c r="F288" s="45">
        <v>14977</v>
      </c>
      <c r="G288" s="10">
        <v>274</v>
      </c>
      <c r="H288" s="10">
        <v>798</v>
      </c>
      <c r="I288" s="10">
        <v>458</v>
      </c>
      <c r="J288" s="46">
        <v>6636</v>
      </c>
      <c r="K288" s="45">
        <v>43654</v>
      </c>
      <c r="L288" s="10" t="s">
        <v>17</v>
      </c>
      <c r="M288" s="56">
        <f t="shared" si="8"/>
        <v>0.36764099509781462</v>
      </c>
      <c r="N288" s="61">
        <f t="shared" si="9"/>
        <v>16049</v>
      </c>
    </row>
    <row r="289" spans="1:14" ht="15.75" thickBot="1">
      <c r="A289" s="10" t="s">
        <v>484</v>
      </c>
      <c r="B289" s="10" t="s">
        <v>23</v>
      </c>
      <c r="C289" s="44">
        <v>45764</v>
      </c>
      <c r="D289" s="10" t="s">
        <v>25</v>
      </c>
      <c r="E289" s="10" t="s">
        <v>42</v>
      </c>
      <c r="F289" s="45">
        <v>2009</v>
      </c>
      <c r="G289" s="10">
        <v>1037</v>
      </c>
      <c r="H289" s="10">
        <v>344</v>
      </c>
      <c r="I289" s="10">
        <v>2277</v>
      </c>
      <c r="J289" s="46">
        <v>85743</v>
      </c>
      <c r="K289" s="45">
        <v>58743</v>
      </c>
      <c r="L289" s="10" t="s">
        <v>32</v>
      </c>
      <c r="M289" s="56">
        <f t="shared" si="8"/>
        <v>5.7709003625963942E-2</v>
      </c>
      <c r="N289" s="61">
        <f t="shared" si="9"/>
        <v>3390</v>
      </c>
    </row>
    <row r="290" spans="1:14" ht="15.75" thickBot="1">
      <c r="A290" s="10" t="s">
        <v>486</v>
      </c>
      <c r="B290" s="10" t="s">
        <v>23</v>
      </c>
      <c r="C290" s="44">
        <v>45624</v>
      </c>
      <c r="D290" s="10" t="s">
        <v>38</v>
      </c>
      <c r="E290" s="10" t="s">
        <v>39</v>
      </c>
      <c r="F290" s="45">
        <v>18644</v>
      </c>
      <c r="G290" s="10">
        <v>1369</v>
      </c>
      <c r="H290" s="10">
        <v>887</v>
      </c>
      <c r="I290" s="10">
        <v>1256</v>
      </c>
      <c r="J290" s="46">
        <v>43415</v>
      </c>
      <c r="K290" s="45">
        <v>88368</v>
      </c>
      <c r="L290" s="10" t="s">
        <v>27</v>
      </c>
      <c r="M290" s="56">
        <f t="shared" si="8"/>
        <v>0.23651095419156257</v>
      </c>
      <c r="N290" s="61">
        <f t="shared" si="9"/>
        <v>20900</v>
      </c>
    </row>
    <row r="291" spans="1:14" ht="15.75" thickBot="1">
      <c r="A291" s="10" t="s">
        <v>487</v>
      </c>
      <c r="B291" s="10" t="s">
        <v>19</v>
      </c>
      <c r="C291" s="44">
        <v>45920</v>
      </c>
      <c r="D291" s="10" t="s">
        <v>15</v>
      </c>
      <c r="E291" s="10" t="s">
        <v>35</v>
      </c>
      <c r="F291" s="45">
        <v>24422</v>
      </c>
      <c r="G291" s="10">
        <v>327</v>
      </c>
      <c r="H291" s="10">
        <v>481</v>
      </c>
      <c r="I291" s="10">
        <v>2371</v>
      </c>
      <c r="J291" s="46">
        <v>35340</v>
      </c>
      <c r="K291" s="45">
        <v>245244</v>
      </c>
      <c r="L291" s="10" t="s">
        <v>21</v>
      </c>
      <c r="M291" s="56">
        <f t="shared" si="8"/>
        <v>0.10287713460879777</v>
      </c>
      <c r="N291" s="61">
        <f t="shared" si="9"/>
        <v>25230</v>
      </c>
    </row>
    <row r="292" spans="1:14" ht="15.75" thickBot="1">
      <c r="A292" s="10" t="s">
        <v>488</v>
      </c>
      <c r="B292" s="10" t="s">
        <v>23</v>
      </c>
      <c r="C292" s="44">
        <v>45602</v>
      </c>
      <c r="D292" s="10" t="s">
        <v>15</v>
      </c>
      <c r="E292" s="10" t="s">
        <v>39</v>
      </c>
      <c r="F292" s="45">
        <v>11865</v>
      </c>
      <c r="G292" s="10">
        <v>241</v>
      </c>
      <c r="H292" s="10">
        <v>319</v>
      </c>
      <c r="I292" s="10">
        <v>703</v>
      </c>
      <c r="J292" s="46">
        <v>69596</v>
      </c>
      <c r="K292" s="45">
        <v>177513</v>
      </c>
      <c r="L292" s="10" t="s">
        <v>32</v>
      </c>
      <c r="M292" s="56">
        <f t="shared" si="8"/>
        <v>6.999487361489018E-2</v>
      </c>
      <c r="N292" s="61">
        <f t="shared" si="9"/>
        <v>12425</v>
      </c>
    </row>
    <row r="293" spans="1:14" ht="15.75" thickBot="1">
      <c r="A293" s="10" t="s">
        <v>489</v>
      </c>
      <c r="B293" s="10" t="s">
        <v>13</v>
      </c>
      <c r="C293" s="44">
        <v>45613</v>
      </c>
      <c r="D293" s="10" t="s">
        <v>38</v>
      </c>
      <c r="E293" s="10" t="s">
        <v>39</v>
      </c>
      <c r="F293" s="45">
        <v>4219</v>
      </c>
      <c r="G293" s="10">
        <v>240</v>
      </c>
      <c r="H293" s="10">
        <v>670</v>
      </c>
      <c r="I293" s="10">
        <v>815</v>
      </c>
      <c r="J293" s="46">
        <v>11978</v>
      </c>
      <c r="K293" s="45">
        <v>159735</v>
      </c>
      <c r="L293" s="10" t="s">
        <v>32</v>
      </c>
      <c r="M293" s="56">
        <f t="shared" si="8"/>
        <v>3.2109431245500357E-2</v>
      </c>
      <c r="N293" s="61">
        <f t="shared" si="9"/>
        <v>5129</v>
      </c>
    </row>
    <row r="294" spans="1:14" ht="15.75" thickBot="1">
      <c r="A294" s="10" t="s">
        <v>491</v>
      </c>
      <c r="B294" s="10" t="s">
        <v>23</v>
      </c>
      <c r="C294" s="44">
        <v>45791</v>
      </c>
      <c r="D294" s="10" t="s">
        <v>15</v>
      </c>
      <c r="E294" s="10" t="s">
        <v>62</v>
      </c>
      <c r="F294" s="45">
        <v>9041</v>
      </c>
      <c r="G294" s="10">
        <v>1133</v>
      </c>
      <c r="H294" s="10">
        <v>612</v>
      </c>
      <c r="I294" s="10">
        <v>1687</v>
      </c>
      <c r="J294" s="46">
        <v>28102</v>
      </c>
      <c r="K294" s="45">
        <v>195683</v>
      </c>
      <c r="L294" s="10" t="s">
        <v>32</v>
      </c>
      <c r="M294" s="56">
        <f t="shared" si="8"/>
        <v>5.5119760020032396E-2</v>
      </c>
      <c r="N294" s="61">
        <f t="shared" si="9"/>
        <v>10786</v>
      </c>
    </row>
    <row r="295" spans="1:14" ht="15.75" thickBot="1">
      <c r="A295" s="10" t="s">
        <v>493</v>
      </c>
      <c r="B295" s="10" t="s">
        <v>46</v>
      </c>
      <c r="C295" s="44">
        <v>45462</v>
      </c>
      <c r="D295" s="10" t="s">
        <v>38</v>
      </c>
      <c r="E295" s="10" t="s">
        <v>70</v>
      </c>
      <c r="F295" s="45">
        <v>20444</v>
      </c>
      <c r="G295" s="10">
        <v>233</v>
      </c>
      <c r="H295" s="10">
        <v>189</v>
      </c>
      <c r="I295" s="10">
        <v>2879</v>
      </c>
      <c r="J295" s="46">
        <v>28185</v>
      </c>
      <c r="K295" s="45">
        <v>159891</v>
      </c>
      <c r="L295" s="10" t="s">
        <v>32</v>
      </c>
      <c r="M295" s="56">
        <f t="shared" si="8"/>
        <v>0.13050140408153055</v>
      </c>
      <c r="N295" s="61">
        <f t="shared" si="9"/>
        <v>20866</v>
      </c>
    </row>
    <row r="296" spans="1:14" ht="15.75" thickBot="1">
      <c r="A296" s="10" t="s">
        <v>495</v>
      </c>
      <c r="B296" s="10" t="s">
        <v>46</v>
      </c>
      <c r="C296" s="44">
        <v>45783</v>
      </c>
      <c r="D296" s="10" t="s">
        <v>38</v>
      </c>
      <c r="E296" s="10" t="s">
        <v>16</v>
      </c>
      <c r="F296" s="45">
        <v>7287</v>
      </c>
      <c r="G296" s="10">
        <v>1240</v>
      </c>
      <c r="H296" s="10">
        <v>686</v>
      </c>
      <c r="I296" s="10">
        <v>1255</v>
      </c>
      <c r="J296" s="46">
        <v>15403</v>
      </c>
      <c r="K296" s="45">
        <v>147971</v>
      </c>
      <c r="L296" s="10" t="s">
        <v>17</v>
      </c>
      <c r="M296" s="56">
        <f t="shared" si="8"/>
        <v>6.2262200025680704E-2</v>
      </c>
      <c r="N296" s="61">
        <f t="shared" si="9"/>
        <v>9213</v>
      </c>
    </row>
    <row r="297" spans="1:14" ht="15.75" thickBot="1">
      <c r="A297" s="10" t="s">
        <v>497</v>
      </c>
      <c r="B297" s="10" t="s">
        <v>19</v>
      </c>
      <c r="C297" s="44">
        <v>45699</v>
      </c>
      <c r="D297" s="10" t="s">
        <v>38</v>
      </c>
      <c r="E297" s="10" t="s">
        <v>169</v>
      </c>
      <c r="F297" s="45">
        <v>3619</v>
      </c>
      <c r="G297" s="10">
        <v>1376</v>
      </c>
      <c r="H297" s="10">
        <v>410</v>
      </c>
      <c r="I297" s="10">
        <v>2499</v>
      </c>
      <c r="J297" s="46">
        <v>58146</v>
      </c>
      <c r="K297" s="45">
        <v>52149</v>
      </c>
      <c r="L297" s="10" t="s">
        <v>17</v>
      </c>
      <c r="M297" s="56">
        <f t="shared" si="8"/>
        <v>0.10364532397553165</v>
      </c>
      <c r="N297" s="61">
        <f t="shared" si="9"/>
        <v>5405</v>
      </c>
    </row>
    <row r="298" spans="1:14" ht="15.75" thickBot="1">
      <c r="A298" s="10" t="s">
        <v>499</v>
      </c>
      <c r="B298" s="10" t="s">
        <v>46</v>
      </c>
      <c r="C298" s="44">
        <v>45650</v>
      </c>
      <c r="D298" s="10" t="s">
        <v>15</v>
      </c>
      <c r="E298" s="10" t="s">
        <v>85</v>
      </c>
      <c r="F298" s="45">
        <v>10512</v>
      </c>
      <c r="G298" s="10">
        <v>1197</v>
      </c>
      <c r="H298" s="10">
        <v>544</v>
      </c>
      <c r="I298" s="10">
        <v>2012</v>
      </c>
      <c r="J298" s="46">
        <v>10245</v>
      </c>
      <c r="K298" s="45">
        <v>140102</v>
      </c>
      <c r="L298" s="10" t="s">
        <v>17</v>
      </c>
      <c r="M298" s="56">
        <f t="shared" si="8"/>
        <v>8.745770938316369E-2</v>
      </c>
      <c r="N298" s="61">
        <f t="shared" si="9"/>
        <v>12253</v>
      </c>
    </row>
    <row r="299" spans="1:14" ht="15.75" thickBot="1">
      <c r="A299" s="10" t="s">
        <v>501</v>
      </c>
      <c r="B299" s="10" t="s">
        <v>13</v>
      </c>
      <c r="C299" s="44">
        <v>45924</v>
      </c>
      <c r="D299" s="10" t="s">
        <v>25</v>
      </c>
      <c r="E299" s="10" t="s">
        <v>48</v>
      </c>
      <c r="F299" s="45">
        <v>3342</v>
      </c>
      <c r="G299" s="10">
        <v>787</v>
      </c>
      <c r="H299" s="10">
        <v>375</v>
      </c>
      <c r="I299" s="10">
        <v>907</v>
      </c>
      <c r="J299" s="46">
        <v>85823</v>
      </c>
      <c r="K299" s="45">
        <v>99189</v>
      </c>
      <c r="L299" s="10" t="s">
        <v>21</v>
      </c>
      <c r="M299" s="56">
        <f t="shared" si="8"/>
        <v>4.5408260996683103E-2</v>
      </c>
      <c r="N299" s="61">
        <f t="shared" si="9"/>
        <v>4504</v>
      </c>
    </row>
    <row r="300" spans="1:14" ht="15.75" thickBot="1">
      <c r="A300" s="10" t="s">
        <v>502</v>
      </c>
      <c r="B300" s="10" t="s">
        <v>23</v>
      </c>
      <c r="C300" s="44">
        <v>45925</v>
      </c>
      <c r="D300" s="10" t="s">
        <v>38</v>
      </c>
      <c r="E300" s="10" t="s">
        <v>70</v>
      </c>
      <c r="F300" s="45">
        <v>12568</v>
      </c>
      <c r="G300" s="10">
        <v>541</v>
      </c>
      <c r="H300" s="10">
        <v>273</v>
      </c>
      <c r="I300" s="10">
        <v>2767</v>
      </c>
      <c r="J300" s="46">
        <v>22331</v>
      </c>
      <c r="K300" s="45">
        <v>192747</v>
      </c>
      <c r="L300" s="10" t="s">
        <v>21</v>
      </c>
      <c r="M300" s="56">
        <f t="shared" si="8"/>
        <v>6.9427799135654514E-2</v>
      </c>
      <c r="N300" s="61">
        <f t="shared" si="9"/>
        <v>13382</v>
      </c>
    </row>
    <row r="301" spans="1:14" ht="15.75" thickBot="1">
      <c r="A301" s="10" t="s">
        <v>503</v>
      </c>
      <c r="B301" s="10" t="s">
        <v>19</v>
      </c>
      <c r="C301" s="44">
        <v>45926</v>
      </c>
      <c r="D301" s="10" t="s">
        <v>30</v>
      </c>
      <c r="E301" s="10" t="s">
        <v>48</v>
      </c>
      <c r="F301" s="45">
        <v>21216</v>
      </c>
      <c r="G301" s="10">
        <v>226</v>
      </c>
      <c r="H301" s="10">
        <v>187</v>
      </c>
      <c r="I301" s="10">
        <v>1573</v>
      </c>
      <c r="J301" s="46">
        <v>62688</v>
      </c>
      <c r="K301" s="45">
        <v>111031</v>
      </c>
      <c r="L301" s="10" t="s">
        <v>21</v>
      </c>
      <c r="M301" s="56">
        <f t="shared" si="8"/>
        <v>0.19480145184678152</v>
      </c>
      <c r="N301" s="61">
        <f t="shared" si="9"/>
        <v>21629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D844-9A67-40E0-8275-7DC504257DA4}">
  <dimension ref="A1:M301"/>
  <sheetViews>
    <sheetView topLeftCell="M1" workbookViewId="0">
      <selection sqref="A1:M301"/>
    </sheetView>
  </sheetViews>
  <sheetFormatPr defaultRowHeight="15"/>
  <cols>
    <col min="1" max="1" width="8.85546875" style="48" customWidth="1"/>
    <col min="2" max="2" width="10.85546875" style="48" customWidth="1"/>
    <col min="3" max="3" width="10.42578125" style="48" bestFit="1" customWidth="1"/>
    <col min="4" max="4" width="14.5703125" style="48" customWidth="1"/>
    <col min="5" max="5" width="19.85546875" style="48" bestFit="1" customWidth="1"/>
    <col min="6" max="6" width="17" style="48" bestFit="1" customWidth="1"/>
    <col min="7" max="7" width="7.5703125" style="48" customWidth="1"/>
    <col min="8" max="8" width="9" style="48" customWidth="1"/>
    <col min="9" max="9" width="12.7109375" style="48" customWidth="1"/>
    <col min="10" max="10" width="8.140625" style="48" customWidth="1"/>
    <col min="11" max="11" width="8.42578125" style="48" customWidth="1"/>
    <col min="12" max="12" width="13.85546875" style="48" customWidth="1"/>
    <col min="13" max="13" width="28.85546875" style="48" bestFit="1" customWidth="1"/>
    <col min="14" max="16384" width="9.140625" style="48"/>
  </cols>
  <sheetData>
    <row r="1" spans="1:13" ht="15.75" thickBot="1">
      <c r="A1" s="12" t="s">
        <v>0</v>
      </c>
      <c r="B1" s="12" t="s">
        <v>1</v>
      </c>
      <c r="C1" s="23" t="s">
        <v>2</v>
      </c>
      <c r="D1" s="12" t="s">
        <v>3</v>
      </c>
      <c r="E1" s="12" t="s">
        <v>4</v>
      </c>
      <c r="F1" s="34" t="s">
        <v>578</v>
      </c>
      <c r="G1" s="29" t="s">
        <v>5</v>
      </c>
      <c r="H1" s="12" t="s">
        <v>6</v>
      </c>
      <c r="I1" s="12" t="s">
        <v>7</v>
      </c>
      <c r="J1" s="12" t="s">
        <v>8</v>
      </c>
      <c r="K1" s="32" t="s">
        <v>9</v>
      </c>
      <c r="L1" s="29" t="s">
        <v>10</v>
      </c>
      <c r="M1" s="12" t="s">
        <v>11</v>
      </c>
    </row>
    <row r="2" spans="1:13" ht="15.75" thickBot="1">
      <c r="A2" s="15" t="s">
        <v>12</v>
      </c>
      <c r="B2" s="15" t="s">
        <v>13</v>
      </c>
      <c r="C2" s="24">
        <v>45649</v>
      </c>
      <c r="D2" s="15" t="s">
        <v>15</v>
      </c>
      <c r="E2" s="15" t="s">
        <v>561</v>
      </c>
      <c r="F2" s="15" t="s">
        <v>562</v>
      </c>
      <c r="G2" s="30">
        <v>24516</v>
      </c>
      <c r="H2" s="15">
        <v>976</v>
      </c>
      <c r="I2" s="15">
        <v>974</v>
      </c>
      <c r="J2" s="15">
        <v>2675</v>
      </c>
      <c r="K2" s="33">
        <v>23275</v>
      </c>
      <c r="L2" s="30">
        <v>202932</v>
      </c>
      <c r="M2" s="15" t="s">
        <v>17</v>
      </c>
    </row>
    <row r="3" spans="1:13" ht="15.75" thickBot="1">
      <c r="A3" s="15" t="s">
        <v>18</v>
      </c>
      <c r="B3" s="15" t="s">
        <v>19</v>
      </c>
      <c r="C3" s="24">
        <v>45903</v>
      </c>
      <c r="D3" s="15" t="s">
        <v>15</v>
      </c>
      <c r="E3" s="15" t="s">
        <v>563</v>
      </c>
      <c r="F3" s="15" t="s">
        <v>564</v>
      </c>
      <c r="G3" s="30">
        <v>4779</v>
      </c>
      <c r="H3" s="15">
        <v>1110</v>
      </c>
      <c r="I3" s="15">
        <v>436</v>
      </c>
      <c r="J3" s="15">
        <v>1574</v>
      </c>
      <c r="K3" s="33">
        <v>77167</v>
      </c>
      <c r="L3" s="30">
        <v>71585</v>
      </c>
      <c r="M3" s="15" t="s">
        <v>21</v>
      </c>
    </row>
    <row r="4" spans="1:13" ht="15.75" thickBot="1">
      <c r="A4" s="15" t="s">
        <v>22</v>
      </c>
      <c r="B4" s="15" t="s">
        <v>23</v>
      </c>
      <c r="C4" s="24">
        <v>45789</v>
      </c>
      <c r="D4" s="15" t="s">
        <v>25</v>
      </c>
      <c r="E4" s="15" t="s">
        <v>565</v>
      </c>
      <c r="F4" s="15" t="s">
        <v>566</v>
      </c>
      <c r="G4" s="30">
        <v>19308</v>
      </c>
      <c r="H4" s="15">
        <v>1318</v>
      </c>
      <c r="I4" s="15">
        <v>795</v>
      </c>
      <c r="J4" s="15">
        <v>1499</v>
      </c>
      <c r="K4" s="33">
        <v>52307</v>
      </c>
      <c r="L4" s="30">
        <v>193087</v>
      </c>
      <c r="M4" s="15" t="s">
        <v>27</v>
      </c>
    </row>
    <row r="5" spans="1:13" ht="15.75" thickBot="1">
      <c r="A5" s="15" t="s">
        <v>28</v>
      </c>
      <c r="B5" s="15" t="s">
        <v>13</v>
      </c>
      <c r="C5" s="24">
        <v>45516</v>
      </c>
      <c r="D5" s="15" t="s">
        <v>30</v>
      </c>
      <c r="E5" s="15" t="s">
        <v>567</v>
      </c>
      <c r="F5" s="15" t="s">
        <v>568</v>
      </c>
      <c r="G5" s="30">
        <v>3581</v>
      </c>
      <c r="H5" s="15">
        <v>517</v>
      </c>
      <c r="I5" s="15">
        <v>880</v>
      </c>
      <c r="J5" s="15">
        <v>1925</v>
      </c>
      <c r="K5" s="33">
        <v>18636</v>
      </c>
      <c r="L5" s="30">
        <v>248611</v>
      </c>
      <c r="M5" s="15" t="s">
        <v>32</v>
      </c>
    </row>
    <row r="6" spans="1:13" ht="15.75" thickBot="1">
      <c r="A6" s="15" t="s">
        <v>33</v>
      </c>
      <c r="B6" s="15" t="s">
        <v>13</v>
      </c>
      <c r="C6" s="24">
        <v>45904</v>
      </c>
      <c r="D6" s="15" t="s">
        <v>30</v>
      </c>
      <c r="E6" s="15" t="s">
        <v>561</v>
      </c>
      <c r="F6" s="15" t="s">
        <v>562</v>
      </c>
      <c r="G6" s="30">
        <v>21708</v>
      </c>
      <c r="H6" s="15">
        <v>435</v>
      </c>
      <c r="I6" s="15">
        <v>317</v>
      </c>
      <c r="J6" s="15">
        <v>1213</v>
      </c>
      <c r="K6" s="33">
        <v>70701</v>
      </c>
      <c r="L6" s="30">
        <v>83585</v>
      </c>
      <c r="M6" s="15" t="s">
        <v>21</v>
      </c>
    </row>
    <row r="7" spans="1:13" ht="15.75" thickBot="1">
      <c r="A7" s="15" t="s">
        <v>34</v>
      </c>
      <c r="B7" s="15" t="s">
        <v>19</v>
      </c>
      <c r="C7" s="24">
        <v>45905</v>
      </c>
      <c r="D7" s="15" t="s">
        <v>15</v>
      </c>
      <c r="E7" s="15" t="s">
        <v>35</v>
      </c>
      <c r="F7" s="15"/>
      <c r="G7" s="30">
        <v>14677</v>
      </c>
      <c r="H7" s="15">
        <v>533</v>
      </c>
      <c r="I7" s="15">
        <v>759</v>
      </c>
      <c r="J7" s="15">
        <v>753</v>
      </c>
      <c r="K7" s="33">
        <v>23275</v>
      </c>
      <c r="L7" s="30">
        <v>66958</v>
      </c>
      <c r="M7" s="15" t="s">
        <v>21</v>
      </c>
    </row>
    <row r="8" spans="1:13" ht="15.75" thickBot="1">
      <c r="A8" s="15" t="s">
        <v>36</v>
      </c>
      <c r="B8" s="15" t="s">
        <v>23</v>
      </c>
      <c r="C8" s="24">
        <v>45467</v>
      </c>
      <c r="D8" s="15" t="s">
        <v>38</v>
      </c>
      <c r="E8" s="15" t="s">
        <v>569</v>
      </c>
      <c r="F8" s="15" t="s">
        <v>570</v>
      </c>
      <c r="G8" s="30">
        <v>7713</v>
      </c>
      <c r="H8" s="15">
        <v>575</v>
      </c>
      <c r="I8" s="15">
        <v>417</v>
      </c>
      <c r="J8" s="15">
        <v>336</v>
      </c>
      <c r="K8" s="33">
        <v>61660</v>
      </c>
      <c r="L8" s="30">
        <v>66017</v>
      </c>
      <c r="M8" s="15" t="s">
        <v>32</v>
      </c>
    </row>
    <row r="9" spans="1:13" ht="15.75" thickBot="1">
      <c r="A9" s="15" t="s">
        <v>40</v>
      </c>
      <c r="B9" s="15" t="s">
        <v>23</v>
      </c>
      <c r="C9" s="24">
        <v>45486</v>
      </c>
      <c r="D9" s="15" t="s">
        <v>30</v>
      </c>
      <c r="E9" s="15" t="s">
        <v>571</v>
      </c>
      <c r="F9" s="15" t="s">
        <v>572</v>
      </c>
      <c r="G9" s="30">
        <v>18639</v>
      </c>
      <c r="H9" s="15">
        <v>1360</v>
      </c>
      <c r="I9" s="15">
        <v>898</v>
      </c>
      <c r="J9" s="15">
        <v>2011</v>
      </c>
      <c r="K9" s="33">
        <v>42841</v>
      </c>
      <c r="L9" s="30">
        <v>247779</v>
      </c>
      <c r="M9" s="15" t="s">
        <v>32</v>
      </c>
    </row>
    <row r="10" spans="1:13" ht="15.75" thickBot="1">
      <c r="A10" s="15" t="s">
        <v>43</v>
      </c>
      <c r="B10" s="15" t="s">
        <v>13</v>
      </c>
      <c r="C10" s="24">
        <v>45534</v>
      </c>
      <c r="D10" s="15" t="s">
        <v>38</v>
      </c>
      <c r="E10" s="15" t="s">
        <v>563</v>
      </c>
      <c r="F10" s="15" t="s">
        <v>564</v>
      </c>
      <c r="G10" s="30">
        <v>6804</v>
      </c>
      <c r="H10" s="15">
        <v>787</v>
      </c>
      <c r="I10" s="15">
        <v>970</v>
      </c>
      <c r="J10" s="15">
        <v>1095</v>
      </c>
      <c r="K10" s="33">
        <v>56343</v>
      </c>
      <c r="L10" s="30">
        <v>164677</v>
      </c>
      <c r="M10" s="15" t="s">
        <v>17</v>
      </c>
    </row>
    <row r="11" spans="1:13" ht="15.75" thickBot="1">
      <c r="A11" s="15" t="s">
        <v>45</v>
      </c>
      <c r="B11" s="15" t="s">
        <v>46</v>
      </c>
      <c r="C11" s="24">
        <v>45727</v>
      </c>
      <c r="D11" s="15" t="s">
        <v>30</v>
      </c>
      <c r="E11" s="15" t="s">
        <v>573</v>
      </c>
      <c r="F11" s="15" t="s">
        <v>567</v>
      </c>
      <c r="G11" s="30">
        <v>20222</v>
      </c>
      <c r="H11" s="15">
        <v>712</v>
      </c>
      <c r="I11" s="15">
        <v>604</v>
      </c>
      <c r="J11" s="15">
        <v>1272</v>
      </c>
      <c r="K11" s="33">
        <v>71598</v>
      </c>
      <c r="L11" s="30">
        <v>216422</v>
      </c>
      <c r="M11" s="15" t="s">
        <v>27</v>
      </c>
    </row>
    <row r="12" spans="1:13" ht="15.75" thickBot="1">
      <c r="A12" s="15" t="s">
        <v>49</v>
      </c>
      <c r="B12" s="15" t="s">
        <v>13</v>
      </c>
      <c r="C12" s="24">
        <v>45690</v>
      </c>
      <c r="D12" s="15" t="s">
        <v>38</v>
      </c>
      <c r="E12" s="15" t="s">
        <v>567</v>
      </c>
      <c r="F12" s="15" t="s">
        <v>568</v>
      </c>
      <c r="G12" s="30">
        <v>12136</v>
      </c>
      <c r="H12" s="15">
        <v>1117</v>
      </c>
      <c r="I12" s="15">
        <v>834</v>
      </c>
      <c r="J12" s="15">
        <v>892</v>
      </c>
      <c r="K12" s="33">
        <v>24675</v>
      </c>
      <c r="L12" s="30">
        <v>183273</v>
      </c>
      <c r="M12" s="15" t="s">
        <v>27</v>
      </c>
    </row>
    <row r="13" spans="1:13" ht="15.75" thickBot="1">
      <c r="A13" s="15" t="s">
        <v>51</v>
      </c>
      <c r="B13" s="15" t="s">
        <v>13</v>
      </c>
      <c r="C13" s="24">
        <v>45494</v>
      </c>
      <c r="D13" s="15" t="s">
        <v>25</v>
      </c>
      <c r="E13" s="15" t="s">
        <v>563</v>
      </c>
      <c r="F13" s="15" t="s">
        <v>564</v>
      </c>
      <c r="G13" s="30">
        <v>2009</v>
      </c>
      <c r="H13" s="15">
        <v>1072</v>
      </c>
      <c r="I13" s="15">
        <v>550</v>
      </c>
      <c r="J13" s="15">
        <v>1437</v>
      </c>
      <c r="K13" s="33">
        <v>22982</v>
      </c>
      <c r="L13" s="30">
        <v>69426</v>
      </c>
      <c r="M13" s="15" t="s">
        <v>32</v>
      </c>
    </row>
    <row r="14" spans="1:13" ht="15.75" thickBot="1">
      <c r="A14" s="15" t="s">
        <v>53</v>
      </c>
      <c r="B14" s="15" t="s">
        <v>13</v>
      </c>
      <c r="C14" s="24">
        <v>45614</v>
      </c>
      <c r="D14" s="15" t="s">
        <v>38</v>
      </c>
      <c r="E14" s="15" t="s">
        <v>569</v>
      </c>
      <c r="F14" s="15" t="s">
        <v>570</v>
      </c>
      <c r="G14" s="30">
        <v>21255</v>
      </c>
      <c r="H14" s="15">
        <v>1452</v>
      </c>
      <c r="I14" s="15">
        <v>625</v>
      </c>
      <c r="J14" s="15">
        <v>1624</v>
      </c>
      <c r="K14" s="33">
        <v>21282</v>
      </c>
      <c r="L14" s="30">
        <v>57778</v>
      </c>
      <c r="M14" s="15" t="s">
        <v>55</v>
      </c>
    </row>
    <row r="15" spans="1:13" ht="15.75" thickBot="1">
      <c r="A15" s="15" t="s">
        <v>56</v>
      </c>
      <c r="B15" s="15" t="s">
        <v>13</v>
      </c>
      <c r="C15" s="24">
        <v>45906</v>
      </c>
      <c r="D15" s="15" t="s">
        <v>25</v>
      </c>
      <c r="E15" s="15" t="s">
        <v>571</v>
      </c>
      <c r="F15" s="15" t="s">
        <v>572</v>
      </c>
      <c r="G15" s="30">
        <v>7124</v>
      </c>
      <c r="H15" s="15">
        <v>469</v>
      </c>
      <c r="I15" s="15">
        <v>851</v>
      </c>
      <c r="J15" s="15">
        <v>2571</v>
      </c>
      <c r="K15" s="33">
        <v>33802</v>
      </c>
      <c r="L15" s="30">
        <v>216313</v>
      </c>
      <c r="M15" s="15" t="s">
        <v>21</v>
      </c>
    </row>
    <row r="16" spans="1:13" ht="15.75" thickBot="1">
      <c r="A16" s="15" t="s">
        <v>57</v>
      </c>
      <c r="B16" s="15" t="s">
        <v>19</v>
      </c>
      <c r="C16" s="24">
        <v>45907</v>
      </c>
      <c r="D16" s="15" t="s">
        <v>25</v>
      </c>
      <c r="E16" s="15" t="s">
        <v>565</v>
      </c>
      <c r="F16" s="15" t="s">
        <v>566</v>
      </c>
      <c r="G16" s="30">
        <v>3015</v>
      </c>
      <c r="H16" s="15">
        <v>997</v>
      </c>
      <c r="I16" s="15">
        <v>783</v>
      </c>
      <c r="J16" s="15">
        <v>617</v>
      </c>
      <c r="K16" s="33">
        <v>77167</v>
      </c>
      <c r="L16" s="30">
        <v>82229</v>
      </c>
      <c r="M16" s="15" t="s">
        <v>21</v>
      </c>
    </row>
    <row r="17" spans="1:13" ht="15.75" thickBot="1">
      <c r="A17" s="15" t="s">
        <v>58</v>
      </c>
      <c r="B17" s="15" t="s">
        <v>23</v>
      </c>
      <c r="C17" s="24">
        <v>45530</v>
      </c>
      <c r="D17" s="15" t="s">
        <v>38</v>
      </c>
      <c r="E17" s="15" t="s">
        <v>571</v>
      </c>
      <c r="F17" s="15" t="s">
        <v>572</v>
      </c>
      <c r="G17" s="30">
        <v>4193</v>
      </c>
      <c r="H17" s="15">
        <v>924</v>
      </c>
      <c r="I17" s="15">
        <v>707</v>
      </c>
      <c r="J17" s="15">
        <v>2696</v>
      </c>
      <c r="K17" s="33">
        <v>55075</v>
      </c>
      <c r="L17" s="30">
        <v>126652</v>
      </c>
      <c r="M17" s="15" t="s">
        <v>32</v>
      </c>
    </row>
    <row r="18" spans="1:13" ht="15.75" thickBot="1">
      <c r="A18" s="15" t="s">
        <v>60</v>
      </c>
      <c r="B18" s="15" t="s">
        <v>19</v>
      </c>
      <c r="C18" s="24">
        <v>45782</v>
      </c>
      <c r="D18" s="15" t="s">
        <v>25</v>
      </c>
      <c r="E18" s="15" t="s">
        <v>567</v>
      </c>
      <c r="F18" s="15" t="s">
        <v>574</v>
      </c>
      <c r="G18" s="30">
        <v>10415</v>
      </c>
      <c r="H18" s="15">
        <v>1388</v>
      </c>
      <c r="I18" s="15">
        <v>725</v>
      </c>
      <c r="J18" s="15">
        <v>2462</v>
      </c>
      <c r="K18" s="33">
        <v>53082</v>
      </c>
      <c r="L18" s="30">
        <v>168267</v>
      </c>
      <c r="M18" s="15" t="s">
        <v>55</v>
      </c>
    </row>
    <row r="19" spans="1:13" ht="15.75" thickBot="1">
      <c r="A19" s="15" t="s">
        <v>63</v>
      </c>
      <c r="B19" s="15" t="s">
        <v>19</v>
      </c>
      <c r="C19" s="24">
        <v>45523</v>
      </c>
      <c r="D19" s="15" t="s">
        <v>15</v>
      </c>
      <c r="E19" s="15" t="s">
        <v>571</v>
      </c>
      <c r="F19" s="15" t="s">
        <v>572</v>
      </c>
      <c r="G19" s="30">
        <v>15550</v>
      </c>
      <c r="H19" s="15">
        <v>204</v>
      </c>
      <c r="I19" s="15">
        <v>279</v>
      </c>
      <c r="J19" s="15">
        <v>1646</v>
      </c>
      <c r="K19" s="33">
        <v>35819</v>
      </c>
      <c r="L19" s="30">
        <v>219436</v>
      </c>
      <c r="M19" s="15" t="s">
        <v>17</v>
      </c>
    </row>
    <row r="20" spans="1:13" ht="15.75" thickBot="1">
      <c r="A20" s="15" t="s">
        <v>65</v>
      </c>
      <c r="B20" s="15" t="s">
        <v>19</v>
      </c>
      <c r="C20" s="24">
        <v>45466</v>
      </c>
      <c r="D20" s="15" t="s">
        <v>25</v>
      </c>
      <c r="E20" s="15" t="s">
        <v>567</v>
      </c>
      <c r="F20" s="15" t="s">
        <v>574</v>
      </c>
      <c r="G20" s="30">
        <v>16512</v>
      </c>
      <c r="H20" s="15">
        <v>1050</v>
      </c>
      <c r="I20" s="15">
        <v>971</v>
      </c>
      <c r="J20" s="15">
        <v>1891</v>
      </c>
      <c r="K20" s="33">
        <v>15865</v>
      </c>
      <c r="L20" s="30">
        <v>166503</v>
      </c>
      <c r="M20" s="15" t="s">
        <v>32</v>
      </c>
    </row>
    <row r="21" spans="1:13" ht="15.75" thickBot="1">
      <c r="A21" s="15" t="s">
        <v>67</v>
      </c>
      <c r="B21" s="15" t="s">
        <v>13</v>
      </c>
      <c r="C21" s="24">
        <v>45544</v>
      </c>
      <c r="D21" s="15" t="s">
        <v>30</v>
      </c>
      <c r="E21" s="15" t="s">
        <v>565</v>
      </c>
      <c r="F21" s="15" t="s">
        <v>566</v>
      </c>
      <c r="G21" s="30">
        <v>6158</v>
      </c>
      <c r="H21" s="15">
        <v>277</v>
      </c>
      <c r="I21" s="15">
        <v>512</v>
      </c>
      <c r="J21" s="15">
        <v>2189</v>
      </c>
      <c r="K21" s="33">
        <v>76881</v>
      </c>
      <c r="L21" s="30">
        <v>124878</v>
      </c>
      <c r="M21" s="15" t="s">
        <v>32</v>
      </c>
    </row>
    <row r="22" spans="1:13" ht="15.75" thickBot="1">
      <c r="A22" s="15" t="s">
        <v>69</v>
      </c>
      <c r="B22" s="15" t="s">
        <v>46</v>
      </c>
      <c r="C22" s="24">
        <v>45908</v>
      </c>
      <c r="D22" s="15" t="s">
        <v>38</v>
      </c>
      <c r="E22" s="15" t="s">
        <v>575</v>
      </c>
      <c r="F22" s="15" t="s">
        <v>35</v>
      </c>
      <c r="G22" s="30">
        <v>22309</v>
      </c>
      <c r="H22" s="15">
        <v>773</v>
      </c>
      <c r="I22" s="15">
        <v>854</v>
      </c>
      <c r="J22" s="15">
        <v>2387</v>
      </c>
      <c r="K22" s="33">
        <v>72396</v>
      </c>
      <c r="L22" s="30">
        <v>97056</v>
      </c>
      <c r="M22" s="15" t="s">
        <v>21</v>
      </c>
    </row>
    <row r="23" spans="1:13" ht="15.75" thickBot="1">
      <c r="A23" s="15" t="s">
        <v>71</v>
      </c>
      <c r="B23" s="15" t="s">
        <v>23</v>
      </c>
      <c r="C23" s="24">
        <v>45715</v>
      </c>
      <c r="D23" s="15" t="s">
        <v>15</v>
      </c>
      <c r="E23" s="15" t="s">
        <v>569</v>
      </c>
      <c r="F23" s="15" t="s">
        <v>570</v>
      </c>
      <c r="G23" s="30">
        <v>8970</v>
      </c>
      <c r="H23" s="15">
        <v>331</v>
      </c>
      <c r="I23" s="15">
        <v>968</v>
      </c>
      <c r="J23" s="15">
        <v>2296</v>
      </c>
      <c r="K23" s="33">
        <v>24613</v>
      </c>
      <c r="L23" s="30">
        <v>198562</v>
      </c>
      <c r="M23" s="15" t="s">
        <v>32</v>
      </c>
    </row>
    <row r="24" spans="1:13" ht="15.75" thickBot="1">
      <c r="A24" s="15" t="s">
        <v>73</v>
      </c>
      <c r="B24" s="15" t="s">
        <v>46</v>
      </c>
      <c r="C24" s="24">
        <v>45602</v>
      </c>
      <c r="D24" s="15" t="s">
        <v>38</v>
      </c>
      <c r="E24" s="15" t="s">
        <v>567</v>
      </c>
      <c r="F24" s="15" t="s">
        <v>574</v>
      </c>
      <c r="G24" s="30">
        <v>8938</v>
      </c>
      <c r="H24" s="15">
        <v>800</v>
      </c>
      <c r="I24" s="15">
        <v>842</v>
      </c>
      <c r="J24" s="15">
        <v>2072</v>
      </c>
      <c r="K24" s="33">
        <v>31736</v>
      </c>
      <c r="L24" s="30">
        <v>59975</v>
      </c>
      <c r="M24" s="15" t="s">
        <v>32</v>
      </c>
    </row>
    <row r="25" spans="1:13" ht="15.75" thickBot="1">
      <c r="A25" s="15" t="s">
        <v>75</v>
      </c>
      <c r="B25" s="15" t="s">
        <v>19</v>
      </c>
      <c r="C25" s="24">
        <v>45680</v>
      </c>
      <c r="D25" s="15" t="s">
        <v>30</v>
      </c>
      <c r="E25" s="15" t="s">
        <v>573</v>
      </c>
      <c r="F25" s="15" t="s">
        <v>567</v>
      </c>
      <c r="G25" s="30">
        <v>23168</v>
      </c>
      <c r="H25" s="15">
        <v>1265</v>
      </c>
      <c r="I25" s="15">
        <v>441</v>
      </c>
      <c r="J25" s="15">
        <v>1612</v>
      </c>
      <c r="K25" s="33">
        <v>66615</v>
      </c>
      <c r="L25" s="30">
        <v>197795</v>
      </c>
      <c r="M25" s="15" t="s">
        <v>32</v>
      </c>
    </row>
    <row r="26" spans="1:13" ht="15.75" thickBot="1">
      <c r="A26" s="15" t="s">
        <v>77</v>
      </c>
      <c r="B26" s="15" t="s">
        <v>19</v>
      </c>
      <c r="C26" s="24">
        <v>45909</v>
      </c>
      <c r="D26" s="15" t="s">
        <v>30</v>
      </c>
      <c r="E26" s="15" t="s">
        <v>571</v>
      </c>
      <c r="F26" s="15" t="s">
        <v>572</v>
      </c>
      <c r="G26" s="30">
        <v>15772</v>
      </c>
      <c r="H26" s="15">
        <v>288</v>
      </c>
      <c r="I26" s="15">
        <v>520</v>
      </c>
      <c r="J26" s="15">
        <v>1585</v>
      </c>
      <c r="K26" s="33">
        <v>59182</v>
      </c>
      <c r="L26" s="30">
        <v>194351</v>
      </c>
      <c r="M26" s="15" t="s">
        <v>21</v>
      </c>
    </row>
    <row r="27" spans="1:13" ht="15.75" thickBot="1">
      <c r="A27" s="15" t="s">
        <v>78</v>
      </c>
      <c r="B27" s="15" t="s">
        <v>46</v>
      </c>
      <c r="C27" s="24">
        <v>45752</v>
      </c>
      <c r="D27" s="15" t="s">
        <v>30</v>
      </c>
      <c r="E27" s="15" t="s">
        <v>571</v>
      </c>
      <c r="F27" s="15" t="s">
        <v>572</v>
      </c>
      <c r="G27" s="30">
        <v>22384</v>
      </c>
      <c r="H27" s="15">
        <v>601</v>
      </c>
      <c r="I27" s="15">
        <v>943</v>
      </c>
      <c r="J27" s="15">
        <v>515</v>
      </c>
      <c r="K27" s="33">
        <v>41309</v>
      </c>
      <c r="L27" s="30">
        <v>249373</v>
      </c>
      <c r="M27" s="15" t="s">
        <v>17</v>
      </c>
    </row>
    <row r="28" spans="1:13" ht="15.75" thickBot="1">
      <c r="A28" s="15" t="s">
        <v>80</v>
      </c>
      <c r="B28" s="15" t="s">
        <v>46</v>
      </c>
      <c r="C28" s="24">
        <v>45552</v>
      </c>
      <c r="D28" s="15" t="s">
        <v>25</v>
      </c>
      <c r="E28" s="15" t="s">
        <v>573</v>
      </c>
      <c r="F28" s="15" t="s">
        <v>567</v>
      </c>
      <c r="G28" s="30">
        <v>20017</v>
      </c>
      <c r="H28" s="15">
        <v>495</v>
      </c>
      <c r="I28" s="15">
        <v>178</v>
      </c>
      <c r="J28" s="15">
        <v>2683</v>
      </c>
      <c r="K28" s="33">
        <v>32244</v>
      </c>
      <c r="L28" s="30">
        <v>182633</v>
      </c>
      <c r="M28" s="15" t="s">
        <v>17</v>
      </c>
    </row>
    <row r="29" spans="1:13" ht="15.75" thickBot="1">
      <c r="A29" s="15" t="s">
        <v>82</v>
      </c>
      <c r="B29" s="15" t="s">
        <v>46</v>
      </c>
      <c r="C29" s="24">
        <v>45720</v>
      </c>
      <c r="D29" s="15" t="s">
        <v>25</v>
      </c>
      <c r="E29" s="15" t="s">
        <v>35</v>
      </c>
      <c r="F29" s="15"/>
      <c r="G29" s="30">
        <v>12344</v>
      </c>
      <c r="H29" s="15">
        <v>815</v>
      </c>
      <c r="I29" s="15">
        <v>298</v>
      </c>
      <c r="J29" s="15">
        <v>2439</v>
      </c>
      <c r="K29" s="33">
        <v>6259</v>
      </c>
      <c r="L29" s="30">
        <v>237133</v>
      </c>
      <c r="M29" s="15" t="s">
        <v>32</v>
      </c>
    </row>
    <row r="30" spans="1:13" ht="15.75" thickBot="1">
      <c r="A30" s="15" t="s">
        <v>84</v>
      </c>
      <c r="B30" s="15" t="s">
        <v>19</v>
      </c>
      <c r="C30" s="24">
        <v>45910</v>
      </c>
      <c r="D30" s="15" t="s">
        <v>38</v>
      </c>
      <c r="E30" s="15" t="s">
        <v>85</v>
      </c>
      <c r="F30" s="15"/>
      <c r="G30" s="30">
        <v>9266</v>
      </c>
      <c r="H30" s="15">
        <v>999</v>
      </c>
      <c r="I30" s="15">
        <v>928</v>
      </c>
      <c r="J30" s="15">
        <v>2700</v>
      </c>
      <c r="K30" s="33">
        <v>12264</v>
      </c>
      <c r="L30" s="30">
        <v>128397</v>
      </c>
      <c r="M30" s="15" t="s">
        <v>21</v>
      </c>
    </row>
    <row r="31" spans="1:13" ht="15.75" thickBot="1">
      <c r="A31" s="15" t="s">
        <v>86</v>
      </c>
      <c r="B31" s="15" t="s">
        <v>19</v>
      </c>
      <c r="C31" s="24">
        <v>45713</v>
      </c>
      <c r="D31" s="15" t="s">
        <v>38</v>
      </c>
      <c r="E31" s="15" t="s">
        <v>575</v>
      </c>
      <c r="F31" s="15" t="s">
        <v>35</v>
      </c>
      <c r="G31" s="30">
        <v>10702</v>
      </c>
      <c r="H31" s="15">
        <v>621</v>
      </c>
      <c r="I31" s="15">
        <v>445</v>
      </c>
      <c r="J31" s="15">
        <v>2918</v>
      </c>
      <c r="K31" s="33">
        <v>54808</v>
      </c>
      <c r="L31" s="30">
        <v>220225</v>
      </c>
      <c r="M31" s="15" t="s">
        <v>17</v>
      </c>
    </row>
    <row r="32" spans="1:13" ht="15.75" thickBot="1">
      <c r="A32" s="15" t="s">
        <v>88</v>
      </c>
      <c r="B32" s="15" t="s">
        <v>23</v>
      </c>
      <c r="C32" s="24">
        <v>45642</v>
      </c>
      <c r="D32" s="15" t="s">
        <v>15</v>
      </c>
      <c r="E32" s="15" t="s">
        <v>567</v>
      </c>
      <c r="F32" s="15" t="s">
        <v>568</v>
      </c>
      <c r="G32" s="30">
        <v>2384</v>
      </c>
      <c r="H32" s="15">
        <v>1246</v>
      </c>
      <c r="I32" s="15">
        <v>160</v>
      </c>
      <c r="J32" s="15">
        <v>2004</v>
      </c>
      <c r="K32" s="33">
        <v>2701</v>
      </c>
      <c r="L32" s="30">
        <v>73142</v>
      </c>
      <c r="M32" s="15" t="s">
        <v>17</v>
      </c>
    </row>
    <row r="33" spans="1:13" ht="15.75" thickBot="1">
      <c r="A33" s="15" t="s">
        <v>90</v>
      </c>
      <c r="B33" s="15" t="s">
        <v>23</v>
      </c>
      <c r="C33" s="24">
        <v>45504</v>
      </c>
      <c r="D33" s="15" t="s">
        <v>15</v>
      </c>
      <c r="E33" s="15" t="s">
        <v>567</v>
      </c>
      <c r="F33" s="15" t="s">
        <v>574</v>
      </c>
      <c r="G33" s="30">
        <v>2404</v>
      </c>
      <c r="H33" s="15">
        <v>774</v>
      </c>
      <c r="I33" s="15">
        <v>661</v>
      </c>
      <c r="J33" s="15">
        <v>662</v>
      </c>
      <c r="K33" s="33">
        <v>12676</v>
      </c>
      <c r="L33" s="30">
        <v>66916</v>
      </c>
      <c r="M33" s="15" t="s">
        <v>17</v>
      </c>
    </row>
    <row r="34" spans="1:13" ht="15.75" thickBot="1">
      <c r="A34" s="15" t="s">
        <v>92</v>
      </c>
      <c r="B34" s="15" t="s">
        <v>19</v>
      </c>
      <c r="C34" s="24">
        <v>45911</v>
      </c>
      <c r="D34" s="15" t="s">
        <v>38</v>
      </c>
      <c r="E34" s="15" t="s">
        <v>573</v>
      </c>
      <c r="F34" s="15" t="s">
        <v>567</v>
      </c>
      <c r="G34" s="30">
        <v>10175</v>
      </c>
      <c r="H34" s="15">
        <v>342</v>
      </c>
      <c r="I34" s="15">
        <v>825</v>
      </c>
      <c r="J34" s="15">
        <v>2904</v>
      </c>
      <c r="K34" s="33">
        <v>15954</v>
      </c>
      <c r="L34" s="30">
        <v>104324</v>
      </c>
      <c r="M34" s="15" t="s">
        <v>21</v>
      </c>
    </row>
    <row r="35" spans="1:13" ht="15.75" thickBot="1">
      <c r="A35" s="15" t="s">
        <v>93</v>
      </c>
      <c r="B35" s="15" t="s">
        <v>46</v>
      </c>
      <c r="C35" s="24">
        <v>45912</v>
      </c>
      <c r="D35" s="15" t="s">
        <v>25</v>
      </c>
      <c r="E35" s="15" t="s">
        <v>565</v>
      </c>
      <c r="F35" s="15" t="s">
        <v>566</v>
      </c>
      <c r="G35" s="30">
        <v>17158</v>
      </c>
      <c r="H35" s="15">
        <v>1192</v>
      </c>
      <c r="I35" s="15">
        <v>262</v>
      </c>
      <c r="J35" s="15">
        <v>2016</v>
      </c>
      <c r="K35" s="33">
        <v>28771</v>
      </c>
      <c r="L35" s="30">
        <v>216037</v>
      </c>
      <c r="M35" s="15" t="s">
        <v>21</v>
      </c>
    </row>
    <row r="36" spans="1:13" ht="15.75" thickBot="1">
      <c r="A36" s="15" t="s">
        <v>94</v>
      </c>
      <c r="B36" s="15" t="s">
        <v>46</v>
      </c>
      <c r="C36" s="24">
        <v>45626</v>
      </c>
      <c r="D36" s="15" t="s">
        <v>30</v>
      </c>
      <c r="E36" s="15" t="s">
        <v>567</v>
      </c>
      <c r="F36" s="15" t="s">
        <v>574</v>
      </c>
      <c r="G36" s="30">
        <v>14763</v>
      </c>
      <c r="H36" s="15">
        <v>864</v>
      </c>
      <c r="I36" s="15">
        <v>336</v>
      </c>
      <c r="J36" s="15">
        <v>1493</v>
      </c>
      <c r="K36" s="33">
        <v>33310</v>
      </c>
      <c r="L36" s="30">
        <v>165932</v>
      </c>
      <c r="M36" s="15" t="s">
        <v>32</v>
      </c>
    </row>
    <row r="37" spans="1:13" ht="15.75" thickBot="1">
      <c r="A37" s="15" t="s">
        <v>96</v>
      </c>
      <c r="B37" s="15" t="s">
        <v>23</v>
      </c>
      <c r="C37" s="24">
        <v>45766</v>
      </c>
      <c r="D37" s="15" t="s">
        <v>38</v>
      </c>
      <c r="E37" s="15" t="s">
        <v>85</v>
      </c>
      <c r="F37" s="15"/>
      <c r="G37" s="30">
        <v>20384</v>
      </c>
      <c r="H37" s="15">
        <v>344</v>
      </c>
      <c r="I37" s="15">
        <v>956</v>
      </c>
      <c r="J37" s="15">
        <v>655</v>
      </c>
      <c r="K37" s="33">
        <v>67621</v>
      </c>
      <c r="L37" s="30">
        <v>175720</v>
      </c>
      <c r="M37" s="15" t="s">
        <v>27</v>
      </c>
    </row>
    <row r="38" spans="1:13" ht="15.75" thickBot="1">
      <c r="A38" s="15" t="s">
        <v>98</v>
      </c>
      <c r="B38" s="15" t="s">
        <v>19</v>
      </c>
      <c r="C38" s="24">
        <v>45663</v>
      </c>
      <c r="D38" s="15" t="s">
        <v>15</v>
      </c>
      <c r="E38" s="15" t="s">
        <v>565</v>
      </c>
      <c r="F38" s="15" t="s">
        <v>566</v>
      </c>
      <c r="G38" s="30">
        <v>11860</v>
      </c>
      <c r="H38" s="15">
        <v>1448</v>
      </c>
      <c r="I38" s="15">
        <v>893</v>
      </c>
      <c r="J38" s="15">
        <v>490</v>
      </c>
      <c r="K38" s="33">
        <v>23518</v>
      </c>
      <c r="L38" s="30">
        <v>206205</v>
      </c>
      <c r="M38" s="15" t="s">
        <v>17</v>
      </c>
    </row>
    <row r="39" spans="1:13" ht="15.75" thickBot="1">
      <c r="A39" s="15" t="s">
        <v>100</v>
      </c>
      <c r="B39" s="15" t="s">
        <v>23</v>
      </c>
      <c r="C39" s="24">
        <v>45705</v>
      </c>
      <c r="D39" s="15" t="s">
        <v>25</v>
      </c>
      <c r="E39" s="15" t="s">
        <v>563</v>
      </c>
      <c r="F39" s="15" t="s">
        <v>564</v>
      </c>
      <c r="G39" s="30">
        <v>7989</v>
      </c>
      <c r="H39" s="15">
        <v>1206</v>
      </c>
      <c r="I39" s="15">
        <v>376</v>
      </c>
      <c r="J39" s="15">
        <v>2769</v>
      </c>
      <c r="K39" s="33">
        <v>27550</v>
      </c>
      <c r="L39" s="30">
        <v>221749</v>
      </c>
      <c r="M39" s="15" t="s">
        <v>27</v>
      </c>
    </row>
    <row r="40" spans="1:13" ht="15.75" thickBot="1">
      <c r="A40" s="15" t="s">
        <v>102</v>
      </c>
      <c r="B40" s="15" t="s">
        <v>23</v>
      </c>
      <c r="C40" s="24">
        <v>45913</v>
      </c>
      <c r="D40" s="15" t="s">
        <v>38</v>
      </c>
      <c r="E40" s="15" t="s">
        <v>569</v>
      </c>
      <c r="F40" s="15" t="s">
        <v>570</v>
      </c>
      <c r="G40" s="30">
        <v>17106</v>
      </c>
      <c r="H40" s="15">
        <v>702</v>
      </c>
      <c r="I40" s="15">
        <v>459</v>
      </c>
      <c r="J40" s="15">
        <v>999</v>
      </c>
      <c r="K40" s="33">
        <v>59627</v>
      </c>
      <c r="L40" s="30">
        <v>136059</v>
      </c>
      <c r="M40" s="15" t="s">
        <v>21</v>
      </c>
    </row>
    <row r="41" spans="1:13" ht="15.75" thickBot="1">
      <c r="A41" s="15" t="s">
        <v>103</v>
      </c>
      <c r="B41" s="15" t="s">
        <v>13</v>
      </c>
      <c r="C41" s="24">
        <v>45914</v>
      </c>
      <c r="D41" s="15" t="s">
        <v>38</v>
      </c>
      <c r="E41" s="15" t="s">
        <v>571</v>
      </c>
      <c r="F41" s="15" t="s">
        <v>572</v>
      </c>
      <c r="G41" s="30">
        <v>19844</v>
      </c>
      <c r="H41" s="15">
        <v>1020</v>
      </c>
      <c r="I41" s="15">
        <v>247</v>
      </c>
      <c r="J41" s="15">
        <v>2354</v>
      </c>
      <c r="K41" s="33">
        <v>37792</v>
      </c>
      <c r="L41" s="30">
        <v>138317</v>
      </c>
      <c r="M41" s="15" t="s">
        <v>21</v>
      </c>
    </row>
    <row r="42" spans="1:13" ht="15.75" thickBot="1">
      <c r="A42" s="15" t="s">
        <v>104</v>
      </c>
      <c r="B42" s="15" t="s">
        <v>13</v>
      </c>
      <c r="C42" s="24">
        <v>45915</v>
      </c>
      <c r="D42" s="15" t="s">
        <v>25</v>
      </c>
      <c r="E42" s="15" t="s">
        <v>563</v>
      </c>
      <c r="F42" s="15" t="s">
        <v>564</v>
      </c>
      <c r="G42" s="30">
        <v>5636</v>
      </c>
      <c r="H42" s="15">
        <v>303</v>
      </c>
      <c r="I42" s="15">
        <v>204</v>
      </c>
      <c r="J42" s="15">
        <v>2480</v>
      </c>
      <c r="K42" s="33">
        <v>7377</v>
      </c>
      <c r="L42" s="30">
        <v>241207</v>
      </c>
      <c r="M42" s="15" t="s">
        <v>21</v>
      </c>
    </row>
    <row r="43" spans="1:13" ht="15.75" thickBot="1">
      <c r="A43" s="15" t="s">
        <v>105</v>
      </c>
      <c r="B43" s="15" t="s">
        <v>13</v>
      </c>
      <c r="C43" s="24">
        <v>45721</v>
      </c>
      <c r="D43" s="15" t="s">
        <v>38</v>
      </c>
      <c r="E43" s="15" t="s">
        <v>567</v>
      </c>
      <c r="F43" s="15" t="s">
        <v>574</v>
      </c>
      <c r="G43" s="30">
        <v>12916</v>
      </c>
      <c r="H43" s="15">
        <v>1262</v>
      </c>
      <c r="I43" s="15">
        <v>772</v>
      </c>
      <c r="J43" s="15">
        <v>856</v>
      </c>
      <c r="K43" s="33">
        <v>11496</v>
      </c>
      <c r="L43" s="30">
        <v>75046</v>
      </c>
      <c r="M43" s="15" t="s">
        <v>27</v>
      </c>
    </row>
    <row r="44" spans="1:13" ht="15.75" thickBot="1">
      <c r="A44" s="15" t="s">
        <v>107</v>
      </c>
      <c r="B44" s="15" t="s">
        <v>46</v>
      </c>
      <c r="C44" s="24">
        <v>45916</v>
      </c>
      <c r="D44" s="15" t="s">
        <v>25</v>
      </c>
      <c r="E44" s="15" t="s">
        <v>85</v>
      </c>
      <c r="F44" s="15"/>
      <c r="G44" s="30">
        <v>6809</v>
      </c>
      <c r="H44" s="15">
        <v>397</v>
      </c>
      <c r="I44" s="15">
        <v>813</v>
      </c>
      <c r="J44" s="15">
        <v>1125</v>
      </c>
      <c r="K44" s="33">
        <v>12206</v>
      </c>
      <c r="L44" s="30">
        <v>218136</v>
      </c>
      <c r="M44" s="15" t="s">
        <v>21</v>
      </c>
    </row>
    <row r="45" spans="1:13" ht="15.75" thickBot="1">
      <c r="A45" s="15" t="s">
        <v>108</v>
      </c>
      <c r="B45" s="15" t="s">
        <v>19</v>
      </c>
      <c r="C45" s="24">
        <v>45718</v>
      </c>
      <c r="D45" s="15" t="s">
        <v>30</v>
      </c>
      <c r="E45" s="15" t="s">
        <v>575</v>
      </c>
      <c r="F45" s="15" t="s">
        <v>35</v>
      </c>
      <c r="G45" s="30">
        <v>22562</v>
      </c>
      <c r="H45" s="15">
        <v>778</v>
      </c>
      <c r="I45" s="15">
        <v>907</v>
      </c>
      <c r="J45" s="15">
        <v>1354</v>
      </c>
      <c r="K45" s="33">
        <v>34475</v>
      </c>
      <c r="L45" s="30">
        <v>141459</v>
      </c>
      <c r="M45" s="15" t="s">
        <v>32</v>
      </c>
    </row>
    <row r="46" spans="1:13" ht="15.75" thickBot="1">
      <c r="A46" s="15" t="s">
        <v>110</v>
      </c>
      <c r="B46" s="15" t="s">
        <v>19</v>
      </c>
      <c r="C46" s="24">
        <v>45917</v>
      </c>
      <c r="D46" s="15" t="s">
        <v>25</v>
      </c>
      <c r="E46" s="15" t="s">
        <v>569</v>
      </c>
      <c r="F46" s="15" t="s">
        <v>570</v>
      </c>
      <c r="G46" s="30">
        <v>15456</v>
      </c>
      <c r="H46" s="15">
        <v>590</v>
      </c>
      <c r="I46" s="15">
        <v>555</v>
      </c>
      <c r="J46" s="15">
        <v>2882</v>
      </c>
      <c r="K46" s="33">
        <v>49816</v>
      </c>
      <c r="L46" s="30">
        <v>240422</v>
      </c>
      <c r="M46" s="15" t="s">
        <v>21</v>
      </c>
    </row>
    <row r="47" spans="1:13" ht="15.75" thickBot="1">
      <c r="A47" s="15" t="s">
        <v>111</v>
      </c>
      <c r="B47" s="15" t="s">
        <v>19</v>
      </c>
      <c r="C47" s="24">
        <v>45779</v>
      </c>
      <c r="D47" s="15" t="s">
        <v>25</v>
      </c>
      <c r="E47" s="15" t="s">
        <v>567</v>
      </c>
      <c r="F47" s="15" t="s">
        <v>574</v>
      </c>
      <c r="G47" s="30">
        <v>17444</v>
      </c>
      <c r="H47" s="15">
        <v>1402</v>
      </c>
      <c r="I47" s="15">
        <v>218</v>
      </c>
      <c r="J47" s="15">
        <v>725</v>
      </c>
      <c r="K47" s="33">
        <v>8710</v>
      </c>
      <c r="L47" s="30">
        <v>85893</v>
      </c>
      <c r="M47" s="15" t="s">
        <v>55</v>
      </c>
    </row>
    <row r="48" spans="1:13" ht="15.75" thickBot="1">
      <c r="A48" s="15" t="s">
        <v>113</v>
      </c>
      <c r="B48" s="15" t="s">
        <v>19</v>
      </c>
      <c r="C48" s="24">
        <v>45712</v>
      </c>
      <c r="D48" s="15" t="s">
        <v>25</v>
      </c>
      <c r="E48" s="15" t="s">
        <v>573</v>
      </c>
      <c r="F48" s="15" t="s">
        <v>567</v>
      </c>
      <c r="G48" s="30">
        <v>24984</v>
      </c>
      <c r="H48" s="15">
        <v>753</v>
      </c>
      <c r="I48" s="15">
        <v>461</v>
      </c>
      <c r="J48" s="15">
        <v>2710</v>
      </c>
      <c r="K48" s="33">
        <v>20792</v>
      </c>
      <c r="L48" s="30">
        <v>141520</v>
      </c>
      <c r="M48" s="15" t="s">
        <v>27</v>
      </c>
    </row>
    <row r="49" spans="1:13" ht="15.75" thickBot="1">
      <c r="A49" s="15" t="s">
        <v>115</v>
      </c>
      <c r="B49" s="15" t="s">
        <v>13</v>
      </c>
      <c r="C49" s="24">
        <v>45727</v>
      </c>
      <c r="D49" s="15" t="s">
        <v>38</v>
      </c>
      <c r="E49" s="15" t="s">
        <v>561</v>
      </c>
      <c r="F49" s="15" t="s">
        <v>562</v>
      </c>
      <c r="G49" s="30">
        <v>7997</v>
      </c>
      <c r="H49" s="15">
        <v>1238</v>
      </c>
      <c r="I49" s="15">
        <v>438</v>
      </c>
      <c r="J49" s="15">
        <v>1874</v>
      </c>
      <c r="K49" s="33">
        <v>36272</v>
      </c>
      <c r="L49" s="30">
        <v>165818</v>
      </c>
      <c r="M49" s="15" t="s">
        <v>55</v>
      </c>
    </row>
    <row r="50" spans="1:13" ht="15.75" thickBot="1">
      <c r="A50" s="15" t="s">
        <v>116</v>
      </c>
      <c r="B50" s="15" t="s">
        <v>46</v>
      </c>
      <c r="C50" s="24">
        <v>45918</v>
      </c>
      <c r="D50" s="15" t="s">
        <v>38</v>
      </c>
      <c r="E50" s="15" t="s">
        <v>567</v>
      </c>
      <c r="F50" s="15" t="s">
        <v>574</v>
      </c>
      <c r="G50" s="30">
        <v>4048</v>
      </c>
      <c r="H50" s="15">
        <v>677</v>
      </c>
      <c r="I50" s="15">
        <v>911</v>
      </c>
      <c r="J50" s="15">
        <v>2429</v>
      </c>
      <c r="K50" s="33">
        <v>27361</v>
      </c>
      <c r="L50" s="30">
        <v>101272</v>
      </c>
      <c r="M50" s="15" t="s">
        <v>21</v>
      </c>
    </row>
    <row r="51" spans="1:13" ht="15.75" thickBot="1">
      <c r="A51" s="15" t="s">
        <v>117</v>
      </c>
      <c r="B51" s="15" t="s">
        <v>46</v>
      </c>
      <c r="C51" s="24">
        <v>45476</v>
      </c>
      <c r="D51" s="15" t="s">
        <v>25</v>
      </c>
      <c r="E51" s="15" t="s">
        <v>569</v>
      </c>
      <c r="F51" s="15" t="s">
        <v>570</v>
      </c>
      <c r="G51" s="30">
        <v>14338</v>
      </c>
      <c r="H51" s="15">
        <v>1454</v>
      </c>
      <c r="I51" s="15">
        <v>697</v>
      </c>
      <c r="J51" s="15">
        <v>2703</v>
      </c>
      <c r="K51" s="33">
        <v>21288</v>
      </c>
      <c r="L51" s="30">
        <v>107649</v>
      </c>
      <c r="M51" s="15" t="s">
        <v>32</v>
      </c>
    </row>
    <row r="52" spans="1:13" ht="15.75" thickBot="1">
      <c r="A52" s="15" t="s">
        <v>119</v>
      </c>
      <c r="B52" s="15" t="s">
        <v>13</v>
      </c>
      <c r="C52" s="24">
        <v>45456</v>
      </c>
      <c r="D52" s="15" t="s">
        <v>38</v>
      </c>
      <c r="E52" s="15" t="s">
        <v>571</v>
      </c>
      <c r="F52" s="15" t="s">
        <v>572</v>
      </c>
      <c r="G52" s="30">
        <v>23164</v>
      </c>
      <c r="H52" s="15">
        <v>1122</v>
      </c>
      <c r="I52" s="15">
        <v>900</v>
      </c>
      <c r="J52" s="15">
        <v>888</v>
      </c>
      <c r="K52" s="33">
        <v>36938</v>
      </c>
      <c r="L52" s="30">
        <v>104674</v>
      </c>
      <c r="M52" s="15" t="s">
        <v>17</v>
      </c>
    </row>
    <row r="53" spans="1:13" ht="15.75" thickBot="1">
      <c r="A53" s="15" t="s">
        <v>121</v>
      </c>
      <c r="B53" s="15" t="s">
        <v>46</v>
      </c>
      <c r="C53" s="24">
        <v>45919</v>
      </c>
      <c r="D53" s="15" t="s">
        <v>15</v>
      </c>
      <c r="E53" s="15" t="s">
        <v>571</v>
      </c>
      <c r="F53" s="15" t="s">
        <v>572</v>
      </c>
      <c r="G53" s="30">
        <v>19100</v>
      </c>
      <c r="H53" s="15">
        <v>619</v>
      </c>
      <c r="I53" s="15">
        <v>297</v>
      </c>
      <c r="J53" s="15">
        <v>2312</v>
      </c>
      <c r="K53" s="33">
        <v>9730</v>
      </c>
      <c r="L53" s="30">
        <v>184832</v>
      </c>
      <c r="M53" s="15" t="s">
        <v>21</v>
      </c>
    </row>
    <row r="54" spans="1:13" ht="15.75" thickBot="1">
      <c r="A54" s="15" t="s">
        <v>122</v>
      </c>
      <c r="B54" s="15" t="s">
        <v>13</v>
      </c>
      <c r="C54" s="24">
        <v>45712</v>
      </c>
      <c r="D54" s="15" t="s">
        <v>15</v>
      </c>
      <c r="E54" s="15" t="s">
        <v>567</v>
      </c>
      <c r="F54" s="15" t="s">
        <v>574</v>
      </c>
      <c r="G54" s="30">
        <v>23949</v>
      </c>
      <c r="H54" s="15">
        <v>356</v>
      </c>
      <c r="I54" s="15">
        <v>616</v>
      </c>
      <c r="J54" s="15">
        <v>1847</v>
      </c>
      <c r="K54" s="33">
        <v>3144</v>
      </c>
      <c r="L54" s="30">
        <v>192999</v>
      </c>
      <c r="M54" s="15" t="s">
        <v>32</v>
      </c>
    </row>
    <row r="55" spans="1:13" ht="15.75" thickBot="1">
      <c r="A55" s="15" t="s">
        <v>123</v>
      </c>
      <c r="B55" s="15" t="s">
        <v>19</v>
      </c>
      <c r="C55" s="24">
        <v>45729</v>
      </c>
      <c r="D55" s="15" t="s">
        <v>38</v>
      </c>
      <c r="E55" s="15" t="s">
        <v>565</v>
      </c>
      <c r="F55" s="15" t="s">
        <v>566</v>
      </c>
      <c r="G55" s="30">
        <v>6544</v>
      </c>
      <c r="H55" s="15">
        <v>749</v>
      </c>
      <c r="I55" s="15">
        <v>888</v>
      </c>
      <c r="J55" s="15">
        <v>594</v>
      </c>
      <c r="K55" s="33">
        <v>18171</v>
      </c>
      <c r="L55" s="30">
        <v>126475</v>
      </c>
      <c r="M55" s="15" t="s">
        <v>27</v>
      </c>
    </row>
    <row r="56" spans="1:13" ht="15.75" thickBot="1">
      <c r="A56" s="15" t="s">
        <v>125</v>
      </c>
      <c r="B56" s="15" t="s">
        <v>13</v>
      </c>
      <c r="C56" s="24">
        <v>45460</v>
      </c>
      <c r="D56" s="15" t="s">
        <v>38</v>
      </c>
      <c r="E56" s="15" t="s">
        <v>561</v>
      </c>
      <c r="F56" s="15" t="s">
        <v>562</v>
      </c>
      <c r="G56" s="30">
        <v>6976</v>
      </c>
      <c r="H56" s="15">
        <v>1320</v>
      </c>
      <c r="I56" s="15">
        <v>393</v>
      </c>
      <c r="J56" s="15">
        <v>2285</v>
      </c>
      <c r="K56" s="33">
        <v>14049</v>
      </c>
      <c r="L56" s="30">
        <v>101367</v>
      </c>
      <c r="M56" s="15" t="s">
        <v>55</v>
      </c>
    </row>
    <row r="57" spans="1:13" ht="15.75" thickBot="1">
      <c r="A57" s="15" t="s">
        <v>127</v>
      </c>
      <c r="B57" s="15" t="s">
        <v>19</v>
      </c>
      <c r="C57" s="24">
        <v>45644</v>
      </c>
      <c r="D57" s="15" t="s">
        <v>25</v>
      </c>
      <c r="E57" s="15" t="s">
        <v>573</v>
      </c>
      <c r="F57" s="15" t="s">
        <v>567</v>
      </c>
      <c r="G57" s="30">
        <v>14775</v>
      </c>
      <c r="H57" s="15">
        <v>1220</v>
      </c>
      <c r="I57" s="15">
        <v>640</v>
      </c>
      <c r="J57" s="15">
        <v>1547</v>
      </c>
      <c r="K57" s="33">
        <v>28527</v>
      </c>
      <c r="L57" s="30">
        <v>183660</v>
      </c>
      <c r="M57" s="15" t="s">
        <v>55</v>
      </c>
    </row>
    <row r="58" spans="1:13" ht="15.75" thickBot="1">
      <c r="A58" s="15" t="s">
        <v>129</v>
      </c>
      <c r="B58" s="15" t="s">
        <v>19</v>
      </c>
      <c r="C58" s="24">
        <v>45586</v>
      </c>
      <c r="D58" s="15" t="s">
        <v>30</v>
      </c>
      <c r="E58" s="15" t="s">
        <v>567</v>
      </c>
      <c r="F58" s="15" t="s">
        <v>574</v>
      </c>
      <c r="G58" s="30">
        <v>12015</v>
      </c>
      <c r="H58" s="15">
        <v>1196</v>
      </c>
      <c r="I58" s="15">
        <v>998</v>
      </c>
      <c r="J58" s="15">
        <v>1848</v>
      </c>
      <c r="K58" s="33">
        <v>44739</v>
      </c>
      <c r="L58" s="30">
        <v>161750</v>
      </c>
      <c r="M58" s="15" t="s">
        <v>55</v>
      </c>
    </row>
    <row r="59" spans="1:13" ht="15.75" thickBot="1">
      <c r="A59" s="15" t="s">
        <v>131</v>
      </c>
      <c r="B59" s="15" t="s">
        <v>23</v>
      </c>
      <c r="C59" s="24">
        <v>45762</v>
      </c>
      <c r="D59" s="15" t="s">
        <v>38</v>
      </c>
      <c r="E59" s="15" t="s">
        <v>565</v>
      </c>
      <c r="F59" s="15" t="s">
        <v>566</v>
      </c>
      <c r="G59" s="30">
        <v>5419</v>
      </c>
      <c r="H59" s="15">
        <v>1150</v>
      </c>
      <c r="I59" s="15">
        <v>656</v>
      </c>
      <c r="J59" s="15">
        <v>1990</v>
      </c>
      <c r="K59" s="33">
        <v>410</v>
      </c>
      <c r="L59" s="30">
        <v>158154</v>
      </c>
      <c r="M59" s="15" t="s">
        <v>27</v>
      </c>
    </row>
    <row r="60" spans="1:13" ht="15.75" thickBot="1">
      <c r="A60" s="15" t="s">
        <v>133</v>
      </c>
      <c r="B60" s="15" t="s">
        <v>13</v>
      </c>
      <c r="C60" s="24">
        <v>45465</v>
      </c>
      <c r="D60" s="15" t="s">
        <v>15</v>
      </c>
      <c r="E60" s="15" t="s">
        <v>571</v>
      </c>
      <c r="F60" s="15" t="s">
        <v>572</v>
      </c>
      <c r="G60" s="30">
        <v>16430</v>
      </c>
      <c r="H60" s="15">
        <v>488</v>
      </c>
      <c r="I60" s="15">
        <v>514</v>
      </c>
      <c r="J60" s="15">
        <v>1436</v>
      </c>
      <c r="K60" s="33">
        <v>30059</v>
      </c>
      <c r="L60" s="30">
        <v>223305</v>
      </c>
      <c r="M60" s="15" t="s">
        <v>32</v>
      </c>
    </row>
    <row r="61" spans="1:13" ht="15.75" thickBot="1">
      <c r="A61" s="15" t="s">
        <v>135</v>
      </c>
      <c r="B61" s="15" t="s">
        <v>23</v>
      </c>
      <c r="C61" s="24">
        <v>45685</v>
      </c>
      <c r="D61" s="15" t="s">
        <v>25</v>
      </c>
      <c r="E61" s="15" t="s">
        <v>571</v>
      </c>
      <c r="F61" s="15" t="s">
        <v>572</v>
      </c>
      <c r="G61" s="30">
        <v>9239</v>
      </c>
      <c r="H61" s="15">
        <v>1477</v>
      </c>
      <c r="I61" s="15">
        <v>631</v>
      </c>
      <c r="J61" s="15">
        <v>1556</v>
      </c>
      <c r="K61" s="33">
        <v>11580</v>
      </c>
      <c r="L61" s="30">
        <v>84738</v>
      </c>
      <c r="M61" s="15" t="s">
        <v>27</v>
      </c>
    </row>
    <row r="62" spans="1:13" ht="15.75" thickBot="1">
      <c r="A62" s="15" t="s">
        <v>137</v>
      </c>
      <c r="B62" s="15" t="s">
        <v>13</v>
      </c>
      <c r="C62" s="24">
        <v>45540</v>
      </c>
      <c r="D62" s="15" t="s">
        <v>38</v>
      </c>
      <c r="E62" s="15" t="s">
        <v>85</v>
      </c>
      <c r="F62" s="15"/>
      <c r="G62" s="30">
        <v>16489</v>
      </c>
      <c r="H62" s="15">
        <v>395</v>
      </c>
      <c r="I62" s="15">
        <v>350</v>
      </c>
      <c r="J62" s="15">
        <v>2364</v>
      </c>
      <c r="K62" s="33">
        <v>43239</v>
      </c>
      <c r="L62" s="30">
        <v>73397</v>
      </c>
      <c r="M62" s="15" t="s">
        <v>55</v>
      </c>
    </row>
    <row r="63" spans="1:13" ht="15.75" thickBot="1">
      <c r="A63" s="15" t="s">
        <v>139</v>
      </c>
      <c r="B63" s="15" t="s">
        <v>13</v>
      </c>
      <c r="C63" s="24">
        <v>45920</v>
      </c>
      <c r="D63" s="15" t="s">
        <v>15</v>
      </c>
      <c r="E63" s="15" t="s">
        <v>567</v>
      </c>
      <c r="F63" s="15" t="s">
        <v>574</v>
      </c>
      <c r="G63" s="30">
        <v>18633</v>
      </c>
      <c r="H63" s="15">
        <v>797</v>
      </c>
      <c r="I63" s="15">
        <v>303</v>
      </c>
      <c r="J63" s="15">
        <v>659</v>
      </c>
      <c r="K63" s="33">
        <v>7</v>
      </c>
      <c r="L63" s="30">
        <v>122189</v>
      </c>
      <c r="M63" s="15" t="s">
        <v>21</v>
      </c>
    </row>
    <row r="64" spans="1:13" ht="15.75" thickBot="1">
      <c r="A64" s="15" t="s">
        <v>140</v>
      </c>
      <c r="B64" s="15" t="s">
        <v>23</v>
      </c>
      <c r="C64" s="24">
        <v>45504</v>
      </c>
      <c r="D64" s="15" t="s">
        <v>15</v>
      </c>
      <c r="E64" s="15" t="s">
        <v>561</v>
      </c>
      <c r="F64" s="15" t="s">
        <v>562</v>
      </c>
      <c r="G64" s="30">
        <v>12357</v>
      </c>
      <c r="H64" s="15">
        <v>716</v>
      </c>
      <c r="I64" s="15">
        <v>599</v>
      </c>
      <c r="J64" s="15">
        <v>999</v>
      </c>
      <c r="K64" s="33">
        <v>89591</v>
      </c>
      <c r="L64" s="30">
        <v>116367</v>
      </c>
      <c r="M64" s="15" t="s">
        <v>17</v>
      </c>
    </row>
    <row r="65" spans="1:13" ht="15.75" thickBot="1">
      <c r="A65" s="15" t="s">
        <v>141</v>
      </c>
      <c r="B65" s="15" t="s">
        <v>23</v>
      </c>
      <c r="C65" s="24">
        <v>45521</v>
      </c>
      <c r="D65" s="15" t="s">
        <v>30</v>
      </c>
      <c r="E65" s="15" t="s">
        <v>35</v>
      </c>
      <c r="F65" s="15"/>
      <c r="G65" s="30">
        <v>19154</v>
      </c>
      <c r="H65" s="15">
        <v>1064</v>
      </c>
      <c r="I65" s="15">
        <v>650</v>
      </c>
      <c r="J65" s="15">
        <v>747</v>
      </c>
      <c r="K65" s="33">
        <v>42667</v>
      </c>
      <c r="L65" s="30">
        <v>242332</v>
      </c>
      <c r="M65" s="15" t="s">
        <v>27</v>
      </c>
    </row>
    <row r="66" spans="1:13" ht="15.75" thickBot="1">
      <c r="A66" s="15" t="s">
        <v>143</v>
      </c>
      <c r="B66" s="15" t="s">
        <v>13</v>
      </c>
      <c r="C66" s="24">
        <v>45744</v>
      </c>
      <c r="D66" s="15" t="s">
        <v>25</v>
      </c>
      <c r="E66" s="15" t="s">
        <v>561</v>
      </c>
      <c r="F66" s="15" t="s">
        <v>562</v>
      </c>
      <c r="G66" s="30">
        <v>6363</v>
      </c>
      <c r="H66" s="15">
        <v>1341</v>
      </c>
      <c r="I66" s="15">
        <v>222</v>
      </c>
      <c r="J66" s="15">
        <v>2712</v>
      </c>
      <c r="K66" s="33">
        <v>19987</v>
      </c>
      <c r="L66" s="30">
        <v>160585</v>
      </c>
      <c r="M66" s="15" t="s">
        <v>27</v>
      </c>
    </row>
    <row r="67" spans="1:13" ht="15.75" thickBot="1">
      <c r="A67" s="15" t="s">
        <v>145</v>
      </c>
      <c r="B67" s="15" t="s">
        <v>46</v>
      </c>
      <c r="C67" s="24">
        <v>45499</v>
      </c>
      <c r="D67" s="15" t="s">
        <v>25</v>
      </c>
      <c r="E67" s="15" t="s">
        <v>571</v>
      </c>
      <c r="F67" s="15" t="s">
        <v>572</v>
      </c>
      <c r="G67" s="30">
        <v>12176</v>
      </c>
      <c r="H67" s="15">
        <v>1005</v>
      </c>
      <c r="I67" s="15">
        <v>862</v>
      </c>
      <c r="J67" s="15">
        <v>974</v>
      </c>
      <c r="K67" s="33">
        <v>2285</v>
      </c>
      <c r="L67" s="30">
        <v>116619</v>
      </c>
      <c r="M67" s="15" t="s">
        <v>32</v>
      </c>
    </row>
    <row r="68" spans="1:13" ht="15.75" thickBot="1">
      <c r="A68" s="15" t="s">
        <v>147</v>
      </c>
      <c r="B68" s="15" t="s">
        <v>19</v>
      </c>
      <c r="C68" s="24">
        <v>45745</v>
      </c>
      <c r="D68" s="15" t="s">
        <v>30</v>
      </c>
      <c r="E68" s="15" t="s">
        <v>571</v>
      </c>
      <c r="F68" s="15" t="s">
        <v>572</v>
      </c>
      <c r="G68" s="30">
        <v>19461</v>
      </c>
      <c r="H68" s="15">
        <v>1382</v>
      </c>
      <c r="I68" s="15">
        <v>445</v>
      </c>
      <c r="J68" s="15">
        <v>1307</v>
      </c>
      <c r="K68" s="33">
        <v>84691</v>
      </c>
      <c r="L68" s="30">
        <v>151453</v>
      </c>
      <c r="M68" s="15" t="s">
        <v>32</v>
      </c>
    </row>
    <row r="69" spans="1:13" ht="15.75" thickBot="1">
      <c r="A69" s="15" t="s">
        <v>149</v>
      </c>
      <c r="B69" s="15" t="s">
        <v>23</v>
      </c>
      <c r="C69" s="24">
        <v>45634</v>
      </c>
      <c r="D69" s="15" t="s">
        <v>30</v>
      </c>
      <c r="E69" s="15" t="s">
        <v>563</v>
      </c>
      <c r="F69" s="15" t="s">
        <v>564</v>
      </c>
      <c r="G69" s="30">
        <v>10427</v>
      </c>
      <c r="H69" s="15">
        <v>1014</v>
      </c>
      <c r="I69" s="15">
        <v>166</v>
      </c>
      <c r="J69" s="15">
        <v>1649</v>
      </c>
      <c r="K69" s="33">
        <v>15145</v>
      </c>
      <c r="L69" s="30">
        <v>59816</v>
      </c>
      <c r="M69" s="15" t="s">
        <v>27</v>
      </c>
    </row>
    <row r="70" spans="1:13" ht="15.75" thickBot="1">
      <c r="A70" s="15" t="s">
        <v>151</v>
      </c>
      <c r="B70" s="15" t="s">
        <v>19</v>
      </c>
      <c r="C70" s="24">
        <v>45724</v>
      </c>
      <c r="D70" s="15" t="s">
        <v>25</v>
      </c>
      <c r="E70" s="15" t="s">
        <v>571</v>
      </c>
      <c r="F70" s="15" t="s">
        <v>572</v>
      </c>
      <c r="G70" s="30">
        <v>10580</v>
      </c>
      <c r="H70" s="15">
        <v>427</v>
      </c>
      <c r="I70" s="15">
        <v>790</v>
      </c>
      <c r="J70" s="15">
        <v>2814</v>
      </c>
      <c r="K70" s="33">
        <v>24916</v>
      </c>
      <c r="L70" s="30">
        <v>213312</v>
      </c>
      <c r="M70" s="15" t="s">
        <v>55</v>
      </c>
    </row>
    <row r="71" spans="1:13" ht="15.75" thickBot="1">
      <c r="A71" s="15" t="s">
        <v>153</v>
      </c>
      <c r="B71" s="15" t="s">
        <v>46</v>
      </c>
      <c r="C71" s="24">
        <v>45749</v>
      </c>
      <c r="D71" s="15" t="s">
        <v>25</v>
      </c>
      <c r="E71" s="15" t="s">
        <v>573</v>
      </c>
      <c r="F71" s="15" t="s">
        <v>567</v>
      </c>
      <c r="G71" s="30">
        <v>6858</v>
      </c>
      <c r="H71" s="15">
        <v>415</v>
      </c>
      <c r="I71" s="15">
        <v>366</v>
      </c>
      <c r="J71" s="15">
        <v>2761</v>
      </c>
      <c r="K71" s="33">
        <v>2988</v>
      </c>
      <c r="L71" s="30">
        <v>177348</v>
      </c>
      <c r="M71" s="15" t="s">
        <v>17</v>
      </c>
    </row>
    <row r="72" spans="1:13" ht="15.75" thickBot="1">
      <c r="A72" s="15" t="s">
        <v>155</v>
      </c>
      <c r="B72" s="15" t="s">
        <v>46</v>
      </c>
      <c r="C72" s="24">
        <v>45537</v>
      </c>
      <c r="D72" s="15" t="s">
        <v>38</v>
      </c>
      <c r="E72" s="15" t="s">
        <v>567</v>
      </c>
      <c r="F72" s="15" t="s">
        <v>568</v>
      </c>
      <c r="G72" s="30">
        <v>12040</v>
      </c>
      <c r="H72" s="15">
        <v>1147</v>
      </c>
      <c r="I72" s="15">
        <v>210</v>
      </c>
      <c r="J72" s="15">
        <v>885</v>
      </c>
      <c r="K72" s="33">
        <v>30360</v>
      </c>
      <c r="L72" s="30">
        <v>119530</v>
      </c>
      <c r="M72" s="15" t="s">
        <v>32</v>
      </c>
    </row>
    <row r="73" spans="1:13" ht="15.75" thickBot="1">
      <c r="A73" s="15" t="s">
        <v>157</v>
      </c>
      <c r="B73" s="15" t="s">
        <v>46</v>
      </c>
      <c r="C73" s="24">
        <v>45719</v>
      </c>
      <c r="D73" s="15" t="s">
        <v>38</v>
      </c>
      <c r="E73" s="15" t="s">
        <v>567</v>
      </c>
      <c r="F73" s="15" t="s">
        <v>574</v>
      </c>
      <c r="G73" s="30">
        <v>24928</v>
      </c>
      <c r="H73" s="15">
        <v>214</v>
      </c>
      <c r="I73" s="15">
        <v>765</v>
      </c>
      <c r="J73" s="15">
        <v>1556</v>
      </c>
      <c r="K73" s="33">
        <v>5239</v>
      </c>
      <c r="L73" s="30">
        <v>194571</v>
      </c>
      <c r="M73" s="15" t="s">
        <v>55</v>
      </c>
    </row>
    <row r="74" spans="1:13" ht="15.75" thickBot="1">
      <c r="A74" s="15" t="s">
        <v>159</v>
      </c>
      <c r="B74" s="15" t="s">
        <v>23</v>
      </c>
      <c r="C74" s="24">
        <v>45921</v>
      </c>
      <c r="D74" s="15" t="s">
        <v>30</v>
      </c>
      <c r="E74" s="15" t="s">
        <v>561</v>
      </c>
      <c r="F74" s="15" t="s">
        <v>562</v>
      </c>
      <c r="G74" s="30">
        <v>23103</v>
      </c>
      <c r="H74" s="15">
        <v>1380</v>
      </c>
      <c r="I74" s="15">
        <v>191</v>
      </c>
      <c r="J74" s="15">
        <v>1547</v>
      </c>
      <c r="K74" s="33">
        <v>77798</v>
      </c>
      <c r="L74" s="30">
        <v>148856</v>
      </c>
      <c r="M74" s="15" t="s">
        <v>21</v>
      </c>
    </row>
    <row r="75" spans="1:13" ht="15.75" thickBot="1">
      <c r="A75" s="15" t="s">
        <v>160</v>
      </c>
      <c r="B75" s="15" t="s">
        <v>46</v>
      </c>
      <c r="C75" s="24">
        <v>45593</v>
      </c>
      <c r="D75" s="15" t="s">
        <v>38</v>
      </c>
      <c r="E75" s="15" t="s">
        <v>567</v>
      </c>
      <c r="F75" s="15" t="s">
        <v>568</v>
      </c>
      <c r="G75" s="30">
        <v>21198</v>
      </c>
      <c r="H75" s="15">
        <v>1484</v>
      </c>
      <c r="I75" s="15">
        <v>174</v>
      </c>
      <c r="J75" s="15">
        <v>1293</v>
      </c>
      <c r="K75" s="33">
        <v>16330</v>
      </c>
      <c r="L75" s="30">
        <v>111635</v>
      </c>
      <c r="M75" s="15" t="s">
        <v>32</v>
      </c>
    </row>
    <row r="76" spans="1:13" ht="15.75" thickBot="1">
      <c r="A76" s="15" t="s">
        <v>162</v>
      </c>
      <c r="B76" s="15" t="s">
        <v>23</v>
      </c>
      <c r="C76" s="24">
        <v>45505</v>
      </c>
      <c r="D76" s="15" t="s">
        <v>15</v>
      </c>
      <c r="E76" s="15" t="s">
        <v>565</v>
      </c>
      <c r="F76" s="15" t="s">
        <v>566</v>
      </c>
      <c r="G76" s="30">
        <v>21758</v>
      </c>
      <c r="H76" s="15">
        <v>1380</v>
      </c>
      <c r="I76" s="15">
        <v>188</v>
      </c>
      <c r="J76" s="15">
        <v>1735</v>
      </c>
      <c r="K76" s="33">
        <v>20998</v>
      </c>
      <c r="L76" s="30">
        <v>147803</v>
      </c>
      <c r="M76" s="15" t="s">
        <v>55</v>
      </c>
    </row>
    <row r="77" spans="1:13" ht="15.75" thickBot="1">
      <c r="A77" s="15" t="s">
        <v>164</v>
      </c>
      <c r="B77" s="15" t="s">
        <v>46</v>
      </c>
      <c r="C77" s="24">
        <v>45603</v>
      </c>
      <c r="D77" s="15" t="s">
        <v>38</v>
      </c>
      <c r="E77" s="15" t="s">
        <v>35</v>
      </c>
      <c r="F77" s="15"/>
      <c r="G77" s="30">
        <v>17254</v>
      </c>
      <c r="H77" s="15">
        <v>246</v>
      </c>
      <c r="I77" s="15">
        <v>952</v>
      </c>
      <c r="J77" s="15">
        <v>871</v>
      </c>
      <c r="K77" s="33">
        <v>14957</v>
      </c>
      <c r="L77" s="30">
        <v>75946</v>
      </c>
      <c r="M77" s="15" t="s">
        <v>55</v>
      </c>
    </row>
    <row r="78" spans="1:13" ht="15.75" thickBot="1">
      <c r="A78" s="15" t="s">
        <v>166</v>
      </c>
      <c r="B78" s="15" t="s">
        <v>19</v>
      </c>
      <c r="C78" s="24">
        <v>45720</v>
      </c>
      <c r="D78" s="15" t="s">
        <v>38</v>
      </c>
      <c r="E78" s="15" t="s">
        <v>573</v>
      </c>
      <c r="F78" s="15" t="s">
        <v>567</v>
      </c>
      <c r="G78" s="30">
        <v>13470</v>
      </c>
      <c r="H78" s="15">
        <v>523</v>
      </c>
      <c r="I78" s="15">
        <v>280</v>
      </c>
      <c r="J78" s="15">
        <v>2682</v>
      </c>
      <c r="K78" s="33">
        <v>8538</v>
      </c>
      <c r="L78" s="30">
        <v>95204</v>
      </c>
      <c r="M78" s="15" t="s">
        <v>17</v>
      </c>
    </row>
    <row r="79" spans="1:13" ht="15.75" thickBot="1">
      <c r="A79" s="15" t="s">
        <v>167</v>
      </c>
      <c r="B79" s="15" t="s">
        <v>19</v>
      </c>
      <c r="C79" s="24">
        <v>45460</v>
      </c>
      <c r="D79" s="15" t="s">
        <v>15</v>
      </c>
      <c r="E79" s="15" t="s">
        <v>569</v>
      </c>
      <c r="F79" s="15" t="s">
        <v>570</v>
      </c>
      <c r="G79" s="30">
        <v>3252</v>
      </c>
      <c r="H79" s="15">
        <v>1043</v>
      </c>
      <c r="I79" s="15">
        <v>647</v>
      </c>
      <c r="J79" s="15">
        <v>1545</v>
      </c>
      <c r="K79" s="33">
        <v>18859</v>
      </c>
      <c r="L79" s="30">
        <v>222958</v>
      </c>
      <c r="M79" s="15" t="s">
        <v>17</v>
      </c>
    </row>
    <row r="80" spans="1:13" ht="15.75" thickBot="1">
      <c r="A80" s="15" t="s">
        <v>168</v>
      </c>
      <c r="B80" s="15" t="s">
        <v>13</v>
      </c>
      <c r="C80" s="24">
        <v>45922</v>
      </c>
      <c r="D80" s="15" t="s">
        <v>30</v>
      </c>
      <c r="E80" s="15" t="s">
        <v>576</v>
      </c>
      <c r="F80" s="15" t="s">
        <v>577</v>
      </c>
      <c r="G80" s="30">
        <v>8996</v>
      </c>
      <c r="H80" s="15">
        <v>329</v>
      </c>
      <c r="I80" s="15">
        <v>378</v>
      </c>
      <c r="J80" s="15">
        <v>2384</v>
      </c>
      <c r="K80" s="33">
        <v>39404</v>
      </c>
      <c r="L80" s="30">
        <v>242724</v>
      </c>
      <c r="M80" s="15" t="s">
        <v>21</v>
      </c>
    </row>
    <row r="81" spans="1:13" ht="15.75" thickBot="1">
      <c r="A81" s="15" t="s">
        <v>170</v>
      </c>
      <c r="B81" s="15" t="s">
        <v>19</v>
      </c>
      <c r="C81" s="24">
        <v>45456</v>
      </c>
      <c r="D81" s="15" t="s">
        <v>15</v>
      </c>
      <c r="E81" s="15" t="s">
        <v>561</v>
      </c>
      <c r="F81" s="15" t="s">
        <v>562</v>
      </c>
      <c r="G81" s="30">
        <v>14173</v>
      </c>
      <c r="H81" s="15">
        <v>294</v>
      </c>
      <c r="I81" s="15">
        <v>257</v>
      </c>
      <c r="J81" s="15">
        <v>1288</v>
      </c>
      <c r="K81" s="33">
        <v>39466</v>
      </c>
      <c r="L81" s="30">
        <v>55563</v>
      </c>
      <c r="M81" s="15" t="s">
        <v>55</v>
      </c>
    </row>
    <row r="82" spans="1:13" ht="15.75" thickBot="1">
      <c r="A82" s="15" t="s">
        <v>171</v>
      </c>
      <c r="B82" s="15" t="s">
        <v>13</v>
      </c>
      <c r="C82" s="24">
        <v>45584</v>
      </c>
      <c r="D82" s="15" t="s">
        <v>38</v>
      </c>
      <c r="E82" s="15" t="s">
        <v>567</v>
      </c>
      <c r="F82" s="15" t="s">
        <v>568</v>
      </c>
      <c r="G82" s="30">
        <v>6673</v>
      </c>
      <c r="H82" s="15">
        <v>826</v>
      </c>
      <c r="I82" s="15">
        <v>321</v>
      </c>
      <c r="J82" s="15">
        <v>577</v>
      </c>
      <c r="K82" s="33">
        <v>19262</v>
      </c>
      <c r="L82" s="30">
        <v>132324</v>
      </c>
      <c r="M82" s="15" t="s">
        <v>55</v>
      </c>
    </row>
    <row r="83" spans="1:13" ht="15.75" thickBot="1">
      <c r="A83" s="15" t="s">
        <v>173</v>
      </c>
      <c r="B83" s="15" t="s">
        <v>19</v>
      </c>
      <c r="C83" s="24">
        <v>45497</v>
      </c>
      <c r="D83" s="15" t="s">
        <v>30</v>
      </c>
      <c r="E83" s="15" t="s">
        <v>569</v>
      </c>
      <c r="F83" s="15" t="s">
        <v>570</v>
      </c>
      <c r="G83" s="30">
        <v>22914</v>
      </c>
      <c r="H83" s="15">
        <v>954</v>
      </c>
      <c r="I83" s="15">
        <v>584</v>
      </c>
      <c r="J83" s="15">
        <v>1519</v>
      </c>
      <c r="K83" s="33">
        <v>13637</v>
      </c>
      <c r="L83" s="30">
        <v>49847</v>
      </c>
      <c r="M83" s="15" t="s">
        <v>17</v>
      </c>
    </row>
    <row r="84" spans="1:13" ht="15.75" thickBot="1">
      <c r="A84" s="15" t="s">
        <v>175</v>
      </c>
      <c r="B84" s="15" t="s">
        <v>23</v>
      </c>
      <c r="C84" s="24">
        <v>45580</v>
      </c>
      <c r="D84" s="15" t="s">
        <v>38</v>
      </c>
      <c r="E84" s="15" t="s">
        <v>35</v>
      </c>
      <c r="F84" s="15"/>
      <c r="G84" s="30">
        <v>17781</v>
      </c>
      <c r="H84" s="15">
        <v>993</v>
      </c>
      <c r="I84" s="15">
        <v>627</v>
      </c>
      <c r="J84" s="15">
        <v>2187</v>
      </c>
      <c r="K84" s="33">
        <v>9609</v>
      </c>
      <c r="L84" s="30">
        <v>66155</v>
      </c>
      <c r="M84" s="15" t="s">
        <v>32</v>
      </c>
    </row>
    <row r="85" spans="1:13" ht="15.75" thickBot="1">
      <c r="A85" s="15" t="s">
        <v>177</v>
      </c>
      <c r="B85" s="15" t="s">
        <v>19</v>
      </c>
      <c r="C85" s="24">
        <v>45635</v>
      </c>
      <c r="D85" s="15" t="s">
        <v>15</v>
      </c>
      <c r="E85" s="15" t="s">
        <v>563</v>
      </c>
      <c r="F85" s="15" t="s">
        <v>564</v>
      </c>
      <c r="G85" s="30">
        <v>15051</v>
      </c>
      <c r="H85" s="15">
        <v>268</v>
      </c>
      <c r="I85" s="15">
        <v>251</v>
      </c>
      <c r="J85" s="15">
        <v>783</v>
      </c>
      <c r="K85" s="33">
        <v>34154</v>
      </c>
      <c r="L85" s="30">
        <v>119671</v>
      </c>
      <c r="M85" s="15" t="s">
        <v>32</v>
      </c>
    </row>
    <row r="86" spans="1:13" ht="15.75" thickBot="1">
      <c r="A86" s="15" t="s">
        <v>179</v>
      </c>
      <c r="B86" s="15" t="s">
        <v>13</v>
      </c>
      <c r="C86" s="24">
        <v>45766</v>
      </c>
      <c r="D86" s="15" t="s">
        <v>15</v>
      </c>
      <c r="E86" s="15" t="s">
        <v>569</v>
      </c>
      <c r="F86" s="15" t="s">
        <v>570</v>
      </c>
      <c r="G86" s="30">
        <v>8881</v>
      </c>
      <c r="H86" s="15">
        <v>210</v>
      </c>
      <c r="I86" s="15">
        <v>673</v>
      </c>
      <c r="J86" s="15">
        <v>1565</v>
      </c>
      <c r="K86" s="33">
        <v>24847</v>
      </c>
      <c r="L86" s="30">
        <v>156891</v>
      </c>
      <c r="M86" s="15" t="s">
        <v>27</v>
      </c>
    </row>
    <row r="87" spans="1:13" ht="15.75" thickBot="1">
      <c r="A87" s="15" t="s">
        <v>180</v>
      </c>
      <c r="B87" s="15" t="s">
        <v>13</v>
      </c>
      <c r="C87" s="24">
        <v>45684</v>
      </c>
      <c r="D87" s="15" t="s">
        <v>38</v>
      </c>
      <c r="E87" s="15" t="s">
        <v>573</v>
      </c>
      <c r="F87" s="15" t="s">
        <v>567</v>
      </c>
      <c r="G87" s="30">
        <v>8949</v>
      </c>
      <c r="H87" s="15">
        <v>1477</v>
      </c>
      <c r="I87" s="15">
        <v>424</v>
      </c>
      <c r="J87" s="15">
        <v>1030</v>
      </c>
      <c r="K87" s="33">
        <v>58052</v>
      </c>
      <c r="L87" s="30">
        <v>123310</v>
      </c>
      <c r="M87" s="15" t="s">
        <v>17</v>
      </c>
    </row>
    <row r="88" spans="1:13" ht="15.75" thickBot="1">
      <c r="A88" s="15" t="s">
        <v>182</v>
      </c>
      <c r="B88" s="15" t="s">
        <v>46</v>
      </c>
      <c r="C88" s="24">
        <v>45449</v>
      </c>
      <c r="D88" s="15" t="s">
        <v>25</v>
      </c>
      <c r="E88" s="15" t="s">
        <v>573</v>
      </c>
      <c r="F88" s="15" t="s">
        <v>567</v>
      </c>
      <c r="G88" s="30">
        <v>11521</v>
      </c>
      <c r="H88" s="15">
        <v>1071</v>
      </c>
      <c r="I88" s="15">
        <v>762</v>
      </c>
      <c r="J88" s="15">
        <v>2539</v>
      </c>
      <c r="K88" s="33">
        <v>12701</v>
      </c>
      <c r="L88" s="30">
        <v>238350</v>
      </c>
      <c r="M88" s="15" t="s">
        <v>27</v>
      </c>
    </row>
    <row r="89" spans="1:13" ht="15.75" thickBot="1">
      <c r="A89" s="15" t="s">
        <v>184</v>
      </c>
      <c r="B89" s="15" t="s">
        <v>23</v>
      </c>
      <c r="C89" s="24">
        <v>45480</v>
      </c>
      <c r="D89" s="15" t="s">
        <v>25</v>
      </c>
      <c r="E89" s="15" t="s">
        <v>563</v>
      </c>
      <c r="F89" s="15" t="s">
        <v>564</v>
      </c>
      <c r="G89" s="30">
        <v>24625</v>
      </c>
      <c r="H89" s="15">
        <v>749</v>
      </c>
      <c r="I89" s="15">
        <v>193</v>
      </c>
      <c r="J89" s="15">
        <v>1340</v>
      </c>
      <c r="K89" s="33">
        <v>4890</v>
      </c>
      <c r="L89" s="30">
        <v>189381</v>
      </c>
      <c r="M89" s="15" t="s">
        <v>17</v>
      </c>
    </row>
    <row r="90" spans="1:13" ht="15.75" thickBot="1">
      <c r="A90" s="15" t="s">
        <v>186</v>
      </c>
      <c r="B90" s="15" t="s">
        <v>19</v>
      </c>
      <c r="C90" s="24">
        <v>45923</v>
      </c>
      <c r="D90" s="15" t="s">
        <v>15</v>
      </c>
      <c r="E90" s="15" t="s">
        <v>576</v>
      </c>
      <c r="F90" s="15" t="s">
        <v>577</v>
      </c>
      <c r="G90" s="30">
        <v>10017</v>
      </c>
      <c r="H90" s="15">
        <v>1357</v>
      </c>
      <c r="I90" s="15">
        <v>966</v>
      </c>
      <c r="J90" s="15">
        <v>2871</v>
      </c>
      <c r="K90" s="33">
        <v>14800</v>
      </c>
      <c r="L90" s="30">
        <v>171691</v>
      </c>
      <c r="M90" s="15" t="s">
        <v>21</v>
      </c>
    </row>
    <row r="91" spans="1:13" ht="15.75" thickBot="1">
      <c r="A91" s="15" t="s">
        <v>187</v>
      </c>
      <c r="B91" s="15" t="s">
        <v>46</v>
      </c>
      <c r="C91" s="24">
        <v>45446</v>
      </c>
      <c r="D91" s="15" t="s">
        <v>15</v>
      </c>
      <c r="E91" s="15" t="s">
        <v>567</v>
      </c>
      <c r="F91" s="15" t="s">
        <v>574</v>
      </c>
      <c r="G91" s="30">
        <v>8941</v>
      </c>
      <c r="H91" s="15">
        <v>911</v>
      </c>
      <c r="I91" s="15">
        <v>166</v>
      </c>
      <c r="J91" s="15">
        <v>1217</v>
      </c>
      <c r="K91" s="33">
        <v>68817</v>
      </c>
      <c r="L91" s="30">
        <v>221180</v>
      </c>
      <c r="M91" s="15" t="s">
        <v>55</v>
      </c>
    </row>
    <row r="92" spans="1:13" ht="15.75" thickBot="1">
      <c r="A92" s="15" t="s">
        <v>189</v>
      </c>
      <c r="B92" s="15" t="s">
        <v>19</v>
      </c>
      <c r="C92" s="24">
        <v>45924</v>
      </c>
      <c r="D92" s="15" t="s">
        <v>25</v>
      </c>
      <c r="E92" s="15" t="s">
        <v>569</v>
      </c>
      <c r="F92" s="15" t="s">
        <v>570</v>
      </c>
      <c r="G92" s="30">
        <v>12209</v>
      </c>
      <c r="H92" s="15">
        <v>222</v>
      </c>
      <c r="I92" s="15">
        <v>479</v>
      </c>
      <c r="J92" s="15">
        <v>2748</v>
      </c>
      <c r="K92" s="33">
        <v>24615</v>
      </c>
      <c r="L92" s="30">
        <v>74707</v>
      </c>
      <c r="M92" s="15" t="s">
        <v>21</v>
      </c>
    </row>
    <row r="93" spans="1:13" ht="15.75" thickBot="1">
      <c r="A93" s="15" t="s">
        <v>190</v>
      </c>
      <c r="B93" s="15" t="s">
        <v>19</v>
      </c>
      <c r="C93" s="24">
        <v>45586</v>
      </c>
      <c r="D93" s="15" t="s">
        <v>25</v>
      </c>
      <c r="E93" s="15" t="s">
        <v>563</v>
      </c>
      <c r="F93" s="15" t="s">
        <v>564</v>
      </c>
      <c r="G93" s="30">
        <v>19715</v>
      </c>
      <c r="H93" s="15">
        <v>1014</v>
      </c>
      <c r="I93" s="15">
        <v>718</v>
      </c>
      <c r="J93" s="15">
        <v>1185</v>
      </c>
      <c r="K93" s="33">
        <v>37625</v>
      </c>
      <c r="L93" s="30">
        <v>191409</v>
      </c>
      <c r="M93" s="15" t="s">
        <v>17</v>
      </c>
    </row>
    <row r="94" spans="1:13" ht="15.75" thickBot="1">
      <c r="A94" s="15" t="s">
        <v>191</v>
      </c>
      <c r="B94" s="15" t="s">
        <v>46</v>
      </c>
      <c r="C94" s="24">
        <v>45637</v>
      </c>
      <c r="D94" s="15" t="s">
        <v>38</v>
      </c>
      <c r="E94" s="15" t="s">
        <v>573</v>
      </c>
      <c r="F94" s="15" t="s">
        <v>567</v>
      </c>
      <c r="G94" s="30">
        <v>22645</v>
      </c>
      <c r="H94" s="15">
        <v>545</v>
      </c>
      <c r="I94" s="15">
        <v>972</v>
      </c>
      <c r="J94" s="15">
        <v>321</v>
      </c>
      <c r="K94" s="33">
        <v>8396</v>
      </c>
      <c r="L94" s="30">
        <v>121537</v>
      </c>
      <c r="M94" s="15" t="s">
        <v>55</v>
      </c>
    </row>
    <row r="95" spans="1:13" ht="15.75" thickBot="1">
      <c r="A95" s="15" t="s">
        <v>193</v>
      </c>
      <c r="B95" s="15" t="s">
        <v>46</v>
      </c>
      <c r="C95" s="24">
        <v>45603</v>
      </c>
      <c r="D95" s="15" t="s">
        <v>38</v>
      </c>
      <c r="E95" s="15" t="s">
        <v>573</v>
      </c>
      <c r="F95" s="15" t="s">
        <v>567</v>
      </c>
      <c r="G95" s="30">
        <v>11550</v>
      </c>
      <c r="H95" s="15">
        <v>501</v>
      </c>
      <c r="I95" s="15">
        <v>646</v>
      </c>
      <c r="J95" s="15">
        <v>773</v>
      </c>
      <c r="K95" s="33">
        <v>17841</v>
      </c>
      <c r="L95" s="30">
        <v>237576</v>
      </c>
      <c r="M95" s="15" t="s">
        <v>32</v>
      </c>
    </row>
    <row r="96" spans="1:13" ht="15.75" thickBot="1">
      <c r="A96" s="15" t="s">
        <v>194</v>
      </c>
      <c r="B96" s="15" t="s">
        <v>46</v>
      </c>
      <c r="C96" s="24">
        <v>45604</v>
      </c>
      <c r="D96" s="15" t="s">
        <v>25</v>
      </c>
      <c r="E96" s="15" t="s">
        <v>567</v>
      </c>
      <c r="F96" s="15" t="s">
        <v>568</v>
      </c>
      <c r="G96" s="30">
        <v>23499</v>
      </c>
      <c r="H96" s="15">
        <v>562</v>
      </c>
      <c r="I96" s="15">
        <v>964</v>
      </c>
      <c r="J96" s="15">
        <v>2557</v>
      </c>
      <c r="K96" s="33">
        <v>56890</v>
      </c>
      <c r="L96" s="30">
        <v>218686</v>
      </c>
      <c r="M96" s="15" t="s">
        <v>32</v>
      </c>
    </row>
    <row r="97" spans="1:13" ht="15.75" thickBot="1">
      <c r="A97" s="15" t="s">
        <v>196</v>
      </c>
      <c r="B97" s="15" t="s">
        <v>46</v>
      </c>
      <c r="C97" s="24">
        <v>45545</v>
      </c>
      <c r="D97" s="15" t="s">
        <v>38</v>
      </c>
      <c r="E97" s="15" t="s">
        <v>571</v>
      </c>
      <c r="F97" s="15" t="s">
        <v>572</v>
      </c>
      <c r="G97" s="30">
        <v>6637</v>
      </c>
      <c r="H97" s="15">
        <v>595</v>
      </c>
      <c r="I97" s="15">
        <v>161</v>
      </c>
      <c r="J97" s="15">
        <v>2653</v>
      </c>
      <c r="K97" s="33">
        <v>19334</v>
      </c>
      <c r="L97" s="30">
        <v>131155</v>
      </c>
      <c r="M97" s="15" t="s">
        <v>27</v>
      </c>
    </row>
    <row r="98" spans="1:13" ht="15.75" thickBot="1">
      <c r="A98" s="15" t="s">
        <v>198</v>
      </c>
      <c r="B98" s="15" t="s">
        <v>46</v>
      </c>
      <c r="C98" s="24">
        <v>45517</v>
      </c>
      <c r="D98" s="15" t="s">
        <v>38</v>
      </c>
      <c r="E98" s="15" t="s">
        <v>576</v>
      </c>
      <c r="F98" s="15" t="s">
        <v>577</v>
      </c>
      <c r="G98" s="30">
        <v>6854</v>
      </c>
      <c r="H98" s="15">
        <v>417</v>
      </c>
      <c r="I98" s="15">
        <v>467</v>
      </c>
      <c r="J98" s="15">
        <v>1003</v>
      </c>
      <c r="K98" s="33">
        <v>61333</v>
      </c>
      <c r="L98" s="30">
        <v>40281</v>
      </c>
      <c r="M98" s="15" t="s">
        <v>17</v>
      </c>
    </row>
    <row r="99" spans="1:13" ht="15.75" thickBot="1">
      <c r="A99" s="15" t="s">
        <v>200</v>
      </c>
      <c r="B99" s="15" t="s">
        <v>19</v>
      </c>
      <c r="C99" s="24">
        <v>45453</v>
      </c>
      <c r="D99" s="15" t="s">
        <v>30</v>
      </c>
      <c r="E99" s="15" t="s">
        <v>569</v>
      </c>
      <c r="F99" s="15" t="s">
        <v>570</v>
      </c>
      <c r="G99" s="30">
        <v>21561</v>
      </c>
      <c r="H99" s="15">
        <v>340</v>
      </c>
      <c r="I99" s="15">
        <v>741</v>
      </c>
      <c r="J99" s="15">
        <v>986</v>
      </c>
      <c r="K99" s="33">
        <v>24826</v>
      </c>
      <c r="L99" s="30">
        <v>198492</v>
      </c>
      <c r="M99" s="15" t="s">
        <v>17</v>
      </c>
    </row>
    <row r="100" spans="1:13" ht="15.75" thickBot="1">
      <c r="A100" s="15" t="s">
        <v>202</v>
      </c>
      <c r="B100" s="15" t="s">
        <v>46</v>
      </c>
      <c r="C100" s="24">
        <v>45475</v>
      </c>
      <c r="D100" s="15" t="s">
        <v>38</v>
      </c>
      <c r="E100" s="15" t="s">
        <v>569</v>
      </c>
      <c r="F100" s="15" t="s">
        <v>570</v>
      </c>
      <c r="G100" s="30">
        <v>12320</v>
      </c>
      <c r="H100" s="15">
        <v>1157</v>
      </c>
      <c r="I100" s="15">
        <v>365</v>
      </c>
      <c r="J100" s="15">
        <v>584</v>
      </c>
      <c r="K100" s="33">
        <v>66634</v>
      </c>
      <c r="L100" s="30">
        <v>210102</v>
      </c>
      <c r="M100" s="15" t="s">
        <v>32</v>
      </c>
    </row>
    <row r="101" spans="1:13" ht="15.75" thickBot="1">
      <c r="A101" s="15" t="s">
        <v>204</v>
      </c>
      <c r="B101" s="15" t="s">
        <v>23</v>
      </c>
      <c r="C101" s="24">
        <v>45925</v>
      </c>
      <c r="D101" s="15" t="s">
        <v>15</v>
      </c>
      <c r="E101" s="15" t="s">
        <v>35</v>
      </c>
      <c r="F101" s="15"/>
      <c r="G101" s="30">
        <v>20564</v>
      </c>
      <c r="H101" s="15">
        <v>1433</v>
      </c>
      <c r="I101" s="15">
        <v>488</v>
      </c>
      <c r="J101" s="15">
        <v>1015</v>
      </c>
      <c r="K101" s="33">
        <v>24333</v>
      </c>
      <c r="L101" s="30">
        <v>172130</v>
      </c>
      <c r="M101" s="15" t="s">
        <v>21</v>
      </c>
    </row>
    <row r="102" spans="1:13" ht="15.75" thickBot="1">
      <c r="A102" s="15" t="s">
        <v>205</v>
      </c>
      <c r="B102" s="15" t="s">
        <v>13</v>
      </c>
      <c r="C102" s="24">
        <v>45583</v>
      </c>
      <c r="D102" s="15" t="s">
        <v>38</v>
      </c>
      <c r="E102" s="15" t="s">
        <v>563</v>
      </c>
      <c r="F102" s="15" t="s">
        <v>564</v>
      </c>
      <c r="G102" s="30">
        <v>6892</v>
      </c>
      <c r="H102" s="15">
        <v>1184</v>
      </c>
      <c r="I102" s="15">
        <v>925</v>
      </c>
      <c r="J102" s="15">
        <v>1062</v>
      </c>
      <c r="K102" s="33">
        <v>75008</v>
      </c>
      <c r="L102" s="30">
        <v>116260</v>
      </c>
      <c r="M102" s="15" t="s">
        <v>55</v>
      </c>
    </row>
    <row r="103" spans="1:13" ht="15.75" thickBot="1">
      <c r="A103" s="15" t="s">
        <v>207</v>
      </c>
      <c r="B103" s="15" t="s">
        <v>46</v>
      </c>
      <c r="C103" s="24">
        <v>45926</v>
      </c>
      <c r="D103" s="15" t="s">
        <v>38</v>
      </c>
      <c r="E103" s="15" t="s">
        <v>35</v>
      </c>
      <c r="F103" s="15"/>
      <c r="G103" s="30">
        <v>9043</v>
      </c>
      <c r="H103" s="15">
        <v>1192</v>
      </c>
      <c r="I103" s="15">
        <v>810</v>
      </c>
      <c r="J103" s="15">
        <v>1550</v>
      </c>
      <c r="K103" s="33">
        <v>5221</v>
      </c>
      <c r="L103" s="30">
        <v>199476</v>
      </c>
      <c r="M103" s="15" t="s">
        <v>21</v>
      </c>
    </row>
    <row r="104" spans="1:13" ht="15.75" thickBot="1">
      <c r="A104" s="15" t="s">
        <v>208</v>
      </c>
      <c r="B104" s="15" t="s">
        <v>46</v>
      </c>
      <c r="C104" s="24">
        <v>45927</v>
      </c>
      <c r="D104" s="15" t="s">
        <v>25</v>
      </c>
      <c r="E104" s="15" t="s">
        <v>563</v>
      </c>
      <c r="F104" s="15" t="s">
        <v>564</v>
      </c>
      <c r="G104" s="30">
        <v>18521</v>
      </c>
      <c r="H104" s="15">
        <v>1027</v>
      </c>
      <c r="I104" s="15">
        <v>230</v>
      </c>
      <c r="J104" s="15">
        <v>1247</v>
      </c>
      <c r="K104" s="33">
        <v>39588</v>
      </c>
      <c r="L104" s="30">
        <v>200928</v>
      </c>
      <c r="M104" s="15" t="s">
        <v>21</v>
      </c>
    </row>
    <row r="105" spans="1:13" ht="15.75" thickBot="1">
      <c r="A105" s="15" t="s">
        <v>209</v>
      </c>
      <c r="B105" s="15" t="s">
        <v>19</v>
      </c>
      <c r="C105" s="24">
        <v>45739</v>
      </c>
      <c r="D105" s="15" t="s">
        <v>15</v>
      </c>
      <c r="E105" s="15" t="s">
        <v>565</v>
      </c>
      <c r="F105" s="15" t="s">
        <v>566</v>
      </c>
      <c r="G105" s="30">
        <v>24711</v>
      </c>
      <c r="H105" s="15">
        <v>882</v>
      </c>
      <c r="I105" s="15">
        <v>876</v>
      </c>
      <c r="J105" s="15">
        <v>2728</v>
      </c>
      <c r="K105" s="33">
        <v>32015</v>
      </c>
      <c r="L105" s="30">
        <v>180272</v>
      </c>
      <c r="M105" s="15" t="s">
        <v>32</v>
      </c>
    </row>
    <row r="106" spans="1:13" ht="15.75" thickBot="1">
      <c r="A106" s="15" t="s">
        <v>211</v>
      </c>
      <c r="B106" s="15" t="s">
        <v>46</v>
      </c>
      <c r="C106" s="24">
        <v>45457</v>
      </c>
      <c r="D106" s="15" t="s">
        <v>38</v>
      </c>
      <c r="E106" s="15" t="s">
        <v>573</v>
      </c>
      <c r="F106" s="15" t="s">
        <v>567</v>
      </c>
      <c r="G106" s="30">
        <v>21856</v>
      </c>
      <c r="H106" s="15">
        <v>1203</v>
      </c>
      <c r="I106" s="15">
        <v>634</v>
      </c>
      <c r="J106" s="15">
        <v>2807</v>
      </c>
      <c r="K106" s="33">
        <v>3647</v>
      </c>
      <c r="L106" s="30">
        <v>104178</v>
      </c>
      <c r="M106" s="15" t="s">
        <v>32</v>
      </c>
    </row>
    <row r="107" spans="1:13" ht="15.75" thickBot="1">
      <c r="A107" s="15" t="s">
        <v>213</v>
      </c>
      <c r="B107" s="15" t="s">
        <v>46</v>
      </c>
      <c r="C107" s="24">
        <v>45692</v>
      </c>
      <c r="D107" s="15" t="s">
        <v>38</v>
      </c>
      <c r="E107" s="15" t="s">
        <v>571</v>
      </c>
      <c r="F107" s="15" t="s">
        <v>572</v>
      </c>
      <c r="G107" s="30">
        <v>23833</v>
      </c>
      <c r="H107" s="15">
        <v>555</v>
      </c>
      <c r="I107" s="15">
        <v>523</v>
      </c>
      <c r="J107" s="15">
        <v>1330</v>
      </c>
      <c r="K107" s="33">
        <v>69141</v>
      </c>
      <c r="L107" s="30">
        <v>73997</v>
      </c>
      <c r="M107" s="15" t="s">
        <v>32</v>
      </c>
    </row>
    <row r="108" spans="1:13" ht="15.75" thickBot="1">
      <c r="A108" s="15" t="s">
        <v>215</v>
      </c>
      <c r="B108" s="15" t="s">
        <v>46</v>
      </c>
      <c r="C108" s="24">
        <v>45464</v>
      </c>
      <c r="D108" s="15" t="s">
        <v>30</v>
      </c>
      <c r="E108" s="15" t="s">
        <v>567</v>
      </c>
      <c r="F108" s="15" t="s">
        <v>568</v>
      </c>
      <c r="G108" s="30">
        <v>21216</v>
      </c>
      <c r="H108" s="15">
        <v>1207</v>
      </c>
      <c r="I108" s="15">
        <v>859</v>
      </c>
      <c r="J108" s="15">
        <v>328</v>
      </c>
      <c r="K108" s="33">
        <v>91296</v>
      </c>
      <c r="L108" s="30">
        <v>196683</v>
      </c>
      <c r="M108" s="15" t="s">
        <v>27</v>
      </c>
    </row>
    <row r="109" spans="1:13" ht="15.75" thickBot="1">
      <c r="A109" s="15" t="s">
        <v>217</v>
      </c>
      <c r="B109" s="15" t="s">
        <v>19</v>
      </c>
      <c r="C109" s="24">
        <v>45928</v>
      </c>
      <c r="D109" s="15" t="s">
        <v>38</v>
      </c>
      <c r="E109" s="15" t="s">
        <v>571</v>
      </c>
      <c r="F109" s="15" t="s">
        <v>572</v>
      </c>
      <c r="G109" s="30">
        <v>21963</v>
      </c>
      <c r="H109" s="15">
        <v>1356</v>
      </c>
      <c r="I109" s="15">
        <v>349</v>
      </c>
      <c r="J109" s="15">
        <v>1206</v>
      </c>
      <c r="K109" s="33">
        <v>51755</v>
      </c>
      <c r="L109" s="30">
        <v>159273</v>
      </c>
      <c r="M109" s="15" t="s">
        <v>21</v>
      </c>
    </row>
    <row r="110" spans="1:13" ht="15.75" thickBot="1">
      <c r="A110" s="15" t="s">
        <v>218</v>
      </c>
      <c r="B110" s="15" t="s">
        <v>46</v>
      </c>
      <c r="C110" s="24">
        <v>45512</v>
      </c>
      <c r="D110" s="15" t="s">
        <v>38</v>
      </c>
      <c r="E110" s="15" t="s">
        <v>571</v>
      </c>
      <c r="F110" s="15" t="s">
        <v>572</v>
      </c>
      <c r="G110" s="30">
        <v>24355</v>
      </c>
      <c r="H110" s="15">
        <v>1087</v>
      </c>
      <c r="I110" s="15">
        <v>686</v>
      </c>
      <c r="J110" s="15">
        <v>2426</v>
      </c>
      <c r="K110" s="33">
        <v>24963</v>
      </c>
      <c r="L110" s="30">
        <v>212307</v>
      </c>
      <c r="M110" s="15" t="s">
        <v>17</v>
      </c>
    </row>
    <row r="111" spans="1:13" ht="15.75" thickBot="1">
      <c r="A111" s="15" t="s">
        <v>220</v>
      </c>
      <c r="B111" s="15" t="s">
        <v>13</v>
      </c>
      <c r="C111" s="24">
        <v>45502</v>
      </c>
      <c r="D111" s="15" t="s">
        <v>30</v>
      </c>
      <c r="E111" s="15" t="s">
        <v>571</v>
      </c>
      <c r="F111" s="15" t="s">
        <v>572</v>
      </c>
      <c r="G111" s="30">
        <v>6164</v>
      </c>
      <c r="H111" s="15">
        <v>326</v>
      </c>
      <c r="I111" s="15">
        <v>615</v>
      </c>
      <c r="J111" s="15">
        <v>2806</v>
      </c>
      <c r="K111" s="33">
        <v>38579</v>
      </c>
      <c r="L111" s="30">
        <v>206129</v>
      </c>
      <c r="M111" s="15" t="s">
        <v>55</v>
      </c>
    </row>
    <row r="112" spans="1:13" ht="15.75" thickBot="1">
      <c r="A112" s="15" t="s">
        <v>222</v>
      </c>
      <c r="B112" s="15" t="s">
        <v>19</v>
      </c>
      <c r="C112" s="24">
        <v>45619</v>
      </c>
      <c r="D112" s="15" t="s">
        <v>25</v>
      </c>
      <c r="E112" s="15" t="s">
        <v>35</v>
      </c>
      <c r="F112" s="15"/>
      <c r="G112" s="30">
        <v>9941</v>
      </c>
      <c r="H112" s="15">
        <v>1329</v>
      </c>
      <c r="I112" s="15">
        <v>238</v>
      </c>
      <c r="J112" s="15">
        <v>869</v>
      </c>
      <c r="K112" s="33">
        <v>40281</v>
      </c>
      <c r="L112" s="30">
        <v>172311</v>
      </c>
      <c r="M112" s="15" t="s">
        <v>27</v>
      </c>
    </row>
    <row r="113" spans="1:13" ht="15.75" thickBot="1">
      <c r="A113" s="15" t="s">
        <v>224</v>
      </c>
      <c r="B113" s="15" t="s">
        <v>13</v>
      </c>
      <c r="C113" s="24">
        <v>45570</v>
      </c>
      <c r="D113" s="15" t="s">
        <v>38</v>
      </c>
      <c r="E113" s="15" t="s">
        <v>563</v>
      </c>
      <c r="F113" s="15" t="s">
        <v>564</v>
      </c>
      <c r="G113" s="30">
        <v>16388</v>
      </c>
      <c r="H113" s="15">
        <v>1208</v>
      </c>
      <c r="I113" s="15">
        <v>417</v>
      </c>
      <c r="J113" s="15">
        <v>2306</v>
      </c>
      <c r="K113" s="33">
        <v>16865</v>
      </c>
      <c r="L113" s="30">
        <v>236733</v>
      </c>
      <c r="M113" s="15" t="s">
        <v>17</v>
      </c>
    </row>
    <row r="114" spans="1:13" ht="15.75" thickBot="1">
      <c r="A114" s="15" t="s">
        <v>226</v>
      </c>
      <c r="B114" s="15" t="s">
        <v>19</v>
      </c>
      <c r="C114" s="24">
        <v>45929</v>
      </c>
      <c r="D114" s="15" t="s">
        <v>30</v>
      </c>
      <c r="E114" s="15" t="s">
        <v>575</v>
      </c>
      <c r="F114" s="15" t="s">
        <v>35</v>
      </c>
      <c r="G114" s="30">
        <v>7569</v>
      </c>
      <c r="H114" s="15">
        <v>803</v>
      </c>
      <c r="I114" s="15">
        <v>804</v>
      </c>
      <c r="J114" s="15">
        <v>1753</v>
      </c>
      <c r="K114" s="33">
        <v>43582</v>
      </c>
      <c r="L114" s="30">
        <v>166945</v>
      </c>
      <c r="M114" s="15" t="s">
        <v>21</v>
      </c>
    </row>
    <row r="115" spans="1:13" ht="15.75" thickBot="1">
      <c r="A115" s="15" t="s">
        <v>227</v>
      </c>
      <c r="B115" s="15" t="s">
        <v>46</v>
      </c>
      <c r="C115" s="24">
        <v>45610</v>
      </c>
      <c r="D115" s="15" t="s">
        <v>15</v>
      </c>
      <c r="E115" s="15" t="s">
        <v>565</v>
      </c>
      <c r="F115" s="15" t="s">
        <v>566</v>
      </c>
      <c r="G115" s="30">
        <v>6300</v>
      </c>
      <c r="H115" s="15">
        <v>1213</v>
      </c>
      <c r="I115" s="15">
        <v>720</v>
      </c>
      <c r="J115" s="15">
        <v>1037</v>
      </c>
      <c r="K115" s="33">
        <v>39569</v>
      </c>
      <c r="L115" s="30">
        <v>85272</v>
      </c>
      <c r="M115" s="15" t="s">
        <v>32</v>
      </c>
    </row>
    <row r="116" spans="1:13" ht="15.75" thickBot="1">
      <c r="A116" s="15" t="s">
        <v>229</v>
      </c>
      <c r="B116" s="15" t="s">
        <v>13</v>
      </c>
      <c r="C116" s="24">
        <v>45930</v>
      </c>
      <c r="D116" s="15" t="s">
        <v>25</v>
      </c>
      <c r="E116" s="15" t="s">
        <v>561</v>
      </c>
      <c r="F116" s="15" t="s">
        <v>562</v>
      </c>
      <c r="G116" s="30">
        <v>8269</v>
      </c>
      <c r="H116" s="15">
        <v>250</v>
      </c>
      <c r="I116" s="15">
        <v>638</v>
      </c>
      <c r="J116" s="15">
        <v>815</v>
      </c>
      <c r="K116" s="33">
        <v>41991</v>
      </c>
      <c r="L116" s="30">
        <v>129393</v>
      </c>
      <c r="M116" s="15" t="s">
        <v>21</v>
      </c>
    </row>
    <row r="117" spans="1:13" ht="15.75" thickBot="1">
      <c r="A117" s="15" t="s">
        <v>230</v>
      </c>
      <c r="B117" s="15" t="s">
        <v>19</v>
      </c>
      <c r="C117" s="24">
        <v>45734</v>
      </c>
      <c r="D117" s="15" t="s">
        <v>15</v>
      </c>
      <c r="E117" s="15" t="s">
        <v>571</v>
      </c>
      <c r="F117" s="15" t="s">
        <v>572</v>
      </c>
      <c r="G117" s="30">
        <v>5818</v>
      </c>
      <c r="H117" s="15">
        <v>1252</v>
      </c>
      <c r="I117" s="15">
        <v>687</v>
      </c>
      <c r="J117" s="15">
        <v>2300</v>
      </c>
      <c r="K117" s="33">
        <v>25081</v>
      </c>
      <c r="L117" s="30">
        <v>101212</v>
      </c>
      <c r="M117" s="15" t="s">
        <v>55</v>
      </c>
    </row>
    <row r="118" spans="1:13" ht="15.75" thickBot="1">
      <c r="A118" s="15" t="s">
        <v>232</v>
      </c>
      <c r="B118" s="15" t="s">
        <v>23</v>
      </c>
      <c r="C118" s="24">
        <v>45600</v>
      </c>
      <c r="D118" s="15" t="s">
        <v>15</v>
      </c>
      <c r="E118" s="15" t="s">
        <v>567</v>
      </c>
      <c r="F118" s="15" t="s">
        <v>574</v>
      </c>
      <c r="G118" s="30">
        <v>14015</v>
      </c>
      <c r="H118" s="15">
        <v>978</v>
      </c>
      <c r="I118" s="15">
        <v>196</v>
      </c>
      <c r="J118" s="15">
        <v>2744</v>
      </c>
      <c r="K118" s="33">
        <v>20190</v>
      </c>
      <c r="L118" s="30">
        <v>186470</v>
      </c>
      <c r="M118" s="15" t="s">
        <v>27</v>
      </c>
    </row>
    <row r="119" spans="1:13" ht="15.75" thickBot="1">
      <c r="A119" s="15" t="s">
        <v>234</v>
      </c>
      <c r="B119" s="15" t="s">
        <v>46</v>
      </c>
      <c r="C119" s="24">
        <v>45600</v>
      </c>
      <c r="D119" s="15" t="s">
        <v>30</v>
      </c>
      <c r="E119" s="15" t="s">
        <v>35</v>
      </c>
      <c r="F119" s="15"/>
      <c r="G119" s="30">
        <v>14234</v>
      </c>
      <c r="H119" s="15">
        <v>1013</v>
      </c>
      <c r="I119" s="15">
        <v>437</v>
      </c>
      <c r="J119" s="15">
        <v>338</v>
      </c>
      <c r="K119" s="33">
        <v>67754</v>
      </c>
      <c r="L119" s="30">
        <v>160030</v>
      </c>
      <c r="M119" s="15" t="s">
        <v>27</v>
      </c>
    </row>
    <row r="120" spans="1:13" ht="15.75" thickBot="1">
      <c r="A120" s="15" t="s">
        <v>235</v>
      </c>
      <c r="B120" s="15" t="s">
        <v>19</v>
      </c>
      <c r="C120" s="24">
        <v>45695</v>
      </c>
      <c r="D120" s="15" t="s">
        <v>38</v>
      </c>
      <c r="E120" s="15" t="s">
        <v>576</v>
      </c>
      <c r="F120" s="15" t="s">
        <v>577</v>
      </c>
      <c r="G120" s="30">
        <v>20290</v>
      </c>
      <c r="H120" s="15">
        <v>619</v>
      </c>
      <c r="I120" s="15">
        <v>927</v>
      </c>
      <c r="J120" s="15">
        <v>1186</v>
      </c>
      <c r="K120" s="33">
        <v>8924</v>
      </c>
      <c r="L120" s="30">
        <v>96503</v>
      </c>
      <c r="M120" s="15" t="s">
        <v>55</v>
      </c>
    </row>
    <row r="121" spans="1:13" ht="15.75" thickBot="1">
      <c r="A121" s="15" t="s">
        <v>237</v>
      </c>
      <c r="B121" s="15" t="s">
        <v>23</v>
      </c>
      <c r="C121" s="24">
        <v>45586</v>
      </c>
      <c r="D121" s="15" t="s">
        <v>30</v>
      </c>
      <c r="E121" s="15" t="s">
        <v>567</v>
      </c>
      <c r="F121" s="15" t="s">
        <v>568</v>
      </c>
      <c r="G121" s="30">
        <v>8254</v>
      </c>
      <c r="H121" s="15">
        <v>1405</v>
      </c>
      <c r="I121" s="15">
        <v>165</v>
      </c>
      <c r="J121" s="15">
        <v>2504</v>
      </c>
      <c r="K121" s="33">
        <v>8081</v>
      </c>
      <c r="L121" s="30">
        <v>177710</v>
      </c>
      <c r="M121" s="15" t="s">
        <v>17</v>
      </c>
    </row>
    <row r="122" spans="1:13" ht="15.75" thickBot="1">
      <c r="A122" s="15" t="s">
        <v>238</v>
      </c>
      <c r="B122" s="15" t="s">
        <v>19</v>
      </c>
      <c r="C122" s="24">
        <v>45502</v>
      </c>
      <c r="D122" s="15" t="s">
        <v>30</v>
      </c>
      <c r="E122" s="15" t="s">
        <v>561</v>
      </c>
      <c r="F122" s="15" t="s">
        <v>562</v>
      </c>
      <c r="G122" s="30">
        <v>19144</v>
      </c>
      <c r="H122" s="15">
        <v>1182</v>
      </c>
      <c r="I122" s="15">
        <v>860</v>
      </c>
      <c r="J122" s="15">
        <v>1398</v>
      </c>
      <c r="K122" s="33">
        <v>4185</v>
      </c>
      <c r="L122" s="30">
        <v>46570</v>
      </c>
      <c r="M122" s="15" t="s">
        <v>17</v>
      </c>
    </row>
    <row r="123" spans="1:13" ht="15.75" thickBot="1">
      <c r="A123" s="15" t="s">
        <v>239</v>
      </c>
      <c r="B123" s="15" t="s">
        <v>23</v>
      </c>
      <c r="C123" s="24">
        <v>45567</v>
      </c>
      <c r="D123" s="15" t="s">
        <v>30</v>
      </c>
      <c r="E123" s="15" t="s">
        <v>575</v>
      </c>
      <c r="F123" s="15" t="s">
        <v>35</v>
      </c>
      <c r="G123" s="30">
        <v>9350</v>
      </c>
      <c r="H123" s="15">
        <v>1024</v>
      </c>
      <c r="I123" s="15">
        <v>550</v>
      </c>
      <c r="J123" s="15">
        <v>2123</v>
      </c>
      <c r="K123" s="33">
        <v>53916</v>
      </c>
      <c r="L123" s="30">
        <v>108785</v>
      </c>
      <c r="M123" s="15" t="s">
        <v>27</v>
      </c>
    </row>
    <row r="124" spans="1:13" ht="15.75" thickBot="1">
      <c r="A124" s="15" t="s">
        <v>241</v>
      </c>
      <c r="B124" s="15" t="s">
        <v>46</v>
      </c>
      <c r="C124" s="24">
        <v>45457</v>
      </c>
      <c r="D124" s="15" t="s">
        <v>30</v>
      </c>
      <c r="E124" s="15" t="s">
        <v>567</v>
      </c>
      <c r="F124" s="15" t="s">
        <v>574</v>
      </c>
      <c r="G124" s="30">
        <v>17183</v>
      </c>
      <c r="H124" s="15">
        <v>1224</v>
      </c>
      <c r="I124" s="15">
        <v>943</v>
      </c>
      <c r="J124" s="15">
        <v>2010</v>
      </c>
      <c r="K124" s="33">
        <v>21481</v>
      </c>
      <c r="L124" s="30">
        <v>49110</v>
      </c>
      <c r="M124" s="15" t="s">
        <v>27</v>
      </c>
    </row>
    <row r="125" spans="1:13" ht="15.75" thickBot="1">
      <c r="A125" s="15" t="s">
        <v>242</v>
      </c>
      <c r="B125" s="15" t="s">
        <v>13</v>
      </c>
      <c r="C125" s="24">
        <v>45753</v>
      </c>
      <c r="D125" s="15" t="s">
        <v>25</v>
      </c>
      <c r="E125" s="15" t="s">
        <v>575</v>
      </c>
      <c r="F125" s="15" t="s">
        <v>35</v>
      </c>
      <c r="G125" s="30">
        <v>8238</v>
      </c>
      <c r="H125" s="15">
        <v>766</v>
      </c>
      <c r="I125" s="15">
        <v>235</v>
      </c>
      <c r="J125" s="15">
        <v>1273</v>
      </c>
      <c r="K125" s="33">
        <v>4706</v>
      </c>
      <c r="L125" s="30">
        <v>119141</v>
      </c>
      <c r="M125" s="15" t="s">
        <v>32</v>
      </c>
    </row>
    <row r="126" spans="1:13" ht="15.75" thickBot="1">
      <c r="A126" s="15" t="s">
        <v>244</v>
      </c>
      <c r="B126" s="15" t="s">
        <v>23</v>
      </c>
      <c r="C126" s="24">
        <v>45543</v>
      </c>
      <c r="D126" s="15" t="s">
        <v>38</v>
      </c>
      <c r="E126" s="15" t="s">
        <v>561</v>
      </c>
      <c r="F126" s="15" t="s">
        <v>562</v>
      </c>
      <c r="G126" s="30">
        <v>8090</v>
      </c>
      <c r="H126" s="15">
        <v>570</v>
      </c>
      <c r="I126" s="15">
        <v>399</v>
      </c>
      <c r="J126" s="15">
        <v>1862</v>
      </c>
      <c r="K126" s="33">
        <v>34088</v>
      </c>
      <c r="L126" s="30">
        <v>52115</v>
      </c>
      <c r="M126" s="15" t="s">
        <v>17</v>
      </c>
    </row>
    <row r="127" spans="1:13" ht="15.75" thickBot="1">
      <c r="A127" s="15" t="s">
        <v>246</v>
      </c>
      <c r="B127" s="15" t="s">
        <v>19</v>
      </c>
      <c r="C127" s="24">
        <v>45744</v>
      </c>
      <c r="D127" s="15" t="s">
        <v>15</v>
      </c>
      <c r="E127" s="15" t="s">
        <v>571</v>
      </c>
      <c r="F127" s="15" t="s">
        <v>572</v>
      </c>
      <c r="G127" s="30">
        <v>13637</v>
      </c>
      <c r="H127" s="15">
        <v>1135</v>
      </c>
      <c r="I127" s="15">
        <v>540</v>
      </c>
      <c r="J127" s="15">
        <v>1288</v>
      </c>
      <c r="K127" s="33">
        <v>45183</v>
      </c>
      <c r="L127" s="30">
        <v>79062</v>
      </c>
      <c r="M127" s="15" t="s">
        <v>55</v>
      </c>
    </row>
    <row r="128" spans="1:13" ht="15.75" thickBot="1">
      <c r="A128" s="15" t="s">
        <v>247</v>
      </c>
      <c r="B128" s="15" t="s">
        <v>46</v>
      </c>
      <c r="C128" s="24">
        <v>45684</v>
      </c>
      <c r="D128" s="15" t="s">
        <v>15</v>
      </c>
      <c r="E128" s="15" t="s">
        <v>567</v>
      </c>
      <c r="F128" s="15" t="s">
        <v>574</v>
      </c>
      <c r="G128" s="30">
        <v>24415</v>
      </c>
      <c r="H128" s="15">
        <v>860</v>
      </c>
      <c r="I128" s="15">
        <v>931</v>
      </c>
      <c r="J128" s="15">
        <v>320</v>
      </c>
      <c r="K128" s="33">
        <v>65049</v>
      </c>
      <c r="L128" s="30">
        <v>62911</v>
      </c>
      <c r="M128" s="15" t="s">
        <v>17</v>
      </c>
    </row>
    <row r="129" spans="1:13" ht="15.75" thickBot="1">
      <c r="A129" s="15" t="s">
        <v>248</v>
      </c>
      <c r="B129" s="15" t="s">
        <v>23</v>
      </c>
      <c r="C129" s="24">
        <v>45667</v>
      </c>
      <c r="D129" s="15" t="s">
        <v>38</v>
      </c>
      <c r="E129" s="15" t="s">
        <v>575</v>
      </c>
      <c r="F129" s="15" t="s">
        <v>35</v>
      </c>
      <c r="G129" s="30">
        <v>14647</v>
      </c>
      <c r="H129" s="15">
        <v>1168</v>
      </c>
      <c r="I129" s="15">
        <v>484</v>
      </c>
      <c r="J129" s="15">
        <v>2650</v>
      </c>
      <c r="K129" s="33">
        <v>27217</v>
      </c>
      <c r="L129" s="30">
        <v>144061</v>
      </c>
      <c r="M129" s="15" t="s">
        <v>32</v>
      </c>
    </row>
    <row r="130" spans="1:13" ht="15.75" thickBot="1">
      <c r="A130" s="15" t="s">
        <v>250</v>
      </c>
      <c r="B130" s="15" t="s">
        <v>19</v>
      </c>
      <c r="C130" s="24">
        <v>45494</v>
      </c>
      <c r="D130" s="15" t="s">
        <v>15</v>
      </c>
      <c r="E130" s="15" t="s">
        <v>567</v>
      </c>
      <c r="F130" s="15" t="s">
        <v>568</v>
      </c>
      <c r="G130" s="30">
        <v>11911</v>
      </c>
      <c r="H130" s="15">
        <v>1360</v>
      </c>
      <c r="I130" s="15">
        <v>778</v>
      </c>
      <c r="J130" s="15">
        <v>1168</v>
      </c>
      <c r="K130" s="33">
        <v>16483</v>
      </c>
      <c r="L130" s="30">
        <v>72556</v>
      </c>
      <c r="M130" s="15" t="s">
        <v>27</v>
      </c>
    </row>
    <row r="131" spans="1:13" ht="15.75" thickBot="1">
      <c r="A131" s="15" t="s">
        <v>251</v>
      </c>
      <c r="B131" s="15" t="s">
        <v>19</v>
      </c>
      <c r="C131" s="24">
        <v>45564</v>
      </c>
      <c r="D131" s="15" t="s">
        <v>38</v>
      </c>
      <c r="E131" s="15" t="s">
        <v>563</v>
      </c>
      <c r="F131" s="15" t="s">
        <v>564</v>
      </c>
      <c r="G131" s="30">
        <v>10472</v>
      </c>
      <c r="H131" s="15">
        <v>401</v>
      </c>
      <c r="I131" s="15">
        <v>668</v>
      </c>
      <c r="J131" s="15">
        <v>383</v>
      </c>
      <c r="K131" s="33">
        <v>37571</v>
      </c>
      <c r="L131" s="30">
        <v>249203</v>
      </c>
      <c r="M131" s="15" t="s">
        <v>27</v>
      </c>
    </row>
    <row r="132" spans="1:13" ht="15.75" thickBot="1">
      <c r="A132" s="15" t="s">
        <v>253</v>
      </c>
      <c r="B132" s="15" t="s">
        <v>19</v>
      </c>
      <c r="C132" s="24">
        <v>45586</v>
      </c>
      <c r="D132" s="15" t="s">
        <v>15</v>
      </c>
      <c r="E132" s="15" t="s">
        <v>573</v>
      </c>
      <c r="F132" s="15" t="s">
        <v>567</v>
      </c>
      <c r="G132" s="30">
        <v>20271</v>
      </c>
      <c r="H132" s="15">
        <v>512</v>
      </c>
      <c r="I132" s="15">
        <v>286</v>
      </c>
      <c r="J132" s="15">
        <v>1982</v>
      </c>
      <c r="K132" s="33">
        <v>43225</v>
      </c>
      <c r="L132" s="30">
        <v>168335</v>
      </c>
      <c r="M132" s="15" t="s">
        <v>32</v>
      </c>
    </row>
    <row r="133" spans="1:13" ht="15.75" thickBot="1">
      <c r="A133" s="15" t="s">
        <v>254</v>
      </c>
      <c r="B133" s="15" t="s">
        <v>23</v>
      </c>
      <c r="C133" s="24">
        <v>45720</v>
      </c>
      <c r="D133" s="15" t="s">
        <v>30</v>
      </c>
      <c r="E133" s="15" t="s">
        <v>563</v>
      </c>
      <c r="F133" s="15" t="s">
        <v>564</v>
      </c>
      <c r="G133" s="30">
        <v>5266</v>
      </c>
      <c r="H133" s="15">
        <v>316</v>
      </c>
      <c r="I133" s="15">
        <v>837</v>
      </c>
      <c r="J133" s="15">
        <v>2276</v>
      </c>
      <c r="K133" s="33">
        <v>20967</v>
      </c>
      <c r="L133" s="30">
        <v>41969</v>
      </c>
      <c r="M133" s="15" t="s">
        <v>55</v>
      </c>
    </row>
    <row r="134" spans="1:13" ht="15.75" thickBot="1">
      <c r="A134" s="15" t="s">
        <v>255</v>
      </c>
      <c r="B134" s="15" t="s">
        <v>23</v>
      </c>
      <c r="C134" s="24">
        <v>45694</v>
      </c>
      <c r="D134" s="15" t="s">
        <v>15</v>
      </c>
      <c r="E134" s="15" t="s">
        <v>561</v>
      </c>
      <c r="F134" s="15" t="s">
        <v>562</v>
      </c>
      <c r="G134" s="30">
        <v>2666</v>
      </c>
      <c r="H134" s="15">
        <v>1136</v>
      </c>
      <c r="I134" s="15">
        <v>989</v>
      </c>
      <c r="J134" s="15">
        <v>1710</v>
      </c>
      <c r="K134" s="33">
        <v>36467</v>
      </c>
      <c r="L134" s="30">
        <v>83753</v>
      </c>
      <c r="M134" s="15" t="s">
        <v>27</v>
      </c>
    </row>
    <row r="135" spans="1:13" ht="15.75" thickBot="1">
      <c r="A135" s="15" t="s">
        <v>257</v>
      </c>
      <c r="B135" s="15" t="s">
        <v>23</v>
      </c>
      <c r="C135" s="24">
        <v>45931</v>
      </c>
      <c r="D135" s="15" t="s">
        <v>38</v>
      </c>
      <c r="E135" s="15" t="s">
        <v>35</v>
      </c>
      <c r="F135" s="15"/>
      <c r="G135" s="30">
        <v>6188</v>
      </c>
      <c r="H135" s="15">
        <v>774</v>
      </c>
      <c r="I135" s="15">
        <v>647</v>
      </c>
      <c r="J135" s="15">
        <v>1830</v>
      </c>
      <c r="K135" s="33">
        <v>55436</v>
      </c>
      <c r="L135" s="30">
        <v>175542</v>
      </c>
      <c r="M135" s="15" t="s">
        <v>21</v>
      </c>
    </row>
    <row r="136" spans="1:13" ht="15.75" thickBot="1">
      <c r="A136" s="15" t="s">
        <v>258</v>
      </c>
      <c r="B136" s="15" t="s">
        <v>13</v>
      </c>
      <c r="C136" s="24">
        <v>45624</v>
      </c>
      <c r="D136" s="15" t="s">
        <v>38</v>
      </c>
      <c r="E136" s="15" t="s">
        <v>573</v>
      </c>
      <c r="F136" s="15" t="s">
        <v>567</v>
      </c>
      <c r="G136" s="30">
        <v>19055</v>
      </c>
      <c r="H136" s="15">
        <v>443</v>
      </c>
      <c r="I136" s="15">
        <v>976</v>
      </c>
      <c r="J136" s="15">
        <v>869</v>
      </c>
      <c r="K136" s="33">
        <v>75437</v>
      </c>
      <c r="L136" s="30">
        <v>161863</v>
      </c>
      <c r="M136" s="15" t="s">
        <v>27</v>
      </c>
    </row>
    <row r="137" spans="1:13" ht="15.75" thickBot="1">
      <c r="A137" s="15" t="s">
        <v>260</v>
      </c>
      <c r="B137" s="15" t="s">
        <v>23</v>
      </c>
      <c r="C137" s="24">
        <v>45932</v>
      </c>
      <c r="D137" s="15" t="s">
        <v>38</v>
      </c>
      <c r="E137" s="15" t="s">
        <v>565</v>
      </c>
      <c r="F137" s="15" t="s">
        <v>566</v>
      </c>
      <c r="G137" s="30">
        <v>12161</v>
      </c>
      <c r="H137" s="15">
        <v>736</v>
      </c>
      <c r="I137" s="15">
        <v>876</v>
      </c>
      <c r="J137" s="15">
        <v>1233</v>
      </c>
      <c r="K137" s="33">
        <v>21337</v>
      </c>
      <c r="L137" s="30">
        <v>50225</v>
      </c>
      <c r="M137" s="15" t="s">
        <v>21</v>
      </c>
    </row>
    <row r="138" spans="1:13" ht="15.75" thickBot="1">
      <c r="A138" s="15" t="s">
        <v>261</v>
      </c>
      <c r="B138" s="15" t="s">
        <v>23</v>
      </c>
      <c r="C138" s="24">
        <v>45504</v>
      </c>
      <c r="D138" s="15" t="s">
        <v>38</v>
      </c>
      <c r="E138" s="15" t="s">
        <v>567</v>
      </c>
      <c r="F138" s="15" t="s">
        <v>568</v>
      </c>
      <c r="G138" s="30">
        <v>13314</v>
      </c>
      <c r="H138" s="15">
        <v>274</v>
      </c>
      <c r="I138" s="15">
        <v>626</v>
      </c>
      <c r="J138" s="15">
        <v>2280</v>
      </c>
      <c r="K138" s="33">
        <v>14639</v>
      </c>
      <c r="L138" s="30">
        <v>163008</v>
      </c>
      <c r="M138" s="15" t="s">
        <v>32</v>
      </c>
    </row>
    <row r="139" spans="1:13" ht="15.75" thickBot="1">
      <c r="A139" s="15" t="s">
        <v>262</v>
      </c>
      <c r="B139" s="15" t="s">
        <v>23</v>
      </c>
      <c r="C139" s="24">
        <v>45745</v>
      </c>
      <c r="D139" s="15" t="s">
        <v>38</v>
      </c>
      <c r="E139" s="15" t="s">
        <v>565</v>
      </c>
      <c r="F139" s="15" t="s">
        <v>566</v>
      </c>
      <c r="G139" s="30">
        <v>23508</v>
      </c>
      <c r="H139" s="15">
        <v>585</v>
      </c>
      <c r="I139" s="15">
        <v>743</v>
      </c>
      <c r="J139" s="15">
        <v>2155</v>
      </c>
      <c r="K139" s="33">
        <v>3704</v>
      </c>
      <c r="L139" s="30">
        <v>194268</v>
      </c>
      <c r="M139" s="15" t="s">
        <v>32</v>
      </c>
    </row>
    <row r="140" spans="1:13" ht="15.75" thickBot="1">
      <c r="A140" s="15" t="s">
        <v>263</v>
      </c>
      <c r="B140" s="15" t="s">
        <v>13</v>
      </c>
      <c r="C140" s="24">
        <v>45594</v>
      </c>
      <c r="D140" s="15" t="s">
        <v>25</v>
      </c>
      <c r="E140" s="15" t="s">
        <v>567</v>
      </c>
      <c r="F140" s="15" t="s">
        <v>574</v>
      </c>
      <c r="G140" s="30">
        <v>23969</v>
      </c>
      <c r="H140" s="15">
        <v>1433</v>
      </c>
      <c r="I140" s="15">
        <v>372</v>
      </c>
      <c r="J140" s="15">
        <v>1092</v>
      </c>
      <c r="K140" s="33">
        <v>32147</v>
      </c>
      <c r="L140" s="30">
        <v>145823</v>
      </c>
      <c r="M140" s="15" t="s">
        <v>27</v>
      </c>
    </row>
    <row r="141" spans="1:13" ht="15.75" thickBot="1">
      <c r="A141" s="15" t="s">
        <v>265</v>
      </c>
      <c r="B141" s="15" t="s">
        <v>23</v>
      </c>
      <c r="C141" s="24">
        <v>45488</v>
      </c>
      <c r="D141" s="15" t="s">
        <v>25</v>
      </c>
      <c r="E141" s="15" t="s">
        <v>569</v>
      </c>
      <c r="F141" s="15" t="s">
        <v>570</v>
      </c>
      <c r="G141" s="30">
        <v>14891</v>
      </c>
      <c r="H141" s="15">
        <v>674</v>
      </c>
      <c r="I141" s="15">
        <v>521</v>
      </c>
      <c r="J141" s="15">
        <v>1091</v>
      </c>
      <c r="K141" s="33">
        <v>18101</v>
      </c>
      <c r="L141" s="30">
        <v>53669</v>
      </c>
      <c r="M141" s="15" t="s">
        <v>17</v>
      </c>
    </row>
    <row r="142" spans="1:13" ht="15.75" thickBot="1">
      <c r="A142" s="15" t="s">
        <v>267</v>
      </c>
      <c r="B142" s="15" t="s">
        <v>19</v>
      </c>
      <c r="C142" s="24">
        <v>45933</v>
      </c>
      <c r="D142" s="15" t="s">
        <v>15</v>
      </c>
      <c r="E142" s="15" t="s">
        <v>573</v>
      </c>
      <c r="F142" s="15" t="s">
        <v>567</v>
      </c>
      <c r="G142" s="30">
        <v>6777</v>
      </c>
      <c r="H142" s="15">
        <v>617</v>
      </c>
      <c r="I142" s="15">
        <v>551</v>
      </c>
      <c r="J142" s="15">
        <v>2109</v>
      </c>
      <c r="K142" s="33">
        <v>18559</v>
      </c>
      <c r="L142" s="30">
        <v>208452</v>
      </c>
      <c r="M142" s="15" t="s">
        <v>21</v>
      </c>
    </row>
    <row r="143" spans="1:13" ht="15.75" thickBot="1">
      <c r="A143" s="15" t="s">
        <v>268</v>
      </c>
      <c r="B143" s="15" t="s">
        <v>23</v>
      </c>
      <c r="C143" s="24">
        <v>45741</v>
      </c>
      <c r="D143" s="15" t="s">
        <v>38</v>
      </c>
      <c r="E143" s="15" t="s">
        <v>565</v>
      </c>
      <c r="F143" s="15" t="s">
        <v>566</v>
      </c>
      <c r="G143" s="30">
        <v>5900</v>
      </c>
      <c r="H143" s="15">
        <v>546</v>
      </c>
      <c r="I143" s="15">
        <v>592</v>
      </c>
      <c r="J143" s="15">
        <v>1594</v>
      </c>
      <c r="K143" s="33">
        <v>38627</v>
      </c>
      <c r="L143" s="30">
        <v>164398</v>
      </c>
      <c r="M143" s="15" t="s">
        <v>55</v>
      </c>
    </row>
    <row r="144" spans="1:13" ht="15.75" thickBot="1">
      <c r="A144" s="15" t="s">
        <v>270</v>
      </c>
      <c r="B144" s="15" t="s">
        <v>19</v>
      </c>
      <c r="C144" s="24">
        <v>45567</v>
      </c>
      <c r="D144" s="15" t="s">
        <v>15</v>
      </c>
      <c r="E144" s="15" t="s">
        <v>565</v>
      </c>
      <c r="F144" s="15" t="s">
        <v>566</v>
      </c>
      <c r="G144" s="30">
        <v>15716</v>
      </c>
      <c r="H144" s="15">
        <v>839</v>
      </c>
      <c r="I144" s="15">
        <v>639</v>
      </c>
      <c r="J144" s="15">
        <v>2839</v>
      </c>
      <c r="K144" s="33">
        <v>349</v>
      </c>
      <c r="L144" s="30">
        <v>150677</v>
      </c>
      <c r="M144" s="15" t="s">
        <v>27</v>
      </c>
    </row>
    <row r="145" spans="1:13" ht="15.75" thickBot="1">
      <c r="A145" s="15" t="s">
        <v>271</v>
      </c>
      <c r="B145" s="15" t="s">
        <v>19</v>
      </c>
      <c r="C145" s="24">
        <v>45593</v>
      </c>
      <c r="D145" s="15" t="s">
        <v>38</v>
      </c>
      <c r="E145" s="15" t="s">
        <v>575</v>
      </c>
      <c r="F145" s="15" t="s">
        <v>35</v>
      </c>
      <c r="G145" s="30">
        <v>8981</v>
      </c>
      <c r="H145" s="15">
        <v>1138</v>
      </c>
      <c r="I145" s="15">
        <v>764</v>
      </c>
      <c r="J145" s="15">
        <v>2555</v>
      </c>
      <c r="K145" s="33">
        <v>92810</v>
      </c>
      <c r="L145" s="30">
        <v>88320</v>
      </c>
      <c r="M145" s="15" t="s">
        <v>55</v>
      </c>
    </row>
    <row r="146" spans="1:13" ht="15.75" thickBot="1">
      <c r="A146" s="15" t="s">
        <v>272</v>
      </c>
      <c r="B146" s="15" t="s">
        <v>19</v>
      </c>
      <c r="C146" s="24">
        <v>45516</v>
      </c>
      <c r="D146" s="15" t="s">
        <v>38</v>
      </c>
      <c r="E146" s="15" t="s">
        <v>563</v>
      </c>
      <c r="F146" s="15" t="s">
        <v>564</v>
      </c>
      <c r="G146" s="30">
        <v>8376</v>
      </c>
      <c r="H146" s="15">
        <v>1154</v>
      </c>
      <c r="I146" s="15">
        <v>422</v>
      </c>
      <c r="J146" s="15">
        <v>1907</v>
      </c>
      <c r="K146" s="33">
        <v>36874</v>
      </c>
      <c r="L146" s="30">
        <v>218486</v>
      </c>
      <c r="M146" s="15" t="s">
        <v>27</v>
      </c>
    </row>
    <row r="147" spans="1:13" ht="15.75" thickBot="1">
      <c r="A147" s="15" t="s">
        <v>273</v>
      </c>
      <c r="B147" s="15" t="s">
        <v>13</v>
      </c>
      <c r="C147" s="24">
        <v>45448</v>
      </c>
      <c r="D147" s="15" t="s">
        <v>25</v>
      </c>
      <c r="E147" s="15" t="s">
        <v>575</v>
      </c>
      <c r="F147" s="15" t="s">
        <v>35</v>
      </c>
      <c r="G147" s="30">
        <v>18907</v>
      </c>
      <c r="H147" s="15">
        <v>1075</v>
      </c>
      <c r="I147" s="15">
        <v>675</v>
      </c>
      <c r="J147" s="15">
        <v>1383</v>
      </c>
      <c r="K147" s="33">
        <v>17875</v>
      </c>
      <c r="L147" s="30">
        <v>186649</v>
      </c>
      <c r="M147" s="15" t="s">
        <v>17</v>
      </c>
    </row>
    <row r="148" spans="1:13" ht="15.75" thickBot="1">
      <c r="A148" s="15" t="s">
        <v>275</v>
      </c>
      <c r="B148" s="15" t="s">
        <v>13</v>
      </c>
      <c r="C148" s="24">
        <v>45586</v>
      </c>
      <c r="D148" s="15" t="s">
        <v>25</v>
      </c>
      <c r="E148" s="15" t="s">
        <v>573</v>
      </c>
      <c r="F148" s="15" t="s">
        <v>567</v>
      </c>
      <c r="G148" s="30">
        <v>20777</v>
      </c>
      <c r="H148" s="15">
        <v>962</v>
      </c>
      <c r="I148" s="15">
        <v>308</v>
      </c>
      <c r="J148" s="15">
        <v>2777</v>
      </c>
      <c r="K148" s="33">
        <v>25529</v>
      </c>
      <c r="L148" s="30">
        <v>165354</v>
      </c>
      <c r="M148" s="15" t="s">
        <v>17</v>
      </c>
    </row>
    <row r="149" spans="1:13" ht="15.75" thickBot="1">
      <c r="A149" s="15" t="s">
        <v>276</v>
      </c>
      <c r="B149" s="15" t="s">
        <v>13</v>
      </c>
      <c r="C149" s="24">
        <v>45762</v>
      </c>
      <c r="D149" s="15" t="s">
        <v>30</v>
      </c>
      <c r="E149" s="15" t="s">
        <v>573</v>
      </c>
      <c r="F149" s="15" t="s">
        <v>567</v>
      </c>
      <c r="G149" s="30">
        <v>20977</v>
      </c>
      <c r="H149" s="15">
        <v>1402</v>
      </c>
      <c r="I149" s="15">
        <v>301</v>
      </c>
      <c r="J149" s="15">
        <v>1284</v>
      </c>
      <c r="K149" s="33">
        <v>24620</v>
      </c>
      <c r="L149" s="30">
        <v>128009</v>
      </c>
      <c r="M149" s="15" t="s">
        <v>17</v>
      </c>
    </row>
    <row r="150" spans="1:13" ht="15.75" thickBot="1">
      <c r="A150" s="15" t="s">
        <v>277</v>
      </c>
      <c r="B150" s="15" t="s">
        <v>23</v>
      </c>
      <c r="C150" s="24">
        <v>45459</v>
      </c>
      <c r="D150" s="15" t="s">
        <v>25</v>
      </c>
      <c r="E150" s="15" t="s">
        <v>561</v>
      </c>
      <c r="F150" s="15" t="s">
        <v>562</v>
      </c>
      <c r="G150" s="30">
        <v>12160</v>
      </c>
      <c r="H150" s="15">
        <v>1405</v>
      </c>
      <c r="I150" s="15">
        <v>769</v>
      </c>
      <c r="J150" s="15">
        <v>1980</v>
      </c>
      <c r="K150" s="33">
        <v>33174</v>
      </c>
      <c r="L150" s="30">
        <v>226481</v>
      </c>
      <c r="M150" s="15" t="s">
        <v>17</v>
      </c>
    </row>
    <row r="151" spans="1:13" ht="15.75" thickBot="1">
      <c r="A151" s="15" t="s">
        <v>279</v>
      </c>
      <c r="B151" s="15" t="s">
        <v>19</v>
      </c>
      <c r="C151" s="24">
        <v>45526</v>
      </c>
      <c r="D151" s="15" t="s">
        <v>30</v>
      </c>
      <c r="E151" s="15" t="s">
        <v>575</v>
      </c>
      <c r="F151" s="15" t="s">
        <v>35</v>
      </c>
      <c r="G151" s="30">
        <v>16124</v>
      </c>
      <c r="H151" s="15">
        <v>863</v>
      </c>
      <c r="I151" s="15">
        <v>337</v>
      </c>
      <c r="J151" s="15">
        <v>819</v>
      </c>
      <c r="K151" s="33">
        <v>85788</v>
      </c>
      <c r="L151" s="30">
        <v>68625</v>
      </c>
      <c r="M151" s="15" t="s">
        <v>32</v>
      </c>
    </row>
    <row r="152" spans="1:13" ht="15.75" thickBot="1">
      <c r="A152" s="15" t="s">
        <v>281</v>
      </c>
      <c r="B152" s="15" t="s">
        <v>13</v>
      </c>
      <c r="C152" s="24">
        <v>45499</v>
      </c>
      <c r="D152" s="15" t="s">
        <v>30</v>
      </c>
      <c r="E152" s="15" t="s">
        <v>85</v>
      </c>
      <c r="F152" s="15"/>
      <c r="G152" s="30">
        <v>18282</v>
      </c>
      <c r="H152" s="15">
        <v>224</v>
      </c>
      <c r="I152" s="15">
        <v>962</v>
      </c>
      <c r="J152" s="15">
        <v>890</v>
      </c>
      <c r="K152" s="33">
        <v>35105</v>
      </c>
      <c r="L152" s="30">
        <v>64089</v>
      </c>
      <c r="M152" s="15" t="s">
        <v>32</v>
      </c>
    </row>
    <row r="153" spans="1:13" ht="15.75" thickBot="1">
      <c r="A153" s="15" t="s">
        <v>282</v>
      </c>
      <c r="B153" s="15" t="s">
        <v>13</v>
      </c>
      <c r="C153" s="24">
        <v>45934</v>
      </c>
      <c r="D153" s="15" t="s">
        <v>30</v>
      </c>
      <c r="E153" s="15" t="s">
        <v>576</v>
      </c>
      <c r="F153" s="15" t="s">
        <v>577</v>
      </c>
      <c r="G153" s="30">
        <v>12488</v>
      </c>
      <c r="H153" s="15">
        <v>1403</v>
      </c>
      <c r="I153" s="15">
        <v>247</v>
      </c>
      <c r="J153" s="15">
        <v>1350</v>
      </c>
      <c r="K153" s="33">
        <v>28370</v>
      </c>
      <c r="L153" s="30">
        <v>76487</v>
      </c>
      <c r="M153" s="15" t="s">
        <v>21</v>
      </c>
    </row>
    <row r="154" spans="1:13" ht="15.75" thickBot="1">
      <c r="A154" s="15" t="s">
        <v>283</v>
      </c>
      <c r="B154" s="15" t="s">
        <v>23</v>
      </c>
      <c r="C154" s="24">
        <v>45658</v>
      </c>
      <c r="D154" s="15" t="s">
        <v>30</v>
      </c>
      <c r="E154" s="15" t="s">
        <v>563</v>
      </c>
      <c r="F154" s="15" t="s">
        <v>564</v>
      </c>
      <c r="G154" s="30">
        <v>24574</v>
      </c>
      <c r="H154" s="15">
        <v>909</v>
      </c>
      <c r="I154" s="15">
        <v>280</v>
      </c>
      <c r="J154" s="15">
        <v>2009</v>
      </c>
      <c r="K154" s="33">
        <v>6221</v>
      </c>
      <c r="L154" s="30">
        <v>236910</v>
      </c>
      <c r="M154" s="15" t="s">
        <v>55</v>
      </c>
    </row>
    <row r="155" spans="1:13" ht="15.75" thickBot="1">
      <c r="A155" s="15" t="s">
        <v>285</v>
      </c>
      <c r="B155" s="15" t="s">
        <v>13</v>
      </c>
      <c r="C155" s="24">
        <v>45574</v>
      </c>
      <c r="D155" s="15" t="s">
        <v>30</v>
      </c>
      <c r="E155" s="15" t="s">
        <v>573</v>
      </c>
      <c r="F155" s="15" t="s">
        <v>567</v>
      </c>
      <c r="G155" s="30">
        <v>7240</v>
      </c>
      <c r="H155" s="15">
        <v>1384</v>
      </c>
      <c r="I155" s="15">
        <v>954</v>
      </c>
      <c r="J155" s="15">
        <v>2335</v>
      </c>
      <c r="K155" s="33">
        <v>6757</v>
      </c>
      <c r="L155" s="30">
        <v>150448</v>
      </c>
      <c r="M155" s="15" t="s">
        <v>27</v>
      </c>
    </row>
    <row r="156" spans="1:13" ht="15.75" thickBot="1">
      <c r="A156" s="15" t="s">
        <v>287</v>
      </c>
      <c r="B156" s="15" t="s">
        <v>23</v>
      </c>
      <c r="C156" s="24">
        <v>45647</v>
      </c>
      <c r="D156" s="15" t="s">
        <v>15</v>
      </c>
      <c r="E156" s="15" t="s">
        <v>561</v>
      </c>
      <c r="F156" s="15" t="s">
        <v>562</v>
      </c>
      <c r="G156" s="30">
        <v>12453</v>
      </c>
      <c r="H156" s="15">
        <v>376</v>
      </c>
      <c r="I156" s="15">
        <v>320</v>
      </c>
      <c r="J156" s="15">
        <v>2546</v>
      </c>
      <c r="K156" s="33">
        <v>22617</v>
      </c>
      <c r="L156" s="30">
        <v>90138</v>
      </c>
      <c r="M156" s="15" t="s">
        <v>27</v>
      </c>
    </row>
    <row r="157" spans="1:13" ht="15.75" thickBot="1">
      <c r="A157" s="15" t="s">
        <v>289</v>
      </c>
      <c r="B157" s="15" t="s">
        <v>46</v>
      </c>
      <c r="C157" s="24">
        <v>45587</v>
      </c>
      <c r="D157" s="15" t="s">
        <v>25</v>
      </c>
      <c r="E157" s="15" t="s">
        <v>569</v>
      </c>
      <c r="F157" s="15" t="s">
        <v>570</v>
      </c>
      <c r="G157" s="30">
        <v>12478</v>
      </c>
      <c r="H157" s="15">
        <v>484</v>
      </c>
      <c r="I157" s="15">
        <v>332</v>
      </c>
      <c r="J157" s="15">
        <v>2734</v>
      </c>
      <c r="K157" s="33">
        <v>43338</v>
      </c>
      <c r="L157" s="30">
        <v>213895</v>
      </c>
      <c r="M157" s="15" t="s">
        <v>32</v>
      </c>
    </row>
    <row r="158" spans="1:13" ht="15.75" thickBot="1">
      <c r="A158" s="15" t="s">
        <v>291</v>
      </c>
      <c r="B158" s="15" t="s">
        <v>13</v>
      </c>
      <c r="C158" s="24">
        <v>45496</v>
      </c>
      <c r="D158" s="15" t="s">
        <v>30</v>
      </c>
      <c r="E158" s="15" t="s">
        <v>575</v>
      </c>
      <c r="F158" s="15" t="s">
        <v>35</v>
      </c>
      <c r="G158" s="30">
        <v>24877</v>
      </c>
      <c r="H158" s="15">
        <v>262</v>
      </c>
      <c r="I158" s="15">
        <v>513</v>
      </c>
      <c r="J158" s="15">
        <v>648</v>
      </c>
      <c r="K158" s="33">
        <v>47544</v>
      </c>
      <c r="L158" s="30">
        <v>208280</v>
      </c>
      <c r="M158" s="15" t="s">
        <v>27</v>
      </c>
    </row>
    <row r="159" spans="1:13" ht="15.75" thickBot="1">
      <c r="A159" s="15" t="s">
        <v>293</v>
      </c>
      <c r="B159" s="15" t="s">
        <v>46</v>
      </c>
      <c r="C159" s="24">
        <v>45515</v>
      </c>
      <c r="D159" s="15" t="s">
        <v>38</v>
      </c>
      <c r="E159" s="15" t="s">
        <v>563</v>
      </c>
      <c r="F159" s="15" t="s">
        <v>564</v>
      </c>
      <c r="G159" s="30">
        <v>14394</v>
      </c>
      <c r="H159" s="15">
        <v>1202</v>
      </c>
      <c r="I159" s="15">
        <v>188</v>
      </c>
      <c r="J159" s="15">
        <v>1259</v>
      </c>
      <c r="K159" s="33">
        <v>21925</v>
      </c>
      <c r="L159" s="30">
        <v>94061</v>
      </c>
      <c r="M159" s="15" t="s">
        <v>32</v>
      </c>
    </row>
    <row r="160" spans="1:13" ht="15.75" thickBot="1">
      <c r="A160" s="15" t="s">
        <v>295</v>
      </c>
      <c r="B160" s="15" t="s">
        <v>23</v>
      </c>
      <c r="C160" s="24">
        <v>45935</v>
      </c>
      <c r="D160" s="15" t="s">
        <v>25</v>
      </c>
      <c r="E160" s="15" t="s">
        <v>569</v>
      </c>
      <c r="F160" s="15" t="s">
        <v>570</v>
      </c>
      <c r="G160" s="30">
        <v>21262</v>
      </c>
      <c r="H160" s="15">
        <v>861</v>
      </c>
      <c r="I160" s="15">
        <v>676</v>
      </c>
      <c r="J160" s="15">
        <v>2263</v>
      </c>
      <c r="K160" s="33">
        <v>12085</v>
      </c>
      <c r="L160" s="30">
        <v>201731</v>
      </c>
      <c r="M160" s="15" t="s">
        <v>21</v>
      </c>
    </row>
    <row r="161" spans="1:13" ht="15.75" thickBot="1">
      <c r="A161" s="15" t="s">
        <v>296</v>
      </c>
      <c r="B161" s="15" t="s">
        <v>19</v>
      </c>
      <c r="C161" s="24">
        <v>45528</v>
      </c>
      <c r="D161" s="15" t="s">
        <v>25</v>
      </c>
      <c r="E161" s="15" t="s">
        <v>575</v>
      </c>
      <c r="F161" s="15" t="s">
        <v>35</v>
      </c>
      <c r="G161" s="30">
        <v>22527</v>
      </c>
      <c r="H161" s="15">
        <v>865</v>
      </c>
      <c r="I161" s="15">
        <v>646</v>
      </c>
      <c r="J161" s="15">
        <v>992</v>
      </c>
      <c r="K161" s="33">
        <v>18654</v>
      </c>
      <c r="L161" s="30">
        <v>141376</v>
      </c>
      <c r="M161" s="15" t="s">
        <v>55</v>
      </c>
    </row>
    <row r="162" spans="1:13" ht="15.75" thickBot="1">
      <c r="A162" s="15" t="s">
        <v>298</v>
      </c>
      <c r="B162" s="15" t="s">
        <v>13</v>
      </c>
      <c r="C162" s="24">
        <v>45936</v>
      </c>
      <c r="D162" s="15" t="s">
        <v>30</v>
      </c>
      <c r="E162" s="15" t="s">
        <v>565</v>
      </c>
      <c r="F162" s="15" t="s">
        <v>566</v>
      </c>
      <c r="G162" s="30">
        <v>22028</v>
      </c>
      <c r="H162" s="15">
        <v>355</v>
      </c>
      <c r="I162" s="15">
        <v>665</v>
      </c>
      <c r="J162" s="15">
        <v>1859</v>
      </c>
      <c r="K162" s="33">
        <v>50565</v>
      </c>
      <c r="L162" s="30">
        <v>202962</v>
      </c>
      <c r="M162" s="15" t="s">
        <v>21</v>
      </c>
    </row>
    <row r="163" spans="1:13" ht="15.75" thickBot="1">
      <c r="A163" s="15" t="s">
        <v>299</v>
      </c>
      <c r="B163" s="15" t="s">
        <v>23</v>
      </c>
      <c r="C163" s="24">
        <v>45748</v>
      </c>
      <c r="D163" s="15" t="s">
        <v>15</v>
      </c>
      <c r="E163" s="15" t="s">
        <v>569</v>
      </c>
      <c r="F163" s="15" t="s">
        <v>570</v>
      </c>
      <c r="G163" s="30">
        <v>6432</v>
      </c>
      <c r="H163" s="15">
        <v>1272</v>
      </c>
      <c r="I163" s="15">
        <v>498</v>
      </c>
      <c r="J163" s="15">
        <v>677</v>
      </c>
      <c r="K163" s="33">
        <v>47305</v>
      </c>
      <c r="L163" s="30">
        <v>119134</v>
      </c>
      <c r="M163" s="15" t="s">
        <v>17</v>
      </c>
    </row>
    <row r="164" spans="1:13" ht="15.75" thickBot="1">
      <c r="A164" s="15" t="s">
        <v>301</v>
      </c>
      <c r="B164" s="15" t="s">
        <v>19</v>
      </c>
      <c r="C164" s="24">
        <v>45755</v>
      </c>
      <c r="D164" s="15" t="s">
        <v>30</v>
      </c>
      <c r="E164" s="15" t="s">
        <v>561</v>
      </c>
      <c r="F164" s="15" t="s">
        <v>562</v>
      </c>
      <c r="G164" s="30">
        <v>15568</v>
      </c>
      <c r="H164" s="15">
        <v>1166</v>
      </c>
      <c r="I164" s="15">
        <v>546</v>
      </c>
      <c r="J164" s="15">
        <v>826</v>
      </c>
      <c r="K164" s="33">
        <v>21836</v>
      </c>
      <c r="L164" s="30">
        <v>87055</v>
      </c>
      <c r="M164" s="15" t="s">
        <v>17</v>
      </c>
    </row>
    <row r="165" spans="1:13" ht="15.75" thickBot="1">
      <c r="A165" s="15" t="s">
        <v>303</v>
      </c>
      <c r="B165" s="15" t="s">
        <v>19</v>
      </c>
      <c r="C165" s="24">
        <v>45715</v>
      </c>
      <c r="D165" s="15" t="s">
        <v>15</v>
      </c>
      <c r="E165" s="15" t="s">
        <v>563</v>
      </c>
      <c r="F165" s="15" t="s">
        <v>564</v>
      </c>
      <c r="G165" s="30">
        <v>16178</v>
      </c>
      <c r="H165" s="15">
        <v>1048</v>
      </c>
      <c r="I165" s="15">
        <v>871</v>
      </c>
      <c r="J165" s="15">
        <v>2553</v>
      </c>
      <c r="K165" s="33">
        <v>39025</v>
      </c>
      <c r="L165" s="30">
        <v>59508</v>
      </c>
      <c r="M165" s="15" t="s">
        <v>17</v>
      </c>
    </row>
    <row r="166" spans="1:13" ht="15.75" thickBot="1">
      <c r="A166" s="15" t="s">
        <v>304</v>
      </c>
      <c r="B166" s="15" t="s">
        <v>46</v>
      </c>
      <c r="C166" s="24">
        <v>45937</v>
      </c>
      <c r="D166" s="15" t="s">
        <v>38</v>
      </c>
      <c r="E166" s="15" t="s">
        <v>571</v>
      </c>
      <c r="F166" s="15" t="s">
        <v>572</v>
      </c>
      <c r="G166" s="30">
        <v>19660</v>
      </c>
      <c r="H166" s="15">
        <v>1307</v>
      </c>
      <c r="I166" s="15">
        <v>310</v>
      </c>
      <c r="J166" s="15">
        <v>2802</v>
      </c>
      <c r="K166" s="33">
        <v>22171</v>
      </c>
      <c r="L166" s="30">
        <v>213359</v>
      </c>
      <c r="M166" s="15" t="s">
        <v>21</v>
      </c>
    </row>
    <row r="167" spans="1:13" ht="15.75" thickBot="1">
      <c r="A167" s="15" t="s">
        <v>305</v>
      </c>
      <c r="B167" s="15" t="s">
        <v>23</v>
      </c>
      <c r="C167" s="24">
        <v>45704</v>
      </c>
      <c r="D167" s="15" t="s">
        <v>25</v>
      </c>
      <c r="E167" s="15" t="s">
        <v>567</v>
      </c>
      <c r="F167" s="15" t="s">
        <v>574</v>
      </c>
      <c r="G167" s="30">
        <v>24195</v>
      </c>
      <c r="H167" s="15">
        <v>888</v>
      </c>
      <c r="I167" s="15">
        <v>165</v>
      </c>
      <c r="J167" s="15">
        <v>1559</v>
      </c>
      <c r="K167" s="33">
        <v>11596</v>
      </c>
      <c r="L167" s="30">
        <v>249988</v>
      </c>
      <c r="M167" s="15" t="s">
        <v>27</v>
      </c>
    </row>
    <row r="168" spans="1:13" ht="15.75" thickBot="1">
      <c r="A168" s="15" t="s">
        <v>307</v>
      </c>
      <c r="B168" s="15" t="s">
        <v>19</v>
      </c>
      <c r="C168" s="24">
        <v>45624</v>
      </c>
      <c r="D168" s="15" t="s">
        <v>38</v>
      </c>
      <c r="E168" s="15" t="s">
        <v>567</v>
      </c>
      <c r="F168" s="15" t="s">
        <v>574</v>
      </c>
      <c r="G168" s="30">
        <v>2302</v>
      </c>
      <c r="H168" s="15">
        <v>347</v>
      </c>
      <c r="I168" s="15">
        <v>642</v>
      </c>
      <c r="J168" s="15">
        <v>2175</v>
      </c>
      <c r="K168" s="33">
        <v>56378</v>
      </c>
      <c r="L168" s="30">
        <v>198056</v>
      </c>
      <c r="M168" s="15" t="s">
        <v>55</v>
      </c>
    </row>
    <row r="169" spans="1:13" ht="15.75" thickBot="1">
      <c r="A169" s="15" t="s">
        <v>308</v>
      </c>
      <c r="B169" s="15" t="s">
        <v>13</v>
      </c>
      <c r="C169" s="24">
        <v>45608</v>
      </c>
      <c r="D169" s="15" t="s">
        <v>15</v>
      </c>
      <c r="E169" s="15" t="s">
        <v>563</v>
      </c>
      <c r="F169" s="15" t="s">
        <v>564</v>
      </c>
      <c r="G169" s="30">
        <v>19022</v>
      </c>
      <c r="H169" s="15">
        <v>541</v>
      </c>
      <c r="I169" s="15">
        <v>575</v>
      </c>
      <c r="J169" s="15">
        <v>2063</v>
      </c>
      <c r="K169" s="33">
        <v>42743</v>
      </c>
      <c r="L169" s="30">
        <v>150169</v>
      </c>
      <c r="M169" s="15" t="s">
        <v>17</v>
      </c>
    </row>
    <row r="170" spans="1:13" ht="15.75" thickBot="1">
      <c r="A170" s="15" t="s">
        <v>310</v>
      </c>
      <c r="B170" s="15" t="s">
        <v>13</v>
      </c>
      <c r="C170" s="24">
        <v>45629</v>
      </c>
      <c r="D170" s="15" t="s">
        <v>15</v>
      </c>
      <c r="E170" s="15" t="s">
        <v>569</v>
      </c>
      <c r="F170" s="15" t="s">
        <v>570</v>
      </c>
      <c r="G170" s="30">
        <v>2055</v>
      </c>
      <c r="H170" s="15">
        <v>675</v>
      </c>
      <c r="I170" s="15">
        <v>257</v>
      </c>
      <c r="J170" s="15">
        <v>820</v>
      </c>
      <c r="K170" s="33">
        <v>33534</v>
      </c>
      <c r="L170" s="30">
        <v>48125</v>
      </c>
      <c r="M170" s="15" t="s">
        <v>17</v>
      </c>
    </row>
    <row r="171" spans="1:13" ht="15.75" thickBot="1">
      <c r="A171" s="15" t="s">
        <v>312</v>
      </c>
      <c r="B171" s="15" t="s">
        <v>46</v>
      </c>
      <c r="C171" s="24">
        <v>45775</v>
      </c>
      <c r="D171" s="15" t="s">
        <v>38</v>
      </c>
      <c r="E171" s="15" t="s">
        <v>575</v>
      </c>
      <c r="F171" s="15" t="s">
        <v>35</v>
      </c>
      <c r="G171" s="30">
        <v>15013</v>
      </c>
      <c r="H171" s="15">
        <v>1286</v>
      </c>
      <c r="I171" s="15">
        <v>599</v>
      </c>
      <c r="J171" s="15">
        <v>2001</v>
      </c>
      <c r="K171" s="33">
        <v>67839</v>
      </c>
      <c r="L171" s="30">
        <v>76059</v>
      </c>
      <c r="M171" s="15" t="s">
        <v>17</v>
      </c>
    </row>
    <row r="172" spans="1:13" ht="15.75" thickBot="1">
      <c r="A172" s="15" t="s">
        <v>314</v>
      </c>
      <c r="B172" s="15" t="s">
        <v>19</v>
      </c>
      <c r="C172" s="24">
        <v>45657</v>
      </c>
      <c r="D172" s="15" t="s">
        <v>15</v>
      </c>
      <c r="E172" s="15" t="s">
        <v>561</v>
      </c>
      <c r="F172" s="15" t="s">
        <v>562</v>
      </c>
      <c r="G172" s="30">
        <v>10717</v>
      </c>
      <c r="H172" s="15">
        <v>760</v>
      </c>
      <c r="I172" s="15">
        <v>460</v>
      </c>
      <c r="J172" s="15">
        <v>1316</v>
      </c>
      <c r="K172" s="33">
        <v>18164</v>
      </c>
      <c r="L172" s="30">
        <v>240641</v>
      </c>
      <c r="M172" s="15" t="s">
        <v>55</v>
      </c>
    </row>
    <row r="173" spans="1:13" ht="15.75" thickBot="1">
      <c r="A173" s="15" t="s">
        <v>316</v>
      </c>
      <c r="B173" s="15" t="s">
        <v>23</v>
      </c>
      <c r="C173" s="24">
        <v>45518</v>
      </c>
      <c r="D173" s="15" t="s">
        <v>38</v>
      </c>
      <c r="E173" s="15" t="s">
        <v>576</v>
      </c>
      <c r="F173" s="15" t="s">
        <v>577</v>
      </c>
      <c r="G173" s="30">
        <v>10150</v>
      </c>
      <c r="H173" s="15">
        <v>526</v>
      </c>
      <c r="I173" s="15">
        <v>888</v>
      </c>
      <c r="J173" s="15">
        <v>1313</v>
      </c>
      <c r="K173" s="33">
        <v>51605</v>
      </c>
      <c r="L173" s="30">
        <v>143409</v>
      </c>
      <c r="M173" s="15" t="s">
        <v>17</v>
      </c>
    </row>
    <row r="174" spans="1:13" ht="15.75" thickBot="1">
      <c r="A174" s="15" t="s">
        <v>318</v>
      </c>
      <c r="B174" s="15" t="s">
        <v>13</v>
      </c>
      <c r="C174" s="24">
        <v>45631</v>
      </c>
      <c r="D174" s="15" t="s">
        <v>25</v>
      </c>
      <c r="E174" s="15" t="s">
        <v>567</v>
      </c>
      <c r="F174" s="15" t="s">
        <v>574</v>
      </c>
      <c r="G174" s="30">
        <v>4125</v>
      </c>
      <c r="H174" s="15">
        <v>1364</v>
      </c>
      <c r="I174" s="15">
        <v>319</v>
      </c>
      <c r="J174" s="15">
        <v>2848</v>
      </c>
      <c r="K174" s="33">
        <v>15379</v>
      </c>
      <c r="L174" s="30">
        <v>188159</v>
      </c>
      <c r="M174" s="15" t="s">
        <v>55</v>
      </c>
    </row>
    <row r="175" spans="1:13" ht="15.75" thickBot="1">
      <c r="A175" s="15" t="s">
        <v>320</v>
      </c>
      <c r="B175" s="15" t="s">
        <v>19</v>
      </c>
      <c r="C175" s="24">
        <v>45465</v>
      </c>
      <c r="D175" s="15" t="s">
        <v>38</v>
      </c>
      <c r="E175" s="15" t="s">
        <v>561</v>
      </c>
      <c r="F175" s="15" t="s">
        <v>562</v>
      </c>
      <c r="G175" s="30">
        <v>13479</v>
      </c>
      <c r="H175" s="15">
        <v>1189</v>
      </c>
      <c r="I175" s="15">
        <v>695</v>
      </c>
      <c r="J175" s="15">
        <v>416</v>
      </c>
      <c r="K175" s="33">
        <v>30229</v>
      </c>
      <c r="L175" s="30">
        <v>45704</v>
      </c>
      <c r="M175" s="15" t="s">
        <v>17</v>
      </c>
    </row>
    <row r="176" spans="1:13" ht="15.75" thickBot="1">
      <c r="A176" s="15" t="s">
        <v>321</v>
      </c>
      <c r="B176" s="15" t="s">
        <v>19</v>
      </c>
      <c r="C176" s="24">
        <v>45938</v>
      </c>
      <c r="D176" s="15" t="s">
        <v>25</v>
      </c>
      <c r="E176" s="15" t="s">
        <v>567</v>
      </c>
      <c r="F176" s="15" t="s">
        <v>574</v>
      </c>
      <c r="G176" s="30">
        <v>17745</v>
      </c>
      <c r="H176" s="15">
        <v>414</v>
      </c>
      <c r="I176" s="15">
        <v>563</v>
      </c>
      <c r="J176" s="15">
        <v>2733</v>
      </c>
      <c r="K176" s="33">
        <v>995</v>
      </c>
      <c r="L176" s="30">
        <v>231648</v>
      </c>
      <c r="M176" s="15" t="s">
        <v>21</v>
      </c>
    </row>
    <row r="177" spans="1:13" ht="15.75" thickBot="1">
      <c r="A177" s="15" t="s">
        <v>322</v>
      </c>
      <c r="B177" s="15" t="s">
        <v>46</v>
      </c>
      <c r="C177" s="24">
        <v>45939</v>
      </c>
      <c r="D177" s="15" t="s">
        <v>38</v>
      </c>
      <c r="E177" s="15" t="s">
        <v>565</v>
      </c>
      <c r="F177" s="15" t="s">
        <v>566</v>
      </c>
      <c r="G177" s="30">
        <v>18748</v>
      </c>
      <c r="H177" s="15">
        <v>634</v>
      </c>
      <c r="I177" s="15">
        <v>400</v>
      </c>
      <c r="J177" s="15">
        <v>1667</v>
      </c>
      <c r="K177" s="33">
        <v>75813</v>
      </c>
      <c r="L177" s="30">
        <v>244456</v>
      </c>
      <c r="M177" s="15" t="s">
        <v>21</v>
      </c>
    </row>
    <row r="178" spans="1:13" ht="15.75" thickBot="1">
      <c r="A178" s="15" t="s">
        <v>323</v>
      </c>
      <c r="B178" s="15" t="s">
        <v>13</v>
      </c>
      <c r="C178" s="24">
        <v>45483</v>
      </c>
      <c r="D178" s="15" t="s">
        <v>15</v>
      </c>
      <c r="E178" s="15" t="s">
        <v>575</v>
      </c>
      <c r="F178" s="15" t="s">
        <v>35</v>
      </c>
      <c r="G178" s="30">
        <v>8809</v>
      </c>
      <c r="H178" s="15">
        <v>1151</v>
      </c>
      <c r="I178" s="15">
        <v>908</v>
      </c>
      <c r="J178" s="15">
        <v>883</v>
      </c>
      <c r="K178" s="33">
        <v>42921</v>
      </c>
      <c r="L178" s="30">
        <v>151279</v>
      </c>
      <c r="M178" s="15" t="s">
        <v>55</v>
      </c>
    </row>
    <row r="179" spans="1:13" ht="15.75" thickBot="1">
      <c r="A179" s="15" t="s">
        <v>325</v>
      </c>
      <c r="B179" s="15" t="s">
        <v>13</v>
      </c>
      <c r="C179" s="24">
        <v>45940</v>
      </c>
      <c r="D179" s="15" t="s">
        <v>38</v>
      </c>
      <c r="E179" s="15" t="s">
        <v>565</v>
      </c>
      <c r="F179" s="15" t="s">
        <v>566</v>
      </c>
      <c r="G179" s="30">
        <v>6621</v>
      </c>
      <c r="H179" s="15">
        <v>922</v>
      </c>
      <c r="I179" s="15">
        <v>930</v>
      </c>
      <c r="J179" s="15">
        <v>694</v>
      </c>
      <c r="K179" s="33">
        <v>839</v>
      </c>
      <c r="L179" s="30">
        <v>243532</v>
      </c>
      <c r="M179" s="15" t="s">
        <v>21</v>
      </c>
    </row>
    <row r="180" spans="1:13" ht="15.75" thickBot="1">
      <c r="A180" s="15" t="s">
        <v>326</v>
      </c>
      <c r="B180" s="15" t="s">
        <v>23</v>
      </c>
      <c r="C180" s="24">
        <v>45488</v>
      </c>
      <c r="D180" s="15" t="s">
        <v>15</v>
      </c>
      <c r="E180" s="15" t="s">
        <v>567</v>
      </c>
      <c r="F180" s="15" t="s">
        <v>574</v>
      </c>
      <c r="G180" s="30">
        <v>17034</v>
      </c>
      <c r="H180" s="15">
        <v>231</v>
      </c>
      <c r="I180" s="15">
        <v>290</v>
      </c>
      <c r="J180" s="15">
        <v>1387</v>
      </c>
      <c r="K180" s="33">
        <v>63550</v>
      </c>
      <c r="L180" s="30">
        <v>198280</v>
      </c>
      <c r="M180" s="15" t="s">
        <v>55</v>
      </c>
    </row>
    <row r="181" spans="1:13" ht="15.75" thickBot="1">
      <c r="A181" s="15" t="s">
        <v>327</v>
      </c>
      <c r="B181" s="15" t="s">
        <v>13</v>
      </c>
      <c r="C181" s="24">
        <v>45941</v>
      </c>
      <c r="D181" s="15" t="s">
        <v>38</v>
      </c>
      <c r="E181" s="15" t="s">
        <v>571</v>
      </c>
      <c r="F181" s="15" t="s">
        <v>572</v>
      </c>
      <c r="G181" s="30">
        <v>15623</v>
      </c>
      <c r="H181" s="15">
        <v>869</v>
      </c>
      <c r="I181" s="15">
        <v>423</v>
      </c>
      <c r="J181" s="15">
        <v>371</v>
      </c>
      <c r="K181" s="33">
        <v>47579</v>
      </c>
      <c r="L181" s="30">
        <v>158516</v>
      </c>
      <c r="M181" s="15" t="s">
        <v>21</v>
      </c>
    </row>
    <row r="182" spans="1:13" ht="15.75" thickBot="1">
      <c r="A182" s="15" t="s">
        <v>328</v>
      </c>
      <c r="B182" s="15" t="s">
        <v>23</v>
      </c>
      <c r="C182" s="24">
        <v>45942</v>
      </c>
      <c r="D182" s="15" t="s">
        <v>38</v>
      </c>
      <c r="E182" s="15" t="s">
        <v>571</v>
      </c>
      <c r="F182" s="15" t="s">
        <v>572</v>
      </c>
      <c r="G182" s="30">
        <v>7126</v>
      </c>
      <c r="H182" s="15">
        <v>484</v>
      </c>
      <c r="I182" s="15">
        <v>565</v>
      </c>
      <c r="J182" s="15">
        <v>573</v>
      </c>
      <c r="K182" s="33">
        <v>7389</v>
      </c>
      <c r="L182" s="30">
        <v>237096</v>
      </c>
      <c r="M182" s="15" t="s">
        <v>21</v>
      </c>
    </row>
    <row r="183" spans="1:13" ht="15.75" thickBot="1">
      <c r="A183" s="15" t="s">
        <v>329</v>
      </c>
      <c r="B183" s="15" t="s">
        <v>13</v>
      </c>
      <c r="C183" s="24">
        <v>45504</v>
      </c>
      <c r="D183" s="15" t="s">
        <v>30</v>
      </c>
      <c r="E183" s="15" t="s">
        <v>565</v>
      </c>
      <c r="F183" s="15" t="s">
        <v>566</v>
      </c>
      <c r="G183" s="30">
        <v>7122</v>
      </c>
      <c r="H183" s="15">
        <v>628</v>
      </c>
      <c r="I183" s="15">
        <v>757</v>
      </c>
      <c r="J183" s="15">
        <v>2313</v>
      </c>
      <c r="K183" s="33">
        <v>50924</v>
      </c>
      <c r="L183" s="30">
        <v>210954</v>
      </c>
      <c r="M183" s="15" t="s">
        <v>55</v>
      </c>
    </row>
    <row r="184" spans="1:13" ht="15.75" thickBot="1">
      <c r="A184" s="15" t="s">
        <v>330</v>
      </c>
      <c r="B184" s="15" t="s">
        <v>46</v>
      </c>
      <c r="C184" s="24">
        <v>45643</v>
      </c>
      <c r="D184" s="15" t="s">
        <v>15</v>
      </c>
      <c r="E184" s="15" t="s">
        <v>571</v>
      </c>
      <c r="F184" s="15" t="s">
        <v>572</v>
      </c>
      <c r="G184" s="30">
        <v>20030</v>
      </c>
      <c r="H184" s="15">
        <v>485</v>
      </c>
      <c r="I184" s="15">
        <v>888</v>
      </c>
      <c r="J184" s="15">
        <v>1643</v>
      </c>
      <c r="K184" s="33">
        <v>4322</v>
      </c>
      <c r="L184" s="30">
        <v>196995</v>
      </c>
      <c r="M184" s="15" t="s">
        <v>27</v>
      </c>
    </row>
    <row r="185" spans="1:13" ht="15.75" thickBot="1">
      <c r="A185" s="15" t="s">
        <v>332</v>
      </c>
      <c r="B185" s="15" t="s">
        <v>13</v>
      </c>
      <c r="C185" s="24">
        <v>45943</v>
      </c>
      <c r="D185" s="15" t="s">
        <v>30</v>
      </c>
      <c r="E185" s="15" t="s">
        <v>567</v>
      </c>
      <c r="F185" s="15" t="s">
        <v>574</v>
      </c>
      <c r="G185" s="30">
        <v>19302</v>
      </c>
      <c r="H185" s="15">
        <v>1367</v>
      </c>
      <c r="I185" s="15">
        <v>188</v>
      </c>
      <c r="J185" s="15">
        <v>637</v>
      </c>
      <c r="K185" s="33">
        <v>31404</v>
      </c>
      <c r="L185" s="30">
        <v>154044</v>
      </c>
      <c r="M185" s="15" t="s">
        <v>21</v>
      </c>
    </row>
    <row r="186" spans="1:13" ht="15.75" thickBot="1">
      <c r="A186" s="15" t="s">
        <v>333</v>
      </c>
      <c r="B186" s="15" t="s">
        <v>23</v>
      </c>
      <c r="C186" s="24">
        <v>45668</v>
      </c>
      <c r="D186" s="15" t="s">
        <v>15</v>
      </c>
      <c r="E186" s="15" t="s">
        <v>563</v>
      </c>
      <c r="F186" s="15" t="s">
        <v>564</v>
      </c>
      <c r="G186" s="30">
        <v>21181</v>
      </c>
      <c r="H186" s="15">
        <v>1242</v>
      </c>
      <c r="I186" s="15">
        <v>963</v>
      </c>
      <c r="J186" s="15">
        <v>1689</v>
      </c>
      <c r="K186" s="33">
        <v>49329</v>
      </c>
      <c r="L186" s="30">
        <v>69165</v>
      </c>
      <c r="M186" s="15" t="s">
        <v>17</v>
      </c>
    </row>
    <row r="187" spans="1:13" ht="15.75" thickBot="1">
      <c r="A187" s="15" t="s">
        <v>335</v>
      </c>
      <c r="B187" s="15" t="s">
        <v>23</v>
      </c>
      <c r="C187" s="24">
        <v>45528</v>
      </c>
      <c r="D187" s="15" t="s">
        <v>30</v>
      </c>
      <c r="E187" s="15" t="s">
        <v>565</v>
      </c>
      <c r="F187" s="15" t="s">
        <v>566</v>
      </c>
      <c r="G187" s="30">
        <v>24890</v>
      </c>
      <c r="H187" s="15">
        <v>217</v>
      </c>
      <c r="I187" s="15">
        <v>178</v>
      </c>
      <c r="J187" s="15">
        <v>906</v>
      </c>
      <c r="K187" s="33">
        <v>54826</v>
      </c>
      <c r="L187" s="30">
        <v>107203</v>
      </c>
      <c r="M187" s="15" t="s">
        <v>27</v>
      </c>
    </row>
    <row r="188" spans="1:13" ht="15.75" thickBot="1">
      <c r="A188" s="15" t="s">
        <v>336</v>
      </c>
      <c r="B188" s="15" t="s">
        <v>46</v>
      </c>
      <c r="C188" s="24">
        <v>45648</v>
      </c>
      <c r="D188" s="15" t="s">
        <v>25</v>
      </c>
      <c r="E188" s="15" t="s">
        <v>576</v>
      </c>
      <c r="F188" s="15" t="s">
        <v>577</v>
      </c>
      <c r="G188" s="30">
        <v>7870</v>
      </c>
      <c r="H188" s="15">
        <v>968</v>
      </c>
      <c r="I188" s="15">
        <v>626</v>
      </c>
      <c r="J188" s="15">
        <v>465</v>
      </c>
      <c r="K188" s="33">
        <v>27184</v>
      </c>
      <c r="L188" s="30">
        <v>44114</v>
      </c>
      <c r="M188" s="15" t="s">
        <v>55</v>
      </c>
    </row>
    <row r="189" spans="1:13" ht="15.75" thickBot="1">
      <c r="A189" s="15" t="s">
        <v>338</v>
      </c>
      <c r="B189" s="15" t="s">
        <v>13</v>
      </c>
      <c r="C189" s="24">
        <v>45449</v>
      </c>
      <c r="D189" s="15" t="s">
        <v>38</v>
      </c>
      <c r="E189" s="15" t="s">
        <v>576</v>
      </c>
      <c r="F189" s="15" t="s">
        <v>577</v>
      </c>
      <c r="G189" s="30">
        <v>3531</v>
      </c>
      <c r="H189" s="15">
        <v>789</v>
      </c>
      <c r="I189" s="15">
        <v>467</v>
      </c>
      <c r="J189" s="15">
        <v>1867</v>
      </c>
      <c r="K189" s="33">
        <v>40816</v>
      </c>
      <c r="L189" s="30">
        <v>236037</v>
      </c>
      <c r="M189" s="15" t="s">
        <v>27</v>
      </c>
    </row>
    <row r="190" spans="1:13" ht="15.75" thickBot="1">
      <c r="A190" s="15" t="s">
        <v>339</v>
      </c>
      <c r="B190" s="15" t="s">
        <v>13</v>
      </c>
      <c r="C190" s="24">
        <v>45740</v>
      </c>
      <c r="D190" s="15" t="s">
        <v>15</v>
      </c>
      <c r="E190" s="15" t="s">
        <v>35</v>
      </c>
      <c r="F190" s="15"/>
      <c r="G190" s="30">
        <v>10172</v>
      </c>
      <c r="H190" s="15">
        <v>1398</v>
      </c>
      <c r="I190" s="15">
        <v>394</v>
      </c>
      <c r="J190" s="15">
        <v>2358</v>
      </c>
      <c r="K190" s="33">
        <v>59610</v>
      </c>
      <c r="L190" s="30">
        <v>76321</v>
      </c>
      <c r="M190" s="15" t="s">
        <v>32</v>
      </c>
    </row>
    <row r="191" spans="1:13" ht="15.75" thickBot="1">
      <c r="A191" s="15" t="s">
        <v>341</v>
      </c>
      <c r="B191" s="15" t="s">
        <v>46</v>
      </c>
      <c r="C191" s="24">
        <v>45569</v>
      </c>
      <c r="D191" s="15" t="s">
        <v>15</v>
      </c>
      <c r="E191" s="15" t="s">
        <v>569</v>
      </c>
      <c r="F191" s="15" t="s">
        <v>570</v>
      </c>
      <c r="G191" s="30">
        <v>21729</v>
      </c>
      <c r="H191" s="15">
        <v>1209</v>
      </c>
      <c r="I191" s="15">
        <v>897</v>
      </c>
      <c r="J191" s="15">
        <v>1624</v>
      </c>
      <c r="K191" s="33">
        <v>38771</v>
      </c>
      <c r="L191" s="30">
        <v>113297</v>
      </c>
      <c r="M191" s="15" t="s">
        <v>32</v>
      </c>
    </row>
    <row r="192" spans="1:13" ht="15.75" thickBot="1">
      <c r="A192" s="15" t="s">
        <v>343</v>
      </c>
      <c r="B192" s="15" t="s">
        <v>13</v>
      </c>
      <c r="C192" s="24">
        <v>45944</v>
      </c>
      <c r="D192" s="15" t="s">
        <v>38</v>
      </c>
      <c r="E192" s="15" t="s">
        <v>575</v>
      </c>
      <c r="F192" s="15" t="s">
        <v>35</v>
      </c>
      <c r="G192" s="30">
        <v>9673</v>
      </c>
      <c r="H192" s="15">
        <v>393</v>
      </c>
      <c r="I192" s="15">
        <v>846</v>
      </c>
      <c r="J192" s="15">
        <v>1028</v>
      </c>
      <c r="K192" s="33">
        <v>55556</v>
      </c>
      <c r="L192" s="30">
        <v>136652</v>
      </c>
      <c r="M192" s="15" t="s">
        <v>21</v>
      </c>
    </row>
    <row r="193" spans="1:13" ht="15.75" thickBot="1">
      <c r="A193" s="15" t="s">
        <v>344</v>
      </c>
      <c r="B193" s="15" t="s">
        <v>13</v>
      </c>
      <c r="C193" s="24">
        <v>45945</v>
      </c>
      <c r="D193" s="15" t="s">
        <v>15</v>
      </c>
      <c r="E193" s="15" t="s">
        <v>571</v>
      </c>
      <c r="F193" s="15" t="s">
        <v>572</v>
      </c>
      <c r="G193" s="30">
        <v>8882</v>
      </c>
      <c r="H193" s="15">
        <v>701</v>
      </c>
      <c r="I193" s="15">
        <v>421</v>
      </c>
      <c r="J193" s="15">
        <v>2343</v>
      </c>
      <c r="K193" s="33">
        <v>13588</v>
      </c>
      <c r="L193" s="30">
        <v>139304</v>
      </c>
      <c r="M193" s="15" t="s">
        <v>21</v>
      </c>
    </row>
    <row r="194" spans="1:13" ht="15.75" thickBot="1">
      <c r="A194" s="15" t="s">
        <v>345</v>
      </c>
      <c r="B194" s="15" t="s">
        <v>23</v>
      </c>
      <c r="C194" s="24">
        <v>45546</v>
      </c>
      <c r="D194" s="15" t="s">
        <v>15</v>
      </c>
      <c r="E194" s="15" t="s">
        <v>571</v>
      </c>
      <c r="F194" s="15" t="s">
        <v>572</v>
      </c>
      <c r="G194" s="30">
        <v>3906</v>
      </c>
      <c r="H194" s="15">
        <v>1187</v>
      </c>
      <c r="I194" s="15">
        <v>589</v>
      </c>
      <c r="J194" s="15">
        <v>401</v>
      </c>
      <c r="K194" s="33">
        <v>52687</v>
      </c>
      <c r="L194" s="30">
        <v>196498</v>
      </c>
      <c r="M194" s="15" t="s">
        <v>17</v>
      </c>
    </row>
    <row r="195" spans="1:13" ht="15.75" thickBot="1">
      <c r="A195" s="15" t="s">
        <v>347</v>
      </c>
      <c r="B195" s="15" t="s">
        <v>13</v>
      </c>
      <c r="C195" s="24">
        <v>45567</v>
      </c>
      <c r="D195" s="15" t="s">
        <v>30</v>
      </c>
      <c r="E195" s="15" t="s">
        <v>569</v>
      </c>
      <c r="F195" s="15" t="s">
        <v>570</v>
      </c>
      <c r="G195" s="30">
        <v>5086</v>
      </c>
      <c r="H195" s="15">
        <v>1336</v>
      </c>
      <c r="I195" s="15">
        <v>897</v>
      </c>
      <c r="J195" s="15">
        <v>1715</v>
      </c>
      <c r="K195" s="33">
        <v>60592</v>
      </c>
      <c r="L195" s="30">
        <v>57772</v>
      </c>
      <c r="M195" s="15" t="s">
        <v>27</v>
      </c>
    </row>
    <row r="196" spans="1:13" ht="15.75" thickBot="1">
      <c r="A196" s="15" t="s">
        <v>348</v>
      </c>
      <c r="B196" s="15" t="s">
        <v>13</v>
      </c>
      <c r="C196" s="24">
        <v>45519</v>
      </c>
      <c r="D196" s="15" t="s">
        <v>15</v>
      </c>
      <c r="E196" s="15" t="s">
        <v>573</v>
      </c>
      <c r="F196" s="15" t="s">
        <v>567</v>
      </c>
      <c r="G196" s="30">
        <v>15503</v>
      </c>
      <c r="H196" s="15">
        <v>313</v>
      </c>
      <c r="I196" s="15">
        <v>388</v>
      </c>
      <c r="J196" s="15">
        <v>1078</v>
      </c>
      <c r="K196" s="33">
        <v>11500</v>
      </c>
      <c r="L196" s="30">
        <v>143754</v>
      </c>
      <c r="M196" s="15" t="s">
        <v>32</v>
      </c>
    </row>
    <row r="197" spans="1:13" ht="15.75" thickBot="1">
      <c r="A197" s="15" t="s">
        <v>350</v>
      </c>
      <c r="B197" s="15" t="s">
        <v>46</v>
      </c>
      <c r="C197" s="24">
        <v>45918</v>
      </c>
      <c r="D197" s="15" t="s">
        <v>25</v>
      </c>
      <c r="E197" s="15" t="s">
        <v>85</v>
      </c>
      <c r="F197" s="15"/>
      <c r="G197" s="30">
        <v>10152</v>
      </c>
      <c r="H197" s="15">
        <v>1445</v>
      </c>
      <c r="I197" s="15">
        <v>526</v>
      </c>
      <c r="J197" s="15">
        <v>513</v>
      </c>
      <c r="K197" s="33">
        <v>18959</v>
      </c>
      <c r="L197" s="30">
        <v>43712</v>
      </c>
      <c r="M197" s="15" t="s">
        <v>21</v>
      </c>
    </row>
    <row r="198" spans="1:13" ht="15.75" thickBot="1">
      <c r="A198" s="15" t="s">
        <v>351</v>
      </c>
      <c r="B198" s="15" t="s">
        <v>46</v>
      </c>
      <c r="C198" s="24">
        <v>45587</v>
      </c>
      <c r="D198" s="15" t="s">
        <v>25</v>
      </c>
      <c r="E198" s="15" t="s">
        <v>565</v>
      </c>
      <c r="F198" s="15" t="s">
        <v>566</v>
      </c>
      <c r="G198" s="30">
        <v>7750</v>
      </c>
      <c r="H198" s="15">
        <v>1146</v>
      </c>
      <c r="I198" s="15">
        <v>415</v>
      </c>
      <c r="J198" s="15">
        <v>1411</v>
      </c>
      <c r="K198" s="33">
        <v>85339</v>
      </c>
      <c r="L198" s="30">
        <v>172439</v>
      </c>
      <c r="M198" s="15" t="s">
        <v>27</v>
      </c>
    </row>
    <row r="199" spans="1:13" ht="15.75" thickBot="1">
      <c r="A199" s="15" t="s">
        <v>352</v>
      </c>
      <c r="B199" s="15" t="s">
        <v>19</v>
      </c>
      <c r="C199" s="24">
        <v>45919</v>
      </c>
      <c r="D199" s="15" t="s">
        <v>38</v>
      </c>
      <c r="E199" s="15" t="s">
        <v>567</v>
      </c>
      <c r="F199" s="15" t="s">
        <v>568</v>
      </c>
      <c r="G199" s="30">
        <v>14772</v>
      </c>
      <c r="H199" s="15">
        <v>1030</v>
      </c>
      <c r="I199" s="15">
        <v>508</v>
      </c>
      <c r="J199" s="15">
        <v>1876</v>
      </c>
      <c r="K199" s="33">
        <v>8882</v>
      </c>
      <c r="L199" s="30">
        <v>155142</v>
      </c>
      <c r="M199" s="15" t="s">
        <v>21</v>
      </c>
    </row>
    <row r="200" spans="1:13" ht="15.75" thickBot="1">
      <c r="A200" s="15" t="s">
        <v>353</v>
      </c>
      <c r="B200" s="15" t="s">
        <v>23</v>
      </c>
      <c r="C200" s="24">
        <v>45920</v>
      </c>
      <c r="D200" s="15" t="s">
        <v>15</v>
      </c>
      <c r="E200" s="15" t="s">
        <v>571</v>
      </c>
      <c r="F200" s="15" t="s">
        <v>572</v>
      </c>
      <c r="G200" s="30">
        <v>12267</v>
      </c>
      <c r="H200" s="15">
        <v>1487</v>
      </c>
      <c r="I200" s="15">
        <v>489</v>
      </c>
      <c r="J200" s="15">
        <v>2748</v>
      </c>
      <c r="K200" s="33">
        <v>34685</v>
      </c>
      <c r="L200" s="30">
        <v>131736</v>
      </c>
      <c r="M200" s="15" t="s">
        <v>21</v>
      </c>
    </row>
    <row r="201" spans="1:13" ht="15.75" thickBot="1">
      <c r="A201" s="15" t="s">
        <v>354</v>
      </c>
      <c r="B201" s="15" t="s">
        <v>13</v>
      </c>
      <c r="C201" s="24">
        <v>45754</v>
      </c>
      <c r="D201" s="15" t="s">
        <v>38</v>
      </c>
      <c r="E201" s="15" t="s">
        <v>575</v>
      </c>
      <c r="F201" s="15" t="s">
        <v>35</v>
      </c>
      <c r="G201" s="30">
        <v>3062</v>
      </c>
      <c r="H201" s="15">
        <v>1124</v>
      </c>
      <c r="I201" s="15">
        <v>538</v>
      </c>
      <c r="J201" s="15">
        <v>2935</v>
      </c>
      <c r="K201" s="33">
        <v>69749</v>
      </c>
      <c r="L201" s="30">
        <v>91924</v>
      </c>
      <c r="M201" s="15" t="s">
        <v>32</v>
      </c>
    </row>
    <row r="202" spans="1:13" ht="15.75" thickBot="1">
      <c r="A202" s="15" t="s">
        <v>356</v>
      </c>
      <c r="B202" s="15" t="s">
        <v>13</v>
      </c>
      <c r="C202" s="24">
        <v>45672</v>
      </c>
      <c r="D202" s="15" t="s">
        <v>25</v>
      </c>
      <c r="E202" s="15" t="s">
        <v>35</v>
      </c>
      <c r="F202" s="15"/>
      <c r="G202" s="30">
        <v>20360</v>
      </c>
      <c r="H202" s="15">
        <v>254</v>
      </c>
      <c r="I202" s="15">
        <v>726</v>
      </c>
      <c r="J202" s="15">
        <v>1995</v>
      </c>
      <c r="K202" s="33">
        <v>14280</v>
      </c>
      <c r="L202" s="30">
        <v>43726</v>
      </c>
      <c r="M202" s="15" t="s">
        <v>32</v>
      </c>
    </row>
    <row r="203" spans="1:13" ht="15.75" thickBot="1">
      <c r="A203" s="15" t="s">
        <v>358</v>
      </c>
      <c r="B203" s="15" t="s">
        <v>19</v>
      </c>
      <c r="C203" s="24">
        <v>45921</v>
      </c>
      <c r="D203" s="15" t="s">
        <v>15</v>
      </c>
      <c r="E203" s="15" t="s">
        <v>576</v>
      </c>
      <c r="F203" s="15" t="s">
        <v>577</v>
      </c>
      <c r="G203" s="30">
        <v>19680</v>
      </c>
      <c r="H203" s="15">
        <v>999</v>
      </c>
      <c r="I203" s="15">
        <v>838</v>
      </c>
      <c r="J203" s="15">
        <v>891</v>
      </c>
      <c r="K203" s="33">
        <v>29576</v>
      </c>
      <c r="L203" s="30">
        <v>129152</v>
      </c>
      <c r="M203" s="15" t="s">
        <v>21</v>
      </c>
    </row>
    <row r="204" spans="1:13" ht="15.75" thickBot="1">
      <c r="A204" s="15" t="s">
        <v>359</v>
      </c>
      <c r="B204" s="15" t="s">
        <v>13</v>
      </c>
      <c r="C204" s="24">
        <v>45617</v>
      </c>
      <c r="D204" s="15" t="s">
        <v>15</v>
      </c>
      <c r="E204" s="15" t="s">
        <v>571</v>
      </c>
      <c r="F204" s="15" t="s">
        <v>572</v>
      </c>
      <c r="G204" s="30">
        <v>8229</v>
      </c>
      <c r="H204" s="15">
        <v>977</v>
      </c>
      <c r="I204" s="15">
        <v>152</v>
      </c>
      <c r="J204" s="15">
        <v>1633</v>
      </c>
      <c r="K204" s="33">
        <v>71447</v>
      </c>
      <c r="L204" s="30">
        <v>67723</v>
      </c>
      <c r="M204" s="15" t="s">
        <v>55</v>
      </c>
    </row>
    <row r="205" spans="1:13" ht="15.75" thickBot="1">
      <c r="A205" s="15" t="s">
        <v>361</v>
      </c>
      <c r="B205" s="15" t="s">
        <v>23</v>
      </c>
      <c r="C205" s="24">
        <v>45922</v>
      </c>
      <c r="D205" s="15" t="s">
        <v>38</v>
      </c>
      <c r="E205" s="15" t="s">
        <v>35</v>
      </c>
      <c r="F205" s="15"/>
      <c r="G205" s="30">
        <v>18509</v>
      </c>
      <c r="H205" s="15">
        <v>361</v>
      </c>
      <c r="I205" s="15">
        <v>578</v>
      </c>
      <c r="J205" s="15">
        <v>1409</v>
      </c>
      <c r="K205" s="33">
        <v>10569</v>
      </c>
      <c r="L205" s="30">
        <v>166969</v>
      </c>
      <c r="M205" s="15" t="s">
        <v>21</v>
      </c>
    </row>
    <row r="206" spans="1:13" ht="15.75" thickBot="1">
      <c r="A206" s="15" t="s">
        <v>362</v>
      </c>
      <c r="B206" s="15" t="s">
        <v>19</v>
      </c>
      <c r="C206" s="24">
        <v>45923</v>
      </c>
      <c r="D206" s="15" t="s">
        <v>25</v>
      </c>
      <c r="E206" s="15" t="s">
        <v>567</v>
      </c>
      <c r="F206" s="15" t="s">
        <v>574</v>
      </c>
      <c r="G206" s="30">
        <v>17147</v>
      </c>
      <c r="H206" s="15">
        <v>286</v>
      </c>
      <c r="I206" s="15">
        <v>291</v>
      </c>
      <c r="J206" s="15">
        <v>2439</v>
      </c>
      <c r="K206" s="33">
        <v>45631</v>
      </c>
      <c r="L206" s="30">
        <v>140494</v>
      </c>
      <c r="M206" s="15" t="s">
        <v>21</v>
      </c>
    </row>
    <row r="207" spans="1:13" ht="15.75" thickBot="1">
      <c r="A207" s="15" t="s">
        <v>363</v>
      </c>
      <c r="B207" s="15" t="s">
        <v>23</v>
      </c>
      <c r="C207" s="24">
        <v>45467</v>
      </c>
      <c r="D207" s="15" t="s">
        <v>15</v>
      </c>
      <c r="E207" s="15" t="s">
        <v>567</v>
      </c>
      <c r="F207" s="15" t="s">
        <v>574</v>
      </c>
      <c r="G207" s="30">
        <v>6632</v>
      </c>
      <c r="H207" s="15">
        <v>254</v>
      </c>
      <c r="I207" s="15">
        <v>525</v>
      </c>
      <c r="J207" s="15">
        <v>1013</v>
      </c>
      <c r="K207" s="33">
        <v>13838</v>
      </c>
      <c r="L207" s="30">
        <v>180180</v>
      </c>
      <c r="M207" s="15" t="s">
        <v>17</v>
      </c>
    </row>
    <row r="208" spans="1:13" ht="15.75" thickBot="1">
      <c r="A208" s="15" t="s">
        <v>364</v>
      </c>
      <c r="B208" s="15" t="s">
        <v>19</v>
      </c>
      <c r="C208" s="24">
        <v>45655</v>
      </c>
      <c r="D208" s="15" t="s">
        <v>38</v>
      </c>
      <c r="E208" s="15" t="s">
        <v>85</v>
      </c>
      <c r="F208" s="15"/>
      <c r="G208" s="30">
        <v>8288</v>
      </c>
      <c r="H208" s="15">
        <v>1401</v>
      </c>
      <c r="I208" s="15">
        <v>819</v>
      </c>
      <c r="J208" s="15">
        <v>1235</v>
      </c>
      <c r="K208" s="33">
        <v>33446</v>
      </c>
      <c r="L208" s="30">
        <v>248786</v>
      </c>
      <c r="M208" s="15" t="s">
        <v>17</v>
      </c>
    </row>
    <row r="209" spans="1:13" ht="15.75" thickBot="1">
      <c r="A209" s="15" t="s">
        <v>366</v>
      </c>
      <c r="B209" s="15" t="s">
        <v>19</v>
      </c>
      <c r="C209" s="24">
        <v>45467</v>
      </c>
      <c r="D209" s="15" t="s">
        <v>25</v>
      </c>
      <c r="E209" s="15" t="s">
        <v>563</v>
      </c>
      <c r="F209" s="15" t="s">
        <v>564</v>
      </c>
      <c r="G209" s="30">
        <v>5596</v>
      </c>
      <c r="H209" s="15">
        <v>1231</v>
      </c>
      <c r="I209" s="15">
        <v>473</v>
      </c>
      <c r="J209" s="15">
        <v>2251</v>
      </c>
      <c r="K209" s="33">
        <v>43705</v>
      </c>
      <c r="L209" s="30">
        <v>75643</v>
      </c>
      <c r="M209" s="15" t="s">
        <v>17</v>
      </c>
    </row>
    <row r="210" spans="1:13" ht="15.75" thickBot="1">
      <c r="A210" s="15" t="s">
        <v>367</v>
      </c>
      <c r="B210" s="15" t="s">
        <v>46</v>
      </c>
      <c r="C210" s="24">
        <v>45735</v>
      </c>
      <c r="D210" s="15" t="s">
        <v>38</v>
      </c>
      <c r="E210" s="15" t="s">
        <v>567</v>
      </c>
      <c r="F210" s="15" t="s">
        <v>568</v>
      </c>
      <c r="G210" s="30">
        <v>13475</v>
      </c>
      <c r="H210" s="15">
        <v>1032</v>
      </c>
      <c r="I210" s="15">
        <v>295</v>
      </c>
      <c r="J210" s="15">
        <v>541</v>
      </c>
      <c r="K210" s="33">
        <v>43666</v>
      </c>
      <c r="L210" s="30">
        <v>202396</v>
      </c>
      <c r="M210" s="15" t="s">
        <v>55</v>
      </c>
    </row>
    <row r="211" spans="1:13" ht="15.75" thickBot="1">
      <c r="A211" s="15" t="s">
        <v>369</v>
      </c>
      <c r="B211" s="15" t="s">
        <v>23</v>
      </c>
      <c r="C211" s="24">
        <v>45707</v>
      </c>
      <c r="D211" s="15" t="s">
        <v>30</v>
      </c>
      <c r="E211" s="15" t="s">
        <v>573</v>
      </c>
      <c r="F211" s="15" t="s">
        <v>567</v>
      </c>
      <c r="G211" s="30">
        <v>8168</v>
      </c>
      <c r="H211" s="15">
        <v>512</v>
      </c>
      <c r="I211" s="15">
        <v>442</v>
      </c>
      <c r="J211" s="15">
        <v>2343</v>
      </c>
      <c r="K211" s="33">
        <v>2753</v>
      </c>
      <c r="L211" s="30">
        <v>143896</v>
      </c>
      <c r="M211" s="15" t="s">
        <v>55</v>
      </c>
    </row>
    <row r="212" spans="1:13" ht="15.75" thickBot="1">
      <c r="A212" s="15" t="s">
        <v>371</v>
      </c>
      <c r="B212" s="15" t="s">
        <v>13</v>
      </c>
      <c r="C212" s="24">
        <v>45924</v>
      </c>
      <c r="D212" s="15" t="s">
        <v>15</v>
      </c>
      <c r="E212" s="15" t="s">
        <v>85</v>
      </c>
      <c r="F212" s="15"/>
      <c r="G212" s="30">
        <v>11795</v>
      </c>
      <c r="H212" s="15">
        <v>958</v>
      </c>
      <c r="I212" s="15">
        <v>814</v>
      </c>
      <c r="J212" s="15">
        <v>301</v>
      </c>
      <c r="K212" s="33">
        <v>12564</v>
      </c>
      <c r="L212" s="30">
        <v>179999</v>
      </c>
      <c r="M212" s="15" t="s">
        <v>21</v>
      </c>
    </row>
    <row r="213" spans="1:13" ht="15.75" thickBot="1">
      <c r="A213" s="15" t="s">
        <v>372</v>
      </c>
      <c r="B213" s="15" t="s">
        <v>13</v>
      </c>
      <c r="C213" s="24">
        <v>45719</v>
      </c>
      <c r="D213" s="15" t="s">
        <v>30</v>
      </c>
      <c r="E213" s="15" t="s">
        <v>561</v>
      </c>
      <c r="F213" s="15" t="s">
        <v>562</v>
      </c>
      <c r="G213" s="30">
        <v>9561</v>
      </c>
      <c r="H213" s="15">
        <v>642</v>
      </c>
      <c r="I213" s="15">
        <v>581</v>
      </c>
      <c r="J213" s="15">
        <v>2572</v>
      </c>
      <c r="K213" s="33">
        <v>38552</v>
      </c>
      <c r="L213" s="30">
        <v>133680</v>
      </c>
      <c r="M213" s="15" t="s">
        <v>17</v>
      </c>
    </row>
    <row r="214" spans="1:13" ht="15.75" thickBot="1">
      <c r="A214" s="15" t="s">
        <v>373</v>
      </c>
      <c r="B214" s="15" t="s">
        <v>23</v>
      </c>
      <c r="C214" s="24">
        <v>45778</v>
      </c>
      <c r="D214" s="15" t="s">
        <v>25</v>
      </c>
      <c r="E214" s="15" t="s">
        <v>573</v>
      </c>
      <c r="F214" s="15" t="s">
        <v>567</v>
      </c>
      <c r="G214" s="30">
        <v>10258</v>
      </c>
      <c r="H214" s="15">
        <v>527</v>
      </c>
      <c r="I214" s="15">
        <v>854</v>
      </c>
      <c r="J214" s="15">
        <v>2068</v>
      </c>
      <c r="K214" s="33">
        <v>45632</v>
      </c>
      <c r="L214" s="30">
        <v>136546</v>
      </c>
      <c r="M214" s="15" t="s">
        <v>55</v>
      </c>
    </row>
    <row r="215" spans="1:13" ht="15.75" thickBot="1">
      <c r="A215" s="15" t="s">
        <v>375</v>
      </c>
      <c r="B215" s="15" t="s">
        <v>13</v>
      </c>
      <c r="C215" s="24">
        <v>45649</v>
      </c>
      <c r="D215" s="15" t="s">
        <v>30</v>
      </c>
      <c r="E215" s="15" t="s">
        <v>565</v>
      </c>
      <c r="F215" s="15" t="s">
        <v>566</v>
      </c>
      <c r="G215" s="30">
        <v>18616</v>
      </c>
      <c r="H215" s="15">
        <v>1277</v>
      </c>
      <c r="I215" s="15">
        <v>734</v>
      </c>
      <c r="J215" s="15">
        <v>2249</v>
      </c>
      <c r="K215" s="33">
        <v>3399</v>
      </c>
      <c r="L215" s="30">
        <v>193515</v>
      </c>
      <c r="M215" s="15" t="s">
        <v>32</v>
      </c>
    </row>
    <row r="216" spans="1:13" ht="15.75" thickBot="1">
      <c r="A216" s="15" t="s">
        <v>376</v>
      </c>
      <c r="B216" s="15" t="s">
        <v>13</v>
      </c>
      <c r="C216" s="24">
        <v>45925</v>
      </c>
      <c r="D216" s="15" t="s">
        <v>30</v>
      </c>
      <c r="E216" s="15" t="s">
        <v>575</v>
      </c>
      <c r="F216" s="15" t="s">
        <v>35</v>
      </c>
      <c r="G216" s="30">
        <v>8371</v>
      </c>
      <c r="H216" s="15">
        <v>960</v>
      </c>
      <c r="I216" s="15">
        <v>548</v>
      </c>
      <c r="J216" s="15">
        <v>2936</v>
      </c>
      <c r="K216" s="33">
        <v>82543</v>
      </c>
      <c r="L216" s="30">
        <v>119973</v>
      </c>
      <c r="M216" s="15" t="s">
        <v>21</v>
      </c>
    </row>
    <row r="217" spans="1:13" ht="15.75" thickBot="1">
      <c r="A217" s="15" t="s">
        <v>377</v>
      </c>
      <c r="B217" s="15" t="s">
        <v>23</v>
      </c>
      <c r="C217" s="24">
        <v>45502</v>
      </c>
      <c r="D217" s="15" t="s">
        <v>25</v>
      </c>
      <c r="E217" s="15" t="s">
        <v>561</v>
      </c>
      <c r="F217" s="15" t="s">
        <v>562</v>
      </c>
      <c r="G217" s="30">
        <v>22590</v>
      </c>
      <c r="H217" s="15">
        <v>1462</v>
      </c>
      <c r="I217" s="15">
        <v>966</v>
      </c>
      <c r="J217" s="15">
        <v>2463</v>
      </c>
      <c r="K217" s="33">
        <v>29689</v>
      </c>
      <c r="L217" s="30">
        <v>103449</v>
      </c>
      <c r="M217" s="15" t="s">
        <v>27</v>
      </c>
    </row>
    <row r="218" spans="1:13" ht="15.75" thickBot="1">
      <c r="A218" s="15" t="s">
        <v>378</v>
      </c>
      <c r="B218" s="15" t="s">
        <v>19</v>
      </c>
      <c r="C218" s="24">
        <v>45926</v>
      </c>
      <c r="D218" s="15" t="s">
        <v>38</v>
      </c>
      <c r="E218" s="15" t="s">
        <v>561</v>
      </c>
      <c r="F218" s="15" t="s">
        <v>562</v>
      </c>
      <c r="G218" s="30">
        <v>16369</v>
      </c>
      <c r="H218" s="15">
        <v>1452</v>
      </c>
      <c r="I218" s="15">
        <v>493</v>
      </c>
      <c r="J218" s="15">
        <v>1217</v>
      </c>
      <c r="K218" s="33">
        <v>91440</v>
      </c>
      <c r="L218" s="30">
        <v>149834</v>
      </c>
      <c r="M218" s="15" t="s">
        <v>21</v>
      </c>
    </row>
    <row r="219" spans="1:13" ht="15.75" thickBot="1">
      <c r="A219" s="15" t="s">
        <v>379</v>
      </c>
      <c r="B219" s="15" t="s">
        <v>23</v>
      </c>
      <c r="C219" s="24">
        <v>45454</v>
      </c>
      <c r="D219" s="15" t="s">
        <v>30</v>
      </c>
      <c r="E219" s="15" t="s">
        <v>85</v>
      </c>
      <c r="F219" s="15"/>
      <c r="G219" s="30">
        <v>14910</v>
      </c>
      <c r="H219" s="15">
        <v>778</v>
      </c>
      <c r="I219" s="15">
        <v>289</v>
      </c>
      <c r="J219" s="15">
        <v>2541</v>
      </c>
      <c r="K219" s="33">
        <v>14309</v>
      </c>
      <c r="L219" s="30">
        <v>247815</v>
      </c>
      <c r="M219" s="15" t="s">
        <v>27</v>
      </c>
    </row>
    <row r="220" spans="1:13" ht="15.75" thickBot="1">
      <c r="A220" s="15" t="s">
        <v>381</v>
      </c>
      <c r="B220" s="15" t="s">
        <v>19</v>
      </c>
      <c r="C220" s="24">
        <v>45685</v>
      </c>
      <c r="D220" s="15" t="s">
        <v>38</v>
      </c>
      <c r="E220" s="15" t="s">
        <v>569</v>
      </c>
      <c r="F220" s="15" t="s">
        <v>570</v>
      </c>
      <c r="G220" s="30">
        <v>9943</v>
      </c>
      <c r="H220" s="15">
        <v>1274</v>
      </c>
      <c r="I220" s="15">
        <v>336</v>
      </c>
      <c r="J220" s="15">
        <v>389</v>
      </c>
      <c r="K220" s="33">
        <v>6145</v>
      </c>
      <c r="L220" s="30">
        <v>231305</v>
      </c>
      <c r="M220" s="15" t="s">
        <v>17</v>
      </c>
    </row>
    <row r="221" spans="1:13" ht="15.75" thickBot="1">
      <c r="A221" s="15" t="s">
        <v>382</v>
      </c>
      <c r="B221" s="15" t="s">
        <v>13</v>
      </c>
      <c r="C221" s="24">
        <v>45445</v>
      </c>
      <c r="D221" s="15" t="s">
        <v>30</v>
      </c>
      <c r="E221" s="15" t="s">
        <v>563</v>
      </c>
      <c r="F221" s="15" t="s">
        <v>564</v>
      </c>
      <c r="G221" s="30">
        <v>14199</v>
      </c>
      <c r="H221" s="15">
        <v>1206</v>
      </c>
      <c r="I221" s="15">
        <v>954</v>
      </c>
      <c r="J221" s="15">
        <v>2009</v>
      </c>
      <c r="K221" s="33">
        <v>8</v>
      </c>
      <c r="L221" s="30">
        <v>65537</v>
      </c>
      <c r="M221" s="15" t="s">
        <v>27</v>
      </c>
    </row>
    <row r="222" spans="1:13" ht="15.75" thickBot="1">
      <c r="A222" s="15" t="s">
        <v>384</v>
      </c>
      <c r="B222" s="15" t="s">
        <v>13</v>
      </c>
      <c r="C222" s="24">
        <v>45739</v>
      </c>
      <c r="D222" s="15" t="s">
        <v>38</v>
      </c>
      <c r="E222" s="15" t="s">
        <v>569</v>
      </c>
      <c r="F222" s="15" t="s">
        <v>570</v>
      </c>
      <c r="G222" s="30">
        <v>17728</v>
      </c>
      <c r="H222" s="15">
        <v>1487</v>
      </c>
      <c r="I222" s="15">
        <v>210</v>
      </c>
      <c r="J222" s="15">
        <v>2469</v>
      </c>
      <c r="K222" s="33">
        <v>30565</v>
      </c>
      <c r="L222" s="30">
        <v>117576</v>
      </c>
      <c r="M222" s="15" t="s">
        <v>17</v>
      </c>
    </row>
    <row r="223" spans="1:13" ht="15.75" thickBot="1">
      <c r="A223" s="15" t="s">
        <v>385</v>
      </c>
      <c r="B223" s="15" t="s">
        <v>13</v>
      </c>
      <c r="C223" s="24">
        <v>45573</v>
      </c>
      <c r="D223" s="15" t="s">
        <v>25</v>
      </c>
      <c r="E223" s="15" t="s">
        <v>85</v>
      </c>
      <c r="F223" s="15"/>
      <c r="G223" s="30">
        <v>8738</v>
      </c>
      <c r="H223" s="15">
        <v>295</v>
      </c>
      <c r="I223" s="15">
        <v>529</v>
      </c>
      <c r="J223" s="15">
        <v>442</v>
      </c>
      <c r="K223" s="33">
        <v>25286</v>
      </c>
      <c r="L223" s="30">
        <v>147522</v>
      </c>
      <c r="M223" s="15" t="s">
        <v>32</v>
      </c>
    </row>
    <row r="224" spans="1:13" ht="15.75" thickBot="1">
      <c r="A224" s="15" t="s">
        <v>387</v>
      </c>
      <c r="B224" s="15" t="s">
        <v>46</v>
      </c>
      <c r="C224" s="24">
        <v>45608</v>
      </c>
      <c r="D224" s="15" t="s">
        <v>30</v>
      </c>
      <c r="E224" s="15" t="s">
        <v>565</v>
      </c>
      <c r="F224" s="15" t="s">
        <v>566</v>
      </c>
      <c r="G224" s="30">
        <v>17913</v>
      </c>
      <c r="H224" s="15">
        <v>1311</v>
      </c>
      <c r="I224" s="15">
        <v>859</v>
      </c>
      <c r="J224" s="15">
        <v>405</v>
      </c>
      <c r="K224" s="33">
        <v>59842</v>
      </c>
      <c r="L224" s="30">
        <v>62612</v>
      </c>
      <c r="M224" s="15" t="s">
        <v>27</v>
      </c>
    </row>
    <row r="225" spans="1:13" ht="15.75" thickBot="1">
      <c r="A225" s="15" t="s">
        <v>388</v>
      </c>
      <c r="B225" s="15" t="s">
        <v>19</v>
      </c>
      <c r="C225" s="24">
        <v>45907</v>
      </c>
      <c r="D225" s="15" t="s">
        <v>25</v>
      </c>
      <c r="E225" s="15" t="s">
        <v>576</v>
      </c>
      <c r="F225" s="15" t="s">
        <v>577</v>
      </c>
      <c r="G225" s="30">
        <v>4472</v>
      </c>
      <c r="H225" s="15">
        <v>1301</v>
      </c>
      <c r="I225" s="15">
        <v>956</v>
      </c>
      <c r="J225" s="15">
        <v>1186</v>
      </c>
      <c r="K225" s="33">
        <v>3363</v>
      </c>
      <c r="L225" s="30">
        <v>46471</v>
      </c>
      <c r="M225" s="15" t="s">
        <v>21</v>
      </c>
    </row>
    <row r="226" spans="1:13" ht="15.75" thickBot="1">
      <c r="A226" s="15" t="s">
        <v>389</v>
      </c>
      <c r="B226" s="15" t="s">
        <v>46</v>
      </c>
      <c r="C226" s="24">
        <v>45463</v>
      </c>
      <c r="D226" s="15" t="s">
        <v>30</v>
      </c>
      <c r="E226" s="15" t="s">
        <v>571</v>
      </c>
      <c r="F226" s="15" t="s">
        <v>572</v>
      </c>
      <c r="G226" s="30">
        <v>21123</v>
      </c>
      <c r="H226" s="15">
        <v>1343</v>
      </c>
      <c r="I226" s="15">
        <v>589</v>
      </c>
      <c r="J226" s="15">
        <v>727</v>
      </c>
      <c r="K226" s="33">
        <v>87833</v>
      </c>
      <c r="L226" s="30">
        <v>206703</v>
      </c>
      <c r="M226" s="15" t="s">
        <v>17</v>
      </c>
    </row>
    <row r="227" spans="1:13" ht="15.75" thickBot="1">
      <c r="A227" s="15" t="s">
        <v>391</v>
      </c>
      <c r="B227" s="15" t="s">
        <v>46</v>
      </c>
      <c r="C227" s="24">
        <v>45908</v>
      </c>
      <c r="D227" s="15" t="s">
        <v>25</v>
      </c>
      <c r="E227" s="15" t="s">
        <v>571</v>
      </c>
      <c r="F227" s="15" t="s">
        <v>572</v>
      </c>
      <c r="G227" s="30">
        <v>23785</v>
      </c>
      <c r="H227" s="15">
        <v>1013</v>
      </c>
      <c r="I227" s="15">
        <v>468</v>
      </c>
      <c r="J227" s="15">
        <v>1628</v>
      </c>
      <c r="K227" s="33">
        <v>8272</v>
      </c>
      <c r="L227" s="30">
        <v>71348</v>
      </c>
      <c r="M227" s="15" t="s">
        <v>21</v>
      </c>
    </row>
    <row r="228" spans="1:13" ht="15.75" thickBot="1">
      <c r="A228" s="15" t="s">
        <v>392</v>
      </c>
      <c r="B228" s="15" t="s">
        <v>23</v>
      </c>
      <c r="C228" s="24">
        <v>45455</v>
      </c>
      <c r="D228" s="15" t="s">
        <v>25</v>
      </c>
      <c r="E228" s="15" t="s">
        <v>563</v>
      </c>
      <c r="F228" s="15" t="s">
        <v>564</v>
      </c>
      <c r="G228" s="30">
        <v>17679</v>
      </c>
      <c r="H228" s="15">
        <v>690</v>
      </c>
      <c r="I228" s="15">
        <v>451</v>
      </c>
      <c r="J228" s="15">
        <v>2195</v>
      </c>
      <c r="K228" s="33">
        <v>4390</v>
      </c>
      <c r="L228" s="30">
        <v>235804</v>
      </c>
      <c r="M228" s="15" t="s">
        <v>55</v>
      </c>
    </row>
    <row r="229" spans="1:13" ht="15.75" thickBot="1">
      <c r="A229" s="15" t="s">
        <v>394</v>
      </c>
      <c r="B229" s="15" t="s">
        <v>46</v>
      </c>
      <c r="C229" s="24">
        <v>45474</v>
      </c>
      <c r="D229" s="15" t="s">
        <v>30</v>
      </c>
      <c r="E229" s="15" t="s">
        <v>565</v>
      </c>
      <c r="F229" s="15" t="s">
        <v>566</v>
      </c>
      <c r="G229" s="30">
        <v>3761</v>
      </c>
      <c r="H229" s="15">
        <v>651</v>
      </c>
      <c r="I229" s="15">
        <v>493</v>
      </c>
      <c r="J229" s="15">
        <v>2294</v>
      </c>
      <c r="K229" s="33">
        <v>71696</v>
      </c>
      <c r="L229" s="30">
        <v>41177</v>
      </c>
      <c r="M229" s="15" t="s">
        <v>17</v>
      </c>
    </row>
    <row r="230" spans="1:13" ht="15.75" thickBot="1">
      <c r="A230" s="15" t="s">
        <v>396</v>
      </c>
      <c r="B230" s="15" t="s">
        <v>23</v>
      </c>
      <c r="C230" s="24">
        <v>45476</v>
      </c>
      <c r="D230" s="15" t="s">
        <v>30</v>
      </c>
      <c r="E230" s="15" t="s">
        <v>563</v>
      </c>
      <c r="F230" s="15" t="s">
        <v>564</v>
      </c>
      <c r="G230" s="30">
        <v>12167</v>
      </c>
      <c r="H230" s="15">
        <v>364</v>
      </c>
      <c r="I230" s="15">
        <v>160</v>
      </c>
      <c r="J230" s="15">
        <v>616</v>
      </c>
      <c r="K230" s="33">
        <v>42228</v>
      </c>
      <c r="L230" s="30">
        <v>175832</v>
      </c>
      <c r="M230" s="15" t="s">
        <v>27</v>
      </c>
    </row>
    <row r="231" spans="1:13" ht="15.75" thickBot="1">
      <c r="A231" s="15" t="s">
        <v>397</v>
      </c>
      <c r="B231" s="15" t="s">
        <v>23</v>
      </c>
      <c r="C231" s="24">
        <v>45488</v>
      </c>
      <c r="D231" s="15" t="s">
        <v>30</v>
      </c>
      <c r="E231" s="15" t="s">
        <v>35</v>
      </c>
      <c r="F231" s="15"/>
      <c r="G231" s="30">
        <v>12554</v>
      </c>
      <c r="H231" s="15">
        <v>381</v>
      </c>
      <c r="I231" s="15">
        <v>211</v>
      </c>
      <c r="J231" s="15">
        <v>2286</v>
      </c>
      <c r="K231" s="33">
        <v>50567</v>
      </c>
      <c r="L231" s="30">
        <v>72779</v>
      </c>
      <c r="M231" s="15" t="s">
        <v>17</v>
      </c>
    </row>
    <row r="232" spans="1:13" ht="15.75" thickBot="1">
      <c r="A232" s="15" t="s">
        <v>398</v>
      </c>
      <c r="B232" s="15" t="s">
        <v>46</v>
      </c>
      <c r="C232" s="24">
        <v>45909</v>
      </c>
      <c r="D232" s="15" t="s">
        <v>15</v>
      </c>
      <c r="E232" s="15" t="s">
        <v>569</v>
      </c>
      <c r="F232" s="15" t="s">
        <v>570</v>
      </c>
      <c r="G232" s="30">
        <v>19260</v>
      </c>
      <c r="H232" s="15">
        <v>668</v>
      </c>
      <c r="I232" s="15">
        <v>994</v>
      </c>
      <c r="J232" s="15">
        <v>934</v>
      </c>
      <c r="K232" s="33">
        <v>20509</v>
      </c>
      <c r="L232" s="30">
        <v>61636</v>
      </c>
      <c r="M232" s="15" t="s">
        <v>21</v>
      </c>
    </row>
    <row r="233" spans="1:13" ht="15.75" thickBot="1">
      <c r="A233" s="15" t="s">
        <v>399</v>
      </c>
      <c r="B233" s="15" t="s">
        <v>19</v>
      </c>
      <c r="C233" s="24">
        <v>45776</v>
      </c>
      <c r="D233" s="15" t="s">
        <v>38</v>
      </c>
      <c r="E233" s="15" t="s">
        <v>571</v>
      </c>
      <c r="F233" s="15" t="s">
        <v>572</v>
      </c>
      <c r="G233" s="30">
        <v>16277</v>
      </c>
      <c r="H233" s="15">
        <v>1109</v>
      </c>
      <c r="I233" s="15">
        <v>375</v>
      </c>
      <c r="J233" s="15">
        <v>2225</v>
      </c>
      <c r="K233" s="33">
        <v>1044</v>
      </c>
      <c r="L233" s="30">
        <v>121889</v>
      </c>
      <c r="M233" s="15" t="s">
        <v>32</v>
      </c>
    </row>
    <row r="234" spans="1:13" ht="15.75" thickBot="1">
      <c r="A234" s="15" t="s">
        <v>401</v>
      </c>
      <c r="B234" s="15" t="s">
        <v>19</v>
      </c>
      <c r="C234" s="24">
        <v>45724</v>
      </c>
      <c r="D234" s="15" t="s">
        <v>15</v>
      </c>
      <c r="E234" s="15" t="s">
        <v>561</v>
      </c>
      <c r="F234" s="15" t="s">
        <v>562</v>
      </c>
      <c r="G234" s="30">
        <v>5812</v>
      </c>
      <c r="H234" s="15">
        <v>934</v>
      </c>
      <c r="I234" s="15">
        <v>302</v>
      </c>
      <c r="J234" s="15">
        <v>2356</v>
      </c>
      <c r="K234" s="33">
        <v>37437</v>
      </c>
      <c r="L234" s="30">
        <v>93551</v>
      </c>
      <c r="M234" s="15" t="s">
        <v>17</v>
      </c>
    </row>
    <row r="235" spans="1:13" ht="15.75" thickBot="1">
      <c r="A235" s="15" t="s">
        <v>402</v>
      </c>
      <c r="B235" s="15" t="s">
        <v>19</v>
      </c>
      <c r="C235" s="24">
        <v>45444</v>
      </c>
      <c r="D235" s="15" t="s">
        <v>15</v>
      </c>
      <c r="E235" s="15" t="s">
        <v>569</v>
      </c>
      <c r="F235" s="15" t="s">
        <v>570</v>
      </c>
      <c r="G235" s="30">
        <v>19844</v>
      </c>
      <c r="H235" s="15">
        <v>1022</v>
      </c>
      <c r="I235" s="15">
        <v>860</v>
      </c>
      <c r="J235" s="15">
        <v>2570</v>
      </c>
      <c r="K235" s="33">
        <v>23719</v>
      </c>
      <c r="L235" s="30">
        <v>182628</v>
      </c>
      <c r="M235" s="15" t="s">
        <v>27</v>
      </c>
    </row>
    <row r="236" spans="1:13" ht="15.75" thickBot="1">
      <c r="A236" s="15" t="s">
        <v>404</v>
      </c>
      <c r="B236" s="15" t="s">
        <v>19</v>
      </c>
      <c r="C236" s="24">
        <v>45648</v>
      </c>
      <c r="D236" s="15" t="s">
        <v>25</v>
      </c>
      <c r="E236" s="15" t="s">
        <v>567</v>
      </c>
      <c r="F236" s="15" t="s">
        <v>568</v>
      </c>
      <c r="G236" s="30">
        <v>20117</v>
      </c>
      <c r="H236" s="15">
        <v>1143</v>
      </c>
      <c r="I236" s="15">
        <v>713</v>
      </c>
      <c r="J236" s="15">
        <v>1739</v>
      </c>
      <c r="K236" s="33">
        <v>34444</v>
      </c>
      <c r="L236" s="30">
        <v>198670</v>
      </c>
      <c r="M236" s="15" t="s">
        <v>55</v>
      </c>
    </row>
    <row r="237" spans="1:13" ht="15.75" thickBot="1">
      <c r="A237" s="15" t="s">
        <v>405</v>
      </c>
      <c r="B237" s="15" t="s">
        <v>19</v>
      </c>
      <c r="C237" s="24">
        <v>45523</v>
      </c>
      <c r="D237" s="15" t="s">
        <v>30</v>
      </c>
      <c r="E237" s="15" t="s">
        <v>575</v>
      </c>
      <c r="F237" s="15" t="s">
        <v>35</v>
      </c>
      <c r="G237" s="30">
        <v>3605</v>
      </c>
      <c r="H237" s="15">
        <v>206</v>
      </c>
      <c r="I237" s="15">
        <v>921</v>
      </c>
      <c r="J237" s="15">
        <v>852</v>
      </c>
      <c r="K237" s="33">
        <v>11660</v>
      </c>
      <c r="L237" s="30">
        <v>182635</v>
      </c>
      <c r="M237" s="15" t="s">
        <v>32</v>
      </c>
    </row>
    <row r="238" spans="1:13" ht="15.75" thickBot="1">
      <c r="A238" s="15" t="s">
        <v>406</v>
      </c>
      <c r="B238" s="15" t="s">
        <v>46</v>
      </c>
      <c r="C238" s="24">
        <v>45587</v>
      </c>
      <c r="D238" s="15" t="s">
        <v>38</v>
      </c>
      <c r="E238" s="15" t="s">
        <v>565</v>
      </c>
      <c r="F238" s="15" t="s">
        <v>566</v>
      </c>
      <c r="G238" s="30">
        <v>7622</v>
      </c>
      <c r="H238" s="15">
        <v>529</v>
      </c>
      <c r="I238" s="15">
        <v>720</v>
      </c>
      <c r="J238" s="15">
        <v>1015</v>
      </c>
      <c r="K238" s="33">
        <v>71322</v>
      </c>
      <c r="L238" s="30">
        <v>86819</v>
      </c>
      <c r="M238" s="15" t="s">
        <v>55</v>
      </c>
    </row>
    <row r="239" spans="1:13" ht="15.75" thickBot="1">
      <c r="A239" s="15" t="s">
        <v>407</v>
      </c>
      <c r="B239" s="15" t="s">
        <v>46</v>
      </c>
      <c r="C239" s="24">
        <v>45489</v>
      </c>
      <c r="D239" s="15" t="s">
        <v>25</v>
      </c>
      <c r="E239" s="15" t="s">
        <v>573</v>
      </c>
      <c r="F239" s="15" t="s">
        <v>567</v>
      </c>
      <c r="G239" s="30">
        <v>8767</v>
      </c>
      <c r="H239" s="15">
        <v>974</v>
      </c>
      <c r="I239" s="15">
        <v>733</v>
      </c>
      <c r="J239" s="15">
        <v>1587</v>
      </c>
      <c r="K239" s="33">
        <v>74927</v>
      </c>
      <c r="L239" s="30">
        <v>113770</v>
      </c>
      <c r="M239" s="15" t="s">
        <v>17</v>
      </c>
    </row>
    <row r="240" spans="1:13" ht="15.75" thickBot="1">
      <c r="A240" s="15" t="s">
        <v>409</v>
      </c>
      <c r="B240" s="15" t="s">
        <v>13</v>
      </c>
      <c r="C240" s="24">
        <v>45910</v>
      </c>
      <c r="D240" s="15" t="s">
        <v>15</v>
      </c>
      <c r="E240" s="15" t="s">
        <v>563</v>
      </c>
      <c r="F240" s="15" t="s">
        <v>564</v>
      </c>
      <c r="G240" s="30">
        <v>13613</v>
      </c>
      <c r="H240" s="15">
        <v>350</v>
      </c>
      <c r="I240" s="15">
        <v>809</v>
      </c>
      <c r="J240" s="15">
        <v>2013</v>
      </c>
      <c r="K240" s="33">
        <v>20471</v>
      </c>
      <c r="L240" s="30">
        <v>198038</v>
      </c>
      <c r="M240" s="15" t="s">
        <v>21</v>
      </c>
    </row>
    <row r="241" spans="1:13" ht="15.75" thickBot="1">
      <c r="A241" s="15" t="s">
        <v>410</v>
      </c>
      <c r="B241" s="15" t="s">
        <v>19</v>
      </c>
      <c r="C241" s="24">
        <v>45911</v>
      </c>
      <c r="D241" s="15" t="s">
        <v>30</v>
      </c>
      <c r="E241" s="15" t="s">
        <v>569</v>
      </c>
      <c r="F241" s="15" t="s">
        <v>570</v>
      </c>
      <c r="G241" s="30">
        <v>21901</v>
      </c>
      <c r="H241" s="15">
        <v>1308</v>
      </c>
      <c r="I241" s="15">
        <v>724</v>
      </c>
      <c r="J241" s="15">
        <v>2183</v>
      </c>
      <c r="K241" s="33">
        <v>15996</v>
      </c>
      <c r="L241" s="30">
        <v>230961</v>
      </c>
      <c r="M241" s="15" t="s">
        <v>21</v>
      </c>
    </row>
    <row r="242" spans="1:13" ht="15.75" thickBot="1">
      <c r="A242" s="15" t="s">
        <v>411</v>
      </c>
      <c r="B242" s="15" t="s">
        <v>46</v>
      </c>
      <c r="C242" s="24">
        <v>45675</v>
      </c>
      <c r="D242" s="15" t="s">
        <v>25</v>
      </c>
      <c r="E242" s="15" t="s">
        <v>575</v>
      </c>
      <c r="F242" s="15" t="s">
        <v>35</v>
      </c>
      <c r="G242" s="30">
        <v>12589</v>
      </c>
      <c r="H242" s="15">
        <v>346</v>
      </c>
      <c r="I242" s="15">
        <v>459</v>
      </c>
      <c r="J242" s="15">
        <v>1407</v>
      </c>
      <c r="K242" s="33">
        <v>29254</v>
      </c>
      <c r="L242" s="30">
        <v>198059</v>
      </c>
      <c r="M242" s="15" t="s">
        <v>27</v>
      </c>
    </row>
    <row r="243" spans="1:13" ht="15.75" thickBot="1">
      <c r="A243" s="15" t="s">
        <v>413</v>
      </c>
      <c r="B243" s="15" t="s">
        <v>13</v>
      </c>
      <c r="C243" s="24">
        <v>45912</v>
      </c>
      <c r="D243" s="15" t="s">
        <v>30</v>
      </c>
      <c r="E243" s="15" t="s">
        <v>569</v>
      </c>
      <c r="F243" s="15" t="s">
        <v>570</v>
      </c>
      <c r="G243" s="30">
        <v>15918</v>
      </c>
      <c r="H243" s="15">
        <v>1114</v>
      </c>
      <c r="I243" s="15">
        <v>392</v>
      </c>
      <c r="J243" s="15">
        <v>1641</v>
      </c>
      <c r="K243" s="33">
        <v>28044</v>
      </c>
      <c r="L243" s="30">
        <v>118714</v>
      </c>
      <c r="M243" s="15" t="s">
        <v>21</v>
      </c>
    </row>
    <row r="244" spans="1:13" ht="15.75" thickBot="1">
      <c r="A244" s="15" t="s">
        <v>414</v>
      </c>
      <c r="B244" s="15" t="s">
        <v>19</v>
      </c>
      <c r="C244" s="24">
        <v>45722</v>
      </c>
      <c r="D244" s="15" t="s">
        <v>25</v>
      </c>
      <c r="E244" s="15" t="s">
        <v>573</v>
      </c>
      <c r="F244" s="15" t="s">
        <v>567</v>
      </c>
      <c r="G244" s="30">
        <v>22119</v>
      </c>
      <c r="H244" s="15">
        <v>899</v>
      </c>
      <c r="I244" s="15">
        <v>642</v>
      </c>
      <c r="J244" s="15">
        <v>410</v>
      </c>
      <c r="K244" s="33">
        <v>49490</v>
      </c>
      <c r="L244" s="30">
        <v>229420</v>
      </c>
      <c r="M244" s="15" t="s">
        <v>32</v>
      </c>
    </row>
    <row r="245" spans="1:13" ht="15.75" thickBot="1">
      <c r="A245" s="15" t="s">
        <v>416</v>
      </c>
      <c r="B245" s="15" t="s">
        <v>23</v>
      </c>
      <c r="C245" s="24">
        <v>45913</v>
      </c>
      <c r="D245" s="15" t="s">
        <v>30</v>
      </c>
      <c r="E245" s="15" t="s">
        <v>575</v>
      </c>
      <c r="F245" s="15" t="s">
        <v>35</v>
      </c>
      <c r="G245" s="30">
        <v>15046</v>
      </c>
      <c r="H245" s="15">
        <v>281</v>
      </c>
      <c r="I245" s="15">
        <v>515</v>
      </c>
      <c r="J245" s="15">
        <v>550</v>
      </c>
      <c r="K245" s="33">
        <v>22583</v>
      </c>
      <c r="L245" s="30">
        <v>64596</v>
      </c>
      <c r="M245" s="15" t="s">
        <v>21</v>
      </c>
    </row>
    <row r="246" spans="1:13" ht="15.75" thickBot="1">
      <c r="A246" s="15" t="s">
        <v>417</v>
      </c>
      <c r="B246" s="15" t="s">
        <v>13</v>
      </c>
      <c r="C246" s="24">
        <v>45669</v>
      </c>
      <c r="D246" s="15" t="s">
        <v>15</v>
      </c>
      <c r="E246" s="15" t="s">
        <v>567</v>
      </c>
      <c r="F246" s="15" t="s">
        <v>568</v>
      </c>
      <c r="G246" s="30">
        <v>4590</v>
      </c>
      <c r="H246" s="15">
        <v>713</v>
      </c>
      <c r="I246" s="15">
        <v>479</v>
      </c>
      <c r="J246" s="15">
        <v>2730</v>
      </c>
      <c r="K246" s="33">
        <v>41050</v>
      </c>
      <c r="L246" s="30">
        <v>204246</v>
      </c>
      <c r="M246" s="15" t="s">
        <v>27</v>
      </c>
    </row>
    <row r="247" spans="1:13" ht="15.75" thickBot="1">
      <c r="A247" s="15" t="s">
        <v>419</v>
      </c>
      <c r="B247" s="15" t="s">
        <v>46</v>
      </c>
      <c r="C247" s="24">
        <v>45576</v>
      </c>
      <c r="D247" s="15" t="s">
        <v>38</v>
      </c>
      <c r="E247" s="15" t="s">
        <v>573</v>
      </c>
      <c r="F247" s="15" t="s">
        <v>567</v>
      </c>
      <c r="G247" s="30">
        <v>19447</v>
      </c>
      <c r="H247" s="15">
        <v>1014</v>
      </c>
      <c r="I247" s="15">
        <v>256</v>
      </c>
      <c r="J247" s="15">
        <v>2354</v>
      </c>
      <c r="K247" s="33">
        <v>5472</v>
      </c>
      <c r="L247" s="30">
        <v>104106</v>
      </c>
      <c r="M247" s="15" t="s">
        <v>17</v>
      </c>
    </row>
    <row r="248" spans="1:13" ht="15.75" thickBot="1">
      <c r="A248" s="15" t="s">
        <v>421</v>
      </c>
      <c r="B248" s="15" t="s">
        <v>23</v>
      </c>
      <c r="C248" s="24">
        <v>45531</v>
      </c>
      <c r="D248" s="15" t="s">
        <v>15</v>
      </c>
      <c r="E248" s="15" t="s">
        <v>85</v>
      </c>
      <c r="F248" s="15"/>
      <c r="G248" s="30">
        <v>6324</v>
      </c>
      <c r="H248" s="15">
        <v>908</v>
      </c>
      <c r="I248" s="15">
        <v>375</v>
      </c>
      <c r="J248" s="15">
        <v>758</v>
      </c>
      <c r="K248" s="33">
        <v>34850</v>
      </c>
      <c r="L248" s="30">
        <v>241039</v>
      </c>
      <c r="M248" s="15" t="s">
        <v>17</v>
      </c>
    </row>
    <row r="249" spans="1:13" ht="15.75" thickBot="1">
      <c r="A249" s="15" t="s">
        <v>423</v>
      </c>
      <c r="B249" s="15" t="s">
        <v>23</v>
      </c>
      <c r="C249" s="24">
        <v>45914</v>
      </c>
      <c r="D249" s="15" t="s">
        <v>38</v>
      </c>
      <c r="E249" s="15" t="s">
        <v>567</v>
      </c>
      <c r="F249" s="15" t="s">
        <v>574</v>
      </c>
      <c r="G249" s="30">
        <v>12787</v>
      </c>
      <c r="H249" s="15">
        <v>945</v>
      </c>
      <c r="I249" s="15">
        <v>974</v>
      </c>
      <c r="J249" s="15">
        <v>1407</v>
      </c>
      <c r="K249" s="33">
        <v>4037</v>
      </c>
      <c r="L249" s="30">
        <v>99182</v>
      </c>
      <c r="M249" s="15" t="s">
        <v>21</v>
      </c>
    </row>
    <row r="250" spans="1:13" ht="15.75" thickBot="1">
      <c r="A250" s="15" t="s">
        <v>424</v>
      </c>
      <c r="B250" s="15" t="s">
        <v>23</v>
      </c>
      <c r="C250" s="24">
        <v>45491</v>
      </c>
      <c r="D250" s="15" t="s">
        <v>30</v>
      </c>
      <c r="E250" s="15" t="s">
        <v>85</v>
      </c>
      <c r="F250" s="15"/>
      <c r="G250" s="30">
        <v>11111</v>
      </c>
      <c r="H250" s="15">
        <v>1222</v>
      </c>
      <c r="I250" s="15">
        <v>367</v>
      </c>
      <c r="J250" s="15">
        <v>507</v>
      </c>
      <c r="K250" s="33">
        <v>14129</v>
      </c>
      <c r="L250" s="30">
        <v>127163</v>
      </c>
      <c r="M250" s="15" t="s">
        <v>55</v>
      </c>
    </row>
    <row r="251" spans="1:13" ht="15.75" thickBot="1">
      <c r="A251" s="15" t="s">
        <v>426</v>
      </c>
      <c r="B251" s="15" t="s">
        <v>13</v>
      </c>
      <c r="C251" s="24">
        <v>45465</v>
      </c>
      <c r="D251" s="15" t="s">
        <v>25</v>
      </c>
      <c r="E251" s="15" t="s">
        <v>571</v>
      </c>
      <c r="F251" s="15" t="s">
        <v>572</v>
      </c>
      <c r="G251" s="30">
        <v>7342</v>
      </c>
      <c r="H251" s="15">
        <v>906</v>
      </c>
      <c r="I251" s="15">
        <v>902</v>
      </c>
      <c r="J251" s="15">
        <v>1199</v>
      </c>
      <c r="K251" s="33">
        <v>68488</v>
      </c>
      <c r="L251" s="30">
        <v>79310</v>
      </c>
      <c r="M251" s="15" t="s">
        <v>17</v>
      </c>
    </row>
    <row r="252" spans="1:13" ht="15.75" thickBot="1">
      <c r="A252" s="15" t="s">
        <v>427</v>
      </c>
      <c r="B252" s="15" t="s">
        <v>46</v>
      </c>
      <c r="C252" s="24">
        <v>45915</v>
      </c>
      <c r="D252" s="15" t="s">
        <v>15</v>
      </c>
      <c r="E252" s="15" t="s">
        <v>569</v>
      </c>
      <c r="F252" s="15" t="s">
        <v>570</v>
      </c>
      <c r="G252" s="30">
        <v>18389</v>
      </c>
      <c r="H252" s="15">
        <v>670</v>
      </c>
      <c r="I252" s="15">
        <v>655</v>
      </c>
      <c r="J252" s="15">
        <v>321</v>
      </c>
      <c r="K252" s="33">
        <v>21869</v>
      </c>
      <c r="L252" s="30">
        <v>96088</v>
      </c>
      <c r="M252" s="15" t="s">
        <v>21</v>
      </c>
    </row>
    <row r="253" spans="1:13" ht="15.75" thickBot="1">
      <c r="A253" s="15" t="s">
        <v>428</v>
      </c>
      <c r="B253" s="15" t="s">
        <v>23</v>
      </c>
      <c r="C253" s="24">
        <v>45775</v>
      </c>
      <c r="D253" s="15" t="s">
        <v>38</v>
      </c>
      <c r="E253" s="15" t="s">
        <v>567</v>
      </c>
      <c r="F253" s="15" t="s">
        <v>574</v>
      </c>
      <c r="G253" s="30">
        <v>10659</v>
      </c>
      <c r="H253" s="15">
        <v>1342</v>
      </c>
      <c r="I253" s="15">
        <v>408</v>
      </c>
      <c r="J253" s="15">
        <v>709</v>
      </c>
      <c r="K253" s="33">
        <v>16309</v>
      </c>
      <c r="L253" s="30">
        <v>168803</v>
      </c>
      <c r="M253" s="15" t="s">
        <v>27</v>
      </c>
    </row>
    <row r="254" spans="1:13" ht="15.75" thickBot="1">
      <c r="A254" s="15" t="s">
        <v>429</v>
      </c>
      <c r="B254" s="15" t="s">
        <v>19</v>
      </c>
      <c r="C254" s="24">
        <v>45916</v>
      </c>
      <c r="D254" s="15" t="s">
        <v>15</v>
      </c>
      <c r="E254" s="15" t="s">
        <v>85</v>
      </c>
      <c r="F254" s="15"/>
      <c r="G254" s="30">
        <v>16043</v>
      </c>
      <c r="H254" s="15">
        <v>595</v>
      </c>
      <c r="I254" s="15">
        <v>923</v>
      </c>
      <c r="J254" s="15">
        <v>1194</v>
      </c>
      <c r="K254" s="33">
        <v>52613</v>
      </c>
      <c r="L254" s="30">
        <v>179978</v>
      </c>
      <c r="M254" s="15" t="s">
        <v>21</v>
      </c>
    </row>
    <row r="255" spans="1:13" ht="15.75" thickBot="1">
      <c r="A255" s="15" t="s">
        <v>430</v>
      </c>
      <c r="B255" s="15" t="s">
        <v>23</v>
      </c>
      <c r="C255" s="24">
        <v>45671</v>
      </c>
      <c r="D255" s="15" t="s">
        <v>38</v>
      </c>
      <c r="E255" s="15" t="s">
        <v>567</v>
      </c>
      <c r="F255" s="15" t="s">
        <v>574</v>
      </c>
      <c r="G255" s="30">
        <v>24350</v>
      </c>
      <c r="H255" s="15">
        <v>460</v>
      </c>
      <c r="I255" s="15">
        <v>666</v>
      </c>
      <c r="J255" s="15">
        <v>814</v>
      </c>
      <c r="K255" s="33">
        <v>21120</v>
      </c>
      <c r="L255" s="30">
        <v>76914</v>
      </c>
      <c r="M255" s="15" t="s">
        <v>17</v>
      </c>
    </row>
    <row r="256" spans="1:13" ht="15.75" thickBot="1">
      <c r="A256" s="15" t="s">
        <v>432</v>
      </c>
      <c r="B256" s="15" t="s">
        <v>23</v>
      </c>
      <c r="C256" s="24">
        <v>45750</v>
      </c>
      <c r="D256" s="15" t="s">
        <v>15</v>
      </c>
      <c r="E256" s="15" t="s">
        <v>576</v>
      </c>
      <c r="F256" s="15" t="s">
        <v>577</v>
      </c>
      <c r="G256" s="30">
        <v>10837</v>
      </c>
      <c r="H256" s="15">
        <v>1004</v>
      </c>
      <c r="I256" s="15">
        <v>922</v>
      </c>
      <c r="J256" s="15">
        <v>1108</v>
      </c>
      <c r="K256" s="33">
        <v>36807</v>
      </c>
      <c r="L256" s="30">
        <v>150350</v>
      </c>
      <c r="M256" s="15" t="s">
        <v>27</v>
      </c>
    </row>
    <row r="257" spans="1:13" ht="15.75" thickBot="1">
      <c r="A257" s="15" t="s">
        <v>434</v>
      </c>
      <c r="B257" s="15" t="s">
        <v>13</v>
      </c>
      <c r="C257" s="24">
        <v>45917</v>
      </c>
      <c r="D257" s="15" t="s">
        <v>38</v>
      </c>
      <c r="E257" s="15" t="s">
        <v>569</v>
      </c>
      <c r="F257" s="15" t="s">
        <v>570</v>
      </c>
      <c r="G257" s="30">
        <v>2117</v>
      </c>
      <c r="H257" s="15">
        <v>1133</v>
      </c>
      <c r="I257" s="15">
        <v>203</v>
      </c>
      <c r="J257" s="15">
        <v>1173</v>
      </c>
      <c r="K257" s="33">
        <v>40125</v>
      </c>
      <c r="L257" s="30">
        <v>85379</v>
      </c>
      <c r="M257" s="15" t="s">
        <v>21</v>
      </c>
    </row>
    <row r="258" spans="1:13" ht="15.75" thickBot="1">
      <c r="A258" s="15" t="s">
        <v>435</v>
      </c>
      <c r="B258" s="15" t="s">
        <v>13</v>
      </c>
      <c r="C258" s="24">
        <v>45753</v>
      </c>
      <c r="D258" s="15" t="s">
        <v>38</v>
      </c>
      <c r="E258" s="15" t="s">
        <v>567</v>
      </c>
      <c r="F258" s="15" t="s">
        <v>574</v>
      </c>
      <c r="G258" s="30">
        <v>15917</v>
      </c>
      <c r="H258" s="15">
        <v>1479</v>
      </c>
      <c r="I258" s="15">
        <v>196</v>
      </c>
      <c r="J258" s="15">
        <v>313</v>
      </c>
      <c r="K258" s="33">
        <v>48524</v>
      </c>
      <c r="L258" s="30">
        <v>249684</v>
      </c>
      <c r="M258" s="15" t="s">
        <v>32</v>
      </c>
    </row>
    <row r="259" spans="1:13" ht="15.75" thickBot="1">
      <c r="A259" s="15" t="s">
        <v>436</v>
      </c>
      <c r="B259" s="15" t="s">
        <v>46</v>
      </c>
      <c r="C259" s="24">
        <v>45509</v>
      </c>
      <c r="D259" s="15" t="s">
        <v>30</v>
      </c>
      <c r="E259" s="15" t="s">
        <v>561</v>
      </c>
      <c r="F259" s="15" t="s">
        <v>562</v>
      </c>
      <c r="G259" s="30">
        <v>20935</v>
      </c>
      <c r="H259" s="15">
        <v>1104</v>
      </c>
      <c r="I259" s="15">
        <v>876</v>
      </c>
      <c r="J259" s="15">
        <v>1270</v>
      </c>
      <c r="K259" s="33">
        <v>21454</v>
      </c>
      <c r="L259" s="30">
        <v>208722</v>
      </c>
      <c r="M259" s="15" t="s">
        <v>27</v>
      </c>
    </row>
    <row r="260" spans="1:13" ht="15.75" thickBot="1">
      <c r="A260" s="15" t="s">
        <v>438</v>
      </c>
      <c r="B260" s="15" t="s">
        <v>19</v>
      </c>
      <c r="C260" s="24">
        <v>45698</v>
      </c>
      <c r="D260" s="15" t="s">
        <v>38</v>
      </c>
      <c r="E260" s="15" t="s">
        <v>563</v>
      </c>
      <c r="F260" s="15" t="s">
        <v>564</v>
      </c>
      <c r="G260" s="30">
        <v>16309</v>
      </c>
      <c r="H260" s="15">
        <v>1449</v>
      </c>
      <c r="I260" s="15">
        <v>838</v>
      </c>
      <c r="J260" s="15">
        <v>2434</v>
      </c>
      <c r="K260" s="33">
        <v>2940</v>
      </c>
      <c r="L260" s="30">
        <v>217953</v>
      </c>
      <c r="M260" s="15" t="s">
        <v>32</v>
      </c>
    </row>
    <row r="261" spans="1:13" ht="15.75" thickBot="1">
      <c r="A261" s="15" t="s">
        <v>440</v>
      </c>
      <c r="B261" s="15" t="s">
        <v>13</v>
      </c>
      <c r="C261" s="24">
        <v>45700</v>
      </c>
      <c r="D261" s="15" t="s">
        <v>30</v>
      </c>
      <c r="E261" s="15" t="s">
        <v>563</v>
      </c>
      <c r="F261" s="15" t="s">
        <v>564</v>
      </c>
      <c r="G261" s="30">
        <v>15234</v>
      </c>
      <c r="H261" s="15">
        <v>1276</v>
      </c>
      <c r="I261" s="15">
        <v>670</v>
      </c>
      <c r="J261" s="15">
        <v>1860</v>
      </c>
      <c r="K261" s="33">
        <v>60397</v>
      </c>
      <c r="L261" s="30">
        <v>86413</v>
      </c>
      <c r="M261" s="15" t="s">
        <v>55</v>
      </c>
    </row>
    <row r="262" spans="1:13" ht="15.75" thickBot="1">
      <c r="A262" s="15" t="s">
        <v>442</v>
      </c>
      <c r="B262" s="15" t="s">
        <v>23</v>
      </c>
      <c r="C262" s="24">
        <v>45592</v>
      </c>
      <c r="D262" s="15" t="s">
        <v>38</v>
      </c>
      <c r="E262" s="15" t="s">
        <v>561</v>
      </c>
      <c r="F262" s="15" t="s">
        <v>562</v>
      </c>
      <c r="G262" s="30">
        <v>7560</v>
      </c>
      <c r="H262" s="15">
        <v>1139</v>
      </c>
      <c r="I262" s="15">
        <v>248</v>
      </c>
      <c r="J262" s="15">
        <v>1624</v>
      </c>
      <c r="K262" s="33">
        <v>72237</v>
      </c>
      <c r="L262" s="30">
        <v>177084</v>
      </c>
      <c r="M262" s="15" t="s">
        <v>27</v>
      </c>
    </row>
    <row r="263" spans="1:13" ht="15.75" thickBot="1">
      <c r="A263" s="15" t="s">
        <v>444</v>
      </c>
      <c r="B263" s="15" t="s">
        <v>46</v>
      </c>
      <c r="C263" s="24">
        <v>45675</v>
      </c>
      <c r="D263" s="15" t="s">
        <v>25</v>
      </c>
      <c r="E263" s="15" t="s">
        <v>575</v>
      </c>
      <c r="F263" s="15" t="s">
        <v>35</v>
      </c>
      <c r="G263" s="30">
        <v>22673</v>
      </c>
      <c r="H263" s="15">
        <v>1053</v>
      </c>
      <c r="I263" s="15">
        <v>169</v>
      </c>
      <c r="J263" s="15">
        <v>1566</v>
      </c>
      <c r="K263" s="33">
        <v>9417</v>
      </c>
      <c r="L263" s="30">
        <v>221187</v>
      </c>
      <c r="M263" s="15" t="s">
        <v>32</v>
      </c>
    </row>
    <row r="264" spans="1:13" ht="15.75" thickBot="1">
      <c r="A264" s="15" t="s">
        <v>445</v>
      </c>
      <c r="B264" s="15" t="s">
        <v>23</v>
      </c>
      <c r="C264" s="24">
        <v>45524</v>
      </c>
      <c r="D264" s="15" t="s">
        <v>25</v>
      </c>
      <c r="E264" s="15" t="s">
        <v>35</v>
      </c>
      <c r="F264" s="15"/>
      <c r="G264" s="30">
        <v>2846</v>
      </c>
      <c r="H264" s="15">
        <v>792</v>
      </c>
      <c r="I264" s="15">
        <v>902</v>
      </c>
      <c r="J264" s="15">
        <v>2469</v>
      </c>
      <c r="K264" s="33">
        <v>12130</v>
      </c>
      <c r="L264" s="30">
        <v>47151</v>
      </c>
      <c r="M264" s="15" t="s">
        <v>17</v>
      </c>
    </row>
    <row r="265" spans="1:13" ht="15.75" thickBot="1">
      <c r="A265" s="15" t="s">
        <v>447</v>
      </c>
      <c r="B265" s="15" t="s">
        <v>23</v>
      </c>
      <c r="C265" s="24">
        <v>45687</v>
      </c>
      <c r="D265" s="15" t="s">
        <v>25</v>
      </c>
      <c r="E265" s="15" t="s">
        <v>575</v>
      </c>
      <c r="F265" s="15" t="s">
        <v>35</v>
      </c>
      <c r="G265" s="30">
        <v>12954</v>
      </c>
      <c r="H265" s="15">
        <v>913</v>
      </c>
      <c r="I265" s="15">
        <v>722</v>
      </c>
      <c r="J265" s="15">
        <v>1049</v>
      </c>
      <c r="K265" s="33">
        <v>475</v>
      </c>
      <c r="L265" s="30">
        <v>97716</v>
      </c>
      <c r="M265" s="15" t="s">
        <v>17</v>
      </c>
    </row>
    <row r="266" spans="1:13" ht="15.75" thickBot="1">
      <c r="A266" s="15" t="s">
        <v>449</v>
      </c>
      <c r="B266" s="15" t="s">
        <v>13</v>
      </c>
      <c r="C266" s="24">
        <v>45708</v>
      </c>
      <c r="D266" s="15" t="s">
        <v>38</v>
      </c>
      <c r="E266" s="15" t="s">
        <v>573</v>
      </c>
      <c r="F266" s="15" t="s">
        <v>567</v>
      </c>
      <c r="G266" s="30">
        <v>15703</v>
      </c>
      <c r="H266" s="15">
        <v>1381</v>
      </c>
      <c r="I266" s="15">
        <v>639</v>
      </c>
      <c r="J266" s="15">
        <v>984</v>
      </c>
      <c r="K266" s="33">
        <v>10967</v>
      </c>
      <c r="L266" s="30">
        <v>133747</v>
      </c>
      <c r="M266" s="15" t="s">
        <v>55</v>
      </c>
    </row>
    <row r="267" spans="1:13" ht="15.75" thickBot="1">
      <c r="A267" s="15" t="s">
        <v>451</v>
      </c>
      <c r="B267" s="15" t="s">
        <v>46</v>
      </c>
      <c r="C267" s="24">
        <v>45621</v>
      </c>
      <c r="D267" s="15" t="s">
        <v>30</v>
      </c>
      <c r="E267" s="15" t="s">
        <v>573</v>
      </c>
      <c r="F267" s="15" t="s">
        <v>567</v>
      </c>
      <c r="G267" s="30">
        <v>17385</v>
      </c>
      <c r="H267" s="15">
        <v>831</v>
      </c>
      <c r="I267" s="15">
        <v>568</v>
      </c>
      <c r="J267" s="15">
        <v>2227</v>
      </c>
      <c r="K267" s="33">
        <v>49351</v>
      </c>
      <c r="L267" s="30">
        <v>207450</v>
      </c>
      <c r="M267" s="15" t="s">
        <v>27</v>
      </c>
    </row>
    <row r="268" spans="1:13" ht="15.75" thickBot="1">
      <c r="A268" s="15" t="s">
        <v>453</v>
      </c>
      <c r="B268" s="15" t="s">
        <v>19</v>
      </c>
      <c r="C268" s="24">
        <v>45569</v>
      </c>
      <c r="D268" s="15" t="s">
        <v>30</v>
      </c>
      <c r="E268" s="15" t="s">
        <v>567</v>
      </c>
      <c r="F268" s="15" t="s">
        <v>574</v>
      </c>
      <c r="G268" s="30">
        <v>15746</v>
      </c>
      <c r="H268" s="15">
        <v>258</v>
      </c>
      <c r="I268" s="15">
        <v>839</v>
      </c>
      <c r="J268" s="15">
        <v>2656</v>
      </c>
      <c r="K268" s="33">
        <v>66614</v>
      </c>
      <c r="L268" s="30">
        <v>213724</v>
      </c>
      <c r="M268" s="15" t="s">
        <v>27</v>
      </c>
    </row>
    <row r="269" spans="1:13" ht="15.75" thickBot="1">
      <c r="A269" s="15" t="s">
        <v>454</v>
      </c>
      <c r="B269" s="15" t="s">
        <v>19</v>
      </c>
      <c r="C269" s="24">
        <v>45760</v>
      </c>
      <c r="D269" s="15" t="s">
        <v>38</v>
      </c>
      <c r="E269" s="15" t="s">
        <v>85</v>
      </c>
      <c r="F269" s="15"/>
      <c r="G269" s="30">
        <v>24700</v>
      </c>
      <c r="H269" s="15">
        <v>327</v>
      </c>
      <c r="I269" s="15">
        <v>999</v>
      </c>
      <c r="J269" s="15">
        <v>994</v>
      </c>
      <c r="K269" s="33">
        <v>59400</v>
      </c>
      <c r="L269" s="30">
        <v>243502</v>
      </c>
      <c r="M269" s="15" t="s">
        <v>27</v>
      </c>
    </row>
    <row r="270" spans="1:13" ht="15.75" thickBot="1">
      <c r="A270" s="15" t="s">
        <v>456</v>
      </c>
      <c r="B270" s="15" t="s">
        <v>13</v>
      </c>
      <c r="C270" s="24">
        <v>45601</v>
      </c>
      <c r="D270" s="15" t="s">
        <v>25</v>
      </c>
      <c r="E270" s="15" t="s">
        <v>85</v>
      </c>
      <c r="F270" s="15"/>
      <c r="G270" s="30">
        <v>8469</v>
      </c>
      <c r="H270" s="15">
        <v>935</v>
      </c>
      <c r="I270" s="15">
        <v>211</v>
      </c>
      <c r="J270" s="15">
        <v>2635</v>
      </c>
      <c r="K270" s="33">
        <v>21890</v>
      </c>
      <c r="L270" s="30">
        <v>184539</v>
      </c>
      <c r="M270" s="15" t="s">
        <v>55</v>
      </c>
    </row>
    <row r="271" spans="1:13" ht="15.75" thickBot="1">
      <c r="A271" s="15" t="s">
        <v>458</v>
      </c>
      <c r="B271" s="15" t="s">
        <v>13</v>
      </c>
      <c r="C271" s="24">
        <v>45672</v>
      </c>
      <c r="D271" s="15" t="s">
        <v>25</v>
      </c>
      <c r="E271" s="15" t="s">
        <v>563</v>
      </c>
      <c r="F271" s="15" t="s">
        <v>564</v>
      </c>
      <c r="G271" s="30">
        <v>11333</v>
      </c>
      <c r="H271" s="15">
        <v>920</v>
      </c>
      <c r="I271" s="15">
        <v>294</v>
      </c>
      <c r="J271" s="15">
        <v>606</v>
      </c>
      <c r="K271" s="33">
        <v>59490</v>
      </c>
      <c r="L271" s="30">
        <v>202082</v>
      </c>
      <c r="M271" s="15" t="s">
        <v>27</v>
      </c>
    </row>
    <row r="272" spans="1:13" ht="15.75" thickBot="1">
      <c r="A272" s="15" t="s">
        <v>459</v>
      </c>
      <c r="B272" s="15" t="s">
        <v>46</v>
      </c>
      <c r="C272" s="24">
        <v>45582</v>
      </c>
      <c r="D272" s="15" t="s">
        <v>30</v>
      </c>
      <c r="E272" s="15" t="s">
        <v>565</v>
      </c>
      <c r="F272" s="15" t="s">
        <v>566</v>
      </c>
      <c r="G272" s="30">
        <v>18608</v>
      </c>
      <c r="H272" s="15">
        <v>1338</v>
      </c>
      <c r="I272" s="15">
        <v>365</v>
      </c>
      <c r="J272" s="15">
        <v>2289</v>
      </c>
      <c r="K272" s="33">
        <v>20785</v>
      </c>
      <c r="L272" s="30">
        <v>161999</v>
      </c>
      <c r="M272" s="15" t="s">
        <v>17</v>
      </c>
    </row>
    <row r="273" spans="1:13" ht="15.75" thickBot="1">
      <c r="A273" s="15" t="s">
        <v>461</v>
      </c>
      <c r="B273" s="15" t="s">
        <v>19</v>
      </c>
      <c r="C273" s="24">
        <v>45743</v>
      </c>
      <c r="D273" s="15" t="s">
        <v>25</v>
      </c>
      <c r="E273" s="15" t="s">
        <v>575</v>
      </c>
      <c r="F273" s="15" t="s">
        <v>35</v>
      </c>
      <c r="G273" s="30">
        <v>14819</v>
      </c>
      <c r="H273" s="15">
        <v>1432</v>
      </c>
      <c r="I273" s="15">
        <v>152</v>
      </c>
      <c r="J273" s="15">
        <v>961</v>
      </c>
      <c r="K273" s="33">
        <v>39154</v>
      </c>
      <c r="L273" s="30">
        <v>154793</v>
      </c>
      <c r="M273" s="15" t="s">
        <v>32</v>
      </c>
    </row>
    <row r="274" spans="1:13" ht="15.75" thickBot="1">
      <c r="A274" s="15" t="s">
        <v>463</v>
      </c>
      <c r="B274" s="15" t="s">
        <v>19</v>
      </c>
      <c r="C274" s="24">
        <v>45577</v>
      </c>
      <c r="D274" s="15" t="s">
        <v>15</v>
      </c>
      <c r="E274" s="15" t="s">
        <v>576</v>
      </c>
      <c r="F274" s="15" t="s">
        <v>577</v>
      </c>
      <c r="G274" s="30">
        <v>6208</v>
      </c>
      <c r="H274" s="15">
        <v>725</v>
      </c>
      <c r="I274" s="15">
        <v>309</v>
      </c>
      <c r="J274" s="15">
        <v>848</v>
      </c>
      <c r="K274" s="33">
        <v>39319</v>
      </c>
      <c r="L274" s="30">
        <v>225763</v>
      </c>
      <c r="M274" s="15" t="s">
        <v>17</v>
      </c>
    </row>
    <row r="275" spans="1:13" ht="15.75" thickBot="1">
      <c r="A275" s="15" t="s">
        <v>465</v>
      </c>
      <c r="B275" s="15" t="s">
        <v>19</v>
      </c>
      <c r="C275" s="24">
        <v>45658</v>
      </c>
      <c r="D275" s="15" t="s">
        <v>30</v>
      </c>
      <c r="E275" s="15" t="s">
        <v>569</v>
      </c>
      <c r="F275" s="15" t="s">
        <v>570</v>
      </c>
      <c r="G275" s="30">
        <v>8283</v>
      </c>
      <c r="H275" s="15">
        <v>720</v>
      </c>
      <c r="I275" s="15">
        <v>888</v>
      </c>
      <c r="J275" s="15">
        <v>611</v>
      </c>
      <c r="K275" s="33">
        <v>52791</v>
      </c>
      <c r="L275" s="30">
        <v>235229</v>
      </c>
      <c r="M275" s="15" t="s">
        <v>17</v>
      </c>
    </row>
    <row r="276" spans="1:13" ht="15.75" thickBot="1">
      <c r="A276" s="15" t="s">
        <v>466</v>
      </c>
      <c r="B276" s="15" t="s">
        <v>23</v>
      </c>
      <c r="C276" s="24">
        <v>45509</v>
      </c>
      <c r="D276" s="15" t="s">
        <v>25</v>
      </c>
      <c r="E276" s="15" t="s">
        <v>571</v>
      </c>
      <c r="F276" s="15" t="s">
        <v>572</v>
      </c>
      <c r="G276" s="30">
        <v>4048</v>
      </c>
      <c r="H276" s="15">
        <v>751</v>
      </c>
      <c r="I276" s="15">
        <v>930</v>
      </c>
      <c r="J276" s="15">
        <v>1382</v>
      </c>
      <c r="K276" s="33">
        <v>16844</v>
      </c>
      <c r="L276" s="30">
        <v>148177</v>
      </c>
      <c r="M276" s="15" t="s">
        <v>32</v>
      </c>
    </row>
    <row r="277" spans="1:13" ht="15.75" thickBot="1">
      <c r="A277" s="15" t="s">
        <v>467</v>
      </c>
      <c r="B277" s="15" t="s">
        <v>19</v>
      </c>
      <c r="C277" s="24">
        <v>45450</v>
      </c>
      <c r="D277" s="15" t="s">
        <v>30</v>
      </c>
      <c r="E277" s="15" t="s">
        <v>567</v>
      </c>
      <c r="F277" s="15" t="s">
        <v>568</v>
      </c>
      <c r="G277" s="30">
        <v>8233</v>
      </c>
      <c r="H277" s="15">
        <v>436</v>
      </c>
      <c r="I277" s="15">
        <v>269</v>
      </c>
      <c r="J277" s="15">
        <v>2037</v>
      </c>
      <c r="K277" s="33">
        <v>8875</v>
      </c>
      <c r="L277" s="30">
        <v>52289</v>
      </c>
      <c r="M277" s="15" t="s">
        <v>17</v>
      </c>
    </row>
    <row r="278" spans="1:13" ht="15.75" thickBot="1">
      <c r="A278" s="15" t="s">
        <v>469</v>
      </c>
      <c r="B278" s="15" t="s">
        <v>23</v>
      </c>
      <c r="C278" s="24">
        <v>45753</v>
      </c>
      <c r="D278" s="15" t="s">
        <v>15</v>
      </c>
      <c r="E278" s="15" t="s">
        <v>85</v>
      </c>
      <c r="F278" s="15"/>
      <c r="G278" s="30">
        <v>14941</v>
      </c>
      <c r="H278" s="15">
        <v>1424</v>
      </c>
      <c r="I278" s="15">
        <v>238</v>
      </c>
      <c r="J278" s="15">
        <v>1054</v>
      </c>
      <c r="K278" s="33">
        <v>20516</v>
      </c>
      <c r="L278" s="30">
        <v>216048</v>
      </c>
      <c r="M278" s="15" t="s">
        <v>55</v>
      </c>
    </row>
    <row r="279" spans="1:13" ht="15.75" thickBot="1">
      <c r="A279" s="15" t="s">
        <v>470</v>
      </c>
      <c r="B279" s="15" t="s">
        <v>46</v>
      </c>
      <c r="C279" s="24">
        <v>45622</v>
      </c>
      <c r="D279" s="15" t="s">
        <v>30</v>
      </c>
      <c r="E279" s="15" t="s">
        <v>569</v>
      </c>
      <c r="F279" s="15" t="s">
        <v>570</v>
      </c>
      <c r="G279" s="30">
        <v>14607</v>
      </c>
      <c r="H279" s="15">
        <v>1458</v>
      </c>
      <c r="I279" s="15">
        <v>478</v>
      </c>
      <c r="J279" s="15">
        <v>334</v>
      </c>
      <c r="K279" s="33">
        <v>49257</v>
      </c>
      <c r="L279" s="30">
        <v>214668</v>
      </c>
      <c r="M279" s="15" t="s">
        <v>32</v>
      </c>
    </row>
    <row r="280" spans="1:13" ht="15.75" thickBot="1">
      <c r="A280" s="15" t="s">
        <v>472</v>
      </c>
      <c r="B280" s="15" t="s">
        <v>23</v>
      </c>
      <c r="C280" s="24">
        <v>45537</v>
      </c>
      <c r="D280" s="15" t="s">
        <v>30</v>
      </c>
      <c r="E280" s="15" t="s">
        <v>567</v>
      </c>
      <c r="F280" s="15" t="s">
        <v>568</v>
      </c>
      <c r="G280" s="30">
        <v>11765</v>
      </c>
      <c r="H280" s="15">
        <v>693</v>
      </c>
      <c r="I280" s="15">
        <v>729</v>
      </c>
      <c r="J280" s="15">
        <v>744</v>
      </c>
      <c r="K280" s="33">
        <v>97772</v>
      </c>
      <c r="L280" s="30">
        <v>194243</v>
      </c>
      <c r="M280" s="15" t="s">
        <v>17</v>
      </c>
    </row>
    <row r="281" spans="1:13" ht="15.75" thickBot="1">
      <c r="A281" s="15" t="s">
        <v>473</v>
      </c>
      <c r="B281" s="15" t="s">
        <v>46</v>
      </c>
      <c r="C281" s="24">
        <v>45918</v>
      </c>
      <c r="D281" s="15" t="s">
        <v>30</v>
      </c>
      <c r="E281" s="15" t="s">
        <v>569</v>
      </c>
      <c r="F281" s="15" t="s">
        <v>570</v>
      </c>
      <c r="G281" s="30">
        <v>3828</v>
      </c>
      <c r="H281" s="15">
        <v>203</v>
      </c>
      <c r="I281" s="15">
        <v>506</v>
      </c>
      <c r="J281" s="15">
        <v>2440</v>
      </c>
      <c r="K281" s="33">
        <v>63650</v>
      </c>
      <c r="L281" s="30">
        <v>126365</v>
      </c>
      <c r="M281" s="15" t="s">
        <v>21</v>
      </c>
    </row>
    <row r="282" spans="1:13" ht="15.75" thickBot="1">
      <c r="A282" s="15" t="s">
        <v>474</v>
      </c>
      <c r="B282" s="15" t="s">
        <v>19</v>
      </c>
      <c r="C282" s="24">
        <v>45738</v>
      </c>
      <c r="D282" s="15" t="s">
        <v>30</v>
      </c>
      <c r="E282" s="15" t="s">
        <v>567</v>
      </c>
      <c r="F282" s="15" t="s">
        <v>574</v>
      </c>
      <c r="G282" s="30">
        <v>3917</v>
      </c>
      <c r="H282" s="15">
        <v>865</v>
      </c>
      <c r="I282" s="15">
        <v>759</v>
      </c>
      <c r="J282" s="15">
        <v>2282</v>
      </c>
      <c r="K282" s="33">
        <v>56125</v>
      </c>
      <c r="L282" s="30">
        <v>154014</v>
      </c>
      <c r="M282" s="15" t="s">
        <v>17</v>
      </c>
    </row>
    <row r="283" spans="1:13" ht="15.75" thickBot="1">
      <c r="A283" s="15" t="s">
        <v>476</v>
      </c>
      <c r="B283" s="15" t="s">
        <v>19</v>
      </c>
      <c r="C283" s="24">
        <v>45568</v>
      </c>
      <c r="D283" s="15" t="s">
        <v>15</v>
      </c>
      <c r="E283" s="15" t="s">
        <v>567</v>
      </c>
      <c r="F283" s="15" t="s">
        <v>568</v>
      </c>
      <c r="G283" s="30">
        <v>22618</v>
      </c>
      <c r="H283" s="15">
        <v>641</v>
      </c>
      <c r="I283" s="15">
        <v>416</v>
      </c>
      <c r="J283" s="15">
        <v>1530</v>
      </c>
      <c r="K283" s="33">
        <v>18395</v>
      </c>
      <c r="L283" s="30">
        <v>215211</v>
      </c>
      <c r="M283" s="15" t="s">
        <v>55</v>
      </c>
    </row>
    <row r="284" spans="1:13" ht="15.75" thickBot="1">
      <c r="A284" s="15" t="s">
        <v>478</v>
      </c>
      <c r="B284" s="15" t="s">
        <v>46</v>
      </c>
      <c r="C284" s="24">
        <v>45786</v>
      </c>
      <c r="D284" s="15" t="s">
        <v>38</v>
      </c>
      <c r="E284" s="15" t="s">
        <v>571</v>
      </c>
      <c r="F284" s="15" t="s">
        <v>572</v>
      </c>
      <c r="G284" s="30">
        <v>8988</v>
      </c>
      <c r="H284" s="15">
        <v>228</v>
      </c>
      <c r="I284" s="15">
        <v>766</v>
      </c>
      <c r="J284" s="15">
        <v>652</v>
      </c>
      <c r="K284" s="33">
        <v>63789</v>
      </c>
      <c r="L284" s="30">
        <v>219785</v>
      </c>
      <c r="M284" s="15" t="s">
        <v>27</v>
      </c>
    </row>
    <row r="285" spans="1:13" ht="15.75" thickBot="1">
      <c r="A285" s="15" t="s">
        <v>480</v>
      </c>
      <c r="B285" s="15" t="s">
        <v>13</v>
      </c>
      <c r="C285" s="24">
        <v>45552</v>
      </c>
      <c r="D285" s="15" t="s">
        <v>30</v>
      </c>
      <c r="E285" s="15" t="s">
        <v>569</v>
      </c>
      <c r="F285" s="15" t="s">
        <v>570</v>
      </c>
      <c r="G285" s="30">
        <v>20410</v>
      </c>
      <c r="H285" s="15">
        <v>1332</v>
      </c>
      <c r="I285" s="15">
        <v>472</v>
      </c>
      <c r="J285" s="15">
        <v>1202</v>
      </c>
      <c r="K285" s="33">
        <v>9418</v>
      </c>
      <c r="L285" s="30">
        <v>200806</v>
      </c>
      <c r="M285" s="15" t="s">
        <v>17</v>
      </c>
    </row>
    <row r="286" spans="1:13" ht="15.75" thickBot="1">
      <c r="A286" s="15" t="s">
        <v>481</v>
      </c>
      <c r="B286" s="15" t="s">
        <v>46</v>
      </c>
      <c r="C286" s="24">
        <v>45491</v>
      </c>
      <c r="D286" s="15" t="s">
        <v>30</v>
      </c>
      <c r="E286" s="15" t="s">
        <v>561</v>
      </c>
      <c r="F286" s="15" t="s">
        <v>562</v>
      </c>
      <c r="G286" s="30">
        <v>16594</v>
      </c>
      <c r="H286" s="15">
        <v>809</v>
      </c>
      <c r="I286" s="15">
        <v>784</v>
      </c>
      <c r="J286" s="15">
        <v>1655</v>
      </c>
      <c r="K286" s="33">
        <v>35505</v>
      </c>
      <c r="L286" s="30">
        <v>112588</v>
      </c>
      <c r="M286" s="15" t="s">
        <v>27</v>
      </c>
    </row>
    <row r="287" spans="1:13" ht="15.75" thickBot="1">
      <c r="A287" s="15" t="s">
        <v>482</v>
      </c>
      <c r="B287" s="15" t="s">
        <v>13</v>
      </c>
      <c r="C287" s="24">
        <v>45919</v>
      </c>
      <c r="D287" s="15" t="s">
        <v>25</v>
      </c>
      <c r="E287" s="15" t="s">
        <v>571</v>
      </c>
      <c r="F287" s="15" t="s">
        <v>572</v>
      </c>
      <c r="G287" s="30">
        <v>22128</v>
      </c>
      <c r="H287" s="15">
        <v>1004</v>
      </c>
      <c r="I287" s="15">
        <v>690</v>
      </c>
      <c r="J287" s="15">
        <v>2048</v>
      </c>
      <c r="K287" s="33">
        <v>19443</v>
      </c>
      <c r="L287" s="30">
        <v>103646</v>
      </c>
      <c r="M287" s="15" t="s">
        <v>21</v>
      </c>
    </row>
    <row r="288" spans="1:13" ht="15.75" thickBot="1">
      <c r="A288" s="15" t="s">
        <v>483</v>
      </c>
      <c r="B288" s="15" t="s">
        <v>23</v>
      </c>
      <c r="C288" s="24">
        <v>45519</v>
      </c>
      <c r="D288" s="15" t="s">
        <v>30</v>
      </c>
      <c r="E288" s="15" t="s">
        <v>567</v>
      </c>
      <c r="F288" s="15" t="s">
        <v>568</v>
      </c>
      <c r="G288" s="30">
        <v>14977</v>
      </c>
      <c r="H288" s="15">
        <v>274</v>
      </c>
      <c r="I288" s="15">
        <v>798</v>
      </c>
      <c r="J288" s="15">
        <v>458</v>
      </c>
      <c r="K288" s="33">
        <v>6636</v>
      </c>
      <c r="L288" s="30">
        <v>43654</v>
      </c>
      <c r="M288" s="15" t="s">
        <v>17</v>
      </c>
    </row>
    <row r="289" spans="1:13" ht="15.75" thickBot="1">
      <c r="A289" s="15" t="s">
        <v>484</v>
      </c>
      <c r="B289" s="15" t="s">
        <v>23</v>
      </c>
      <c r="C289" s="24">
        <v>45764</v>
      </c>
      <c r="D289" s="15" t="s">
        <v>25</v>
      </c>
      <c r="E289" s="15" t="s">
        <v>571</v>
      </c>
      <c r="F289" s="15" t="s">
        <v>572</v>
      </c>
      <c r="G289" s="30">
        <v>2009</v>
      </c>
      <c r="H289" s="15">
        <v>1037</v>
      </c>
      <c r="I289" s="15">
        <v>344</v>
      </c>
      <c r="J289" s="15">
        <v>2277</v>
      </c>
      <c r="K289" s="33">
        <v>85743</v>
      </c>
      <c r="L289" s="30">
        <v>58743</v>
      </c>
      <c r="M289" s="15" t="s">
        <v>32</v>
      </c>
    </row>
    <row r="290" spans="1:13" ht="15.75" thickBot="1">
      <c r="A290" s="15" t="s">
        <v>486</v>
      </c>
      <c r="B290" s="15" t="s">
        <v>23</v>
      </c>
      <c r="C290" s="24">
        <v>45624</v>
      </c>
      <c r="D290" s="15" t="s">
        <v>38</v>
      </c>
      <c r="E290" s="15" t="s">
        <v>569</v>
      </c>
      <c r="F290" s="15" t="s">
        <v>570</v>
      </c>
      <c r="G290" s="30">
        <v>18644</v>
      </c>
      <c r="H290" s="15">
        <v>1369</v>
      </c>
      <c r="I290" s="15">
        <v>887</v>
      </c>
      <c r="J290" s="15">
        <v>1256</v>
      </c>
      <c r="K290" s="33">
        <v>43415</v>
      </c>
      <c r="L290" s="30">
        <v>88368</v>
      </c>
      <c r="M290" s="15" t="s">
        <v>27</v>
      </c>
    </row>
    <row r="291" spans="1:13" ht="15.75" thickBot="1">
      <c r="A291" s="15" t="s">
        <v>487</v>
      </c>
      <c r="B291" s="15" t="s">
        <v>19</v>
      </c>
      <c r="C291" s="24">
        <v>45920</v>
      </c>
      <c r="D291" s="15" t="s">
        <v>15</v>
      </c>
      <c r="E291" s="15" t="s">
        <v>35</v>
      </c>
      <c r="F291" s="15"/>
      <c r="G291" s="30">
        <v>24422</v>
      </c>
      <c r="H291" s="15">
        <v>327</v>
      </c>
      <c r="I291" s="15">
        <v>481</v>
      </c>
      <c r="J291" s="15">
        <v>2371</v>
      </c>
      <c r="K291" s="33">
        <v>35340</v>
      </c>
      <c r="L291" s="30">
        <v>245244</v>
      </c>
      <c r="M291" s="15" t="s">
        <v>21</v>
      </c>
    </row>
    <row r="292" spans="1:13" ht="15.75" thickBot="1">
      <c r="A292" s="15" t="s">
        <v>488</v>
      </c>
      <c r="B292" s="15" t="s">
        <v>23</v>
      </c>
      <c r="C292" s="24">
        <v>45602</v>
      </c>
      <c r="D292" s="15" t="s">
        <v>15</v>
      </c>
      <c r="E292" s="15" t="s">
        <v>569</v>
      </c>
      <c r="F292" s="15" t="s">
        <v>570</v>
      </c>
      <c r="G292" s="30">
        <v>11865</v>
      </c>
      <c r="H292" s="15">
        <v>241</v>
      </c>
      <c r="I292" s="15">
        <v>319</v>
      </c>
      <c r="J292" s="15">
        <v>703</v>
      </c>
      <c r="K292" s="33">
        <v>69596</v>
      </c>
      <c r="L292" s="30">
        <v>177513</v>
      </c>
      <c r="M292" s="15" t="s">
        <v>32</v>
      </c>
    </row>
    <row r="293" spans="1:13" ht="15.75" thickBot="1">
      <c r="A293" s="15" t="s">
        <v>489</v>
      </c>
      <c r="B293" s="15" t="s">
        <v>13</v>
      </c>
      <c r="C293" s="24">
        <v>45613</v>
      </c>
      <c r="D293" s="15" t="s">
        <v>38</v>
      </c>
      <c r="E293" s="15" t="s">
        <v>569</v>
      </c>
      <c r="F293" s="15" t="s">
        <v>570</v>
      </c>
      <c r="G293" s="30">
        <v>4219</v>
      </c>
      <c r="H293" s="15">
        <v>240</v>
      </c>
      <c r="I293" s="15">
        <v>670</v>
      </c>
      <c r="J293" s="15">
        <v>815</v>
      </c>
      <c r="K293" s="33">
        <v>11978</v>
      </c>
      <c r="L293" s="30">
        <v>159735</v>
      </c>
      <c r="M293" s="15" t="s">
        <v>32</v>
      </c>
    </row>
    <row r="294" spans="1:13" ht="15.75" thickBot="1">
      <c r="A294" s="15" t="s">
        <v>491</v>
      </c>
      <c r="B294" s="15" t="s">
        <v>23</v>
      </c>
      <c r="C294" s="24">
        <v>45791</v>
      </c>
      <c r="D294" s="15" t="s">
        <v>15</v>
      </c>
      <c r="E294" s="15" t="s">
        <v>567</v>
      </c>
      <c r="F294" s="15" t="s">
        <v>574</v>
      </c>
      <c r="G294" s="30">
        <v>9041</v>
      </c>
      <c r="H294" s="15">
        <v>1133</v>
      </c>
      <c r="I294" s="15">
        <v>612</v>
      </c>
      <c r="J294" s="15">
        <v>1687</v>
      </c>
      <c r="K294" s="33">
        <v>28102</v>
      </c>
      <c r="L294" s="30">
        <v>195683</v>
      </c>
      <c r="M294" s="15" t="s">
        <v>32</v>
      </c>
    </row>
    <row r="295" spans="1:13" ht="15.75" thickBot="1">
      <c r="A295" s="15" t="s">
        <v>493</v>
      </c>
      <c r="B295" s="15" t="s">
        <v>46</v>
      </c>
      <c r="C295" s="24">
        <v>45462</v>
      </c>
      <c r="D295" s="15" t="s">
        <v>38</v>
      </c>
      <c r="E295" s="15" t="s">
        <v>575</v>
      </c>
      <c r="F295" s="15" t="s">
        <v>35</v>
      </c>
      <c r="G295" s="30">
        <v>20444</v>
      </c>
      <c r="H295" s="15">
        <v>233</v>
      </c>
      <c r="I295" s="15">
        <v>189</v>
      </c>
      <c r="J295" s="15">
        <v>2879</v>
      </c>
      <c r="K295" s="33">
        <v>28185</v>
      </c>
      <c r="L295" s="30">
        <v>159891</v>
      </c>
      <c r="M295" s="15" t="s">
        <v>32</v>
      </c>
    </row>
    <row r="296" spans="1:13" ht="15.75" thickBot="1">
      <c r="A296" s="15" t="s">
        <v>495</v>
      </c>
      <c r="B296" s="15" t="s">
        <v>46</v>
      </c>
      <c r="C296" s="24">
        <v>45783</v>
      </c>
      <c r="D296" s="15" t="s">
        <v>38</v>
      </c>
      <c r="E296" s="15" t="s">
        <v>561</v>
      </c>
      <c r="F296" s="15" t="s">
        <v>562</v>
      </c>
      <c r="G296" s="30">
        <v>7287</v>
      </c>
      <c r="H296" s="15">
        <v>1240</v>
      </c>
      <c r="I296" s="15">
        <v>686</v>
      </c>
      <c r="J296" s="15">
        <v>1255</v>
      </c>
      <c r="K296" s="33">
        <v>15403</v>
      </c>
      <c r="L296" s="30">
        <v>147971</v>
      </c>
      <c r="M296" s="15" t="s">
        <v>17</v>
      </c>
    </row>
    <row r="297" spans="1:13" ht="15.75" thickBot="1">
      <c r="A297" s="15" t="s">
        <v>497</v>
      </c>
      <c r="B297" s="15" t="s">
        <v>19</v>
      </c>
      <c r="C297" s="24">
        <v>45699</v>
      </c>
      <c r="D297" s="15" t="s">
        <v>38</v>
      </c>
      <c r="E297" s="15" t="s">
        <v>576</v>
      </c>
      <c r="F297" s="15" t="s">
        <v>577</v>
      </c>
      <c r="G297" s="30">
        <v>3619</v>
      </c>
      <c r="H297" s="15">
        <v>1376</v>
      </c>
      <c r="I297" s="15">
        <v>410</v>
      </c>
      <c r="J297" s="15">
        <v>2499</v>
      </c>
      <c r="K297" s="33">
        <v>58146</v>
      </c>
      <c r="L297" s="30">
        <v>52149</v>
      </c>
      <c r="M297" s="15" t="s">
        <v>17</v>
      </c>
    </row>
    <row r="298" spans="1:13" ht="15.75" thickBot="1">
      <c r="A298" s="15" t="s">
        <v>499</v>
      </c>
      <c r="B298" s="15" t="s">
        <v>46</v>
      </c>
      <c r="C298" s="24">
        <v>45650</v>
      </c>
      <c r="D298" s="15" t="s">
        <v>15</v>
      </c>
      <c r="E298" s="15" t="s">
        <v>85</v>
      </c>
      <c r="F298" s="15"/>
      <c r="G298" s="30">
        <v>10512</v>
      </c>
      <c r="H298" s="15">
        <v>1197</v>
      </c>
      <c r="I298" s="15">
        <v>544</v>
      </c>
      <c r="J298" s="15">
        <v>2012</v>
      </c>
      <c r="K298" s="33">
        <v>10245</v>
      </c>
      <c r="L298" s="30">
        <v>140102</v>
      </c>
      <c r="M298" s="15" t="s">
        <v>17</v>
      </c>
    </row>
    <row r="299" spans="1:13" ht="15.75" thickBot="1">
      <c r="A299" s="15" t="s">
        <v>501</v>
      </c>
      <c r="B299" s="15" t="s">
        <v>13</v>
      </c>
      <c r="C299" s="24">
        <v>45924</v>
      </c>
      <c r="D299" s="15" t="s">
        <v>25</v>
      </c>
      <c r="E299" s="15" t="s">
        <v>573</v>
      </c>
      <c r="F299" s="15" t="s">
        <v>567</v>
      </c>
      <c r="G299" s="30">
        <v>3342</v>
      </c>
      <c r="H299" s="15">
        <v>787</v>
      </c>
      <c r="I299" s="15">
        <v>375</v>
      </c>
      <c r="J299" s="15">
        <v>907</v>
      </c>
      <c r="K299" s="33">
        <v>85823</v>
      </c>
      <c r="L299" s="30">
        <v>99189</v>
      </c>
      <c r="M299" s="15" t="s">
        <v>21</v>
      </c>
    </row>
    <row r="300" spans="1:13" ht="15.75" thickBot="1">
      <c r="A300" s="15" t="s">
        <v>502</v>
      </c>
      <c r="B300" s="15" t="s">
        <v>23</v>
      </c>
      <c r="C300" s="24">
        <v>45925</v>
      </c>
      <c r="D300" s="15" t="s">
        <v>38</v>
      </c>
      <c r="E300" s="15" t="s">
        <v>575</v>
      </c>
      <c r="F300" s="15" t="s">
        <v>35</v>
      </c>
      <c r="G300" s="30">
        <v>12568</v>
      </c>
      <c r="H300" s="15">
        <v>541</v>
      </c>
      <c r="I300" s="15">
        <v>273</v>
      </c>
      <c r="J300" s="15">
        <v>2767</v>
      </c>
      <c r="K300" s="33">
        <v>22331</v>
      </c>
      <c r="L300" s="30">
        <v>192747</v>
      </c>
      <c r="M300" s="15" t="s">
        <v>21</v>
      </c>
    </row>
    <row r="301" spans="1:13" ht="15.75" thickBot="1">
      <c r="A301" s="15" t="s">
        <v>503</v>
      </c>
      <c r="B301" s="15" t="s">
        <v>19</v>
      </c>
      <c r="C301" s="24">
        <v>45926</v>
      </c>
      <c r="D301" s="15" t="s">
        <v>30</v>
      </c>
      <c r="E301" s="15" t="s">
        <v>573</v>
      </c>
      <c r="F301" s="15" t="s">
        <v>567</v>
      </c>
      <c r="G301" s="30">
        <v>21216</v>
      </c>
      <c r="H301" s="15">
        <v>226</v>
      </c>
      <c r="I301" s="15">
        <v>187</v>
      </c>
      <c r="J301" s="15">
        <v>1573</v>
      </c>
      <c r="K301" s="33">
        <v>62688</v>
      </c>
      <c r="L301" s="30">
        <v>111031</v>
      </c>
      <c r="M301" s="15" t="s">
        <v>21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E1E3-7EAE-4FE0-A170-6056C93A3289}">
  <dimension ref="A1:H16"/>
  <sheetViews>
    <sheetView workbookViewId="0">
      <selection activeCell="H17" sqref="H17"/>
    </sheetView>
  </sheetViews>
  <sheetFormatPr defaultRowHeight="15"/>
  <cols>
    <col min="1" max="1" width="16.5703125" style="14" bestFit="1" customWidth="1"/>
    <col min="2" max="2" width="9.7109375" style="14" bestFit="1" customWidth="1"/>
    <col min="3" max="3" width="15" style="14" bestFit="1" customWidth="1"/>
    <col min="4" max="4" width="10" style="14" bestFit="1" customWidth="1"/>
    <col min="5" max="5" width="15.28515625" style="14" bestFit="1" customWidth="1"/>
    <col min="6" max="6" width="17.28515625" style="14" bestFit="1" customWidth="1"/>
    <col min="7" max="7" width="27.7109375" style="14" customWidth="1"/>
    <col min="8" max="8" width="10.42578125" style="14" customWidth="1"/>
    <col min="9" max="16384" width="9.140625" style="14"/>
  </cols>
  <sheetData>
    <row r="1" spans="1:8">
      <c r="A1" s="20"/>
      <c r="B1" s="20"/>
      <c r="C1" s="20"/>
      <c r="D1" s="20"/>
      <c r="E1" s="20"/>
      <c r="F1" s="20"/>
      <c r="G1" s="20"/>
      <c r="H1" s="20"/>
    </row>
    <row r="5" spans="1:8">
      <c r="G5" s="28" t="s">
        <v>777</v>
      </c>
      <c r="H5" s="85">
        <v>45457</v>
      </c>
    </row>
    <row r="6" spans="1:8">
      <c r="G6" s="28" t="s">
        <v>778</v>
      </c>
      <c r="H6" s="85">
        <v>45448</v>
      </c>
    </row>
    <row r="7" spans="1:8">
      <c r="G7" s="28" t="s">
        <v>779</v>
      </c>
      <c r="H7" s="85">
        <v>45446</v>
      </c>
    </row>
    <row r="8" spans="1:8">
      <c r="G8" s="28" t="s">
        <v>780</v>
      </c>
      <c r="H8" s="85">
        <v>45444</v>
      </c>
    </row>
    <row r="9" spans="1:8">
      <c r="G9" s="28" t="s">
        <v>781</v>
      </c>
      <c r="H9" s="85">
        <v>45903</v>
      </c>
    </row>
    <row r="12" spans="1:8">
      <c r="G12" s="3" t="s">
        <v>32</v>
      </c>
      <c r="H12" s="85">
        <v>45457</v>
      </c>
    </row>
    <row r="13" spans="1:8">
      <c r="G13" s="3" t="s">
        <v>55</v>
      </c>
      <c r="H13" s="85">
        <v>45446</v>
      </c>
    </row>
    <row r="14" spans="1:8">
      <c r="G14" s="3" t="s">
        <v>17</v>
      </c>
      <c r="H14" s="85">
        <v>45448</v>
      </c>
    </row>
    <row r="15" spans="1:8">
      <c r="G15" s="3" t="s">
        <v>27</v>
      </c>
      <c r="H15" s="85">
        <v>45444</v>
      </c>
    </row>
    <row r="16" spans="1:8">
      <c r="G16" s="3" t="s">
        <v>21</v>
      </c>
      <c r="H16" s="85">
        <v>45903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CF89-25A3-4D59-878B-98CA7DB03E66}">
  <dimension ref="A1:X301"/>
  <sheetViews>
    <sheetView topLeftCell="M1" zoomScale="74" workbookViewId="0">
      <selection activeCell="V6" sqref="V6"/>
    </sheetView>
  </sheetViews>
  <sheetFormatPr defaultRowHeight="15"/>
  <cols>
    <col min="1" max="1" width="6.7109375" bestFit="1" customWidth="1"/>
    <col min="2" max="2" width="9.7109375" bestFit="1" customWidth="1"/>
    <col min="3" max="3" width="10.42578125" bestFit="1" customWidth="1"/>
    <col min="4" max="4" width="12.42578125" bestFit="1" customWidth="1"/>
    <col min="5" max="5" width="34.7109375" bestFit="1" customWidth="1"/>
    <col min="6" max="6" width="6.5703125" bestFit="1" customWidth="1"/>
    <col min="7" max="7" width="6.85546875" bestFit="1" customWidth="1"/>
    <col min="8" max="8" width="10.5703125" bestFit="1" customWidth="1"/>
    <col min="9" max="9" width="6" bestFit="1" customWidth="1"/>
    <col min="10" max="10" width="6.5703125" bestFit="1" customWidth="1"/>
    <col min="11" max="11" width="11.7109375" bestFit="1" customWidth="1"/>
    <col min="12" max="12" width="28.85546875" bestFit="1" customWidth="1"/>
    <col min="13" max="13" width="16.5703125" bestFit="1" customWidth="1"/>
    <col min="14" max="14" width="17" bestFit="1" customWidth="1"/>
    <col min="16" max="16" width="28.85546875" bestFit="1" customWidth="1"/>
    <col min="17" max="17" width="16.7109375" bestFit="1" customWidth="1"/>
    <col min="18" max="18" width="10.85546875" bestFit="1" customWidth="1"/>
    <col min="19" max="19" width="10.28515625" bestFit="1" customWidth="1"/>
    <col min="20" max="20" width="22.140625" bestFit="1" customWidth="1"/>
    <col min="21" max="21" width="15.5703125" bestFit="1" customWidth="1"/>
    <col min="22" max="22" width="16.140625" bestFit="1" customWidth="1"/>
    <col min="23" max="23" width="16.140625" customWidth="1"/>
    <col min="24" max="24" width="60.85546875" bestFit="1" customWidth="1"/>
  </cols>
  <sheetData>
    <row r="1" spans="1:24" ht="15.75" thickBot="1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42" t="s">
        <v>5</v>
      </c>
      <c r="G1" s="40" t="s">
        <v>6</v>
      </c>
      <c r="H1" s="40" t="s">
        <v>7</v>
      </c>
      <c r="I1" s="40" t="s">
        <v>8</v>
      </c>
      <c r="J1" s="43" t="s">
        <v>9</v>
      </c>
      <c r="K1" s="42" t="s">
        <v>10</v>
      </c>
      <c r="L1" s="40" t="s">
        <v>11</v>
      </c>
      <c r="M1" s="55" t="s">
        <v>583</v>
      </c>
      <c r="N1" s="60" t="s">
        <v>592</v>
      </c>
    </row>
    <row r="2" spans="1:24" ht="15.75" thickBot="1">
      <c r="A2" s="10" t="s">
        <v>12</v>
      </c>
      <c r="B2" s="10" t="s">
        <v>13</v>
      </c>
      <c r="C2" s="44">
        <v>45649</v>
      </c>
      <c r="D2" s="10" t="s">
        <v>15</v>
      </c>
      <c r="E2" s="10" t="s">
        <v>16</v>
      </c>
      <c r="F2" s="45">
        <v>24516</v>
      </c>
      <c r="G2" s="10">
        <v>976</v>
      </c>
      <c r="H2" s="10">
        <v>974</v>
      </c>
      <c r="I2" s="10">
        <v>2675</v>
      </c>
      <c r="J2" s="46">
        <v>23275</v>
      </c>
      <c r="K2" s="45">
        <v>202932</v>
      </c>
      <c r="L2" s="10" t="s">
        <v>17</v>
      </c>
      <c r="M2" s="56">
        <f>SUM(F2,G2,H2)/K2</f>
        <v>0.13041807107799658</v>
      </c>
      <c r="N2" s="61">
        <f>SUM(F2,G2,H2)</f>
        <v>26466</v>
      </c>
    </row>
    <row r="3" spans="1:24" ht="15.75" thickBot="1">
      <c r="A3" s="10" t="s">
        <v>18</v>
      </c>
      <c r="B3" s="10" t="s">
        <v>19</v>
      </c>
      <c r="C3" s="44">
        <v>45903</v>
      </c>
      <c r="D3" s="10" t="s">
        <v>15</v>
      </c>
      <c r="E3" s="10" t="s">
        <v>20</v>
      </c>
      <c r="F3" s="45">
        <v>4779</v>
      </c>
      <c r="G3" s="10">
        <v>1110</v>
      </c>
      <c r="H3" s="10">
        <v>436</v>
      </c>
      <c r="I3" s="10">
        <v>1574</v>
      </c>
      <c r="J3" s="46">
        <v>77167</v>
      </c>
      <c r="K3" s="45">
        <v>71585</v>
      </c>
      <c r="L3" s="10" t="s">
        <v>21</v>
      </c>
      <c r="M3" s="56">
        <f t="shared" ref="M3:M66" si="0">SUM(F3,G3,H3)/K3</f>
        <v>8.8356499266606131E-2</v>
      </c>
      <c r="N3" s="61">
        <f t="shared" ref="N3:N66" si="1">SUM(F3,G3,H3)</f>
        <v>6325</v>
      </c>
    </row>
    <row r="4" spans="1:24" ht="15.75" thickBot="1">
      <c r="A4" s="10" t="s">
        <v>22</v>
      </c>
      <c r="B4" s="10" t="s">
        <v>23</v>
      </c>
      <c r="C4" s="44">
        <v>45789</v>
      </c>
      <c r="D4" s="10" t="s">
        <v>25</v>
      </c>
      <c r="E4" s="10" t="s">
        <v>26</v>
      </c>
      <c r="F4" s="45">
        <v>19308</v>
      </c>
      <c r="G4" s="10">
        <v>1318</v>
      </c>
      <c r="H4" s="10">
        <v>795</v>
      </c>
      <c r="I4" s="10">
        <v>1499</v>
      </c>
      <c r="J4" s="46">
        <v>52307</v>
      </c>
      <c r="K4" s="45">
        <v>193087</v>
      </c>
      <c r="L4" s="10" t="s">
        <v>27</v>
      </c>
      <c r="M4" s="56">
        <f t="shared" si="0"/>
        <v>0.11093962825047776</v>
      </c>
      <c r="N4" s="61">
        <f t="shared" si="1"/>
        <v>21421</v>
      </c>
    </row>
    <row r="5" spans="1:24" ht="15.75" thickBot="1">
      <c r="A5" s="10" t="s">
        <v>28</v>
      </c>
      <c r="B5" s="10" t="s">
        <v>13</v>
      </c>
      <c r="C5" s="44">
        <v>45516</v>
      </c>
      <c r="D5" s="10" t="s">
        <v>30</v>
      </c>
      <c r="E5" s="10" t="s">
        <v>31</v>
      </c>
      <c r="F5" s="45">
        <v>3581</v>
      </c>
      <c r="G5" s="10">
        <v>517</v>
      </c>
      <c r="H5" s="10">
        <v>880</v>
      </c>
      <c r="I5" s="10">
        <v>1925</v>
      </c>
      <c r="J5" s="46">
        <v>18636</v>
      </c>
      <c r="K5" s="45">
        <v>248611</v>
      </c>
      <c r="L5" s="10" t="s">
        <v>32</v>
      </c>
      <c r="M5" s="56">
        <f t="shared" si="0"/>
        <v>2.0023249172401864E-2</v>
      </c>
      <c r="N5" s="61">
        <f t="shared" si="1"/>
        <v>4978</v>
      </c>
      <c r="X5" s="107" t="s">
        <v>676</v>
      </c>
    </row>
    <row r="6" spans="1:24" ht="15.75" thickBot="1">
      <c r="A6" s="10" t="s">
        <v>33</v>
      </c>
      <c r="B6" s="10" t="s">
        <v>13</v>
      </c>
      <c r="C6" s="44">
        <v>45904</v>
      </c>
      <c r="D6" s="10" t="s">
        <v>30</v>
      </c>
      <c r="E6" s="10" t="s">
        <v>16</v>
      </c>
      <c r="F6" s="45">
        <v>21708</v>
      </c>
      <c r="G6" s="10">
        <v>435</v>
      </c>
      <c r="H6" s="10">
        <v>317</v>
      </c>
      <c r="I6" s="10">
        <v>1213</v>
      </c>
      <c r="J6" s="46">
        <v>70701</v>
      </c>
      <c r="K6" s="45">
        <v>83585</v>
      </c>
      <c r="L6" s="10" t="s">
        <v>21</v>
      </c>
      <c r="M6" s="56">
        <f t="shared" si="0"/>
        <v>0.26870850032900639</v>
      </c>
      <c r="N6" s="61">
        <f t="shared" si="1"/>
        <v>22460</v>
      </c>
      <c r="P6" s="67" t="s">
        <v>584</v>
      </c>
      <c r="Q6" s="68" t="s">
        <v>749</v>
      </c>
      <c r="R6" s="68" t="s">
        <v>750</v>
      </c>
      <c r="S6" s="68" t="s">
        <v>751</v>
      </c>
      <c r="T6" s="68" t="s">
        <v>748</v>
      </c>
      <c r="U6" s="68" t="s">
        <v>747</v>
      </c>
      <c r="V6" s="68" t="s">
        <v>605</v>
      </c>
      <c r="W6" s="9"/>
    </row>
    <row r="7" spans="1:24" ht="15.75" thickBot="1">
      <c r="A7" s="10" t="s">
        <v>34</v>
      </c>
      <c r="B7" s="10" t="s">
        <v>19</v>
      </c>
      <c r="C7" s="44">
        <v>45905</v>
      </c>
      <c r="D7" s="10" t="s">
        <v>15</v>
      </c>
      <c r="E7" s="10" t="s">
        <v>35</v>
      </c>
      <c r="F7" s="45">
        <v>14677</v>
      </c>
      <c r="G7" s="10">
        <v>533</v>
      </c>
      <c r="H7" s="10">
        <v>759</v>
      </c>
      <c r="I7" s="10">
        <v>753</v>
      </c>
      <c r="J7" s="46">
        <v>23275</v>
      </c>
      <c r="K7" s="45">
        <v>66958</v>
      </c>
      <c r="L7" s="10" t="s">
        <v>21</v>
      </c>
      <c r="M7" s="56">
        <f t="shared" si="0"/>
        <v>0.23849278652289496</v>
      </c>
      <c r="N7" s="61">
        <f t="shared" si="1"/>
        <v>15969</v>
      </c>
      <c r="P7" s="68" t="s">
        <v>21</v>
      </c>
      <c r="Q7" s="71">
        <v>10331022</v>
      </c>
      <c r="R7" s="68">
        <v>114854</v>
      </c>
      <c r="S7" s="71">
        <v>957050</v>
      </c>
      <c r="T7" s="71">
        <v>149724.95652173914</v>
      </c>
      <c r="U7" s="71">
        <v>13870.289855072464</v>
      </c>
      <c r="V7" s="74">
        <v>1664.5507246376812</v>
      </c>
      <c r="W7" s="9"/>
      <c r="X7" s="26" t="s">
        <v>677</v>
      </c>
    </row>
    <row r="8" spans="1:24" ht="15.75" thickBot="1">
      <c r="A8" s="10" t="s">
        <v>36</v>
      </c>
      <c r="B8" s="10" t="s">
        <v>23</v>
      </c>
      <c r="C8" s="44">
        <v>45467</v>
      </c>
      <c r="D8" s="10" t="s">
        <v>38</v>
      </c>
      <c r="E8" s="10" t="s">
        <v>39</v>
      </c>
      <c r="F8" s="45">
        <v>7713</v>
      </c>
      <c r="G8" s="10">
        <v>575</v>
      </c>
      <c r="H8" s="10">
        <v>417</v>
      </c>
      <c r="I8" s="10">
        <v>336</v>
      </c>
      <c r="J8" s="46">
        <v>61660</v>
      </c>
      <c r="K8" s="45">
        <v>66017</v>
      </c>
      <c r="L8" s="10" t="s">
        <v>32</v>
      </c>
      <c r="M8" s="56">
        <f t="shared" si="0"/>
        <v>0.13185997546086614</v>
      </c>
      <c r="N8" s="61">
        <f t="shared" si="1"/>
        <v>8705</v>
      </c>
      <c r="P8" s="68" t="s">
        <v>17</v>
      </c>
      <c r="Q8" s="71">
        <v>9407749</v>
      </c>
      <c r="R8" s="68">
        <v>106775</v>
      </c>
      <c r="S8" s="71">
        <v>888529</v>
      </c>
      <c r="T8" s="71">
        <v>136344.18840579709</v>
      </c>
      <c r="U8" s="71">
        <v>12877.231884057972</v>
      </c>
      <c r="V8" s="74">
        <v>1547.463768115942</v>
      </c>
      <c r="W8" s="9"/>
      <c r="X8" s="38" t="s">
        <v>678</v>
      </c>
    </row>
    <row r="9" spans="1:24" ht="15.75" thickBot="1">
      <c r="A9" s="10" t="s">
        <v>40</v>
      </c>
      <c r="B9" s="10" t="s">
        <v>23</v>
      </c>
      <c r="C9" s="44">
        <v>45486</v>
      </c>
      <c r="D9" s="10" t="s">
        <v>30</v>
      </c>
      <c r="E9" s="10" t="s">
        <v>42</v>
      </c>
      <c r="F9" s="45">
        <v>18639</v>
      </c>
      <c r="G9" s="10">
        <v>1360</v>
      </c>
      <c r="H9" s="10">
        <v>898</v>
      </c>
      <c r="I9" s="10">
        <v>2011</v>
      </c>
      <c r="J9" s="46">
        <v>42841</v>
      </c>
      <c r="K9" s="45">
        <v>247779</v>
      </c>
      <c r="L9" s="10" t="s">
        <v>32</v>
      </c>
      <c r="M9" s="56">
        <f t="shared" si="0"/>
        <v>8.4337252148083575E-2</v>
      </c>
      <c r="N9" s="61">
        <f t="shared" si="1"/>
        <v>20897</v>
      </c>
      <c r="P9" s="68" t="s">
        <v>32</v>
      </c>
      <c r="Q9" s="71">
        <v>8901334</v>
      </c>
      <c r="R9" s="68">
        <v>96543</v>
      </c>
      <c r="S9" s="71">
        <v>843431</v>
      </c>
      <c r="T9" s="71">
        <v>150870.06779661018</v>
      </c>
      <c r="U9" s="71">
        <v>14295.440677966102</v>
      </c>
      <c r="V9" s="74">
        <v>1636.3220338983051</v>
      </c>
      <c r="W9" s="9"/>
      <c r="X9" s="21" t="s">
        <v>752</v>
      </c>
    </row>
    <row r="10" spans="1:24" ht="15.75" thickBot="1">
      <c r="A10" s="10" t="s">
        <v>43</v>
      </c>
      <c r="B10" s="10" t="s">
        <v>13</v>
      </c>
      <c r="C10" s="44">
        <v>45534</v>
      </c>
      <c r="D10" s="10" t="s">
        <v>38</v>
      </c>
      <c r="E10" s="59" t="s">
        <v>20</v>
      </c>
      <c r="F10" s="45">
        <v>6804</v>
      </c>
      <c r="G10" s="10">
        <v>787</v>
      </c>
      <c r="H10" s="10">
        <v>970</v>
      </c>
      <c r="I10" s="10">
        <v>1095</v>
      </c>
      <c r="J10" s="46">
        <v>56343</v>
      </c>
      <c r="K10" s="45">
        <v>164677</v>
      </c>
      <c r="L10" s="10" t="s">
        <v>17</v>
      </c>
      <c r="M10" s="56">
        <f t="shared" si="0"/>
        <v>5.1986616224487935E-2</v>
      </c>
      <c r="N10" s="61">
        <f t="shared" si="1"/>
        <v>8561</v>
      </c>
      <c r="P10" s="68" t="s">
        <v>55</v>
      </c>
      <c r="Q10" s="71">
        <v>6698763</v>
      </c>
      <c r="R10" s="68">
        <v>74667</v>
      </c>
      <c r="S10" s="71">
        <v>585970</v>
      </c>
      <c r="T10" s="71">
        <v>145625.28260869565</v>
      </c>
      <c r="U10" s="71">
        <v>12738.478260869566</v>
      </c>
      <c r="V10" s="74">
        <v>1623.195652173913</v>
      </c>
      <c r="W10" s="9"/>
      <c r="X10" s="21" t="s">
        <v>753</v>
      </c>
    </row>
    <row r="11" spans="1:24" ht="15.75" thickBot="1">
      <c r="A11" s="10" t="s">
        <v>45</v>
      </c>
      <c r="B11" s="10" t="s">
        <v>46</v>
      </c>
      <c r="C11" s="44">
        <v>45727</v>
      </c>
      <c r="D11" s="10" t="s">
        <v>30</v>
      </c>
      <c r="E11" s="10" t="s">
        <v>48</v>
      </c>
      <c r="F11" s="45">
        <v>20222</v>
      </c>
      <c r="G11" s="10">
        <v>712</v>
      </c>
      <c r="H11" s="10">
        <v>604</v>
      </c>
      <c r="I11" s="10">
        <v>1272</v>
      </c>
      <c r="J11" s="46">
        <v>71598</v>
      </c>
      <c r="K11" s="45">
        <v>216422</v>
      </c>
      <c r="L11" s="10" t="s">
        <v>27</v>
      </c>
      <c r="M11" s="56">
        <f t="shared" si="0"/>
        <v>9.9518533235992648E-2</v>
      </c>
      <c r="N11" s="61">
        <f t="shared" si="1"/>
        <v>21538</v>
      </c>
      <c r="P11" s="68" t="s">
        <v>27</v>
      </c>
      <c r="Q11" s="71">
        <v>9222999</v>
      </c>
      <c r="R11" s="68">
        <v>89166</v>
      </c>
      <c r="S11" s="71">
        <v>792463</v>
      </c>
      <c r="T11" s="71">
        <v>161807</v>
      </c>
      <c r="U11" s="71">
        <v>13902.859649122807</v>
      </c>
      <c r="V11" s="74">
        <v>1564.3157894736842</v>
      </c>
      <c r="W11" s="9"/>
      <c r="X11" s="21" t="s">
        <v>754</v>
      </c>
    </row>
    <row r="12" spans="1:24" ht="15.75" thickBot="1">
      <c r="A12" s="10" t="s">
        <v>49</v>
      </c>
      <c r="B12" s="10" t="s">
        <v>13</v>
      </c>
      <c r="C12" s="44">
        <v>45690</v>
      </c>
      <c r="D12" s="10" t="s">
        <v>38</v>
      </c>
      <c r="E12" s="10" t="s">
        <v>31</v>
      </c>
      <c r="F12" s="45">
        <v>12136</v>
      </c>
      <c r="G12" s="10">
        <v>1117</v>
      </c>
      <c r="H12" s="10">
        <v>834</v>
      </c>
      <c r="I12" s="10">
        <v>892</v>
      </c>
      <c r="J12" s="46">
        <v>24675</v>
      </c>
      <c r="K12" s="45">
        <v>183273</v>
      </c>
      <c r="L12" s="10" t="s">
        <v>27</v>
      </c>
      <c r="M12" s="56">
        <f t="shared" si="0"/>
        <v>7.6863476889667326E-2</v>
      </c>
      <c r="N12" s="61">
        <f t="shared" si="1"/>
        <v>14087</v>
      </c>
    </row>
    <row r="13" spans="1:24" ht="15.75" thickBot="1">
      <c r="A13" s="10" t="s">
        <v>51</v>
      </c>
      <c r="B13" s="10" t="s">
        <v>13</v>
      </c>
      <c r="C13" s="44">
        <v>45494</v>
      </c>
      <c r="D13" s="10" t="s">
        <v>25</v>
      </c>
      <c r="E13" s="10" t="s">
        <v>20</v>
      </c>
      <c r="F13" s="45">
        <v>2009</v>
      </c>
      <c r="G13" s="10">
        <v>1072</v>
      </c>
      <c r="H13" s="10">
        <v>550</v>
      </c>
      <c r="I13" s="10">
        <v>1437</v>
      </c>
      <c r="J13" s="46">
        <v>22982</v>
      </c>
      <c r="K13" s="45">
        <v>69426</v>
      </c>
      <c r="L13" s="10" t="s">
        <v>32</v>
      </c>
      <c r="M13" s="56">
        <f t="shared" si="0"/>
        <v>5.2300290957278256E-2</v>
      </c>
      <c r="N13" s="61">
        <f t="shared" si="1"/>
        <v>3631</v>
      </c>
    </row>
    <row r="14" spans="1:24" ht="15.75" thickBot="1">
      <c r="A14" s="10" t="s">
        <v>53</v>
      </c>
      <c r="B14" s="10" t="s">
        <v>13</v>
      </c>
      <c r="C14" s="44">
        <v>45614</v>
      </c>
      <c r="D14" s="10" t="s">
        <v>38</v>
      </c>
      <c r="E14" s="10" t="s">
        <v>39</v>
      </c>
      <c r="F14" s="45">
        <v>21255</v>
      </c>
      <c r="G14" s="10">
        <v>1452</v>
      </c>
      <c r="H14" s="10">
        <v>625</v>
      </c>
      <c r="I14" s="10">
        <v>1624</v>
      </c>
      <c r="J14" s="46">
        <v>21282</v>
      </c>
      <c r="K14" s="45">
        <v>57778</v>
      </c>
      <c r="L14" s="10" t="s">
        <v>55</v>
      </c>
      <c r="M14" s="56">
        <f t="shared" si="0"/>
        <v>0.40382152376337016</v>
      </c>
      <c r="N14" s="61">
        <f t="shared" si="1"/>
        <v>23332</v>
      </c>
    </row>
    <row r="15" spans="1:24" ht="15.75" thickBot="1">
      <c r="A15" s="10" t="s">
        <v>56</v>
      </c>
      <c r="B15" s="10" t="s">
        <v>13</v>
      </c>
      <c r="C15" s="44">
        <v>45906</v>
      </c>
      <c r="D15" s="10" t="s">
        <v>25</v>
      </c>
      <c r="E15" s="10" t="s">
        <v>42</v>
      </c>
      <c r="F15" s="45">
        <v>7124</v>
      </c>
      <c r="G15" s="10">
        <v>469</v>
      </c>
      <c r="H15" s="10">
        <v>851</v>
      </c>
      <c r="I15" s="10">
        <v>2571</v>
      </c>
      <c r="J15" s="46">
        <v>33802</v>
      </c>
      <c r="K15" s="45">
        <v>216313</v>
      </c>
      <c r="L15" s="10" t="s">
        <v>21</v>
      </c>
      <c r="M15" s="56">
        <f t="shared" si="0"/>
        <v>3.9036026498638549E-2</v>
      </c>
      <c r="N15" s="61">
        <f t="shared" si="1"/>
        <v>8444</v>
      </c>
    </row>
    <row r="16" spans="1:24" ht="15.75" thickBot="1">
      <c r="A16" s="10" t="s">
        <v>57</v>
      </c>
      <c r="B16" s="10" t="s">
        <v>19</v>
      </c>
      <c r="C16" s="44">
        <v>45907</v>
      </c>
      <c r="D16" s="10" t="s">
        <v>25</v>
      </c>
      <c r="E16" s="10" t="s">
        <v>26</v>
      </c>
      <c r="F16" s="45">
        <v>3015</v>
      </c>
      <c r="G16" s="10">
        <v>997</v>
      </c>
      <c r="H16" s="10">
        <v>783</v>
      </c>
      <c r="I16" s="10">
        <v>617</v>
      </c>
      <c r="J16" s="46">
        <v>77167</v>
      </c>
      <c r="K16" s="45">
        <v>82229</v>
      </c>
      <c r="L16" s="10" t="s">
        <v>21</v>
      </c>
      <c r="M16" s="56">
        <f t="shared" si="0"/>
        <v>5.8312760704860814E-2</v>
      </c>
      <c r="N16" s="61">
        <f t="shared" si="1"/>
        <v>4795</v>
      </c>
    </row>
    <row r="17" spans="1:14" ht="15.75" thickBot="1">
      <c r="A17" s="10" t="s">
        <v>58</v>
      </c>
      <c r="B17" s="10" t="s">
        <v>23</v>
      </c>
      <c r="C17" s="44">
        <v>45530</v>
      </c>
      <c r="D17" s="10" t="s">
        <v>38</v>
      </c>
      <c r="E17" s="10" t="s">
        <v>42</v>
      </c>
      <c r="F17" s="45">
        <v>4193</v>
      </c>
      <c r="G17" s="10">
        <v>924</v>
      </c>
      <c r="H17" s="10">
        <v>707</v>
      </c>
      <c r="I17" s="10">
        <v>2696</v>
      </c>
      <c r="J17" s="46">
        <v>55075</v>
      </c>
      <c r="K17" s="45">
        <v>126652</v>
      </c>
      <c r="L17" s="10" t="s">
        <v>32</v>
      </c>
      <c r="M17" s="56">
        <f t="shared" si="0"/>
        <v>4.5984271863057827E-2</v>
      </c>
      <c r="N17" s="61">
        <f t="shared" si="1"/>
        <v>5824</v>
      </c>
    </row>
    <row r="18" spans="1:14" ht="15.75" thickBot="1">
      <c r="A18" s="10" t="s">
        <v>60</v>
      </c>
      <c r="B18" s="10" t="s">
        <v>19</v>
      </c>
      <c r="C18" s="44">
        <v>45782</v>
      </c>
      <c r="D18" s="10" t="s">
        <v>25</v>
      </c>
      <c r="E18" s="10" t="s">
        <v>62</v>
      </c>
      <c r="F18" s="45">
        <v>10415</v>
      </c>
      <c r="G18" s="10">
        <v>1388</v>
      </c>
      <c r="H18" s="10">
        <v>725</v>
      </c>
      <c r="I18" s="10">
        <v>2462</v>
      </c>
      <c r="J18" s="46">
        <v>53082</v>
      </c>
      <c r="K18" s="45">
        <v>168267</v>
      </c>
      <c r="L18" s="10" t="s">
        <v>55</v>
      </c>
      <c r="M18" s="56">
        <f t="shared" si="0"/>
        <v>7.4453101321114656E-2</v>
      </c>
      <c r="N18" s="61">
        <f t="shared" si="1"/>
        <v>12528</v>
      </c>
    </row>
    <row r="19" spans="1:14" ht="15.75" thickBot="1">
      <c r="A19" s="10" t="s">
        <v>63</v>
      </c>
      <c r="B19" s="10" t="s">
        <v>19</v>
      </c>
      <c r="C19" s="44">
        <v>45523</v>
      </c>
      <c r="D19" s="10" t="s">
        <v>15</v>
      </c>
      <c r="E19" s="10" t="s">
        <v>42</v>
      </c>
      <c r="F19" s="45">
        <v>15550</v>
      </c>
      <c r="G19" s="10">
        <v>204</v>
      </c>
      <c r="H19" s="10">
        <v>279</v>
      </c>
      <c r="I19" s="10">
        <v>1646</v>
      </c>
      <c r="J19" s="46">
        <v>35819</v>
      </c>
      <c r="K19" s="45">
        <v>219436</v>
      </c>
      <c r="L19" s="10" t="s">
        <v>17</v>
      </c>
      <c r="M19" s="56">
        <f t="shared" si="0"/>
        <v>7.306458375107093E-2</v>
      </c>
      <c r="N19" s="61">
        <f t="shared" si="1"/>
        <v>16033</v>
      </c>
    </row>
    <row r="20" spans="1:14" ht="15.75" thickBot="1">
      <c r="A20" s="10" t="s">
        <v>65</v>
      </c>
      <c r="B20" s="10" t="s">
        <v>19</v>
      </c>
      <c r="C20" s="44">
        <v>45466</v>
      </c>
      <c r="D20" s="10" t="s">
        <v>25</v>
      </c>
      <c r="E20" s="10" t="s">
        <v>62</v>
      </c>
      <c r="F20" s="45">
        <v>16512</v>
      </c>
      <c r="G20" s="10">
        <v>1050</v>
      </c>
      <c r="H20" s="10">
        <v>971</v>
      </c>
      <c r="I20" s="10">
        <v>1891</v>
      </c>
      <c r="J20" s="46">
        <v>15865</v>
      </c>
      <c r="K20" s="45">
        <v>166503</v>
      </c>
      <c r="L20" s="10" t="s">
        <v>32</v>
      </c>
      <c r="M20" s="56">
        <f t="shared" si="0"/>
        <v>0.1113073037723044</v>
      </c>
      <c r="N20" s="61">
        <f t="shared" si="1"/>
        <v>18533</v>
      </c>
    </row>
    <row r="21" spans="1:14" ht="15.75" thickBot="1">
      <c r="A21" s="10" t="s">
        <v>67</v>
      </c>
      <c r="B21" s="10" t="s">
        <v>13</v>
      </c>
      <c r="C21" s="44">
        <v>45544</v>
      </c>
      <c r="D21" s="10" t="s">
        <v>30</v>
      </c>
      <c r="E21" s="10" t="s">
        <v>26</v>
      </c>
      <c r="F21" s="45">
        <v>6158</v>
      </c>
      <c r="G21" s="10">
        <v>277</v>
      </c>
      <c r="H21" s="10">
        <v>512</v>
      </c>
      <c r="I21" s="10">
        <v>2189</v>
      </c>
      <c r="J21" s="46">
        <v>76881</v>
      </c>
      <c r="K21" s="45">
        <v>124878</v>
      </c>
      <c r="L21" s="10" t="s">
        <v>32</v>
      </c>
      <c r="M21" s="56">
        <f t="shared" si="0"/>
        <v>5.563029516808405E-2</v>
      </c>
      <c r="N21" s="61">
        <f t="shared" si="1"/>
        <v>6947</v>
      </c>
    </row>
    <row r="22" spans="1:14" ht="15.75" thickBot="1">
      <c r="A22" s="10" t="s">
        <v>69</v>
      </c>
      <c r="B22" s="10" t="s">
        <v>46</v>
      </c>
      <c r="C22" s="44">
        <v>45908</v>
      </c>
      <c r="D22" s="10" t="s">
        <v>38</v>
      </c>
      <c r="E22" s="10" t="s">
        <v>70</v>
      </c>
      <c r="F22" s="45">
        <v>22309</v>
      </c>
      <c r="G22" s="10">
        <v>773</v>
      </c>
      <c r="H22" s="10">
        <v>854</v>
      </c>
      <c r="I22" s="10">
        <v>2387</v>
      </c>
      <c r="J22" s="46">
        <v>72396</v>
      </c>
      <c r="K22" s="45">
        <v>97056</v>
      </c>
      <c r="L22" s="10" t="s">
        <v>21</v>
      </c>
      <c r="M22" s="56">
        <f t="shared" si="0"/>
        <v>0.24662050774810418</v>
      </c>
      <c r="N22" s="61">
        <f t="shared" si="1"/>
        <v>23936</v>
      </c>
    </row>
    <row r="23" spans="1:14" ht="15.75" thickBot="1">
      <c r="A23" s="10" t="s">
        <v>71</v>
      </c>
      <c r="B23" s="10" t="s">
        <v>23</v>
      </c>
      <c r="C23" s="44">
        <v>45715</v>
      </c>
      <c r="D23" s="10" t="s">
        <v>15</v>
      </c>
      <c r="E23" s="10" t="s">
        <v>39</v>
      </c>
      <c r="F23" s="45">
        <v>8970</v>
      </c>
      <c r="G23" s="10">
        <v>331</v>
      </c>
      <c r="H23" s="10">
        <v>968</v>
      </c>
      <c r="I23" s="10">
        <v>2296</v>
      </c>
      <c r="J23" s="46">
        <v>24613</v>
      </c>
      <c r="K23" s="45">
        <v>198562</v>
      </c>
      <c r="L23" s="10" t="s">
        <v>32</v>
      </c>
      <c r="M23" s="56">
        <f t="shared" si="0"/>
        <v>5.1716844109144754E-2</v>
      </c>
      <c r="N23" s="61">
        <f t="shared" si="1"/>
        <v>10269</v>
      </c>
    </row>
    <row r="24" spans="1:14" ht="15.75" thickBot="1">
      <c r="A24" s="10" t="s">
        <v>73</v>
      </c>
      <c r="B24" s="10" t="s">
        <v>46</v>
      </c>
      <c r="C24" s="44">
        <v>45602</v>
      </c>
      <c r="D24" s="10" t="s">
        <v>38</v>
      </c>
      <c r="E24" s="10" t="s">
        <v>62</v>
      </c>
      <c r="F24" s="45">
        <v>8938</v>
      </c>
      <c r="G24" s="10">
        <v>800</v>
      </c>
      <c r="H24" s="10">
        <v>842</v>
      </c>
      <c r="I24" s="10">
        <v>2072</v>
      </c>
      <c r="J24" s="46">
        <v>31736</v>
      </c>
      <c r="K24" s="45">
        <v>59975</v>
      </c>
      <c r="L24" s="10" t="s">
        <v>32</v>
      </c>
      <c r="M24" s="56">
        <f t="shared" si="0"/>
        <v>0.17640683618174238</v>
      </c>
      <c r="N24" s="61">
        <f t="shared" si="1"/>
        <v>10580</v>
      </c>
    </row>
    <row r="25" spans="1:14" ht="15.75" thickBot="1">
      <c r="A25" s="10" t="s">
        <v>75</v>
      </c>
      <c r="B25" s="10" t="s">
        <v>19</v>
      </c>
      <c r="C25" s="44">
        <v>45680</v>
      </c>
      <c r="D25" s="10" t="s">
        <v>30</v>
      </c>
      <c r="E25" s="10" t="s">
        <v>48</v>
      </c>
      <c r="F25" s="45">
        <v>23168</v>
      </c>
      <c r="G25" s="10">
        <v>1265</v>
      </c>
      <c r="H25" s="10">
        <v>441</v>
      </c>
      <c r="I25" s="10">
        <v>1612</v>
      </c>
      <c r="J25" s="46">
        <v>66615</v>
      </c>
      <c r="K25" s="45">
        <v>197795</v>
      </c>
      <c r="L25" s="10" t="s">
        <v>32</v>
      </c>
      <c r="M25" s="56">
        <f t="shared" si="0"/>
        <v>0.12575646502692181</v>
      </c>
      <c r="N25" s="61">
        <f t="shared" si="1"/>
        <v>24874</v>
      </c>
    </row>
    <row r="26" spans="1:14" ht="15.75" thickBot="1">
      <c r="A26" s="10" t="s">
        <v>77</v>
      </c>
      <c r="B26" s="10" t="s">
        <v>19</v>
      </c>
      <c r="C26" s="44">
        <v>45909</v>
      </c>
      <c r="D26" s="10" t="s">
        <v>30</v>
      </c>
      <c r="E26" s="10" t="s">
        <v>42</v>
      </c>
      <c r="F26" s="45">
        <v>15772</v>
      </c>
      <c r="G26" s="10">
        <v>288</v>
      </c>
      <c r="H26" s="10">
        <v>520</v>
      </c>
      <c r="I26" s="10">
        <v>1585</v>
      </c>
      <c r="J26" s="46">
        <v>59182</v>
      </c>
      <c r="K26" s="45">
        <v>194351</v>
      </c>
      <c r="L26" s="10" t="s">
        <v>21</v>
      </c>
      <c r="M26" s="56">
        <f t="shared" si="0"/>
        <v>8.5309568769905988E-2</v>
      </c>
      <c r="N26" s="61">
        <f t="shared" si="1"/>
        <v>16580</v>
      </c>
    </row>
    <row r="27" spans="1:14" ht="15.75" thickBot="1">
      <c r="A27" s="10" t="s">
        <v>78</v>
      </c>
      <c r="B27" s="10" t="s">
        <v>46</v>
      </c>
      <c r="C27" s="44">
        <v>45752</v>
      </c>
      <c r="D27" s="10" t="s">
        <v>30</v>
      </c>
      <c r="E27" s="10" t="s">
        <v>42</v>
      </c>
      <c r="F27" s="45">
        <v>22384</v>
      </c>
      <c r="G27" s="10">
        <v>601</v>
      </c>
      <c r="H27" s="10">
        <v>943</v>
      </c>
      <c r="I27" s="10">
        <v>515</v>
      </c>
      <c r="J27" s="46">
        <v>41309</v>
      </c>
      <c r="K27" s="45">
        <v>249373</v>
      </c>
      <c r="L27" s="10" t="s">
        <v>17</v>
      </c>
      <c r="M27" s="56">
        <f t="shared" si="0"/>
        <v>9.5952649244304716E-2</v>
      </c>
      <c r="N27" s="61">
        <f t="shared" si="1"/>
        <v>23928</v>
      </c>
    </row>
    <row r="28" spans="1:14" ht="15.75" thickBot="1">
      <c r="A28" s="10" t="s">
        <v>80</v>
      </c>
      <c r="B28" s="10" t="s">
        <v>46</v>
      </c>
      <c r="C28" s="44">
        <v>45552</v>
      </c>
      <c r="D28" s="10" t="s">
        <v>25</v>
      </c>
      <c r="E28" s="10" t="s">
        <v>48</v>
      </c>
      <c r="F28" s="45">
        <v>20017</v>
      </c>
      <c r="G28" s="10">
        <v>495</v>
      </c>
      <c r="H28" s="10">
        <v>178</v>
      </c>
      <c r="I28" s="10">
        <v>2683</v>
      </c>
      <c r="J28" s="46">
        <v>32244</v>
      </c>
      <c r="K28" s="45">
        <v>182633</v>
      </c>
      <c r="L28" s="10" t="s">
        <v>17</v>
      </c>
      <c r="M28" s="56">
        <f t="shared" si="0"/>
        <v>0.11328730295182141</v>
      </c>
      <c r="N28" s="61">
        <f t="shared" si="1"/>
        <v>20690</v>
      </c>
    </row>
    <row r="29" spans="1:14" ht="15.75" thickBot="1">
      <c r="A29" s="10" t="s">
        <v>82</v>
      </c>
      <c r="B29" s="10" t="s">
        <v>46</v>
      </c>
      <c r="C29" s="44">
        <v>45720</v>
      </c>
      <c r="D29" s="10" t="s">
        <v>25</v>
      </c>
      <c r="E29" s="10" t="s">
        <v>35</v>
      </c>
      <c r="F29" s="45">
        <v>12344</v>
      </c>
      <c r="G29" s="10">
        <v>815</v>
      </c>
      <c r="H29" s="10">
        <v>298</v>
      </c>
      <c r="I29" s="10">
        <v>2439</v>
      </c>
      <c r="J29" s="46">
        <v>6259</v>
      </c>
      <c r="K29" s="45">
        <v>237133</v>
      </c>
      <c r="L29" s="10" t="s">
        <v>32</v>
      </c>
      <c r="M29" s="56">
        <f t="shared" si="0"/>
        <v>5.6748744375519224E-2</v>
      </c>
      <c r="N29" s="61">
        <f t="shared" si="1"/>
        <v>13457</v>
      </c>
    </row>
    <row r="30" spans="1:14" ht="15.75" thickBot="1">
      <c r="A30" s="10" t="s">
        <v>84</v>
      </c>
      <c r="B30" s="10" t="s">
        <v>19</v>
      </c>
      <c r="C30" s="44">
        <v>45910</v>
      </c>
      <c r="D30" s="10" t="s">
        <v>38</v>
      </c>
      <c r="E30" s="10" t="s">
        <v>85</v>
      </c>
      <c r="F30" s="45">
        <v>9266</v>
      </c>
      <c r="G30" s="10">
        <v>999</v>
      </c>
      <c r="H30" s="10">
        <v>928</v>
      </c>
      <c r="I30" s="10">
        <v>2700</v>
      </c>
      <c r="J30" s="46">
        <v>12264</v>
      </c>
      <c r="K30" s="45">
        <v>128397</v>
      </c>
      <c r="L30" s="10" t="s">
        <v>21</v>
      </c>
      <c r="M30" s="56">
        <f t="shared" si="0"/>
        <v>8.7174933993784898E-2</v>
      </c>
      <c r="N30" s="61">
        <f t="shared" si="1"/>
        <v>11193</v>
      </c>
    </row>
    <row r="31" spans="1:14" ht="15.75" thickBot="1">
      <c r="A31" s="10" t="s">
        <v>86</v>
      </c>
      <c r="B31" s="10" t="s">
        <v>19</v>
      </c>
      <c r="C31" s="44">
        <v>45713</v>
      </c>
      <c r="D31" s="10" t="s">
        <v>38</v>
      </c>
      <c r="E31" s="10" t="s">
        <v>70</v>
      </c>
      <c r="F31" s="45">
        <v>10702</v>
      </c>
      <c r="G31" s="10">
        <v>621</v>
      </c>
      <c r="H31" s="10">
        <v>445</v>
      </c>
      <c r="I31" s="10">
        <v>2918</v>
      </c>
      <c r="J31" s="46">
        <v>54808</v>
      </c>
      <c r="K31" s="45">
        <v>220225</v>
      </c>
      <c r="L31" s="10" t="s">
        <v>17</v>
      </c>
      <c r="M31" s="56">
        <f t="shared" si="0"/>
        <v>5.3436258372119426E-2</v>
      </c>
      <c r="N31" s="61">
        <f t="shared" si="1"/>
        <v>11768</v>
      </c>
    </row>
    <row r="32" spans="1:14" ht="15.75" thickBot="1">
      <c r="A32" s="10" t="s">
        <v>88</v>
      </c>
      <c r="B32" s="10" t="s">
        <v>23</v>
      </c>
      <c r="C32" s="44">
        <v>45642</v>
      </c>
      <c r="D32" s="10" t="s">
        <v>15</v>
      </c>
      <c r="E32" s="10" t="s">
        <v>31</v>
      </c>
      <c r="F32" s="45">
        <v>2384</v>
      </c>
      <c r="G32" s="10">
        <v>1246</v>
      </c>
      <c r="H32" s="10">
        <v>160</v>
      </c>
      <c r="I32" s="10">
        <v>2004</v>
      </c>
      <c r="J32" s="46">
        <v>2701</v>
      </c>
      <c r="K32" s="45">
        <v>73142</v>
      </c>
      <c r="L32" s="10" t="s">
        <v>17</v>
      </c>
      <c r="M32" s="56">
        <f t="shared" si="0"/>
        <v>5.1817013480626728E-2</v>
      </c>
      <c r="N32" s="61">
        <f t="shared" si="1"/>
        <v>3790</v>
      </c>
    </row>
    <row r="33" spans="1:14" ht="15.75" thickBot="1">
      <c r="A33" s="10" t="s">
        <v>90</v>
      </c>
      <c r="B33" s="10" t="s">
        <v>23</v>
      </c>
      <c r="C33" s="44">
        <v>45504</v>
      </c>
      <c r="D33" s="10" t="s">
        <v>15</v>
      </c>
      <c r="E33" s="10" t="s">
        <v>62</v>
      </c>
      <c r="F33" s="45">
        <v>2404</v>
      </c>
      <c r="G33" s="10">
        <v>774</v>
      </c>
      <c r="H33" s="10">
        <v>661</v>
      </c>
      <c r="I33" s="10">
        <v>662</v>
      </c>
      <c r="J33" s="46">
        <v>12676</v>
      </c>
      <c r="K33" s="45">
        <v>66916</v>
      </c>
      <c r="L33" s="10" t="s">
        <v>17</v>
      </c>
      <c r="M33" s="56">
        <f t="shared" si="0"/>
        <v>5.7370434574690654E-2</v>
      </c>
      <c r="N33" s="61">
        <f t="shared" si="1"/>
        <v>3839</v>
      </c>
    </row>
    <row r="34" spans="1:14" ht="15.75" thickBot="1">
      <c r="A34" s="10" t="s">
        <v>92</v>
      </c>
      <c r="B34" s="10" t="s">
        <v>19</v>
      </c>
      <c r="C34" s="44">
        <v>45911</v>
      </c>
      <c r="D34" s="10" t="s">
        <v>38</v>
      </c>
      <c r="E34" s="10" t="s">
        <v>48</v>
      </c>
      <c r="F34" s="45">
        <v>10175</v>
      </c>
      <c r="G34" s="10">
        <v>342</v>
      </c>
      <c r="H34" s="10">
        <v>825</v>
      </c>
      <c r="I34" s="10">
        <v>2904</v>
      </c>
      <c r="J34" s="46">
        <v>15954</v>
      </c>
      <c r="K34" s="45">
        <v>104324</v>
      </c>
      <c r="L34" s="10" t="s">
        <v>21</v>
      </c>
      <c r="M34" s="56">
        <f t="shared" si="0"/>
        <v>0.10871899083624094</v>
      </c>
      <c r="N34" s="61">
        <f t="shared" si="1"/>
        <v>11342</v>
      </c>
    </row>
    <row r="35" spans="1:14" ht="15.75" thickBot="1">
      <c r="A35" s="10" t="s">
        <v>93</v>
      </c>
      <c r="B35" s="10" t="s">
        <v>46</v>
      </c>
      <c r="C35" s="44">
        <v>45912</v>
      </c>
      <c r="D35" s="10" t="s">
        <v>25</v>
      </c>
      <c r="E35" s="10" t="s">
        <v>26</v>
      </c>
      <c r="F35" s="45">
        <v>17158</v>
      </c>
      <c r="G35" s="10">
        <v>1192</v>
      </c>
      <c r="H35" s="10">
        <v>262</v>
      </c>
      <c r="I35" s="10">
        <v>2016</v>
      </c>
      <c r="J35" s="46">
        <v>28771</v>
      </c>
      <c r="K35" s="45">
        <v>216037</v>
      </c>
      <c r="L35" s="10" t="s">
        <v>21</v>
      </c>
      <c r="M35" s="56">
        <f t="shared" si="0"/>
        <v>8.6151909163708074E-2</v>
      </c>
      <c r="N35" s="61">
        <f t="shared" si="1"/>
        <v>18612</v>
      </c>
    </row>
    <row r="36" spans="1:14" ht="15.75" thickBot="1">
      <c r="A36" s="10" t="s">
        <v>94</v>
      </c>
      <c r="B36" s="10" t="s">
        <v>46</v>
      </c>
      <c r="C36" s="44">
        <v>45626</v>
      </c>
      <c r="D36" s="10" t="s">
        <v>30</v>
      </c>
      <c r="E36" s="10" t="s">
        <v>62</v>
      </c>
      <c r="F36" s="45">
        <v>14763</v>
      </c>
      <c r="G36" s="10">
        <v>864</v>
      </c>
      <c r="H36" s="10">
        <v>336</v>
      </c>
      <c r="I36" s="10">
        <v>1493</v>
      </c>
      <c r="J36" s="46">
        <v>33310</v>
      </c>
      <c r="K36" s="45">
        <v>165932</v>
      </c>
      <c r="L36" s="10" t="s">
        <v>32</v>
      </c>
      <c r="M36" s="56">
        <f t="shared" si="0"/>
        <v>9.6202058674637797E-2</v>
      </c>
      <c r="N36" s="61">
        <f t="shared" si="1"/>
        <v>15963</v>
      </c>
    </row>
    <row r="37" spans="1:14" ht="15.75" thickBot="1">
      <c r="A37" s="10" t="s">
        <v>96</v>
      </c>
      <c r="B37" s="10" t="s">
        <v>23</v>
      </c>
      <c r="C37" s="44">
        <v>45766</v>
      </c>
      <c r="D37" s="10" t="s">
        <v>38</v>
      </c>
      <c r="E37" s="10" t="s">
        <v>85</v>
      </c>
      <c r="F37" s="45">
        <v>20384</v>
      </c>
      <c r="G37" s="10">
        <v>344</v>
      </c>
      <c r="H37" s="10">
        <v>956</v>
      </c>
      <c r="I37" s="10">
        <v>655</v>
      </c>
      <c r="J37" s="46">
        <v>67621</v>
      </c>
      <c r="K37" s="45">
        <v>175720</v>
      </c>
      <c r="L37" s="10" t="s">
        <v>27</v>
      </c>
      <c r="M37" s="56">
        <f t="shared" si="0"/>
        <v>0.12340086501251991</v>
      </c>
      <c r="N37" s="61">
        <f t="shared" si="1"/>
        <v>21684</v>
      </c>
    </row>
    <row r="38" spans="1:14" ht="15.75" thickBot="1">
      <c r="A38" s="10" t="s">
        <v>98</v>
      </c>
      <c r="B38" s="10" t="s">
        <v>19</v>
      </c>
      <c r="C38" s="44">
        <v>45663</v>
      </c>
      <c r="D38" s="10" t="s">
        <v>15</v>
      </c>
      <c r="E38" s="10" t="s">
        <v>26</v>
      </c>
      <c r="F38" s="45">
        <v>11860</v>
      </c>
      <c r="G38" s="10">
        <v>1448</v>
      </c>
      <c r="H38" s="10">
        <v>893</v>
      </c>
      <c r="I38" s="10">
        <v>490</v>
      </c>
      <c r="J38" s="46">
        <v>23518</v>
      </c>
      <c r="K38" s="45">
        <v>206205</v>
      </c>
      <c r="L38" s="10" t="s">
        <v>17</v>
      </c>
      <c r="M38" s="56">
        <f t="shared" si="0"/>
        <v>6.8868359157149436E-2</v>
      </c>
      <c r="N38" s="61">
        <f t="shared" si="1"/>
        <v>14201</v>
      </c>
    </row>
    <row r="39" spans="1:14" ht="15.75" thickBot="1">
      <c r="A39" s="10" t="s">
        <v>100</v>
      </c>
      <c r="B39" s="10" t="s">
        <v>23</v>
      </c>
      <c r="C39" s="44">
        <v>45705</v>
      </c>
      <c r="D39" s="10" t="s">
        <v>25</v>
      </c>
      <c r="E39" s="10" t="s">
        <v>20</v>
      </c>
      <c r="F39" s="45">
        <v>7989</v>
      </c>
      <c r="G39" s="10">
        <v>1206</v>
      </c>
      <c r="H39" s="10">
        <v>376</v>
      </c>
      <c r="I39" s="10">
        <v>2769</v>
      </c>
      <c r="J39" s="46">
        <v>27550</v>
      </c>
      <c r="K39" s="45">
        <v>221749</v>
      </c>
      <c r="L39" s="10" t="s">
        <v>27</v>
      </c>
      <c r="M39" s="56">
        <f t="shared" si="0"/>
        <v>4.3161412227338117E-2</v>
      </c>
      <c r="N39" s="61">
        <f t="shared" si="1"/>
        <v>9571</v>
      </c>
    </row>
    <row r="40" spans="1:14" ht="15.75" thickBot="1">
      <c r="A40" s="10" t="s">
        <v>102</v>
      </c>
      <c r="B40" s="10" t="s">
        <v>23</v>
      </c>
      <c r="C40" s="44">
        <v>45913</v>
      </c>
      <c r="D40" s="10" t="s">
        <v>38</v>
      </c>
      <c r="E40" s="10" t="s">
        <v>39</v>
      </c>
      <c r="F40" s="45">
        <v>17106</v>
      </c>
      <c r="G40" s="10">
        <v>702</v>
      </c>
      <c r="H40" s="10">
        <v>459</v>
      </c>
      <c r="I40" s="10">
        <v>999</v>
      </c>
      <c r="J40" s="46">
        <v>59627</v>
      </c>
      <c r="K40" s="45">
        <v>136059</v>
      </c>
      <c r="L40" s="10" t="s">
        <v>21</v>
      </c>
      <c r="M40" s="56">
        <f t="shared" si="0"/>
        <v>0.13425793222058077</v>
      </c>
      <c r="N40" s="61">
        <f t="shared" si="1"/>
        <v>18267</v>
      </c>
    </row>
    <row r="41" spans="1:14" ht="15.75" thickBot="1">
      <c r="A41" s="10" t="s">
        <v>103</v>
      </c>
      <c r="B41" s="10" t="s">
        <v>13</v>
      </c>
      <c r="C41" s="44">
        <v>45914</v>
      </c>
      <c r="D41" s="10" t="s">
        <v>38</v>
      </c>
      <c r="E41" s="10" t="s">
        <v>42</v>
      </c>
      <c r="F41" s="45">
        <v>19844</v>
      </c>
      <c r="G41" s="10">
        <v>1020</v>
      </c>
      <c r="H41" s="10">
        <v>247</v>
      </c>
      <c r="I41" s="10">
        <v>2354</v>
      </c>
      <c r="J41" s="46">
        <v>37792</v>
      </c>
      <c r="K41" s="45">
        <v>138317</v>
      </c>
      <c r="L41" s="10" t="s">
        <v>21</v>
      </c>
      <c r="M41" s="56">
        <f t="shared" si="0"/>
        <v>0.15262765965138053</v>
      </c>
      <c r="N41" s="61">
        <f t="shared" si="1"/>
        <v>21111</v>
      </c>
    </row>
    <row r="42" spans="1:14" ht="15.75" thickBot="1">
      <c r="A42" s="10" t="s">
        <v>104</v>
      </c>
      <c r="B42" s="10" t="s">
        <v>13</v>
      </c>
      <c r="C42" s="44">
        <v>45915</v>
      </c>
      <c r="D42" s="10" t="s">
        <v>25</v>
      </c>
      <c r="E42" s="10" t="s">
        <v>20</v>
      </c>
      <c r="F42" s="45">
        <v>5636</v>
      </c>
      <c r="G42" s="10">
        <v>303</v>
      </c>
      <c r="H42" s="10">
        <v>204</v>
      </c>
      <c r="I42" s="10">
        <v>2480</v>
      </c>
      <c r="J42" s="46">
        <v>7377</v>
      </c>
      <c r="K42" s="45">
        <v>241207</v>
      </c>
      <c r="L42" s="10" t="s">
        <v>21</v>
      </c>
      <c r="M42" s="56">
        <f t="shared" si="0"/>
        <v>2.5467751765081443E-2</v>
      </c>
      <c r="N42" s="61">
        <f t="shared" si="1"/>
        <v>6143</v>
      </c>
    </row>
    <row r="43" spans="1:14" ht="15.75" thickBot="1">
      <c r="A43" s="10" t="s">
        <v>105</v>
      </c>
      <c r="B43" s="10" t="s">
        <v>13</v>
      </c>
      <c r="C43" s="44">
        <v>45721</v>
      </c>
      <c r="D43" s="10" t="s">
        <v>38</v>
      </c>
      <c r="E43" s="10" t="s">
        <v>62</v>
      </c>
      <c r="F43" s="45">
        <v>12916</v>
      </c>
      <c r="G43" s="10">
        <v>1262</v>
      </c>
      <c r="H43" s="10">
        <v>772</v>
      </c>
      <c r="I43" s="10">
        <v>856</v>
      </c>
      <c r="J43" s="46">
        <v>11496</v>
      </c>
      <c r="K43" s="45">
        <v>75046</v>
      </c>
      <c r="L43" s="10" t="s">
        <v>27</v>
      </c>
      <c r="M43" s="56">
        <f t="shared" si="0"/>
        <v>0.19921115049436347</v>
      </c>
      <c r="N43" s="61">
        <f t="shared" si="1"/>
        <v>14950</v>
      </c>
    </row>
    <row r="44" spans="1:14" ht="15.75" thickBot="1">
      <c r="A44" s="10" t="s">
        <v>107</v>
      </c>
      <c r="B44" s="10" t="s">
        <v>46</v>
      </c>
      <c r="C44" s="44">
        <v>45916</v>
      </c>
      <c r="D44" s="10" t="s">
        <v>25</v>
      </c>
      <c r="E44" s="10" t="s">
        <v>85</v>
      </c>
      <c r="F44" s="45">
        <v>6809</v>
      </c>
      <c r="G44" s="10">
        <v>397</v>
      </c>
      <c r="H44" s="10">
        <v>813</v>
      </c>
      <c r="I44" s="10">
        <v>1125</v>
      </c>
      <c r="J44" s="46">
        <v>12206</v>
      </c>
      <c r="K44" s="45">
        <v>218136</v>
      </c>
      <c r="L44" s="10" t="s">
        <v>21</v>
      </c>
      <c r="M44" s="56">
        <f t="shared" si="0"/>
        <v>3.6761469908680823E-2</v>
      </c>
      <c r="N44" s="61">
        <f t="shared" si="1"/>
        <v>8019</v>
      </c>
    </row>
    <row r="45" spans="1:14" ht="15.75" thickBot="1">
      <c r="A45" s="10" t="s">
        <v>108</v>
      </c>
      <c r="B45" s="10" t="s">
        <v>19</v>
      </c>
      <c r="C45" s="44">
        <v>45718</v>
      </c>
      <c r="D45" s="10" t="s">
        <v>30</v>
      </c>
      <c r="E45" s="10" t="s">
        <v>70</v>
      </c>
      <c r="F45" s="45">
        <v>22562</v>
      </c>
      <c r="G45" s="10">
        <v>778</v>
      </c>
      <c r="H45" s="10">
        <v>907</v>
      </c>
      <c r="I45" s="10">
        <v>1354</v>
      </c>
      <c r="J45" s="46">
        <v>34475</v>
      </c>
      <c r="K45" s="45">
        <v>141459</v>
      </c>
      <c r="L45" s="10" t="s">
        <v>32</v>
      </c>
      <c r="M45" s="56">
        <f t="shared" si="0"/>
        <v>0.17140655596321194</v>
      </c>
      <c r="N45" s="61">
        <f t="shared" si="1"/>
        <v>24247</v>
      </c>
    </row>
    <row r="46" spans="1:14" ht="15.75" thickBot="1">
      <c r="A46" s="10" t="s">
        <v>110</v>
      </c>
      <c r="B46" s="10" t="s">
        <v>19</v>
      </c>
      <c r="C46" s="44">
        <v>45917</v>
      </c>
      <c r="D46" s="10" t="s">
        <v>25</v>
      </c>
      <c r="E46" s="10" t="s">
        <v>39</v>
      </c>
      <c r="F46" s="45">
        <v>15456</v>
      </c>
      <c r="G46" s="10">
        <v>590</v>
      </c>
      <c r="H46" s="10">
        <v>555</v>
      </c>
      <c r="I46" s="10">
        <v>2882</v>
      </c>
      <c r="J46" s="46">
        <v>49816</v>
      </c>
      <c r="K46" s="45">
        <v>240422</v>
      </c>
      <c r="L46" s="10" t="s">
        <v>21</v>
      </c>
      <c r="M46" s="56">
        <f t="shared" si="0"/>
        <v>6.9049421433978589E-2</v>
      </c>
      <c r="N46" s="61">
        <f t="shared" si="1"/>
        <v>16601</v>
      </c>
    </row>
    <row r="47" spans="1:14" ht="15.75" thickBot="1">
      <c r="A47" s="10" t="s">
        <v>111</v>
      </c>
      <c r="B47" s="10" t="s">
        <v>19</v>
      </c>
      <c r="C47" s="44">
        <v>45779</v>
      </c>
      <c r="D47" s="10" t="s">
        <v>25</v>
      </c>
      <c r="E47" s="10" t="s">
        <v>62</v>
      </c>
      <c r="F47" s="45">
        <v>17444</v>
      </c>
      <c r="G47" s="10">
        <v>1402</v>
      </c>
      <c r="H47" s="10">
        <v>218</v>
      </c>
      <c r="I47" s="10">
        <v>725</v>
      </c>
      <c r="J47" s="46">
        <v>8710</v>
      </c>
      <c r="K47" s="45">
        <v>85893</v>
      </c>
      <c r="L47" s="10" t="s">
        <v>55</v>
      </c>
      <c r="M47" s="56">
        <f t="shared" si="0"/>
        <v>0.22195056640238436</v>
      </c>
      <c r="N47" s="61">
        <f t="shared" si="1"/>
        <v>19064</v>
      </c>
    </row>
    <row r="48" spans="1:14" ht="15.75" thickBot="1">
      <c r="A48" s="10" t="s">
        <v>113</v>
      </c>
      <c r="B48" s="10" t="s">
        <v>19</v>
      </c>
      <c r="C48" s="44">
        <v>45712</v>
      </c>
      <c r="D48" s="10" t="s">
        <v>25</v>
      </c>
      <c r="E48" s="10" t="s">
        <v>48</v>
      </c>
      <c r="F48" s="45">
        <v>24984</v>
      </c>
      <c r="G48" s="10">
        <v>753</v>
      </c>
      <c r="H48" s="10">
        <v>461</v>
      </c>
      <c r="I48" s="10">
        <v>2710</v>
      </c>
      <c r="J48" s="46">
        <v>20792</v>
      </c>
      <c r="K48" s="45">
        <v>141520</v>
      </c>
      <c r="L48" s="10" t="s">
        <v>27</v>
      </c>
      <c r="M48" s="56">
        <f t="shared" si="0"/>
        <v>0.18511871113623515</v>
      </c>
      <c r="N48" s="61">
        <f t="shared" si="1"/>
        <v>26198</v>
      </c>
    </row>
    <row r="49" spans="1:14" ht="15.75" thickBot="1">
      <c r="A49" s="10" t="s">
        <v>115</v>
      </c>
      <c r="B49" s="10" t="s">
        <v>13</v>
      </c>
      <c r="C49" s="44">
        <v>45727</v>
      </c>
      <c r="D49" s="10" t="s">
        <v>38</v>
      </c>
      <c r="E49" s="10" t="s">
        <v>16</v>
      </c>
      <c r="F49" s="45">
        <v>7997</v>
      </c>
      <c r="G49" s="10">
        <v>1238</v>
      </c>
      <c r="H49" s="10">
        <v>438</v>
      </c>
      <c r="I49" s="10">
        <v>1874</v>
      </c>
      <c r="J49" s="46">
        <v>36272</v>
      </c>
      <c r="K49" s="45">
        <v>165818</v>
      </c>
      <c r="L49" s="10" t="s">
        <v>55</v>
      </c>
      <c r="M49" s="56">
        <f t="shared" si="0"/>
        <v>5.8335042034037318E-2</v>
      </c>
      <c r="N49" s="61">
        <f t="shared" si="1"/>
        <v>9673</v>
      </c>
    </row>
    <row r="50" spans="1:14" ht="15.75" thickBot="1">
      <c r="A50" s="10" t="s">
        <v>116</v>
      </c>
      <c r="B50" s="10" t="s">
        <v>46</v>
      </c>
      <c r="C50" s="44">
        <v>45918</v>
      </c>
      <c r="D50" s="10" t="s">
        <v>38</v>
      </c>
      <c r="E50" s="10" t="s">
        <v>62</v>
      </c>
      <c r="F50" s="45">
        <v>4048</v>
      </c>
      <c r="G50" s="10">
        <v>677</v>
      </c>
      <c r="H50" s="10">
        <v>911</v>
      </c>
      <c r="I50" s="10">
        <v>2429</v>
      </c>
      <c r="J50" s="46">
        <v>27361</v>
      </c>
      <c r="K50" s="45">
        <v>101272</v>
      </c>
      <c r="L50" s="10" t="s">
        <v>21</v>
      </c>
      <c r="M50" s="56">
        <f t="shared" si="0"/>
        <v>5.5652105221581483E-2</v>
      </c>
      <c r="N50" s="61">
        <f t="shared" si="1"/>
        <v>5636</v>
      </c>
    </row>
    <row r="51" spans="1:14" ht="15.75" thickBot="1">
      <c r="A51" s="10" t="s">
        <v>117</v>
      </c>
      <c r="B51" s="10" t="s">
        <v>46</v>
      </c>
      <c r="C51" s="44">
        <v>45476</v>
      </c>
      <c r="D51" s="10" t="s">
        <v>25</v>
      </c>
      <c r="E51" s="10" t="s">
        <v>39</v>
      </c>
      <c r="F51" s="45">
        <v>14338</v>
      </c>
      <c r="G51" s="10">
        <v>1454</v>
      </c>
      <c r="H51" s="10">
        <v>697</v>
      </c>
      <c r="I51" s="10">
        <v>2703</v>
      </c>
      <c r="J51" s="46">
        <v>21288</v>
      </c>
      <c r="K51" s="45">
        <v>107649</v>
      </c>
      <c r="L51" s="10" t="s">
        <v>32</v>
      </c>
      <c r="M51" s="56">
        <f t="shared" si="0"/>
        <v>0.1531737405828201</v>
      </c>
      <c r="N51" s="61">
        <f t="shared" si="1"/>
        <v>16489</v>
      </c>
    </row>
    <row r="52" spans="1:14" ht="15.75" thickBot="1">
      <c r="A52" s="10" t="s">
        <v>119</v>
      </c>
      <c r="B52" s="10" t="s">
        <v>13</v>
      </c>
      <c r="C52" s="44">
        <v>45456</v>
      </c>
      <c r="D52" s="10" t="s">
        <v>38</v>
      </c>
      <c r="E52" s="10" t="s">
        <v>42</v>
      </c>
      <c r="F52" s="45">
        <v>23164</v>
      </c>
      <c r="G52" s="10">
        <v>1122</v>
      </c>
      <c r="H52" s="10">
        <v>900</v>
      </c>
      <c r="I52" s="10">
        <v>888</v>
      </c>
      <c r="J52" s="46">
        <v>36938</v>
      </c>
      <c r="K52" s="45">
        <v>104674</v>
      </c>
      <c r="L52" s="10" t="s">
        <v>17</v>
      </c>
      <c r="M52" s="56">
        <f t="shared" si="0"/>
        <v>0.24061371496264594</v>
      </c>
      <c r="N52" s="61">
        <f t="shared" si="1"/>
        <v>25186</v>
      </c>
    </row>
    <row r="53" spans="1:14" ht="15.75" thickBot="1">
      <c r="A53" s="10" t="s">
        <v>121</v>
      </c>
      <c r="B53" s="10" t="s">
        <v>46</v>
      </c>
      <c r="C53" s="44">
        <v>45919</v>
      </c>
      <c r="D53" s="10" t="s">
        <v>15</v>
      </c>
      <c r="E53" s="10" t="s">
        <v>42</v>
      </c>
      <c r="F53" s="45">
        <v>19100</v>
      </c>
      <c r="G53" s="10">
        <v>619</v>
      </c>
      <c r="H53" s="10">
        <v>297</v>
      </c>
      <c r="I53" s="10">
        <v>2312</v>
      </c>
      <c r="J53" s="46">
        <v>9730</v>
      </c>
      <c r="K53" s="45">
        <v>184832</v>
      </c>
      <c r="L53" s="10" t="s">
        <v>21</v>
      </c>
      <c r="M53" s="56">
        <f t="shared" si="0"/>
        <v>0.10829293628808864</v>
      </c>
      <c r="N53" s="61">
        <f t="shared" si="1"/>
        <v>20016</v>
      </c>
    </row>
    <row r="54" spans="1:14" ht="15.75" thickBot="1">
      <c r="A54" s="10" t="s">
        <v>122</v>
      </c>
      <c r="B54" s="10" t="s">
        <v>13</v>
      </c>
      <c r="C54" s="44">
        <v>45712</v>
      </c>
      <c r="D54" s="10" t="s">
        <v>15</v>
      </c>
      <c r="E54" s="10" t="s">
        <v>62</v>
      </c>
      <c r="F54" s="45">
        <v>23949</v>
      </c>
      <c r="G54" s="10">
        <v>356</v>
      </c>
      <c r="H54" s="10">
        <v>616</v>
      </c>
      <c r="I54" s="10">
        <v>1847</v>
      </c>
      <c r="J54" s="46">
        <v>3144</v>
      </c>
      <c r="K54" s="45">
        <v>192999</v>
      </c>
      <c r="L54" s="10" t="s">
        <v>32</v>
      </c>
      <c r="M54" s="56">
        <f t="shared" si="0"/>
        <v>0.12912502137316773</v>
      </c>
      <c r="N54" s="61">
        <f t="shared" si="1"/>
        <v>24921</v>
      </c>
    </row>
    <row r="55" spans="1:14" ht="15.75" thickBot="1">
      <c r="A55" s="10" t="s">
        <v>123</v>
      </c>
      <c r="B55" s="10" t="s">
        <v>19</v>
      </c>
      <c r="C55" s="44">
        <v>45729</v>
      </c>
      <c r="D55" s="10" t="s">
        <v>38</v>
      </c>
      <c r="E55" s="10" t="s">
        <v>26</v>
      </c>
      <c r="F55" s="45">
        <v>6544</v>
      </c>
      <c r="G55" s="10">
        <v>749</v>
      </c>
      <c r="H55" s="10">
        <v>888</v>
      </c>
      <c r="I55" s="10">
        <v>594</v>
      </c>
      <c r="J55" s="46">
        <v>18171</v>
      </c>
      <c r="K55" s="45">
        <v>126475</v>
      </c>
      <c r="L55" s="10" t="s">
        <v>27</v>
      </c>
      <c r="M55" s="56">
        <f t="shared" si="0"/>
        <v>6.4684720300454635E-2</v>
      </c>
      <c r="N55" s="61">
        <f t="shared" si="1"/>
        <v>8181</v>
      </c>
    </row>
    <row r="56" spans="1:14" ht="15.75" thickBot="1">
      <c r="A56" s="10" t="s">
        <v>125</v>
      </c>
      <c r="B56" s="10" t="s">
        <v>13</v>
      </c>
      <c r="C56" s="44">
        <v>45460</v>
      </c>
      <c r="D56" s="10" t="s">
        <v>38</v>
      </c>
      <c r="E56" s="10" t="s">
        <v>16</v>
      </c>
      <c r="F56" s="45">
        <v>6976</v>
      </c>
      <c r="G56" s="10">
        <v>1320</v>
      </c>
      <c r="H56" s="10">
        <v>393</v>
      </c>
      <c r="I56" s="10">
        <v>2285</v>
      </c>
      <c r="J56" s="46">
        <v>14049</v>
      </c>
      <c r="K56" s="45">
        <v>101367</v>
      </c>
      <c r="L56" s="10" t="s">
        <v>55</v>
      </c>
      <c r="M56" s="56">
        <f t="shared" si="0"/>
        <v>8.5718231771681114E-2</v>
      </c>
      <c r="N56" s="61">
        <f t="shared" si="1"/>
        <v>8689</v>
      </c>
    </row>
    <row r="57" spans="1:14" ht="15.75" thickBot="1">
      <c r="A57" s="10" t="s">
        <v>127</v>
      </c>
      <c r="B57" s="10" t="s">
        <v>19</v>
      </c>
      <c r="C57" s="44">
        <v>45644</v>
      </c>
      <c r="D57" s="10" t="s">
        <v>25</v>
      </c>
      <c r="E57" s="10" t="s">
        <v>48</v>
      </c>
      <c r="F57" s="45">
        <v>14775</v>
      </c>
      <c r="G57" s="10">
        <v>1220</v>
      </c>
      <c r="H57" s="10">
        <v>640</v>
      </c>
      <c r="I57" s="10">
        <v>1547</v>
      </c>
      <c r="J57" s="46">
        <v>28527</v>
      </c>
      <c r="K57" s="45">
        <v>183660</v>
      </c>
      <c r="L57" s="10" t="s">
        <v>55</v>
      </c>
      <c r="M57" s="56">
        <f t="shared" si="0"/>
        <v>9.0574975498203203E-2</v>
      </c>
      <c r="N57" s="61">
        <f t="shared" si="1"/>
        <v>16635</v>
      </c>
    </row>
    <row r="58" spans="1:14" ht="15.75" thickBot="1">
      <c r="A58" s="10" t="s">
        <v>129</v>
      </c>
      <c r="B58" s="10" t="s">
        <v>19</v>
      </c>
      <c r="C58" s="44">
        <v>45586</v>
      </c>
      <c r="D58" s="10" t="s">
        <v>30</v>
      </c>
      <c r="E58" s="10" t="s">
        <v>62</v>
      </c>
      <c r="F58" s="45">
        <v>12015</v>
      </c>
      <c r="G58" s="10">
        <v>1196</v>
      </c>
      <c r="H58" s="10">
        <v>998</v>
      </c>
      <c r="I58" s="10">
        <v>1848</v>
      </c>
      <c r="J58" s="46">
        <v>44739</v>
      </c>
      <c r="K58" s="45">
        <v>161750</v>
      </c>
      <c r="L58" s="10" t="s">
        <v>55</v>
      </c>
      <c r="M58" s="56">
        <f t="shared" si="0"/>
        <v>8.7845440494590421E-2</v>
      </c>
      <c r="N58" s="61">
        <f t="shared" si="1"/>
        <v>14209</v>
      </c>
    </row>
    <row r="59" spans="1:14" ht="15.75" thickBot="1">
      <c r="A59" s="10" t="s">
        <v>131</v>
      </c>
      <c r="B59" s="10" t="s">
        <v>23</v>
      </c>
      <c r="C59" s="44">
        <v>45762</v>
      </c>
      <c r="D59" s="10" t="s">
        <v>38</v>
      </c>
      <c r="E59" s="10" t="s">
        <v>26</v>
      </c>
      <c r="F59" s="45">
        <v>5419</v>
      </c>
      <c r="G59" s="10">
        <v>1150</v>
      </c>
      <c r="H59" s="10">
        <v>656</v>
      </c>
      <c r="I59" s="10">
        <v>1990</v>
      </c>
      <c r="J59" s="46">
        <v>410</v>
      </c>
      <c r="K59" s="45">
        <v>158154</v>
      </c>
      <c r="L59" s="10" t="s">
        <v>27</v>
      </c>
      <c r="M59" s="56">
        <f t="shared" si="0"/>
        <v>4.5683321319726342E-2</v>
      </c>
      <c r="N59" s="61">
        <f t="shared" si="1"/>
        <v>7225</v>
      </c>
    </row>
    <row r="60" spans="1:14" ht="15.75" thickBot="1">
      <c r="A60" s="10" t="s">
        <v>133</v>
      </c>
      <c r="B60" s="10" t="s">
        <v>13</v>
      </c>
      <c r="C60" s="44">
        <v>45465</v>
      </c>
      <c r="D60" s="10" t="s">
        <v>15</v>
      </c>
      <c r="E60" s="10" t="s">
        <v>42</v>
      </c>
      <c r="F60" s="45">
        <v>16430</v>
      </c>
      <c r="G60" s="10">
        <v>488</v>
      </c>
      <c r="H60" s="10">
        <v>514</v>
      </c>
      <c r="I60" s="10">
        <v>1436</v>
      </c>
      <c r="J60" s="46">
        <v>30059</v>
      </c>
      <c r="K60" s="45">
        <v>223305</v>
      </c>
      <c r="L60" s="10" t="s">
        <v>32</v>
      </c>
      <c r="M60" s="56">
        <f t="shared" si="0"/>
        <v>7.8063634938760881E-2</v>
      </c>
      <c r="N60" s="61">
        <f t="shared" si="1"/>
        <v>17432</v>
      </c>
    </row>
    <row r="61" spans="1:14" ht="15.75" thickBot="1">
      <c r="A61" s="10" t="s">
        <v>135</v>
      </c>
      <c r="B61" s="10" t="s">
        <v>23</v>
      </c>
      <c r="C61" s="44">
        <v>45685</v>
      </c>
      <c r="D61" s="10" t="s">
        <v>25</v>
      </c>
      <c r="E61" s="10" t="s">
        <v>42</v>
      </c>
      <c r="F61" s="45">
        <v>9239</v>
      </c>
      <c r="G61" s="10">
        <v>1477</v>
      </c>
      <c r="H61" s="10">
        <v>631</v>
      </c>
      <c r="I61" s="10">
        <v>1556</v>
      </c>
      <c r="J61" s="46">
        <v>11580</v>
      </c>
      <c r="K61" s="45">
        <v>84738</v>
      </c>
      <c r="L61" s="10" t="s">
        <v>27</v>
      </c>
      <c r="M61" s="56">
        <f t="shared" si="0"/>
        <v>0.13390686586891359</v>
      </c>
      <c r="N61" s="61">
        <f t="shared" si="1"/>
        <v>11347</v>
      </c>
    </row>
    <row r="62" spans="1:14" ht="15.75" thickBot="1">
      <c r="A62" s="10" t="s">
        <v>137</v>
      </c>
      <c r="B62" s="10" t="s">
        <v>13</v>
      </c>
      <c r="C62" s="44">
        <v>45540</v>
      </c>
      <c r="D62" s="10" t="s">
        <v>38</v>
      </c>
      <c r="E62" s="10" t="s">
        <v>85</v>
      </c>
      <c r="F62" s="45">
        <v>16489</v>
      </c>
      <c r="G62" s="10">
        <v>395</v>
      </c>
      <c r="H62" s="10">
        <v>350</v>
      </c>
      <c r="I62" s="10">
        <v>2364</v>
      </c>
      <c r="J62" s="46">
        <v>43239</v>
      </c>
      <c r="K62" s="45">
        <v>73397</v>
      </c>
      <c r="L62" s="10" t="s">
        <v>55</v>
      </c>
      <c r="M62" s="56">
        <f t="shared" si="0"/>
        <v>0.23480523727127811</v>
      </c>
      <c r="N62" s="61">
        <f t="shared" si="1"/>
        <v>17234</v>
      </c>
    </row>
    <row r="63" spans="1:14" ht="15.75" thickBot="1">
      <c r="A63" s="10" t="s">
        <v>139</v>
      </c>
      <c r="B63" s="10" t="s">
        <v>13</v>
      </c>
      <c r="C63" s="44">
        <v>45920</v>
      </c>
      <c r="D63" s="10" t="s">
        <v>15</v>
      </c>
      <c r="E63" s="10" t="s">
        <v>62</v>
      </c>
      <c r="F63" s="45">
        <v>18633</v>
      </c>
      <c r="G63" s="10">
        <v>797</v>
      </c>
      <c r="H63" s="10">
        <v>303</v>
      </c>
      <c r="I63" s="10">
        <v>659</v>
      </c>
      <c r="J63" s="46">
        <v>7</v>
      </c>
      <c r="K63" s="45">
        <v>122189</v>
      </c>
      <c r="L63" s="10" t="s">
        <v>21</v>
      </c>
      <c r="M63" s="56">
        <f t="shared" si="0"/>
        <v>0.16149571565361859</v>
      </c>
      <c r="N63" s="61">
        <f t="shared" si="1"/>
        <v>19733</v>
      </c>
    </row>
    <row r="64" spans="1:14" ht="15.75" thickBot="1">
      <c r="A64" s="10" t="s">
        <v>140</v>
      </c>
      <c r="B64" s="10" t="s">
        <v>23</v>
      </c>
      <c r="C64" s="44">
        <v>45504</v>
      </c>
      <c r="D64" s="10" t="s">
        <v>15</v>
      </c>
      <c r="E64" s="10" t="s">
        <v>16</v>
      </c>
      <c r="F64" s="45">
        <v>12357</v>
      </c>
      <c r="G64" s="10">
        <v>716</v>
      </c>
      <c r="H64" s="10">
        <v>599</v>
      </c>
      <c r="I64" s="10">
        <v>999</v>
      </c>
      <c r="J64" s="46">
        <v>89591</v>
      </c>
      <c r="K64" s="45">
        <v>116367</v>
      </c>
      <c r="L64" s="10" t="s">
        <v>17</v>
      </c>
      <c r="M64" s="56">
        <f t="shared" si="0"/>
        <v>0.11749035379446063</v>
      </c>
      <c r="N64" s="61">
        <f t="shared" si="1"/>
        <v>13672</v>
      </c>
    </row>
    <row r="65" spans="1:14" ht="15.75" thickBot="1">
      <c r="A65" s="10" t="s">
        <v>141</v>
      </c>
      <c r="B65" s="10" t="s">
        <v>23</v>
      </c>
      <c r="C65" s="44">
        <v>45521</v>
      </c>
      <c r="D65" s="10" t="s">
        <v>30</v>
      </c>
      <c r="E65" s="10" t="s">
        <v>35</v>
      </c>
      <c r="F65" s="45">
        <v>19154</v>
      </c>
      <c r="G65" s="10">
        <v>1064</v>
      </c>
      <c r="H65" s="10">
        <v>650</v>
      </c>
      <c r="I65" s="10">
        <v>747</v>
      </c>
      <c r="J65" s="46">
        <v>42667</v>
      </c>
      <c r="K65" s="45">
        <v>242332</v>
      </c>
      <c r="L65" s="10" t="s">
        <v>27</v>
      </c>
      <c r="M65" s="56">
        <f t="shared" si="0"/>
        <v>8.6113266097750191E-2</v>
      </c>
      <c r="N65" s="61">
        <f t="shared" si="1"/>
        <v>20868</v>
      </c>
    </row>
    <row r="66" spans="1:14" ht="15.75" thickBot="1">
      <c r="A66" s="10" t="s">
        <v>143</v>
      </c>
      <c r="B66" s="10" t="s">
        <v>13</v>
      </c>
      <c r="C66" s="44">
        <v>45744</v>
      </c>
      <c r="D66" s="10" t="s">
        <v>25</v>
      </c>
      <c r="E66" s="10" t="s">
        <v>16</v>
      </c>
      <c r="F66" s="45">
        <v>6363</v>
      </c>
      <c r="G66" s="10">
        <v>1341</v>
      </c>
      <c r="H66" s="10">
        <v>222</v>
      </c>
      <c r="I66" s="10">
        <v>2712</v>
      </c>
      <c r="J66" s="46">
        <v>19987</v>
      </c>
      <c r="K66" s="45">
        <v>160585</v>
      </c>
      <c r="L66" s="10" t="s">
        <v>27</v>
      </c>
      <c r="M66" s="56">
        <f t="shared" si="0"/>
        <v>4.9357038328611019E-2</v>
      </c>
      <c r="N66" s="61">
        <f t="shared" si="1"/>
        <v>7926</v>
      </c>
    </row>
    <row r="67" spans="1:14" ht="15.75" thickBot="1">
      <c r="A67" s="10" t="s">
        <v>145</v>
      </c>
      <c r="B67" s="10" t="s">
        <v>46</v>
      </c>
      <c r="C67" s="44">
        <v>45499</v>
      </c>
      <c r="D67" s="10" t="s">
        <v>25</v>
      </c>
      <c r="E67" s="10" t="s">
        <v>42</v>
      </c>
      <c r="F67" s="45">
        <v>12176</v>
      </c>
      <c r="G67" s="10">
        <v>1005</v>
      </c>
      <c r="H67" s="10">
        <v>862</v>
      </c>
      <c r="I67" s="10">
        <v>974</v>
      </c>
      <c r="J67" s="46">
        <v>2285</v>
      </c>
      <c r="K67" s="45">
        <v>116619</v>
      </c>
      <c r="L67" s="10" t="s">
        <v>32</v>
      </c>
      <c r="M67" s="56">
        <f t="shared" ref="M67:M130" si="2">SUM(F67,G67,H67)/K67</f>
        <v>0.12041777068916729</v>
      </c>
      <c r="N67" s="61">
        <f t="shared" ref="N67:N130" si="3">SUM(F67,G67,H67)</f>
        <v>14043</v>
      </c>
    </row>
    <row r="68" spans="1:14" ht="15.75" thickBot="1">
      <c r="A68" s="10" t="s">
        <v>147</v>
      </c>
      <c r="B68" s="10" t="s">
        <v>19</v>
      </c>
      <c r="C68" s="44">
        <v>45745</v>
      </c>
      <c r="D68" s="10" t="s">
        <v>30</v>
      </c>
      <c r="E68" s="10" t="s">
        <v>42</v>
      </c>
      <c r="F68" s="45">
        <v>19461</v>
      </c>
      <c r="G68" s="10">
        <v>1382</v>
      </c>
      <c r="H68" s="10">
        <v>445</v>
      </c>
      <c r="I68" s="10">
        <v>1307</v>
      </c>
      <c r="J68" s="46">
        <v>84691</v>
      </c>
      <c r="K68" s="45">
        <v>151453</v>
      </c>
      <c r="L68" s="10" t="s">
        <v>32</v>
      </c>
      <c r="M68" s="56">
        <f t="shared" si="2"/>
        <v>0.14055845707909384</v>
      </c>
      <c r="N68" s="61">
        <f t="shared" si="3"/>
        <v>21288</v>
      </c>
    </row>
    <row r="69" spans="1:14" ht="15.75" thickBot="1">
      <c r="A69" s="10" t="s">
        <v>149</v>
      </c>
      <c r="B69" s="10" t="s">
        <v>23</v>
      </c>
      <c r="C69" s="44">
        <v>45634</v>
      </c>
      <c r="D69" s="10" t="s">
        <v>30</v>
      </c>
      <c r="E69" s="10" t="s">
        <v>20</v>
      </c>
      <c r="F69" s="45">
        <v>10427</v>
      </c>
      <c r="G69" s="10">
        <v>1014</v>
      </c>
      <c r="H69" s="10">
        <v>166</v>
      </c>
      <c r="I69" s="10">
        <v>1649</v>
      </c>
      <c r="J69" s="46">
        <v>15145</v>
      </c>
      <c r="K69" s="45">
        <v>59816</v>
      </c>
      <c r="L69" s="10" t="s">
        <v>27</v>
      </c>
      <c r="M69" s="56">
        <f t="shared" si="2"/>
        <v>0.19404507155276179</v>
      </c>
      <c r="N69" s="61">
        <f t="shared" si="3"/>
        <v>11607</v>
      </c>
    </row>
    <row r="70" spans="1:14" ht="15.75" thickBot="1">
      <c r="A70" s="10" t="s">
        <v>151</v>
      </c>
      <c r="B70" s="10" t="s">
        <v>19</v>
      </c>
      <c r="C70" s="44">
        <v>45724</v>
      </c>
      <c r="D70" s="10" t="s">
        <v>25</v>
      </c>
      <c r="E70" s="10" t="s">
        <v>42</v>
      </c>
      <c r="F70" s="45">
        <v>10580</v>
      </c>
      <c r="G70" s="10">
        <v>427</v>
      </c>
      <c r="H70" s="10">
        <v>790</v>
      </c>
      <c r="I70" s="10">
        <v>2814</v>
      </c>
      <c r="J70" s="46">
        <v>24916</v>
      </c>
      <c r="K70" s="45">
        <v>213312</v>
      </c>
      <c r="L70" s="10" t="s">
        <v>55</v>
      </c>
      <c r="M70" s="56">
        <f t="shared" si="2"/>
        <v>5.530396789678968E-2</v>
      </c>
      <c r="N70" s="61">
        <f t="shared" si="3"/>
        <v>11797</v>
      </c>
    </row>
    <row r="71" spans="1:14" ht="15.75" thickBot="1">
      <c r="A71" s="10" t="s">
        <v>153</v>
      </c>
      <c r="B71" s="10" t="s">
        <v>46</v>
      </c>
      <c r="C71" s="44">
        <v>45749</v>
      </c>
      <c r="D71" s="10" t="s">
        <v>25</v>
      </c>
      <c r="E71" s="10" t="s">
        <v>48</v>
      </c>
      <c r="F71" s="45">
        <v>6858</v>
      </c>
      <c r="G71" s="10">
        <v>415</v>
      </c>
      <c r="H71" s="10">
        <v>366</v>
      </c>
      <c r="I71" s="10">
        <v>2761</v>
      </c>
      <c r="J71" s="46">
        <v>2988</v>
      </c>
      <c r="K71" s="45">
        <v>177348</v>
      </c>
      <c r="L71" s="10" t="s">
        <v>17</v>
      </c>
      <c r="M71" s="56">
        <f t="shared" si="2"/>
        <v>4.3073505198818141E-2</v>
      </c>
      <c r="N71" s="61">
        <f t="shared" si="3"/>
        <v>7639</v>
      </c>
    </row>
    <row r="72" spans="1:14" ht="15.75" thickBot="1">
      <c r="A72" s="10" t="s">
        <v>155</v>
      </c>
      <c r="B72" s="10" t="s">
        <v>46</v>
      </c>
      <c r="C72" s="44">
        <v>45537</v>
      </c>
      <c r="D72" s="10" t="s">
        <v>38</v>
      </c>
      <c r="E72" s="10" t="s">
        <v>31</v>
      </c>
      <c r="F72" s="45">
        <v>12040</v>
      </c>
      <c r="G72" s="10">
        <v>1147</v>
      </c>
      <c r="H72" s="10">
        <v>210</v>
      </c>
      <c r="I72" s="10">
        <v>885</v>
      </c>
      <c r="J72" s="46">
        <v>30360</v>
      </c>
      <c r="K72" s="45">
        <v>119530</v>
      </c>
      <c r="L72" s="10" t="s">
        <v>32</v>
      </c>
      <c r="M72" s="56">
        <f t="shared" si="2"/>
        <v>0.1120806492094035</v>
      </c>
      <c r="N72" s="61">
        <f t="shared" si="3"/>
        <v>13397</v>
      </c>
    </row>
    <row r="73" spans="1:14" ht="15.75" thickBot="1">
      <c r="A73" s="10" t="s">
        <v>157</v>
      </c>
      <c r="B73" s="10" t="s">
        <v>46</v>
      </c>
      <c r="C73" s="44">
        <v>45719</v>
      </c>
      <c r="D73" s="10" t="s">
        <v>38</v>
      </c>
      <c r="E73" s="10" t="s">
        <v>62</v>
      </c>
      <c r="F73" s="45">
        <v>24928</v>
      </c>
      <c r="G73" s="10">
        <v>214</v>
      </c>
      <c r="H73" s="10">
        <v>765</v>
      </c>
      <c r="I73" s="10">
        <v>1556</v>
      </c>
      <c r="J73" s="46">
        <v>5239</v>
      </c>
      <c r="K73" s="45">
        <v>194571</v>
      </c>
      <c r="L73" s="10" t="s">
        <v>55</v>
      </c>
      <c r="M73" s="56">
        <f t="shared" si="2"/>
        <v>0.13314933880177415</v>
      </c>
      <c r="N73" s="61">
        <f t="shared" si="3"/>
        <v>25907</v>
      </c>
    </row>
    <row r="74" spans="1:14" ht="15.75" thickBot="1">
      <c r="A74" s="10" t="s">
        <v>159</v>
      </c>
      <c r="B74" s="10" t="s">
        <v>23</v>
      </c>
      <c r="C74" s="44">
        <v>45921</v>
      </c>
      <c r="D74" s="10" t="s">
        <v>30</v>
      </c>
      <c r="E74" s="10" t="s">
        <v>16</v>
      </c>
      <c r="F74" s="45">
        <v>23103</v>
      </c>
      <c r="G74" s="10">
        <v>1380</v>
      </c>
      <c r="H74" s="10">
        <v>191</v>
      </c>
      <c r="I74" s="10">
        <v>1547</v>
      </c>
      <c r="J74" s="46">
        <v>77798</v>
      </c>
      <c r="K74" s="45">
        <v>148856</v>
      </c>
      <c r="L74" s="10" t="s">
        <v>21</v>
      </c>
      <c r="M74" s="56">
        <f t="shared" si="2"/>
        <v>0.16575751061428495</v>
      </c>
      <c r="N74" s="61">
        <f t="shared" si="3"/>
        <v>24674</v>
      </c>
    </row>
    <row r="75" spans="1:14" ht="15.75" thickBot="1">
      <c r="A75" s="10" t="s">
        <v>160</v>
      </c>
      <c r="B75" s="10" t="s">
        <v>46</v>
      </c>
      <c r="C75" s="44">
        <v>45593</v>
      </c>
      <c r="D75" s="10" t="s">
        <v>38</v>
      </c>
      <c r="E75" s="10" t="s">
        <v>31</v>
      </c>
      <c r="F75" s="45">
        <v>21198</v>
      </c>
      <c r="G75" s="10">
        <v>1484</v>
      </c>
      <c r="H75" s="10">
        <v>174</v>
      </c>
      <c r="I75" s="10">
        <v>1293</v>
      </c>
      <c r="J75" s="46">
        <v>16330</v>
      </c>
      <c r="K75" s="45">
        <v>111635</v>
      </c>
      <c r="L75" s="10" t="s">
        <v>32</v>
      </c>
      <c r="M75" s="56">
        <f t="shared" si="2"/>
        <v>0.20473865723115511</v>
      </c>
      <c r="N75" s="61">
        <f t="shared" si="3"/>
        <v>22856</v>
      </c>
    </row>
    <row r="76" spans="1:14" ht="15.75" thickBot="1">
      <c r="A76" s="10" t="s">
        <v>162</v>
      </c>
      <c r="B76" s="10" t="s">
        <v>23</v>
      </c>
      <c r="C76" s="44">
        <v>45505</v>
      </c>
      <c r="D76" s="10" t="s">
        <v>15</v>
      </c>
      <c r="E76" s="10" t="s">
        <v>26</v>
      </c>
      <c r="F76" s="45">
        <v>21758</v>
      </c>
      <c r="G76" s="10">
        <v>1380</v>
      </c>
      <c r="H76" s="10">
        <v>188</v>
      </c>
      <c r="I76" s="10">
        <v>1735</v>
      </c>
      <c r="J76" s="46">
        <v>20998</v>
      </c>
      <c r="K76" s="45">
        <v>147803</v>
      </c>
      <c r="L76" s="10" t="s">
        <v>55</v>
      </c>
      <c r="M76" s="56">
        <f t="shared" si="2"/>
        <v>0.15781817689762725</v>
      </c>
      <c r="N76" s="61">
        <f t="shared" si="3"/>
        <v>23326</v>
      </c>
    </row>
    <row r="77" spans="1:14" ht="15.75" thickBot="1">
      <c r="A77" s="10" t="s">
        <v>164</v>
      </c>
      <c r="B77" s="10" t="s">
        <v>46</v>
      </c>
      <c r="C77" s="44">
        <v>45603</v>
      </c>
      <c r="D77" s="10" t="s">
        <v>38</v>
      </c>
      <c r="E77" s="10" t="s">
        <v>35</v>
      </c>
      <c r="F77" s="45">
        <v>17254</v>
      </c>
      <c r="G77" s="10">
        <v>246</v>
      </c>
      <c r="H77" s="10">
        <v>952</v>
      </c>
      <c r="I77" s="10">
        <v>871</v>
      </c>
      <c r="J77" s="46">
        <v>14957</v>
      </c>
      <c r="K77" s="45">
        <v>75946</v>
      </c>
      <c r="L77" s="10" t="s">
        <v>55</v>
      </c>
      <c r="M77" s="56">
        <f t="shared" si="2"/>
        <v>0.24296210465330631</v>
      </c>
      <c r="N77" s="61">
        <f t="shared" si="3"/>
        <v>18452</v>
      </c>
    </row>
    <row r="78" spans="1:14" ht="15.75" thickBot="1">
      <c r="A78" s="10" t="s">
        <v>166</v>
      </c>
      <c r="B78" s="10" t="s">
        <v>19</v>
      </c>
      <c r="C78" s="44">
        <v>45720</v>
      </c>
      <c r="D78" s="10" t="s">
        <v>38</v>
      </c>
      <c r="E78" s="10" t="s">
        <v>48</v>
      </c>
      <c r="F78" s="45">
        <v>13470</v>
      </c>
      <c r="G78" s="10">
        <v>523</v>
      </c>
      <c r="H78" s="10">
        <v>280</v>
      </c>
      <c r="I78" s="10">
        <v>2682</v>
      </c>
      <c r="J78" s="46">
        <v>8538</v>
      </c>
      <c r="K78" s="45">
        <v>95204</v>
      </c>
      <c r="L78" s="10" t="s">
        <v>17</v>
      </c>
      <c r="M78" s="56">
        <f t="shared" si="2"/>
        <v>0.14992017142136885</v>
      </c>
      <c r="N78" s="61">
        <f t="shared" si="3"/>
        <v>14273</v>
      </c>
    </row>
    <row r="79" spans="1:14" ht="15.75" thickBot="1">
      <c r="A79" s="10" t="s">
        <v>167</v>
      </c>
      <c r="B79" s="10" t="s">
        <v>19</v>
      </c>
      <c r="C79" s="44">
        <v>45460</v>
      </c>
      <c r="D79" s="10" t="s">
        <v>15</v>
      </c>
      <c r="E79" s="10" t="s">
        <v>39</v>
      </c>
      <c r="F79" s="45">
        <v>3252</v>
      </c>
      <c r="G79" s="10">
        <v>1043</v>
      </c>
      <c r="H79" s="10">
        <v>647</v>
      </c>
      <c r="I79" s="10">
        <v>1545</v>
      </c>
      <c r="J79" s="46">
        <v>18859</v>
      </c>
      <c r="K79" s="45">
        <v>222958</v>
      </c>
      <c r="L79" s="10" t="s">
        <v>17</v>
      </c>
      <c r="M79" s="56">
        <f t="shared" si="2"/>
        <v>2.2165609666394567E-2</v>
      </c>
      <c r="N79" s="61">
        <f t="shared" si="3"/>
        <v>4942</v>
      </c>
    </row>
    <row r="80" spans="1:14" ht="15.75" thickBot="1">
      <c r="A80" s="10" t="s">
        <v>168</v>
      </c>
      <c r="B80" s="10" t="s">
        <v>13</v>
      </c>
      <c r="C80" s="44">
        <v>45922</v>
      </c>
      <c r="D80" s="10" t="s">
        <v>30</v>
      </c>
      <c r="E80" s="10" t="s">
        <v>169</v>
      </c>
      <c r="F80" s="45">
        <v>8996</v>
      </c>
      <c r="G80" s="10">
        <v>329</v>
      </c>
      <c r="H80" s="10">
        <v>378</v>
      </c>
      <c r="I80" s="10">
        <v>2384</v>
      </c>
      <c r="J80" s="46">
        <v>39404</v>
      </c>
      <c r="K80" s="45">
        <v>242724</v>
      </c>
      <c r="L80" s="10" t="s">
        <v>21</v>
      </c>
      <c r="M80" s="56">
        <f t="shared" si="2"/>
        <v>3.9975445361810122E-2</v>
      </c>
      <c r="N80" s="61">
        <f t="shared" si="3"/>
        <v>9703</v>
      </c>
    </row>
    <row r="81" spans="1:14" ht="15.75" thickBot="1">
      <c r="A81" s="10" t="s">
        <v>170</v>
      </c>
      <c r="B81" s="10" t="s">
        <v>19</v>
      </c>
      <c r="C81" s="44">
        <v>45456</v>
      </c>
      <c r="D81" s="10" t="s">
        <v>15</v>
      </c>
      <c r="E81" s="10" t="s">
        <v>16</v>
      </c>
      <c r="F81" s="45">
        <v>14173</v>
      </c>
      <c r="G81" s="10">
        <v>294</v>
      </c>
      <c r="H81" s="10">
        <v>257</v>
      </c>
      <c r="I81" s="10">
        <v>1288</v>
      </c>
      <c r="J81" s="46">
        <v>39466</v>
      </c>
      <c r="K81" s="45">
        <v>55563</v>
      </c>
      <c r="L81" s="10" t="s">
        <v>55</v>
      </c>
      <c r="M81" s="56">
        <f t="shared" si="2"/>
        <v>0.26499649047027696</v>
      </c>
      <c r="N81" s="61">
        <f t="shared" si="3"/>
        <v>14724</v>
      </c>
    </row>
    <row r="82" spans="1:14" ht="15.75" thickBot="1">
      <c r="A82" s="10" t="s">
        <v>171</v>
      </c>
      <c r="B82" s="10" t="s">
        <v>13</v>
      </c>
      <c r="C82" s="44">
        <v>45584</v>
      </c>
      <c r="D82" s="10" t="s">
        <v>38</v>
      </c>
      <c r="E82" s="10" t="s">
        <v>31</v>
      </c>
      <c r="F82" s="45">
        <v>6673</v>
      </c>
      <c r="G82" s="10">
        <v>826</v>
      </c>
      <c r="H82" s="10">
        <v>321</v>
      </c>
      <c r="I82" s="10">
        <v>577</v>
      </c>
      <c r="J82" s="46">
        <v>19262</v>
      </c>
      <c r="K82" s="45">
        <v>132324</v>
      </c>
      <c r="L82" s="10" t="s">
        <v>55</v>
      </c>
      <c r="M82" s="56">
        <f t="shared" si="2"/>
        <v>5.9097367068710133E-2</v>
      </c>
      <c r="N82" s="61">
        <f t="shared" si="3"/>
        <v>7820</v>
      </c>
    </row>
    <row r="83" spans="1:14" ht="15.75" thickBot="1">
      <c r="A83" s="10" t="s">
        <v>173</v>
      </c>
      <c r="B83" s="10" t="s">
        <v>19</v>
      </c>
      <c r="C83" s="44">
        <v>45497</v>
      </c>
      <c r="D83" s="10" t="s">
        <v>30</v>
      </c>
      <c r="E83" s="10" t="s">
        <v>39</v>
      </c>
      <c r="F83" s="45">
        <v>22914</v>
      </c>
      <c r="G83" s="10">
        <v>954</v>
      </c>
      <c r="H83" s="10">
        <v>584</v>
      </c>
      <c r="I83" s="10">
        <v>1519</v>
      </c>
      <c r="J83" s="46">
        <v>13637</v>
      </c>
      <c r="K83" s="45">
        <v>49847</v>
      </c>
      <c r="L83" s="10" t="s">
        <v>17</v>
      </c>
      <c r="M83" s="56">
        <f t="shared" si="2"/>
        <v>0.49054105563022848</v>
      </c>
      <c r="N83" s="61">
        <f t="shared" si="3"/>
        <v>24452</v>
      </c>
    </row>
    <row r="84" spans="1:14" ht="15.75" thickBot="1">
      <c r="A84" s="10" t="s">
        <v>175</v>
      </c>
      <c r="B84" s="10" t="s">
        <v>23</v>
      </c>
      <c r="C84" s="44">
        <v>45580</v>
      </c>
      <c r="D84" s="10" t="s">
        <v>38</v>
      </c>
      <c r="E84" s="10" t="s">
        <v>35</v>
      </c>
      <c r="F84" s="45">
        <v>17781</v>
      </c>
      <c r="G84" s="10">
        <v>993</v>
      </c>
      <c r="H84" s="10">
        <v>627</v>
      </c>
      <c r="I84" s="10">
        <v>2187</v>
      </c>
      <c r="J84" s="46">
        <v>9609</v>
      </c>
      <c r="K84" s="45">
        <v>66155</v>
      </c>
      <c r="L84" s="10" t="s">
        <v>32</v>
      </c>
      <c r="M84" s="56">
        <f t="shared" si="2"/>
        <v>0.29326581513113142</v>
      </c>
      <c r="N84" s="61">
        <f t="shared" si="3"/>
        <v>19401</v>
      </c>
    </row>
    <row r="85" spans="1:14" ht="15.75" thickBot="1">
      <c r="A85" s="10" t="s">
        <v>177</v>
      </c>
      <c r="B85" s="10" t="s">
        <v>19</v>
      </c>
      <c r="C85" s="44">
        <v>45635</v>
      </c>
      <c r="D85" s="10" t="s">
        <v>15</v>
      </c>
      <c r="E85" s="10" t="s">
        <v>20</v>
      </c>
      <c r="F85" s="45">
        <v>15051</v>
      </c>
      <c r="G85" s="10">
        <v>268</v>
      </c>
      <c r="H85" s="10">
        <v>251</v>
      </c>
      <c r="I85" s="10">
        <v>783</v>
      </c>
      <c r="J85" s="46">
        <v>34154</v>
      </c>
      <c r="K85" s="45">
        <v>119671</v>
      </c>
      <c r="L85" s="10" t="s">
        <v>32</v>
      </c>
      <c r="M85" s="56">
        <f t="shared" si="2"/>
        <v>0.13010670922779954</v>
      </c>
      <c r="N85" s="61">
        <f t="shared" si="3"/>
        <v>15570</v>
      </c>
    </row>
    <row r="86" spans="1:14" ht="15.75" thickBot="1">
      <c r="A86" s="10" t="s">
        <v>179</v>
      </c>
      <c r="B86" s="10" t="s">
        <v>13</v>
      </c>
      <c r="C86" s="44">
        <v>45766</v>
      </c>
      <c r="D86" s="10" t="s">
        <v>15</v>
      </c>
      <c r="E86" s="10" t="s">
        <v>39</v>
      </c>
      <c r="F86" s="45">
        <v>8881</v>
      </c>
      <c r="G86" s="10">
        <v>210</v>
      </c>
      <c r="H86" s="10">
        <v>673</v>
      </c>
      <c r="I86" s="10">
        <v>1565</v>
      </c>
      <c r="J86" s="46">
        <v>24847</v>
      </c>
      <c r="K86" s="45">
        <v>156891</v>
      </c>
      <c r="L86" s="10" t="s">
        <v>27</v>
      </c>
      <c r="M86" s="56">
        <f t="shared" si="2"/>
        <v>6.223429004850501E-2</v>
      </c>
      <c r="N86" s="61">
        <f t="shared" si="3"/>
        <v>9764</v>
      </c>
    </row>
    <row r="87" spans="1:14" ht="15.75" thickBot="1">
      <c r="A87" s="10" t="s">
        <v>180</v>
      </c>
      <c r="B87" s="10" t="s">
        <v>13</v>
      </c>
      <c r="C87" s="44">
        <v>45684</v>
      </c>
      <c r="D87" s="10" t="s">
        <v>38</v>
      </c>
      <c r="E87" s="10" t="s">
        <v>48</v>
      </c>
      <c r="F87" s="45">
        <v>8949</v>
      </c>
      <c r="G87" s="10">
        <v>1477</v>
      </c>
      <c r="H87" s="10">
        <v>424</v>
      </c>
      <c r="I87" s="10">
        <v>1030</v>
      </c>
      <c r="J87" s="46">
        <v>58052</v>
      </c>
      <c r="K87" s="45">
        <v>123310</v>
      </c>
      <c r="L87" s="10" t="s">
        <v>17</v>
      </c>
      <c r="M87" s="56">
        <f t="shared" si="2"/>
        <v>8.7989619657773091E-2</v>
      </c>
      <c r="N87" s="61">
        <f t="shared" si="3"/>
        <v>10850</v>
      </c>
    </row>
    <row r="88" spans="1:14" ht="15.75" thickBot="1">
      <c r="A88" s="10" t="s">
        <v>182</v>
      </c>
      <c r="B88" s="10" t="s">
        <v>46</v>
      </c>
      <c r="C88" s="44">
        <v>45449</v>
      </c>
      <c r="D88" s="10" t="s">
        <v>25</v>
      </c>
      <c r="E88" s="10" t="s">
        <v>48</v>
      </c>
      <c r="F88" s="45">
        <v>11521</v>
      </c>
      <c r="G88" s="10">
        <v>1071</v>
      </c>
      <c r="H88" s="10">
        <v>762</v>
      </c>
      <c r="I88" s="10">
        <v>2539</v>
      </c>
      <c r="J88" s="46">
        <v>12701</v>
      </c>
      <c r="K88" s="45">
        <v>238350</v>
      </c>
      <c r="L88" s="10" t="s">
        <v>27</v>
      </c>
      <c r="M88" s="56">
        <f t="shared" si="2"/>
        <v>5.6026851269142017E-2</v>
      </c>
      <c r="N88" s="61">
        <f t="shared" si="3"/>
        <v>13354</v>
      </c>
    </row>
    <row r="89" spans="1:14" ht="15.75" thickBot="1">
      <c r="A89" s="10" t="s">
        <v>184</v>
      </c>
      <c r="B89" s="10" t="s">
        <v>23</v>
      </c>
      <c r="C89" s="44">
        <v>45480</v>
      </c>
      <c r="D89" s="10" t="s">
        <v>25</v>
      </c>
      <c r="E89" s="10" t="s">
        <v>20</v>
      </c>
      <c r="F89" s="45">
        <v>24625</v>
      </c>
      <c r="G89" s="10">
        <v>749</v>
      </c>
      <c r="H89" s="10">
        <v>193</v>
      </c>
      <c r="I89" s="10">
        <v>1340</v>
      </c>
      <c r="J89" s="46">
        <v>4890</v>
      </c>
      <c r="K89" s="45">
        <v>189381</v>
      </c>
      <c r="L89" s="10" t="s">
        <v>17</v>
      </c>
      <c r="M89" s="56">
        <f t="shared" si="2"/>
        <v>0.13500298340382616</v>
      </c>
      <c r="N89" s="61">
        <f t="shared" si="3"/>
        <v>25567</v>
      </c>
    </row>
    <row r="90" spans="1:14" ht="15.75" thickBot="1">
      <c r="A90" s="10" t="s">
        <v>186</v>
      </c>
      <c r="B90" s="10" t="s">
        <v>19</v>
      </c>
      <c r="C90" s="44">
        <v>45923</v>
      </c>
      <c r="D90" s="10" t="s">
        <v>15</v>
      </c>
      <c r="E90" s="10" t="s">
        <v>169</v>
      </c>
      <c r="F90" s="45">
        <v>10017</v>
      </c>
      <c r="G90" s="10">
        <v>1357</v>
      </c>
      <c r="H90" s="10">
        <v>966</v>
      </c>
      <c r="I90" s="10">
        <v>2871</v>
      </c>
      <c r="J90" s="46">
        <v>14800</v>
      </c>
      <c r="K90" s="45">
        <v>171691</v>
      </c>
      <c r="L90" s="10" t="s">
        <v>21</v>
      </c>
      <c r="M90" s="56">
        <f t="shared" si="2"/>
        <v>7.1873307278774071E-2</v>
      </c>
      <c r="N90" s="61">
        <f t="shared" si="3"/>
        <v>12340</v>
      </c>
    </row>
    <row r="91" spans="1:14" ht="15.75" thickBot="1">
      <c r="A91" s="10" t="s">
        <v>187</v>
      </c>
      <c r="B91" s="10" t="s">
        <v>46</v>
      </c>
      <c r="C91" s="44">
        <v>45446</v>
      </c>
      <c r="D91" s="10" t="s">
        <v>15</v>
      </c>
      <c r="E91" s="10" t="s">
        <v>62</v>
      </c>
      <c r="F91" s="45">
        <v>8941</v>
      </c>
      <c r="G91" s="10">
        <v>911</v>
      </c>
      <c r="H91" s="10">
        <v>166</v>
      </c>
      <c r="I91" s="10">
        <v>1217</v>
      </c>
      <c r="J91" s="46">
        <v>68817</v>
      </c>
      <c r="K91" s="45">
        <v>221180</v>
      </c>
      <c r="L91" s="10" t="s">
        <v>55</v>
      </c>
      <c r="M91" s="56">
        <f t="shared" si="2"/>
        <v>4.5293426168731353E-2</v>
      </c>
      <c r="N91" s="61">
        <f t="shared" si="3"/>
        <v>10018</v>
      </c>
    </row>
    <row r="92" spans="1:14" ht="15.75" thickBot="1">
      <c r="A92" s="10" t="s">
        <v>189</v>
      </c>
      <c r="B92" s="10" t="s">
        <v>19</v>
      </c>
      <c r="C92" s="44">
        <v>45924</v>
      </c>
      <c r="D92" s="10" t="s">
        <v>25</v>
      </c>
      <c r="E92" s="10" t="s">
        <v>39</v>
      </c>
      <c r="F92" s="45">
        <v>12209</v>
      </c>
      <c r="G92" s="10">
        <v>222</v>
      </c>
      <c r="H92" s="10">
        <v>479</v>
      </c>
      <c r="I92" s="10">
        <v>2748</v>
      </c>
      <c r="J92" s="46">
        <v>24615</v>
      </c>
      <c r="K92" s="45">
        <v>74707</v>
      </c>
      <c r="L92" s="10" t="s">
        <v>21</v>
      </c>
      <c r="M92" s="56">
        <f t="shared" si="2"/>
        <v>0.17280843829895459</v>
      </c>
      <c r="N92" s="61">
        <f t="shared" si="3"/>
        <v>12910</v>
      </c>
    </row>
    <row r="93" spans="1:14" ht="15.75" thickBot="1">
      <c r="A93" s="10" t="s">
        <v>190</v>
      </c>
      <c r="B93" s="10" t="s">
        <v>19</v>
      </c>
      <c r="C93" s="44">
        <v>45586</v>
      </c>
      <c r="D93" s="10" t="s">
        <v>25</v>
      </c>
      <c r="E93" s="10" t="s">
        <v>20</v>
      </c>
      <c r="F93" s="45">
        <v>19715</v>
      </c>
      <c r="G93" s="10">
        <v>1014</v>
      </c>
      <c r="H93" s="10">
        <v>718</v>
      </c>
      <c r="I93" s="10">
        <v>1185</v>
      </c>
      <c r="J93" s="46">
        <v>37625</v>
      </c>
      <c r="K93" s="45">
        <v>191409</v>
      </c>
      <c r="L93" s="10" t="s">
        <v>17</v>
      </c>
      <c r="M93" s="56">
        <f t="shared" si="2"/>
        <v>0.11204802282024356</v>
      </c>
      <c r="N93" s="61">
        <f t="shared" si="3"/>
        <v>21447</v>
      </c>
    </row>
    <row r="94" spans="1:14" ht="15.75" thickBot="1">
      <c r="A94" s="10" t="s">
        <v>191</v>
      </c>
      <c r="B94" s="10" t="s">
        <v>46</v>
      </c>
      <c r="C94" s="44">
        <v>45637</v>
      </c>
      <c r="D94" s="10" t="s">
        <v>38</v>
      </c>
      <c r="E94" s="10" t="s">
        <v>48</v>
      </c>
      <c r="F94" s="45">
        <v>22645</v>
      </c>
      <c r="G94" s="10">
        <v>545</v>
      </c>
      <c r="H94" s="10">
        <v>972</v>
      </c>
      <c r="I94" s="10">
        <v>321</v>
      </c>
      <c r="J94" s="46">
        <v>8396</v>
      </c>
      <c r="K94" s="45">
        <v>121537</v>
      </c>
      <c r="L94" s="10" t="s">
        <v>55</v>
      </c>
      <c r="M94" s="56">
        <f t="shared" si="2"/>
        <v>0.19880365649966678</v>
      </c>
      <c r="N94" s="61">
        <f t="shared" si="3"/>
        <v>24162</v>
      </c>
    </row>
    <row r="95" spans="1:14" ht="15.75" thickBot="1">
      <c r="A95" s="10" t="s">
        <v>193</v>
      </c>
      <c r="B95" s="10" t="s">
        <v>46</v>
      </c>
      <c r="C95" s="44">
        <v>45603</v>
      </c>
      <c r="D95" s="10" t="s">
        <v>38</v>
      </c>
      <c r="E95" s="10" t="s">
        <v>48</v>
      </c>
      <c r="F95" s="45">
        <v>11550</v>
      </c>
      <c r="G95" s="10">
        <v>501</v>
      </c>
      <c r="H95" s="10">
        <v>646</v>
      </c>
      <c r="I95" s="10">
        <v>773</v>
      </c>
      <c r="J95" s="46">
        <v>17841</v>
      </c>
      <c r="K95" s="45">
        <v>237576</v>
      </c>
      <c r="L95" s="10" t="s">
        <v>32</v>
      </c>
      <c r="M95" s="56">
        <f t="shared" si="2"/>
        <v>5.3443950567397383E-2</v>
      </c>
      <c r="N95" s="61">
        <f t="shared" si="3"/>
        <v>12697</v>
      </c>
    </row>
    <row r="96" spans="1:14" ht="15.75" thickBot="1">
      <c r="A96" s="10" t="s">
        <v>194</v>
      </c>
      <c r="B96" s="10" t="s">
        <v>46</v>
      </c>
      <c r="C96" s="44">
        <v>45604</v>
      </c>
      <c r="D96" s="10" t="s">
        <v>25</v>
      </c>
      <c r="E96" s="10" t="s">
        <v>31</v>
      </c>
      <c r="F96" s="45">
        <v>23499</v>
      </c>
      <c r="G96" s="10">
        <v>562</v>
      </c>
      <c r="H96" s="10">
        <v>964</v>
      </c>
      <c r="I96" s="10">
        <v>2557</v>
      </c>
      <c r="J96" s="46">
        <v>56890</v>
      </c>
      <c r="K96" s="45">
        <v>218686</v>
      </c>
      <c r="L96" s="10" t="s">
        <v>32</v>
      </c>
      <c r="M96" s="56">
        <f t="shared" si="2"/>
        <v>0.11443347996671026</v>
      </c>
      <c r="N96" s="61">
        <f t="shared" si="3"/>
        <v>25025</v>
      </c>
    </row>
    <row r="97" spans="1:14" ht="15.75" thickBot="1">
      <c r="A97" s="10" t="s">
        <v>196</v>
      </c>
      <c r="B97" s="10" t="s">
        <v>46</v>
      </c>
      <c r="C97" s="44">
        <v>45545</v>
      </c>
      <c r="D97" s="10" t="s">
        <v>38</v>
      </c>
      <c r="E97" s="10" t="s">
        <v>42</v>
      </c>
      <c r="F97" s="45">
        <v>6637</v>
      </c>
      <c r="G97" s="10">
        <v>595</v>
      </c>
      <c r="H97" s="10">
        <v>161</v>
      </c>
      <c r="I97" s="10">
        <v>2653</v>
      </c>
      <c r="J97" s="46">
        <v>19334</v>
      </c>
      <c r="K97" s="45">
        <v>131155</v>
      </c>
      <c r="L97" s="10" t="s">
        <v>27</v>
      </c>
      <c r="M97" s="56">
        <f t="shared" si="2"/>
        <v>5.6368419046166747E-2</v>
      </c>
      <c r="N97" s="61">
        <f t="shared" si="3"/>
        <v>7393</v>
      </c>
    </row>
    <row r="98" spans="1:14" ht="15.75" thickBot="1">
      <c r="A98" s="10" t="s">
        <v>198</v>
      </c>
      <c r="B98" s="10" t="s">
        <v>46</v>
      </c>
      <c r="C98" s="44">
        <v>45517</v>
      </c>
      <c r="D98" s="10" t="s">
        <v>38</v>
      </c>
      <c r="E98" s="10" t="s">
        <v>169</v>
      </c>
      <c r="F98" s="45">
        <v>6854</v>
      </c>
      <c r="G98" s="10">
        <v>417</v>
      </c>
      <c r="H98" s="10">
        <v>467</v>
      </c>
      <c r="I98" s="10">
        <v>1003</v>
      </c>
      <c r="J98" s="46">
        <v>61333</v>
      </c>
      <c r="K98" s="45">
        <v>40281</v>
      </c>
      <c r="L98" s="10" t="s">
        <v>17</v>
      </c>
      <c r="M98" s="56">
        <f t="shared" si="2"/>
        <v>0.19210049402944315</v>
      </c>
      <c r="N98" s="61">
        <f t="shared" si="3"/>
        <v>7738</v>
      </c>
    </row>
    <row r="99" spans="1:14" ht="15.75" thickBot="1">
      <c r="A99" s="10" t="s">
        <v>200</v>
      </c>
      <c r="B99" s="10" t="s">
        <v>19</v>
      </c>
      <c r="C99" s="44">
        <v>45453</v>
      </c>
      <c r="D99" s="10" t="s">
        <v>30</v>
      </c>
      <c r="E99" s="10" t="s">
        <v>39</v>
      </c>
      <c r="F99" s="45">
        <v>21561</v>
      </c>
      <c r="G99" s="10">
        <v>340</v>
      </c>
      <c r="H99" s="10">
        <v>741</v>
      </c>
      <c r="I99" s="10">
        <v>986</v>
      </c>
      <c r="J99" s="46">
        <v>24826</v>
      </c>
      <c r="K99" s="45">
        <v>198492</v>
      </c>
      <c r="L99" s="10" t="s">
        <v>17</v>
      </c>
      <c r="M99" s="56">
        <f t="shared" si="2"/>
        <v>0.11407008846704149</v>
      </c>
      <c r="N99" s="61">
        <f t="shared" si="3"/>
        <v>22642</v>
      </c>
    </row>
    <row r="100" spans="1:14" ht="15.75" thickBot="1">
      <c r="A100" s="10" t="s">
        <v>202</v>
      </c>
      <c r="B100" s="10" t="s">
        <v>46</v>
      </c>
      <c r="C100" s="44">
        <v>45475</v>
      </c>
      <c r="D100" s="10" t="s">
        <v>38</v>
      </c>
      <c r="E100" s="10" t="s">
        <v>39</v>
      </c>
      <c r="F100" s="45">
        <v>12320</v>
      </c>
      <c r="G100" s="10">
        <v>1157</v>
      </c>
      <c r="H100" s="10">
        <v>365</v>
      </c>
      <c r="I100" s="10">
        <v>584</v>
      </c>
      <c r="J100" s="46">
        <v>66634</v>
      </c>
      <c r="K100" s="45">
        <v>210102</v>
      </c>
      <c r="L100" s="10" t="s">
        <v>32</v>
      </c>
      <c r="M100" s="56">
        <f t="shared" si="2"/>
        <v>6.5882285746922925E-2</v>
      </c>
      <c r="N100" s="61">
        <f t="shared" si="3"/>
        <v>13842</v>
      </c>
    </row>
    <row r="101" spans="1:14" ht="15.75" thickBot="1">
      <c r="A101" s="10" t="s">
        <v>204</v>
      </c>
      <c r="B101" s="10" t="s">
        <v>23</v>
      </c>
      <c r="C101" s="44">
        <v>45925</v>
      </c>
      <c r="D101" s="10" t="s">
        <v>15</v>
      </c>
      <c r="E101" s="10" t="s">
        <v>35</v>
      </c>
      <c r="F101" s="45">
        <v>20564</v>
      </c>
      <c r="G101" s="10">
        <v>1433</v>
      </c>
      <c r="H101" s="10">
        <v>488</v>
      </c>
      <c r="I101" s="10">
        <v>1015</v>
      </c>
      <c r="J101" s="46">
        <v>24333</v>
      </c>
      <c r="K101" s="45">
        <v>172130</v>
      </c>
      <c r="L101" s="10" t="s">
        <v>21</v>
      </c>
      <c r="M101" s="56">
        <f t="shared" si="2"/>
        <v>0.13062801371056759</v>
      </c>
      <c r="N101" s="61">
        <f t="shared" si="3"/>
        <v>22485</v>
      </c>
    </row>
    <row r="102" spans="1:14" ht="15.75" thickBot="1">
      <c r="A102" s="10" t="s">
        <v>205</v>
      </c>
      <c r="B102" s="10" t="s">
        <v>13</v>
      </c>
      <c r="C102" s="44">
        <v>45583</v>
      </c>
      <c r="D102" s="10" t="s">
        <v>38</v>
      </c>
      <c r="E102" s="10" t="s">
        <v>20</v>
      </c>
      <c r="F102" s="45">
        <v>6892</v>
      </c>
      <c r="G102" s="10">
        <v>1184</v>
      </c>
      <c r="H102" s="10">
        <v>925</v>
      </c>
      <c r="I102" s="10">
        <v>1062</v>
      </c>
      <c r="J102" s="46">
        <v>75008</v>
      </c>
      <c r="K102" s="45">
        <v>116260</v>
      </c>
      <c r="L102" s="10" t="s">
        <v>55</v>
      </c>
      <c r="M102" s="56">
        <f t="shared" si="2"/>
        <v>7.7421297092723204E-2</v>
      </c>
      <c r="N102" s="61">
        <f t="shared" si="3"/>
        <v>9001</v>
      </c>
    </row>
    <row r="103" spans="1:14" ht="15.75" thickBot="1">
      <c r="A103" s="10" t="s">
        <v>207</v>
      </c>
      <c r="B103" s="10" t="s">
        <v>46</v>
      </c>
      <c r="C103" s="44">
        <v>45926</v>
      </c>
      <c r="D103" s="10" t="s">
        <v>38</v>
      </c>
      <c r="E103" s="10" t="s">
        <v>35</v>
      </c>
      <c r="F103" s="45">
        <v>9043</v>
      </c>
      <c r="G103" s="10">
        <v>1192</v>
      </c>
      <c r="H103" s="10">
        <v>810</v>
      </c>
      <c r="I103" s="10">
        <v>1550</v>
      </c>
      <c r="J103" s="46">
        <v>5221</v>
      </c>
      <c r="K103" s="45">
        <v>199476</v>
      </c>
      <c r="L103" s="10" t="s">
        <v>21</v>
      </c>
      <c r="M103" s="56">
        <f t="shared" si="2"/>
        <v>5.5370069582305642E-2</v>
      </c>
      <c r="N103" s="61">
        <f t="shared" si="3"/>
        <v>11045</v>
      </c>
    </row>
    <row r="104" spans="1:14" ht="15.75" thickBot="1">
      <c r="A104" s="10" t="s">
        <v>208</v>
      </c>
      <c r="B104" s="10" t="s">
        <v>46</v>
      </c>
      <c r="C104" s="44">
        <v>45927</v>
      </c>
      <c r="D104" s="10" t="s">
        <v>25</v>
      </c>
      <c r="E104" s="10" t="s">
        <v>20</v>
      </c>
      <c r="F104" s="45">
        <v>18521</v>
      </c>
      <c r="G104" s="10">
        <v>1027</v>
      </c>
      <c r="H104" s="10">
        <v>230</v>
      </c>
      <c r="I104" s="10">
        <v>1247</v>
      </c>
      <c r="J104" s="46">
        <v>39588</v>
      </c>
      <c r="K104" s="45">
        <v>200928</v>
      </c>
      <c r="L104" s="10" t="s">
        <v>21</v>
      </c>
      <c r="M104" s="56">
        <f t="shared" si="2"/>
        <v>9.8433269628921807E-2</v>
      </c>
      <c r="N104" s="61">
        <f t="shared" si="3"/>
        <v>19778</v>
      </c>
    </row>
    <row r="105" spans="1:14" ht="15.75" thickBot="1">
      <c r="A105" s="10" t="s">
        <v>209</v>
      </c>
      <c r="B105" s="10" t="s">
        <v>19</v>
      </c>
      <c r="C105" s="44">
        <v>45739</v>
      </c>
      <c r="D105" s="10" t="s">
        <v>15</v>
      </c>
      <c r="E105" s="10" t="s">
        <v>26</v>
      </c>
      <c r="F105" s="45">
        <v>24711</v>
      </c>
      <c r="G105" s="10">
        <v>882</v>
      </c>
      <c r="H105" s="10">
        <v>876</v>
      </c>
      <c r="I105" s="10">
        <v>2728</v>
      </c>
      <c r="J105" s="46">
        <v>32015</v>
      </c>
      <c r="K105" s="45">
        <v>180272</v>
      </c>
      <c r="L105" s="10" t="s">
        <v>32</v>
      </c>
      <c r="M105" s="56">
        <f t="shared" si="2"/>
        <v>0.1468281263867933</v>
      </c>
      <c r="N105" s="61">
        <f t="shared" si="3"/>
        <v>26469</v>
      </c>
    </row>
    <row r="106" spans="1:14" ht="15.75" thickBot="1">
      <c r="A106" s="10" t="s">
        <v>211</v>
      </c>
      <c r="B106" s="10" t="s">
        <v>46</v>
      </c>
      <c r="C106" s="44">
        <v>45457</v>
      </c>
      <c r="D106" s="10" t="s">
        <v>38</v>
      </c>
      <c r="E106" s="10" t="s">
        <v>48</v>
      </c>
      <c r="F106" s="45">
        <v>21856</v>
      </c>
      <c r="G106" s="10">
        <v>1203</v>
      </c>
      <c r="H106" s="10">
        <v>634</v>
      </c>
      <c r="I106" s="10">
        <v>2807</v>
      </c>
      <c r="J106" s="46">
        <v>3647</v>
      </c>
      <c r="K106" s="45">
        <v>104178</v>
      </c>
      <c r="L106" s="10" t="s">
        <v>32</v>
      </c>
      <c r="M106" s="56">
        <f t="shared" si="2"/>
        <v>0.22742805582752595</v>
      </c>
      <c r="N106" s="61">
        <f t="shared" si="3"/>
        <v>23693</v>
      </c>
    </row>
    <row r="107" spans="1:14" ht="15.75" thickBot="1">
      <c r="A107" s="10" t="s">
        <v>213</v>
      </c>
      <c r="B107" s="10" t="s">
        <v>46</v>
      </c>
      <c r="C107" s="44">
        <v>45692</v>
      </c>
      <c r="D107" s="10" t="s">
        <v>38</v>
      </c>
      <c r="E107" s="10" t="s">
        <v>42</v>
      </c>
      <c r="F107" s="45">
        <v>23833</v>
      </c>
      <c r="G107" s="10">
        <v>555</v>
      </c>
      <c r="H107" s="10">
        <v>523</v>
      </c>
      <c r="I107" s="10">
        <v>1330</v>
      </c>
      <c r="J107" s="46">
        <v>69141</v>
      </c>
      <c r="K107" s="45">
        <v>73997</v>
      </c>
      <c r="L107" s="10" t="s">
        <v>32</v>
      </c>
      <c r="M107" s="56">
        <f t="shared" si="2"/>
        <v>0.33664878305877266</v>
      </c>
      <c r="N107" s="61">
        <f t="shared" si="3"/>
        <v>24911</v>
      </c>
    </row>
    <row r="108" spans="1:14" ht="15.75" thickBot="1">
      <c r="A108" s="10" t="s">
        <v>215</v>
      </c>
      <c r="B108" s="10" t="s">
        <v>46</v>
      </c>
      <c r="C108" s="44">
        <v>45464</v>
      </c>
      <c r="D108" s="10" t="s">
        <v>30</v>
      </c>
      <c r="E108" s="10" t="s">
        <v>31</v>
      </c>
      <c r="F108" s="45">
        <v>21216</v>
      </c>
      <c r="G108" s="10">
        <v>1207</v>
      </c>
      <c r="H108" s="10">
        <v>859</v>
      </c>
      <c r="I108" s="10">
        <v>328</v>
      </c>
      <c r="J108" s="46">
        <v>91296</v>
      </c>
      <c r="K108" s="45">
        <v>196683</v>
      </c>
      <c r="L108" s="10" t="s">
        <v>27</v>
      </c>
      <c r="M108" s="56">
        <f t="shared" si="2"/>
        <v>0.1183732198512327</v>
      </c>
      <c r="N108" s="61">
        <f t="shared" si="3"/>
        <v>23282</v>
      </c>
    </row>
    <row r="109" spans="1:14" ht="15.75" thickBot="1">
      <c r="A109" s="10" t="s">
        <v>217</v>
      </c>
      <c r="B109" s="10" t="s">
        <v>19</v>
      </c>
      <c r="C109" s="44">
        <v>45928</v>
      </c>
      <c r="D109" s="10" t="s">
        <v>38</v>
      </c>
      <c r="E109" s="10" t="s">
        <v>42</v>
      </c>
      <c r="F109" s="45">
        <v>21963</v>
      </c>
      <c r="G109" s="10">
        <v>1356</v>
      </c>
      <c r="H109" s="10">
        <v>349</v>
      </c>
      <c r="I109" s="10">
        <v>1206</v>
      </c>
      <c r="J109" s="46">
        <v>51755</v>
      </c>
      <c r="K109" s="45">
        <v>159273</v>
      </c>
      <c r="L109" s="10" t="s">
        <v>21</v>
      </c>
      <c r="M109" s="56">
        <f t="shared" si="2"/>
        <v>0.14860020216860359</v>
      </c>
      <c r="N109" s="61">
        <f t="shared" si="3"/>
        <v>23668</v>
      </c>
    </row>
    <row r="110" spans="1:14" ht="15.75" thickBot="1">
      <c r="A110" s="10" t="s">
        <v>218</v>
      </c>
      <c r="B110" s="10" t="s">
        <v>46</v>
      </c>
      <c r="C110" s="44">
        <v>45512</v>
      </c>
      <c r="D110" s="10" t="s">
        <v>38</v>
      </c>
      <c r="E110" s="10" t="s">
        <v>42</v>
      </c>
      <c r="F110" s="45">
        <v>24355</v>
      </c>
      <c r="G110" s="10">
        <v>1087</v>
      </c>
      <c r="H110" s="10">
        <v>686</v>
      </c>
      <c r="I110" s="10">
        <v>2426</v>
      </c>
      <c r="J110" s="46">
        <v>24963</v>
      </c>
      <c r="K110" s="45">
        <v>212307</v>
      </c>
      <c r="L110" s="10" t="s">
        <v>17</v>
      </c>
      <c r="M110" s="56">
        <f t="shared" si="2"/>
        <v>0.1230670679723231</v>
      </c>
      <c r="N110" s="61">
        <f t="shared" si="3"/>
        <v>26128</v>
      </c>
    </row>
    <row r="111" spans="1:14" ht="15.75" thickBot="1">
      <c r="A111" s="10" t="s">
        <v>220</v>
      </c>
      <c r="B111" s="10" t="s">
        <v>13</v>
      </c>
      <c r="C111" s="44">
        <v>45502</v>
      </c>
      <c r="D111" s="10" t="s">
        <v>30</v>
      </c>
      <c r="E111" s="10" t="s">
        <v>42</v>
      </c>
      <c r="F111" s="45">
        <v>6164</v>
      </c>
      <c r="G111" s="10">
        <v>326</v>
      </c>
      <c r="H111" s="10">
        <v>615</v>
      </c>
      <c r="I111" s="10">
        <v>2806</v>
      </c>
      <c r="J111" s="46">
        <v>38579</v>
      </c>
      <c r="K111" s="45">
        <v>206129</v>
      </c>
      <c r="L111" s="10" t="s">
        <v>55</v>
      </c>
      <c r="M111" s="56">
        <f t="shared" si="2"/>
        <v>3.4468706489625425E-2</v>
      </c>
      <c r="N111" s="61">
        <f t="shared" si="3"/>
        <v>7105</v>
      </c>
    </row>
    <row r="112" spans="1:14" ht="15.75" thickBot="1">
      <c r="A112" s="10" t="s">
        <v>222</v>
      </c>
      <c r="B112" s="10" t="s">
        <v>19</v>
      </c>
      <c r="C112" s="44">
        <v>45619</v>
      </c>
      <c r="D112" s="10" t="s">
        <v>25</v>
      </c>
      <c r="E112" s="10" t="s">
        <v>35</v>
      </c>
      <c r="F112" s="45">
        <v>9941</v>
      </c>
      <c r="G112" s="10">
        <v>1329</v>
      </c>
      <c r="H112" s="10">
        <v>238</v>
      </c>
      <c r="I112" s="10">
        <v>869</v>
      </c>
      <c r="J112" s="46">
        <v>40281</v>
      </c>
      <c r="K112" s="45">
        <v>172311</v>
      </c>
      <c r="L112" s="10" t="s">
        <v>27</v>
      </c>
      <c r="M112" s="56">
        <f t="shared" si="2"/>
        <v>6.6786217943137702E-2</v>
      </c>
      <c r="N112" s="61">
        <f t="shared" si="3"/>
        <v>11508</v>
      </c>
    </row>
    <row r="113" spans="1:14" ht="15.75" thickBot="1">
      <c r="A113" s="10" t="s">
        <v>224</v>
      </c>
      <c r="B113" s="10" t="s">
        <v>13</v>
      </c>
      <c r="C113" s="44">
        <v>45570</v>
      </c>
      <c r="D113" s="10" t="s">
        <v>38</v>
      </c>
      <c r="E113" s="10" t="s">
        <v>20</v>
      </c>
      <c r="F113" s="45">
        <v>16388</v>
      </c>
      <c r="G113" s="10">
        <v>1208</v>
      </c>
      <c r="H113" s="10">
        <v>417</v>
      </c>
      <c r="I113" s="10">
        <v>2306</v>
      </c>
      <c r="J113" s="46">
        <v>16865</v>
      </c>
      <c r="K113" s="45">
        <v>236733</v>
      </c>
      <c r="L113" s="10" t="s">
        <v>17</v>
      </c>
      <c r="M113" s="56">
        <f t="shared" si="2"/>
        <v>7.6089940988370866E-2</v>
      </c>
      <c r="N113" s="61">
        <f t="shared" si="3"/>
        <v>18013</v>
      </c>
    </row>
    <row r="114" spans="1:14" ht="15.75" thickBot="1">
      <c r="A114" s="10" t="s">
        <v>226</v>
      </c>
      <c r="B114" s="10" t="s">
        <v>19</v>
      </c>
      <c r="C114" s="44">
        <v>45929</v>
      </c>
      <c r="D114" s="10" t="s">
        <v>30</v>
      </c>
      <c r="E114" s="10" t="s">
        <v>70</v>
      </c>
      <c r="F114" s="45">
        <v>7569</v>
      </c>
      <c r="G114" s="10">
        <v>803</v>
      </c>
      <c r="H114" s="10">
        <v>804</v>
      </c>
      <c r="I114" s="10">
        <v>1753</v>
      </c>
      <c r="J114" s="46">
        <v>43582</v>
      </c>
      <c r="K114" s="45">
        <v>166945</v>
      </c>
      <c r="L114" s="10" t="s">
        <v>21</v>
      </c>
      <c r="M114" s="56">
        <f t="shared" si="2"/>
        <v>5.4964209769684629E-2</v>
      </c>
      <c r="N114" s="61">
        <f t="shared" si="3"/>
        <v>9176</v>
      </c>
    </row>
    <row r="115" spans="1:14" ht="15.75" thickBot="1">
      <c r="A115" s="10" t="s">
        <v>227</v>
      </c>
      <c r="B115" s="10" t="s">
        <v>46</v>
      </c>
      <c r="C115" s="44">
        <v>45610</v>
      </c>
      <c r="D115" s="10" t="s">
        <v>15</v>
      </c>
      <c r="E115" s="10" t="s">
        <v>26</v>
      </c>
      <c r="F115" s="45">
        <v>6300</v>
      </c>
      <c r="G115" s="10">
        <v>1213</v>
      </c>
      <c r="H115" s="10">
        <v>720</v>
      </c>
      <c r="I115" s="10">
        <v>1037</v>
      </c>
      <c r="J115" s="46">
        <v>39569</v>
      </c>
      <c r="K115" s="45">
        <v>85272</v>
      </c>
      <c r="L115" s="10" t="s">
        <v>32</v>
      </c>
      <c r="M115" s="56">
        <f t="shared" si="2"/>
        <v>9.6549863964724647E-2</v>
      </c>
      <c r="N115" s="61">
        <f t="shared" si="3"/>
        <v>8233</v>
      </c>
    </row>
    <row r="116" spans="1:14" ht="15.75" thickBot="1">
      <c r="A116" s="10" t="s">
        <v>229</v>
      </c>
      <c r="B116" s="10" t="s">
        <v>13</v>
      </c>
      <c r="C116" s="44">
        <v>45930</v>
      </c>
      <c r="D116" s="10" t="s">
        <v>25</v>
      </c>
      <c r="E116" s="10" t="s">
        <v>16</v>
      </c>
      <c r="F116" s="45">
        <v>8269</v>
      </c>
      <c r="G116" s="10">
        <v>250</v>
      </c>
      <c r="H116" s="10">
        <v>638</v>
      </c>
      <c r="I116" s="10">
        <v>815</v>
      </c>
      <c r="J116" s="46">
        <v>41991</v>
      </c>
      <c r="K116" s="45">
        <v>129393</v>
      </c>
      <c r="L116" s="10" t="s">
        <v>21</v>
      </c>
      <c r="M116" s="56">
        <f t="shared" si="2"/>
        <v>7.0768897853825175E-2</v>
      </c>
      <c r="N116" s="61">
        <f t="shared" si="3"/>
        <v>9157</v>
      </c>
    </row>
    <row r="117" spans="1:14" ht="15.75" thickBot="1">
      <c r="A117" s="10" t="s">
        <v>230</v>
      </c>
      <c r="B117" s="10" t="s">
        <v>19</v>
      </c>
      <c r="C117" s="44">
        <v>45734</v>
      </c>
      <c r="D117" s="10" t="s">
        <v>15</v>
      </c>
      <c r="E117" s="10" t="s">
        <v>42</v>
      </c>
      <c r="F117" s="45">
        <v>5818</v>
      </c>
      <c r="G117" s="10">
        <v>1252</v>
      </c>
      <c r="H117" s="10">
        <v>687</v>
      </c>
      <c r="I117" s="10">
        <v>2300</v>
      </c>
      <c r="J117" s="46">
        <v>25081</v>
      </c>
      <c r="K117" s="45">
        <v>101212</v>
      </c>
      <c r="L117" s="10" t="s">
        <v>55</v>
      </c>
      <c r="M117" s="56">
        <f t="shared" si="2"/>
        <v>7.6641109749832043E-2</v>
      </c>
      <c r="N117" s="61">
        <f t="shared" si="3"/>
        <v>7757</v>
      </c>
    </row>
    <row r="118" spans="1:14" ht="15.75" thickBot="1">
      <c r="A118" s="10" t="s">
        <v>232</v>
      </c>
      <c r="B118" s="10" t="s">
        <v>23</v>
      </c>
      <c r="C118" s="44">
        <v>45600</v>
      </c>
      <c r="D118" s="10" t="s">
        <v>15</v>
      </c>
      <c r="E118" s="10" t="s">
        <v>62</v>
      </c>
      <c r="F118" s="45">
        <v>14015</v>
      </c>
      <c r="G118" s="10">
        <v>978</v>
      </c>
      <c r="H118" s="10">
        <v>196</v>
      </c>
      <c r="I118" s="10">
        <v>2744</v>
      </c>
      <c r="J118" s="46">
        <v>20190</v>
      </c>
      <c r="K118" s="45">
        <v>186470</v>
      </c>
      <c r="L118" s="10" t="s">
        <v>27</v>
      </c>
      <c r="M118" s="56">
        <f t="shared" si="2"/>
        <v>8.1455462004611998E-2</v>
      </c>
      <c r="N118" s="61">
        <f t="shared" si="3"/>
        <v>15189</v>
      </c>
    </row>
    <row r="119" spans="1:14" ht="15.75" thickBot="1">
      <c r="A119" s="10" t="s">
        <v>234</v>
      </c>
      <c r="B119" s="10" t="s">
        <v>46</v>
      </c>
      <c r="C119" s="44">
        <v>45600</v>
      </c>
      <c r="D119" s="10" t="s">
        <v>30</v>
      </c>
      <c r="E119" s="10" t="s">
        <v>35</v>
      </c>
      <c r="F119" s="45">
        <v>14234</v>
      </c>
      <c r="G119" s="10">
        <v>1013</v>
      </c>
      <c r="H119" s="10">
        <v>437</v>
      </c>
      <c r="I119" s="10">
        <v>338</v>
      </c>
      <c r="J119" s="46">
        <v>67754</v>
      </c>
      <c r="K119" s="45">
        <v>160030</v>
      </c>
      <c r="L119" s="10" t="s">
        <v>27</v>
      </c>
      <c r="M119" s="56">
        <f t="shared" si="2"/>
        <v>9.8006623758045364E-2</v>
      </c>
      <c r="N119" s="61">
        <f t="shared" si="3"/>
        <v>15684</v>
      </c>
    </row>
    <row r="120" spans="1:14" ht="15.75" thickBot="1">
      <c r="A120" s="10" t="s">
        <v>235</v>
      </c>
      <c r="B120" s="10" t="s">
        <v>19</v>
      </c>
      <c r="C120" s="44">
        <v>45695</v>
      </c>
      <c r="D120" s="10" t="s">
        <v>38</v>
      </c>
      <c r="E120" s="10" t="s">
        <v>169</v>
      </c>
      <c r="F120" s="45">
        <v>20290</v>
      </c>
      <c r="G120" s="10">
        <v>619</v>
      </c>
      <c r="H120" s="10">
        <v>927</v>
      </c>
      <c r="I120" s="10">
        <v>1186</v>
      </c>
      <c r="J120" s="46">
        <v>8924</v>
      </c>
      <c r="K120" s="45">
        <v>96503</v>
      </c>
      <c r="L120" s="10" t="s">
        <v>55</v>
      </c>
      <c r="M120" s="56">
        <f t="shared" si="2"/>
        <v>0.22627275835984373</v>
      </c>
      <c r="N120" s="61">
        <f t="shared" si="3"/>
        <v>21836</v>
      </c>
    </row>
    <row r="121" spans="1:14" ht="15.75" thickBot="1">
      <c r="A121" s="10" t="s">
        <v>237</v>
      </c>
      <c r="B121" s="10" t="s">
        <v>23</v>
      </c>
      <c r="C121" s="44">
        <v>45586</v>
      </c>
      <c r="D121" s="10" t="s">
        <v>30</v>
      </c>
      <c r="E121" s="10" t="s">
        <v>31</v>
      </c>
      <c r="F121" s="45">
        <v>8254</v>
      </c>
      <c r="G121" s="10">
        <v>1405</v>
      </c>
      <c r="H121" s="10">
        <v>165</v>
      </c>
      <c r="I121" s="10">
        <v>2504</v>
      </c>
      <c r="J121" s="46">
        <v>8081</v>
      </c>
      <c r="K121" s="45">
        <v>177710</v>
      </c>
      <c r="L121" s="10" t="s">
        <v>17</v>
      </c>
      <c r="M121" s="56">
        <f t="shared" si="2"/>
        <v>5.5281075910190762E-2</v>
      </c>
      <c r="N121" s="61">
        <f t="shared" si="3"/>
        <v>9824</v>
      </c>
    </row>
    <row r="122" spans="1:14" ht="15.75" thickBot="1">
      <c r="A122" s="10" t="s">
        <v>238</v>
      </c>
      <c r="B122" s="10" t="s">
        <v>19</v>
      </c>
      <c r="C122" s="44">
        <v>45502</v>
      </c>
      <c r="D122" s="10" t="s">
        <v>30</v>
      </c>
      <c r="E122" s="10" t="s">
        <v>16</v>
      </c>
      <c r="F122" s="45">
        <v>19144</v>
      </c>
      <c r="G122" s="10">
        <v>1182</v>
      </c>
      <c r="H122" s="10">
        <v>860</v>
      </c>
      <c r="I122" s="10">
        <v>1398</v>
      </c>
      <c r="J122" s="46">
        <v>4185</v>
      </c>
      <c r="K122" s="45">
        <v>46570</v>
      </c>
      <c r="L122" s="10" t="s">
        <v>17</v>
      </c>
      <c r="M122" s="56">
        <f t="shared" si="2"/>
        <v>0.454928065278076</v>
      </c>
      <c r="N122" s="61">
        <f t="shared" si="3"/>
        <v>21186</v>
      </c>
    </row>
    <row r="123" spans="1:14" ht="15.75" thickBot="1">
      <c r="A123" s="10" t="s">
        <v>239</v>
      </c>
      <c r="B123" s="10" t="s">
        <v>23</v>
      </c>
      <c r="C123" s="44">
        <v>45567</v>
      </c>
      <c r="D123" s="10" t="s">
        <v>30</v>
      </c>
      <c r="E123" s="10" t="s">
        <v>70</v>
      </c>
      <c r="F123" s="45">
        <v>9350</v>
      </c>
      <c r="G123" s="10">
        <v>1024</v>
      </c>
      <c r="H123" s="10">
        <v>550</v>
      </c>
      <c r="I123" s="10">
        <v>2123</v>
      </c>
      <c r="J123" s="46">
        <v>53916</v>
      </c>
      <c r="K123" s="45">
        <v>108785</v>
      </c>
      <c r="L123" s="10" t="s">
        <v>27</v>
      </c>
      <c r="M123" s="56">
        <f t="shared" si="2"/>
        <v>0.10041825619340902</v>
      </c>
      <c r="N123" s="61">
        <f t="shared" si="3"/>
        <v>10924</v>
      </c>
    </row>
    <row r="124" spans="1:14" ht="15.75" thickBot="1">
      <c r="A124" s="10" t="s">
        <v>241</v>
      </c>
      <c r="B124" s="10" t="s">
        <v>46</v>
      </c>
      <c r="C124" s="44">
        <v>45457</v>
      </c>
      <c r="D124" s="10" t="s">
        <v>30</v>
      </c>
      <c r="E124" s="10" t="s">
        <v>62</v>
      </c>
      <c r="F124" s="45">
        <v>17183</v>
      </c>
      <c r="G124" s="10">
        <v>1224</v>
      </c>
      <c r="H124" s="10">
        <v>943</v>
      </c>
      <c r="I124" s="10">
        <v>2010</v>
      </c>
      <c r="J124" s="46">
        <v>21481</v>
      </c>
      <c r="K124" s="45">
        <v>49110</v>
      </c>
      <c r="L124" s="10" t="s">
        <v>27</v>
      </c>
      <c r="M124" s="56">
        <f t="shared" si="2"/>
        <v>0.39401343921808185</v>
      </c>
      <c r="N124" s="61">
        <f t="shared" si="3"/>
        <v>19350</v>
      </c>
    </row>
    <row r="125" spans="1:14" ht="15.75" thickBot="1">
      <c r="A125" s="10" t="s">
        <v>242</v>
      </c>
      <c r="B125" s="10" t="s">
        <v>13</v>
      </c>
      <c r="C125" s="44">
        <v>45753</v>
      </c>
      <c r="D125" s="10" t="s">
        <v>25</v>
      </c>
      <c r="E125" s="10" t="s">
        <v>70</v>
      </c>
      <c r="F125" s="45">
        <v>8238</v>
      </c>
      <c r="G125" s="10">
        <v>766</v>
      </c>
      <c r="H125" s="10">
        <v>235</v>
      </c>
      <c r="I125" s="10">
        <v>1273</v>
      </c>
      <c r="J125" s="46">
        <v>4706</v>
      </c>
      <c r="K125" s="45">
        <v>119141</v>
      </c>
      <c r="L125" s="10" t="s">
        <v>32</v>
      </c>
      <c r="M125" s="56">
        <f t="shared" si="2"/>
        <v>7.7546772311798629E-2</v>
      </c>
      <c r="N125" s="61">
        <f t="shared" si="3"/>
        <v>9239</v>
      </c>
    </row>
    <row r="126" spans="1:14" ht="15.75" thickBot="1">
      <c r="A126" s="10" t="s">
        <v>244</v>
      </c>
      <c r="B126" s="10" t="s">
        <v>23</v>
      </c>
      <c r="C126" s="44">
        <v>45543</v>
      </c>
      <c r="D126" s="10" t="s">
        <v>38</v>
      </c>
      <c r="E126" s="10" t="s">
        <v>16</v>
      </c>
      <c r="F126" s="45">
        <v>8090</v>
      </c>
      <c r="G126" s="10">
        <v>570</v>
      </c>
      <c r="H126" s="10">
        <v>399</v>
      </c>
      <c r="I126" s="10">
        <v>1862</v>
      </c>
      <c r="J126" s="46">
        <v>34088</v>
      </c>
      <c r="K126" s="45">
        <v>52115</v>
      </c>
      <c r="L126" s="10" t="s">
        <v>17</v>
      </c>
      <c r="M126" s="56">
        <f t="shared" si="2"/>
        <v>0.17382711311522595</v>
      </c>
      <c r="N126" s="61">
        <f t="shared" si="3"/>
        <v>9059</v>
      </c>
    </row>
    <row r="127" spans="1:14" ht="15.75" thickBot="1">
      <c r="A127" s="10" t="s">
        <v>246</v>
      </c>
      <c r="B127" s="10" t="s">
        <v>19</v>
      </c>
      <c r="C127" s="44">
        <v>45744</v>
      </c>
      <c r="D127" s="10" t="s">
        <v>15</v>
      </c>
      <c r="E127" s="10" t="s">
        <v>42</v>
      </c>
      <c r="F127" s="45">
        <v>13637</v>
      </c>
      <c r="G127" s="10">
        <v>1135</v>
      </c>
      <c r="H127" s="10">
        <v>540</v>
      </c>
      <c r="I127" s="10">
        <v>1288</v>
      </c>
      <c r="J127" s="46">
        <v>45183</v>
      </c>
      <c r="K127" s="45">
        <v>79062</v>
      </c>
      <c r="L127" s="10" t="s">
        <v>55</v>
      </c>
      <c r="M127" s="56">
        <f t="shared" si="2"/>
        <v>0.19367079001290127</v>
      </c>
      <c r="N127" s="61">
        <f t="shared" si="3"/>
        <v>15312</v>
      </c>
    </row>
    <row r="128" spans="1:14" ht="15.75" thickBot="1">
      <c r="A128" s="10" t="s">
        <v>247</v>
      </c>
      <c r="B128" s="10" t="s">
        <v>46</v>
      </c>
      <c r="C128" s="44">
        <v>45684</v>
      </c>
      <c r="D128" s="10" t="s">
        <v>15</v>
      </c>
      <c r="E128" s="10" t="s">
        <v>62</v>
      </c>
      <c r="F128" s="45">
        <v>24415</v>
      </c>
      <c r="G128" s="10">
        <v>860</v>
      </c>
      <c r="H128" s="10">
        <v>931</v>
      </c>
      <c r="I128" s="10">
        <v>320</v>
      </c>
      <c r="J128" s="46">
        <v>65049</v>
      </c>
      <c r="K128" s="45">
        <v>62911</v>
      </c>
      <c r="L128" s="10" t="s">
        <v>17</v>
      </c>
      <c r="M128" s="56">
        <f t="shared" si="2"/>
        <v>0.41655672298962027</v>
      </c>
      <c r="N128" s="61">
        <f t="shared" si="3"/>
        <v>26206</v>
      </c>
    </row>
    <row r="129" spans="1:14" ht="15.75" thickBot="1">
      <c r="A129" s="10" t="s">
        <v>248</v>
      </c>
      <c r="B129" s="10" t="s">
        <v>23</v>
      </c>
      <c r="C129" s="44">
        <v>45667</v>
      </c>
      <c r="D129" s="10" t="s">
        <v>38</v>
      </c>
      <c r="E129" s="10" t="s">
        <v>70</v>
      </c>
      <c r="F129" s="45">
        <v>14647</v>
      </c>
      <c r="G129" s="10">
        <v>1168</v>
      </c>
      <c r="H129" s="10">
        <v>484</v>
      </c>
      <c r="I129" s="10">
        <v>2650</v>
      </c>
      <c r="J129" s="46">
        <v>27217</v>
      </c>
      <c r="K129" s="45">
        <v>144061</v>
      </c>
      <c r="L129" s="10" t="s">
        <v>32</v>
      </c>
      <c r="M129" s="56">
        <f t="shared" si="2"/>
        <v>0.11313957281984714</v>
      </c>
      <c r="N129" s="61">
        <f t="shared" si="3"/>
        <v>16299</v>
      </c>
    </row>
    <row r="130" spans="1:14" ht="15.75" thickBot="1">
      <c r="A130" s="10" t="s">
        <v>250</v>
      </c>
      <c r="B130" s="10" t="s">
        <v>19</v>
      </c>
      <c r="C130" s="44">
        <v>45494</v>
      </c>
      <c r="D130" s="10" t="s">
        <v>15</v>
      </c>
      <c r="E130" s="10" t="s">
        <v>31</v>
      </c>
      <c r="F130" s="45">
        <v>11911</v>
      </c>
      <c r="G130" s="10">
        <v>1360</v>
      </c>
      <c r="H130" s="10">
        <v>778</v>
      </c>
      <c r="I130" s="10">
        <v>1168</v>
      </c>
      <c r="J130" s="46">
        <v>16483</v>
      </c>
      <c r="K130" s="45">
        <v>72556</v>
      </c>
      <c r="L130" s="10" t="s">
        <v>27</v>
      </c>
      <c r="M130" s="56">
        <f t="shared" si="2"/>
        <v>0.19362974805667346</v>
      </c>
      <c r="N130" s="61">
        <f t="shared" si="3"/>
        <v>14049</v>
      </c>
    </row>
    <row r="131" spans="1:14" ht="15.75" thickBot="1">
      <c r="A131" s="10" t="s">
        <v>251</v>
      </c>
      <c r="B131" s="10" t="s">
        <v>19</v>
      </c>
      <c r="C131" s="44">
        <v>45564</v>
      </c>
      <c r="D131" s="10" t="s">
        <v>38</v>
      </c>
      <c r="E131" s="10" t="s">
        <v>20</v>
      </c>
      <c r="F131" s="45">
        <v>10472</v>
      </c>
      <c r="G131" s="10">
        <v>401</v>
      </c>
      <c r="H131" s="10">
        <v>668</v>
      </c>
      <c r="I131" s="10">
        <v>383</v>
      </c>
      <c r="J131" s="46">
        <v>37571</v>
      </c>
      <c r="K131" s="45">
        <v>249203</v>
      </c>
      <c r="L131" s="10" t="s">
        <v>27</v>
      </c>
      <c r="M131" s="56">
        <f t="shared" ref="M131:M194" si="4">SUM(F131,G131,H131)/K131</f>
        <v>4.6311641513143903E-2</v>
      </c>
      <c r="N131" s="61">
        <f t="shared" ref="N131:N194" si="5">SUM(F131,G131,H131)</f>
        <v>11541</v>
      </c>
    </row>
    <row r="132" spans="1:14" ht="15.75" thickBot="1">
      <c r="A132" s="10" t="s">
        <v>253</v>
      </c>
      <c r="B132" s="10" t="s">
        <v>19</v>
      </c>
      <c r="C132" s="44">
        <v>45586</v>
      </c>
      <c r="D132" s="10" t="s">
        <v>15</v>
      </c>
      <c r="E132" s="10" t="s">
        <v>48</v>
      </c>
      <c r="F132" s="45">
        <v>20271</v>
      </c>
      <c r="G132" s="10">
        <v>512</v>
      </c>
      <c r="H132" s="10">
        <v>286</v>
      </c>
      <c r="I132" s="10">
        <v>1982</v>
      </c>
      <c r="J132" s="46">
        <v>43225</v>
      </c>
      <c r="K132" s="45">
        <v>168335</v>
      </c>
      <c r="L132" s="10" t="s">
        <v>32</v>
      </c>
      <c r="M132" s="56">
        <f t="shared" si="4"/>
        <v>0.12516113701844536</v>
      </c>
      <c r="N132" s="61">
        <f t="shared" si="5"/>
        <v>21069</v>
      </c>
    </row>
    <row r="133" spans="1:14" ht="15.75" thickBot="1">
      <c r="A133" s="10" t="s">
        <v>254</v>
      </c>
      <c r="B133" s="10" t="s">
        <v>23</v>
      </c>
      <c r="C133" s="44">
        <v>45720</v>
      </c>
      <c r="D133" s="10" t="s">
        <v>30</v>
      </c>
      <c r="E133" s="10" t="s">
        <v>20</v>
      </c>
      <c r="F133" s="45">
        <v>5266</v>
      </c>
      <c r="G133" s="10">
        <v>316</v>
      </c>
      <c r="H133" s="10">
        <v>837</v>
      </c>
      <c r="I133" s="10">
        <v>2276</v>
      </c>
      <c r="J133" s="46">
        <v>20967</v>
      </c>
      <c r="K133" s="45">
        <v>41969</v>
      </c>
      <c r="L133" s="10" t="s">
        <v>55</v>
      </c>
      <c r="M133" s="56">
        <f t="shared" si="4"/>
        <v>0.1529462222116324</v>
      </c>
      <c r="N133" s="61">
        <f t="shared" si="5"/>
        <v>6419</v>
      </c>
    </row>
    <row r="134" spans="1:14" ht="15.75" thickBot="1">
      <c r="A134" s="10" t="s">
        <v>255</v>
      </c>
      <c r="B134" s="10" t="s">
        <v>23</v>
      </c>
      <c r="C134" s="44">
        <v>45694</v>
      </c>
      <c r="D134" s="10" t="s">
        <v>15</v>
      </c>
      <c r="E134" s="10" t="s">
        <v>16</v>
      </c>
      <c r="F134" s="45">
        <v>2666</v>
      </c>
      <c r="G134" s="10">
        <v>1136</v>
      </c>
      <c r="H134" s="10">
        <v>989</v>
      </c>
      <c r="I134" s="10">
        <v>1710</v>
      </c>
      <c r="J134" s="46">
        <v>36467</v>
      </c>
      <c r="K134" s="45">
        <v>83753</v>
      </c>
      <c r="L134" s="10" t="s">
        <v>27</v>
      </c>
      <c r="M134" s="56">
        <f t="shared" si="4"/>
        <v>5.7203921053574198E-2</v>
      </c>
      <c r="N134" s="61">
        <f t="shared" si="5"/>
        <v>4791</v>
      </c>
    </row>
    <row r="135" spans="1:14" ht="15.75" thickBot="1">
      <c r="A135" s="10" t="s">
        <v>257</v>
      </c>
      <c r="B135" s="10" t="s">
        <v>23</v>
      </c>
      <c r="C135" s="44">
        <v>45931</v>
      </c>
      <c r="D135" s="10" t="s">
        <v>38</v>
      </c>
      <c r="E135" s="10" t="s">
        <v>35</v>
      </c>
      <c r="F135" s="45">
        <v>6188</v>
      </c>
      <c r="G135" s="10">
        <v>774</v>
      </c>
      <c r="H135" s="10">
        <v>647</v>
      </c>
      <c r="I135" s="10">
        <v>1830</v>
      </c>
      <c r="J135" s="46">
        <v>55436</v>
      </c>
      <c r="K135" s="45">
        <v>175542</v>
      </c>
      <c r="L135" s="10" t="s">
        <v>21</v>
      </c>
      <c r="M135" s="56">
        <f t="shared" si="4"/>
        <v>4.3345752013763089E-2</v>
      </c>
      <c r="N135" s="61">
        <f t="shared" si="5"/>
        <v>7609</v>
      </c>
    </row>
    <row r="136" spans="1:14" ht="15.75" thickBot="1">
      <c r="A136" s="10" t="s">
        <v>258</v>
      </c>
      <c r="B136" s="10" t="s">
        <v>13</v>
      </c>
      <c r="C136" s="44">
        <v>45624</v>
      </c>
      <c r="D136" s="10" t="s">
        <v>38</v>
      </c>
      <c r="E136" s="10" t="s">
        <v>48</v>
      </c>
      <c r="F136" s="45">
        <v>19055</v>
      </c>
      <c r="G136" s="10">
        <v>443</v>
      </c>
      <c r="H136" s="10">
        <v>976</v>
      </c>
      <c r="I136" s="10">
        <v>869</v>
      </c>
      <c r="J136" s="46">
        <v>75437</v>
      </c>
      <c r="K136" s="45">
        <v>161863</v>
      </c>
      <c r="L136" s="10" t="s">
        <v>27</v>
      </c>
      <c r="M136" s="56">
        <f t="shared" si="4"/>
        <v>0.12648968572187591</v>
      </c>
      <c r="N136" s="61">
        <f t="shared" si="5"/>
        <v>20474</v>
      </c>
    </row>
    <row r="137" spans="1:14" ht="15.75" thickBot="1">
      <c r="A137" s="10" t="s">
        <v>260</v>
      </c>
      <c r="B137" s="10" t="s">
        <v>23</v>
      </c>
      <c r="C137" s="44">
        <v>45932</v>
      </c>
      <c r="D137" s="10" t="s">
        <v>38</v>
      </c>
      <c r="E137" s="10" t="s">
        <v>26</v>
      </c>
      <c r="F137" s="45">
        <v>12161</v>
      </c>
      <c r="G137" s="10">
        <v>736</v>
      </c>
      <c r="H137" s="10">
        <v>876</v>
      </c>
      <c r="I137" s="10">
        <v>1233</v>
      </c>
      <c r="J137" s="46">
        <v>21337</v>
      </c>
      <c r="K137" s="45">
        <v>50225</v>
      </c>
      <c r="L137" s="10" t="s">
        <v>21</v>
      </c>
      <c r="M137" s="56">
        <f t="shared" si="4"/>
        <v>0.27422598307615731</v>
      </c>
      <c r="N137" s="61">
        <f t="shared" si="5"/>
        <v>13773</v>
      </c>
    </row>
    <row r="138" spans="1:14" ht="15.75" thickBot="1">
      <c r="A138" s="10" t="s">
        <v>261</v>
      </c>
      <c r="B138" s="10" t="s">
        <v>23</v>
      </c>
      <c r="C138" s="44">
        <v>45504</v>
      </c>
      <c r="D138" s="10" t="s">
        <v>38</v>
      </c>
      <c r="E138" s="10" t="s">
        <v>31</v>
      </c>
      <c r="F138" s="45">
        <v>13314</v>
      </c>
      <c r="G138" s="10">
        <v>274</v>
      </c>
      <c r="H138" s="10">
        <v>626</v>
      </c>
      <c r="I138" s="10">
        <v>2280</v>
      </c>
      <c r="J138" s="46">
        <v>14639</v>
      </c>
      <c r="K138" s="45">
        <v>163008</v>
      </c>
      <c r="L138" s="10" t="s">
        <v>32</v>
      </c>
      <c r="M138" s="56">
        <f t="shared" si="4"/>
        <v>8.7198174322732622E-2</v>
      </c>
      <c r="N138" s="61">
        <f t="shared" si="5"/>
        <v>14214</v>
      </c>
    </row>
    <row r="139" spans="1:14" ht="15.75" thickBot="1">
      <c r="A139" s="10" t="s">
        <v>262</v>
      </c>
      <c r="B139" s="10" t="s">
        <v>23</v>
      </c>
      <c r="C139" s="44">
        <v>45745</v>
      </c>
      <c r="D139" s="10" t="s">
        <v>38</v>
      </c>
      <c r="E139" s="10" t="s">
        <v>26</v>
      </c>
      <c r="F139" s="45">
        <v>23508</v>
      </c>
      <c r="G139" s="10">
        <v>585</v>
      </c>
      <c r="H139" s="10">
        <v>743</v>
      </c>
      <c r="I139" s="10">
        <v>2155</v>
      </c>
      <c r="J139" s="46">
        <v>3704</v>
      </c>
      <c r="K139" s="45">
        <v>194268</v>
      </c>
      <c r="L139" s="10" t="s">
        <v>32</v>
      </c>
      <c r="M139" s="56">
        <f t="shared" si="4"/>
        <v>0.1278440093067309</v>
      </c>
      <c r="N139" s="61">
        <f t="shared" si="5"/>
        <v>24836</v>
      </c>
    </row>
    <row r="140" spans="1:14" ht="15.75" thickBot="1">
      <c r="A140" s="10" t="s">
        <v>263</v>
      </c>
      <c r="B140" s="10" t="s">
        <v>13</v>
      </c>
      <c r="C140" s="44">
        <v>45594</v>
      </c>
      <c r="D140" s="10" t="s">
        <v>25</v>
      </c>
      <c r="E140" s="10" t="s">
        <v>62</v>
      </c>
      <c r="F140" s="45">
        <v>23969</v>
      </c>
      <c r="G140" s="10">
        <v>1433</v>
      </c>
      <c r="H140" s="10">
        <v>372</v>
      </c>
      <c r="I140" s="10">
        <v>1092</v>
      </c>
      <c r="J140" s="46">
        <v>32147</v>
      </c>
      <c r="K140" s="45">
        <v>145823</v>
      </c>
      <c r="L140" s="10" t="s">
        <v>27</v>
      </c>
      <c r="M140" s="56">
        <f t="shared" si="4"/>
        <v>0.17674852389540743</v>
      </c>
      <c r="N140" s="61">
        <f t="shared" si="5"/>
        <v>25774</v>
      </c>
    </row>
    <row r="141" spans="1:14" ht="15.75" thickBot="1">
      <c r="A141" s="10" t="s">
        <v>265</v>
      </c>
      <c r="B141" s="10" t="s">
        <v>23</v>
      </c>
      <c r="C141" s="44">
        <v>45488</v>
      </c>
      <c r="D141" s="10" t="s">
        <v>25</v>
      </c>
      <c r="E141" s="10" t="s">
        <v>39</v>
      </c>
      <c r="F141" s="45">
        <v>14891</v>
      </c>
      <c r="G141" s="10">
        <v>674</v>
      </c>
      <c r="H141" s="10">
        <v>521</v>
      </c>
      <c r="I141" s="10">
        <v>1091</v>
      </c>
      <c r="J141" s="46">
        <v>18101</v>
      </c>
      <c r="K141" s="45">
        <v>53669</v>
      </c>
      <c r="L141" s="10" t="s">
        <v>17</v>
      </c>
      <c r="M141" s="56">
        <f t="shared" si="4"/>
        <v>0.29972609886526674</v>
      </c>
      <c r="N141" s="61">
        <f t="shared" si="5"/>
        <v>16086</v>
      </c>
    </row>
    <row r="142" spans="1:14" ht="15.75" thickBot="1">
      <c r="A142" s="10" t="s">
        <v>267</v>
      </c>
      <c r="B142" s="10" t="s">
        <v>19</v>
      </c>
      <c r="C142" s="44">
        <v>45933</v>
      </c>
      <c r="D142" s="10" t="s">
        <v>15</v>
      </c>
      <c r="E142" s="10" t="s">
        <v>48</v>
      </c>
      <c r="F142" s="45">
        <v>6777</v>
      </c>
      <c r="G142" s="10">
        <v>617</v>
      </c>
      <c r="H142" s="10">
        <v>551</v>
      </c>
      <c r="I142" s="10">
        <v>2109</v>
      </c>
      <c r="J142" s="46">
        <v>18559</v>
      </c>
      <c r="K142" s="45">
        <v>208452</v>
      </c>
      <c r="L142" s="10" t="s">
        <v>21</v>
      </c>
      <c r="M142" s="56">
        <f t="shared" si="4"/>
        <v>3.8114290100358834E-2</v>
      </c>
      <c r="N142" s="61">
        <f t="shared" si="5"/>
        <v>7945</v>
      </c>
    </row>
    <row r="143" spans="1:14" ht="15.75" thickBot="1">
      <c r="A143" s="10" t="s">
        <v>268</v>
      </c>
      <c r="B143" s="10" t="s">
        <v>23</v>
      </c>
      <c r="C143" s="44">
        <v>45741</v>
      </c>
      <c r="D143" s="10" t="s">
        <v>38</v>
      </c>
      <c r="E143" s="10" t="s">
        <v>26</v>
      </c>
      <c r="F143" s="45">
        <v>5900</v>
      </c>
      <c r="G143" s="10">
        <v>546</v>
      </c>
      <c r="H143" s="10">
        <v>592</v>
      </c>
      <c r="I143" s="10">
        <v>1594</v>
      </c>
      <c r="J143" s="46">
        <v>38627</v>
      </c>
      <c r="K143" s="45">
        <v>164398</v>
      </c>
      <c r="L143" s="10" t="s">
        <v>55</v>
      </c>
      <c r="M143" s="56">
        <f t="shared" si="4"/>
        <v>4.2810739790021778E-2</v>
      </c>
      <c r="N143" s="61">
        <f t="shared" si="5"/>
        <v>7038</v>
      </c>
    </row>
    <row r="144" spans="1:14" ht="15.75" thickBot="1">
      <c r="A144" s="10" t="s">
        <v>270</v>
      </c>
      <c r="B144" s="10" t="s">
        <v>19</v>
      </c>
      <c r="C144" s="44">
        <v>45567</v>
      </c>
      <c r="D144" s="10" t="s">
        <v>15</v>
      </c>
      <c r="E144" s="10" t="s">
        <v>26</v>
      </c>
      <c r="F144" s="45">
        <v>15716</v>
      </c>
      <c r="G144" s="10">
        <v>839</v>
      </c>
      <c r="H144" s="10">
        <v>639</v>
      </c>
      <c r="I144" s="10">
        <v>2839</v>
      </c>
      <c r="J144" s="46">
        <v>349</v>
      </c>
      <c r="K144" s="45">
        <v>150677</v>
      </c>
      <c r="L144" s="10" t="s">
        <v>27</v>
      </c>
      <c r="M144" s="56">
        <f t="shared" si="4"/>
        <v>0.11411164278556117</v>
      </c>
      <c r="N144" s="61">
        <f t="shared" si="5"/>
        <v>17194</v>
      </c>
    </row>
    <row r="145" spans="1:14" ht="15.75" thickBot="1">
      <c r="A145" s="10" t="s">
        <v>271</v>
      </c>
      <c r="B145" s="10" t="s">
        <v>19</v>
      </c>
      <c r="C145" s="44">
        <v>45593</v>
      </c>
      <c r="D145" s="10" t="s">
        <v>38</v>
      </c>
      <c r="E145" s="10" t="s">
        <v>70</v>
      </c>
      <c r="F145" s="45">
        <v>8981</v>
      </c>
      <c r="G145" s="10">
        <v>1138</v>
      </c>
      <c r="H145" s="10">
        <v>764</v>
      </c>
      <c r="I145" s="10">
        <v>2555</v>
      </c>
      <c r="J145" s="46">
        <v>92810</v>
      </c>
      <c r="K145" s="45">
        <v>88320</v>
      </c>
      <c r="L145" s="10" t="s">
        <v>55</v>
      </c>
      <c r="M145" s="56">
        <f t="shared" si="4"/>
        <v>0.1232223731884058</v>
      </c>
      <c r="N145" s="61">
        <f t="shared" si="5"/>
        <v>10883</v>
      </c>
    </row>
    <row r="146" spans="1:14" ht="15.75" thickBot="1">
      <c r="A146" s="10" t="s">
        <v>272</v>
      </c>
      <c r="B146" s="10" t="s">
        <v>19</v>
      </c>
      <c r="C146" s="44">
        <v>45516</v>
      </c>
      <c r="D146" s="10" t="s">
        <v>38</v>
      </c>
      <c r="E146" s="10" t="s">
        <v>20</v>
      </c>
      <c r="F146" s="45">
        <v>8376</v>
      </c>
      <c r="G146" s="10">
        <v>1154</v>
      </c>
      <c r="H146" s="10">
        <v>422</v>
      </c>
      <c r="I146" s="10">
        <v>1907</v>
      </c>
      <c r="J146" s="46">
        <v>36874</v>
      </c>
      <c r="K146" s="45">
        <v>218486</v>
      </c>
      <c r="L146" s="10" t="s">
        <v>27</v>
      </c>
      <c r="M146" s="56">
        <f t="shared" si="4"/>
        <v>4.5549829279679245E-2</v>
      </c>
      <c r="N146" s="61">
        <f t="shared" si="5"/>
        <v>9952</v>
      </c>
    </row>
    <row r="147" spans="1:14" ht="15.75" thickBot="1">
      <c r="A147" s="10" t="s">
        <v>273</v>
      </c>
      <c r="B147" s="10" t="s">
        <v>13</v>
      </c>
      <c r="C147" s="44">
        <v>45448</v>
      </c>
      <c r="D147" s="10" t="s">
        <v>25</v>
      </c>
      <c r="E147" s="10" t="s">
        <v>70</v>
      </c>
      <c r="F147" s="45">
        <v>18907</v>
      </c>
      <c r="G147" s="10">
        <v>1075</v>
      </c>
      <c r="H147" s="10">
        <v>675</v>
      </c>
      <c r="I147" s="10">
        <v>1383</v>
      </c>
      <c r="J147" s="46">
        <v>17875</v>
      </c>
      <c r="K147" s="45">
        <v>186649</v>
      </c>
      <c r="L147" s="10" t="s">
        <v>17</v>
      </c>
      <c r="M147" s="56">
        <f t="shared" si="4"/>
        <v>0.11067297440650634</v>
      </c>
      <c r="N147" s="61">
        <f t="shared" si="5"/>
        <v>20657</v>
      </c>
    </row>
    <row r="148" spans="1:14" ht="15.75" thickBot="1">
      <c r="A148" s="10" t="s">
        <v>275</v>
      </c>
      <c r="B148" s="10" t="s">
        <v>13</v>
      </c>
      <c r="C148" s="44">
        <v>45586</v>
      </c>
      <c r="D148" s="10" t="s">
        <v>25</v>
      </c>
      <c r="E148" s="10" t="s">
        <v>48</v>
      </c>
      <c r="F148" s="45">
        <v>20777</v>
      </c>
      <c r="G148" s="10">
        <v>962</v>
      </c>
      <c r="H148" s="10">
        <v>308</v>
      </c>
      <c r="I148" s="10">
        <v>2777</v>
      </c>
      <c r="J148" s="46">
        <v>25529</v>
      </c>
      <c r="K148" s="45">
        <v>165354</v>
      </c>
      <c r="L148" s="10" t="s">
        <v>17</v>
      </c>
      <c r="M148" s="56">
        <f t="shared" si="4"/>
        <v>0.13333212380710477</v>
      </c>
      <c r="N148" s="61">
        <f t="shared" si="5"/>
        <v>22047</v>
      </c>
    </row>
    <row r="149" spans="1:14" ht="15.75" thickBot="1">
      <c r="A149" s="10" t="s">
        <v>276</v>
      </c>
      <c r="B149" s="10" t="s">
        <v>13</v>
      </c>
      <c r="C149" s="44">
        <v>45762</v>
      </c>
      <c r="D149" s="10" t="s">
        <v>30</v>
      </c>
      <c r="E149" s="10" t="s">
        <v>48</v>
      </c>
      <c r="F149" s="45">
        <v>20977</v>
      </c>
      <c r="G149" s="10">
        <v>1402</v>
      </c>
      <c r="H149" s="10">
        <v>301</v>
      </c>
      <c r="I149" s="10">
        <v>1284</v>
      </c>
      <c r="J149" s="46">
        <v>24620</v>
      </c>
      <c r="K149" s="45">
        <v>128009</v>
      </c>
      <c r="L149" s="10" t="s">
        <v>17</v>
      </c>
      <c r="M149" s="56">
        <f t="shared" si="4"/>
        <v>0.17717504237983267</v>
      </c>
      <c r="N149" s="61">
        <f t="shared" si="5"/>
        <v>22680</v>
      </c>
    </row>
    <row r="150" spans="1:14" ht="15.75" thickBot="1">
      <c r="A150" s="10" t="s">
        <v>277</v>
      </c>
      <c r="B150" s="10" t="s">
        <v>23</v>
      </c>
      <c r="C150" s="44">
        <v>45459</v>
      </c>
      <c r="D150" s="10" t="s">
        <v>25</v>
      </c>
      <c r="E150" s="10" t="s">
        <v>16</v>
      </c>
      <c r="F150" s="45">
        <v>12160</v>
      </c>
      <c r="G150" s="10">
        <v>1405</v>
      </c>
      <c r="H150" s="10">
        <v>769</v>
      </c>
      <c r="I150" s="10">
        <v>1980</v>
      </c>
      <c r="J150" s="46">
        <v>33174</v>
      </c>
      <c r="K150" s="45">
        <v>226481</v>
      </c>
      <c r="L150" s="10" t="s">
        <v>17</v>
      </c>
      <c r="M150" s="56">
        <f t="shared" si="4"/>
        <v>6.329007731332871E-2</v>
      </c>
      <c r="N150" s="61">
        <f t="shared" si="5"/>
        <v>14334</v>
      </c>
    </row>
    <row r="151" spans="1:14" ht="15.75" thickBot="1">
      <c r="A151" s="10" t="s">
        <v>279</v>
      </c>
      <c r="B151" s="10" t="s">
        <v>19</v>
      </c>
      <c r="C151" s="44">
        <v>45526</v>
      </c>
      <c r="D151" s="10" t="s">
        <v>30</v>
      </c>
      <c r="E151" s="10" t="s">
        <v>70</v>
      </c>
      <c r="F151" s="45">
        <v>16124</v>
      </c>
      <c r="G151" s="10">
        <v>863</v>
      </c>
      <c r="H151" s="10">
        <v>337</v>
      </c>
      <c r="I151" s="10">
        <v>819</v>
      </c>
      <c r="J151" s="46">
        <v>85788</v>
      </c>
      <c r="K151" s="45">
        <v>68625</v>
      </c>
      <c r="L151" s="10" t="s">
        <v>32</v>
      </c>
      <c r="M151" s="56">
        <f t="shared" si="4"/>
        <v>0.25244444444444447</v>
      </c>
      <c r="N151" s="61">
        <f t="shared" si="5"/>
        <v>17324</v>
      </c>
    </row>
    <row r="152" spans="1:14" ht="15.75" thickBot="1">
      <c r="A152" s="10" t="s">
        <v>281</v>
      </c>
      <c r="B152" s="10" t="s">
        <v>13</v>
      </c>
      <c r="C152" s="44">
        <v>45499</v>
      </c>
      <c r="D152" s="10" t="s">
        <v>30</v>
      </c>
      <c r="E152" s="10" t="s">
        <v>85</v>
      </c>
      <c r="F152" s="45">
        <v>18282</v>
      </c>
      <c r="G152" s="10">
        <v>224</v>
      </c>
      <c r="H152" s="10">
        <v>962</v>
      </c>
      <c r="I152" s="10">
        <v>890</v>
      </c>
      <c r="J152" s="46">
        <v>35105</v>
      </c>
      <c r="K152" s="45">
        <v>64089</v>
      </c>
      <c r="L152" s="10" t="s">
        <v>32</v>
      </c>
      <c r="M152" s="56">
        <f t="shared" si="4"/>
        <v>0.30376507669022768</v>
      </c>
      <c r="N152" s="61">
        <f t="shared" si="5"/>
        <v>19468</v>
      </c>
    </row>
    <row r="153" spans="1:14" ht="15.75" thickBot="1">
      <c r="A153" s="10" t="s">
        <v>282</v>
      </c>
      <c r="B153" s="10" t="s">
        <v>13</v>
      </c>
      <c r="C153" s="44">
        <v>45934</v>
      </c>
      <c r="D153" s="10" t="s">
        <v>30</v>
      </c>
      <c r="E153" s="10" t="s">
        <v>169</v>
      </c>
      <c r="F153" s="45">
        <v>12488</v>
      </c>
      <c r="G153" s="10">
        <v>1403</v>
      </c>
      <c r="H153" s="10">
        <v>247</v>
      </c>
      <c r="I153" s="10">
        <v>1350</v>
      </c>
      <c r="J153" s="46">
        <v>28370</v>
      </c>
      <c r="K153" s="45">
        <v>76487</v>
      </c>
      <c r="L153" s="10" t="s">
        <v>21</v>
      </c>
      <c r="M153" s="56">
        <f t="shared" si="4"/>
        <v>0.18484186855282597</v>
      </c>
      <c r="N153" s="61">
        <f t="shared" si="5"/>
        <v>14138</v>
      </c>
    </row>
    <row r="154" spans="1:14" ht="15.75" thickBot="1">
      <c r="A154" s="10" t="s">
        <v>283</v>
      </c>
      <c r="B154" s="10" t="s">
        <v>23</v>
      </c>
      <c r="C154" s="44">
        <v>45658</v>
      </c>
      <c r="D154" s="10" t="s">
        <v>30</v>
      </c>
      <c r="E154" s="10" t="s">
        <v>20</v>
      </c>
      <c r="F154" s="45">
        <v>24574</v>
      </c>
      <c r="G154" s="10">
        <v>909</v>
      </c>
      <c r="H154" s="10">
        <v>280</v>
      </c>
      <c r="I154" s="10">
        <v>2009</v>
      </c>
      <c r="J154" s="46">
        <v>6221</v>
      </c>
      <c r="K154" s="45">
        <v>236910</v>
      </c>
      <c r="L154" s="10" t="s">
        <v>55</v>
      </c>
      <c r="M154" s="56">
        <f t="shared" si="4"/>
        <v>0.10874593727575872</v>
      </c>
      <c r="N154" s="61">
        <f t="shared" si="5"/>
        <v>25763</v>
      </c>
    </row>
    <row r="155" spans="1:14" ht="15.75" thickBot="1">
      <c r="A155" s="10" t="s">
        <v>285</v>
      </c>
      <c r="B155" s="10" t="s">
        <v>13</v>
      </c>
      <c r="C155" s="44">
        <v>45574</v>
      </c>
      <c r="D155" s="10" t="s">
        <v>30</v>
      </c>
      <c r="E155" s="10" t="s">
        <v>48</v>
      </c>
      <c r="F155" s="45">
        <v>7240</v>
      </c>
      <c r="G155" s="10">
        <v>1384</v>
      </c>
      <c r="H155" s="10">
        <v>954</v>
      </c>
      <c r="I155" s="10">
        <v>2335</v>
      </c>
      <c r="J155" s="46">
        <v>6757</v>
      </c>
      <c r="K155" s="45">
        <v>150448</v>
      </c>
      <c r="L155" s="10" t="s">
        <v>27</v>
      </c>
      <c r="M155" s="56">
        <f t="shared" si="4"/>
        <v>6.3663192598106988E-2</v>
      </c>
      <c r="N155" s="61">
        <f t="shared" si="5"/>
        <v>9578</v>
      </c>
    </row>
    <row r="156" spans="1:14" ht="15.75" thickBot="1">
      <c r="A156" s="10" t="s">
        <v>287</v>
      </c>
      <c r="B156" s="10" t="s">
        <v>23</v>
      </c>
      <c r="C156" s="44">
        <v>45647</v>
      </c>
      <c r="D156" s="10" t="s">
        <v>15</v>
      </c>
      <c r="E156" s="10" t="s">
        <v>16</v>
      </c>
      <c r="F156" s="45">
        <v>12453</v>
      </c>
      <c r="G156" s="10">
        <v>376</v>
      </c>
      <c r="H156" s="10">
        <v>320</v>
      </c>
      <c r="I156" s="10">
        <v>2546</v>
      </c>
      <c r="J156" s="46">
        <v>22617</v>
      </c>
      <c r="K156" s="45">
        <v>90138</v>
      </c>
      <c r="L156" s="10" t="s">
        <v>27</v>
      </c>
      <c r="M156" s="56">
        <f t="shared" si="4"/>
        <v>0.14587632297144379</v>
      </c>
      <c r="N156" s="61">
        <f t="shared" si="5"/>
        <v>13149</v>
      </c>
    </row>
    <row r="157" spans="1:14" ht="15.75" thickBot="1">
      <c r="A157" s="10" t="s">
        <v>289</v>
      </c>
      <c r="B157" s="10" t="s">
        <v>46</v>
      </c>
      <c r="C157" s="44">
        <v>45587</v>
      </c>
      <c r="D157" s="10" t="s">
        <v>25</v>
      </c>
      <c r="E157" s="10" t="s">
        <v>39</v>
      </c>
      <c r="F157" s="45">
        <v>12478</v>
      </c>
      <c r="G157" s="10">
        <v>484</v>
      </c>
      <c r="H157" s="10">
        <v>332</v>
      </c>
      <c r="I157" s="10">
        <v>2734</v>
      </c>
      <c r="J157" s="46">
        <v>43338</v>
      </c>
      <c r="K157" s="45">
        <v>213895</v>
      </c>
      <c r="L157" s="10" t="s">
        <v>32</v>
      </c>
      <c r="M157" s="56">
        <f t="shared" si="4"/>
        <v>6.2151990462610156E-2</v>
      </c>
      <c r="N157" s="61">
        <f t="shared" si="5"/>
        <v>13294</v>
      </c>
    </row>
    <row r="158" spans="1:14" ht="15.75" thickBot="1">
      <c r="A158" s="10" t="s">
        <v>291</v>
      </c>
      <c r="B158" s="10" t="s">
        <v>13</v>
      </c>
      <c r="C158" s="44">
        <v>45496</v>
      </c>
      <c r="D158" s="10" t="s">
        <v>30</v>
      </c>
      <c r="E158" s="10" t="s">
        <v>70</v>
      </c>
      <c r="F158" s="45">
        <v>24877</v>
      </c>
      <c r="G158" s="10">
        <v>262</v>
      </c>
      <c r="H158" s="10">
        <v>513</v>
      </c>
      <c r="I158" s="10">
        <v>648</v>
      </c>
      <c r="J158" s="46">
        <v>47544</v>
      </c>
      <c r="K158" s="45">
        <v>208280</v>
      </c>
      <c r="L158" s="10" t="s">
        <v>27</v>
      </c>
      <c r="M158" s="56">
        <f t="shared" si="4"/>
        <v>0.12316112924908777</v>
      </c>
      <c r="N158" s="61">
        <f t="shared" si="5"/>
        <v>25652</v>
      </c>
    </row>
    <row r="159" spans="1:14" ht="15.75" thickBot="1">
      <c r="A159" s="10" t="s">
        <v>293</v>
      </c>
      <c r="B159" s="10" t="s">
        <v>46</v>
      </c>
      <c r="C159" s="44">
        <v>45515</v>
      </c>
      <c r="D159" s="10" t="s">
        <v>38</v>
      </c>
      <c r="E159" s="10" t="s">
        <v>20</v>
      </c>
      <c r="F159" s="45">
        <v>14394</v>
      </c>
      <c r="G159" s="10">
        <v>1202</v>
      </c>
      <c r="H159" s="10">
        <v>188</v>
      </c>
      <c r="I159" s="10">
        <v>1259</v>
      </c>
      <c r="J159" s="46">
        <v>21925</v>
      </c>
      <c r="K159" s="45">
        <v>94061</v>
      </c>
      <c r="L159" s="10" t="s">
        <v>32</v>
      </c>
      <c r="M159" s="56">
        <f t="shared" si="4"/>
        <v>0.1678059982351878</v>
      </c>
      <c r="N159" s="61">
        <f t="shared" si="5"/>
        <v>15784</v>
      </c>
    </row>
    <row r="160" spans="1:14" ht="15.75" thickBot="1">
      <c r="A160" s="10" t="s">
        <v>295</v>
      </c>
      <c r="B160" s="10" t="s">
        <v>23</v>
      </c>
      <c r="C160" s="44">
        <v>45935</v>
      </c>
      <c r="D160" s="10" t="s">
        <v>25</v>
      </c>
      <c r="E160" s="10" t="s">
        <v>39</v>
      </c>
      <c r="F160" s="45">
        <v>21262</v>
      </c>
      <c r="G160" s="10">
        <v>861</v>
      </c>
      <c r="H160" s="10">
        <v>676</v>
      </c>
      <c r="I160" s="10">
        <v>2263</v>
      </c>
      <c r="J160" s="46">
        <v>12085</v>
      </c>
      <c r="K160" s="45">
        <v>201731</v>
      </c>
      <c r="L160" s="10" t="s">
        <v>21</v>
      </c>
      <c r="M160" s="56">
        <f t="shared" si="4"/>
        <v>0.11301683925623726</v>
      </c>
      <c r="N160" s="61">
        <f t="shared" si="5"/>
        <v>22799</v>
      </c>
    </row>
    <row r="161" spans="1:14" ht="15.75" thickBot="1">
      <c r="A161" s="10" t="s">
        <v>296</v>
      </c>
      <c r="B161" s="10" t="s">
        <v>19</v>
      </c>
      <c r="C161" s="44">
        <v>45528</v>
      </c>
      <c r="D161" s="10" t="s">
        <v>25</v>
      </c>
      <c r="E161" s="10" t="s">
        <v>70</v>
      </c>
      <c r="F161" s="45">
        <v>22527</v>
      </c>
      <c r="G161" s="10">
        <v>865</v>
      </c>
      <c r="H161" s="10">
        <v>646</v>
      </c>
      <c r="I161" s="10">
        <v>992</v>
      </c>
      <c r="J161" s="46">
        <v>18654</v>
      </c>
      <c r="K161" s="45">
        <v>141376</v>
      </c>
      <c r="L161" s="10" t="s">
        <v>55</v>
      </c>
      <c r="M161" s="56">
        <f t="shared" si="4"/>
        <v>0.17002885921231325</v>
      </c>
      <c r="N161" s="61">
        <f t="shared" si="5"/>
        <v>24038</v>
      </c>
    </row>
    <row r="162" spans="1:14" ht="15.75" thickBot="1">
      <c r="A162" s="10" t="s">
        <v>298</v>
      </c>
      <c r="B162" s="10" t="s">
        <v>13</v>
      </c>
      <c r="C162" s="44">
        <v>45936</v>
      </c>
      <c r="D162" s="10" t="s">
        <v>30</v>
      </c>
      <c r="E162" s="10" t="s">
        <v>26</v>
      </c>
      <c r="F162" s="45">
        <v>22028</v>
      </c>
      <c r="G162" s="10">
        <v>355</v>
      </c>
      <c r="H162" s="10">
        <v>665</v>
      </c>
      <c r="I162" s="10">
        <v>1859</v>
      </c>
      <c r="J162" s="46">
        <v>50565</v>
      </c>
      <c r="K162" s="45">
        <v>202962</v>
      </c>
      <c r="L162" s="10" t="s">
        <v>21</v>
      </c>
      <c r="M162" s="56">
        <f t="shared" si="4"/>
        <v>0.11355820301337197</v>
      </c>
      <c r="N162" s="61">
        <f t="shared" si="5"/>
        <v>23048</v>
      </c>
    </row>
    <row r="163" spans="1:14" ht="15.75" thickBot="1">
      <c r="A163" s="10" t="s">
        <v>299</v>
      </c>
      <c r="B163" s="10" t="s">
        <v>23</v>
      </c>
      <c r="C163" s="44">
        <v>45748</v>
      </c>
      <c r="D163" s="10" t="s">
        <v>15</v>
      </c>
      <c r="E163" s="10" t="s">
        <v>39</v>
      </c>
      <c r="F163" s="45">
        <v>6432</v>
      </c>
      <c r="G163" s="10">
        <v>1272</v>
      </c>
      <c r="H163" s="10">
        <v>498</v>
      </c>
      <c r="I163" s="10">
        <v>677</v>
      </c>
      <c r="J163" s="46">
        <v>47305</v>
      </c>
      <c r="K163" s="45">
        <v>119134</v>
      </c>
      <c r="L163" s="10" t="s">
        <v>17</v>
      </c>
      <c r="M163" s="56">
        <f t="shared" si="4"/>
        <v>6.8846844729464299E-2</v>
      </c>
      <c r="N163" s="61">
        <f t="shared" si="5"/>
        <v>8202</v>
      </c>
    </row>
    <row r="164" spans="1:14" ht="15.75" thickBot="1">
      <c r="A164" s="10" t="s">
        <v>301</v>
      </c>
      <c r="B164" s="10" t="s">
        <v>19</v>
      </c>
      <c r="C164" s="44">
        <v>45755</v>
      </c>
      <c r="D164" s="10" t="s">
        <v>30</v>
      </c>
      <c r="E164" s="10" t="s">
        <v>16</v>
      </c>
      <c r="F164" s="45">
        <v>15568</v>
      </c>
      <c r="G164" s="10">
        <v>1166</v>
      </c>
      <c r="H164" s="10">
        <v>546</v>
      </c>
      <c r="I164" s="10">
        <v>826</v>
      </c>
      <c r="J164" s="46">
        <v>21836</v>
      </c>
      <c r="K164" s="45">
        <v>87055</v>
      </c>
      <c r="L164" s="10" t="s">
        <v>17</v>
      </c>
      <c r="M164" s="56">
        <f t="shared" si="4"/>
        <v>0.19849520418126471</v>
      </c>
      <c r="N164" s="61">
        <f t="shared" si="5"/>
        <v>17280</v>
      </c>
    </row>
    <row r="165" spans="1:14" ht="15.75" thickBot="1">
      <c r="A165" s="10" t="s">
        <v>303</v>
      </c>
      <c r="B165" s="10" t="s">
        <v>19</v>
      </c>
      <c r="C165" s="44">
        <v>45715</v>
      </c>
      <c r="D165" s="10" t="s">
        <v>15</v>
      </c>
      <c r="E165" s="10" t="s">
        <v>20</v>
      </c>
      <c r="F165" s="45">
        <v>16178</v>
      </c>
      <c r="G165" s="10">
        <v>1048</v>
      </c>
      <c r="H165" s="10">
        <v>871</v>
      </c>
      <c r="I165" s="10">
        <v>2553</v>
      </c>
      <c r="J165" s="46">
        <v>39025</v>
      </c>
      <c r="K165" s="45">
        <v>59508</v>
      </c>
      <c r="L165" s="10" t="s">
        <v>17</v>
      </c>
      <c r="M165" s="56">
        <f t="shared" si="4"/>
        <v>0.30411037171472743</v>
      </c>
      <c r="N165" s="61">
        <f t="shared" si="5"/>
        <v>18097</v>
      </c>
    </row>
    <row r="166" spans="1:14" ht="15.75" thickBot="1">
      <c r="A166" s="10" t="s">
        <v>304</v>
      </c>
      <c r="B166" s="10" t="s">
        <v>46</v>
      </c>
      <c r="C166" s="44">
        <v>45937</v>
      </c>
      <c r="D166" s="10" t="s">
        <v>38</v>
      </c>
      <c r="E166" s="10" t="s">
        <v>42</v>
      </c>
      <c r="F166" s="45">
        <v>19660</v>
      </c>
      <c r="G166" s="10">
        <v>1307</v>
      </c>
      <c r="H166" s="10">
        <v>310</v>
      </c>
      <c r="I166" s="10">
        <v>2802</v>
      </c>
      <c r="J166" s="46">
        <v>22171</v>
      </c>
      <c r="K166" s="45">
        <v>213359</v>
      </c>
      <c r="L166" s="10" t="s">
        <v>21</v>
      </c>
      <c r="M166" s="56">
        <f t="shared" si="4"/>
        <v>9.9723939463533293E-2</v>
      </c>
      <c r="N166" s="61">
        <f t="shared" si="5"/>
        <v>21277</v>
      </c>
    </row>
    <row r="167" spans="1:14" ht="15.75" thickBot="1">
      <c r="A167" s="10" t="s">
        <v>305</v>
      </c>
      <c r="B167" s="10" t="s">
        <v>23</v>
      </c>
      <c r="C167" s="44">
        <v>45704</v>
      </c>
      <c r="D167" s="10" t="s">
        <v>25</v>
      </c>
      <c r="E167" s="10" t="s">
        <v>62</v>
      </c>
      <c r="F167" s="45">
        <v>24195</v>
      </c>
      <c r="G167" s="10">
        <v>888</v>
      </c>
      <c r="H167" s="10">
        <v>165</v>
      </c>
      <c r="I167" s="10">
        <v>1559</v>
      </c>
      <c r="J167" s="46">
        <v>11596</v>
      </c>
      <c r="K167" s="45">
        <v>249988</v>
      </c>
      <c r="L167" s="10" t="s">
        <v>27</v>
      </c>
      <c r="M167" s="56">
        <f t="shared" si="4"/>
        <v>0.10099684784869674</v>
      </c>
      <c r="N167" s="61">
        <f t="shared" si="5"/>
        <v>25248</v>
      </c>
    </row>
    <row r="168" spans="1:14" ht="15.75" thickBot="1">
      <c r="A168" s="10" t="s">
        <v>307</v>
      </c>
      <c r="B168" s="10" t="s">
        <v>19</v>
      </c>
      <c r="C168" s="44">
        <v>45624</v>
      </c>
      <c r="D168" s="10" t="s">
        <v>38</v>
      </c>
      <c r="E168" s="10" t="s">
        <v>62</v>
      </c>
      <c r="F168" s="45">
        <v>2302</v>
      </c>
      <c r="G168" s="10">
        <v>347</v>
      </c>
      <c r="H168" s="10">
        <v>642</v>
      </c>
      <c r="I168" s="10">
        <v>2175</v>
      </c>
      <c r="J168" s="46">
        <v>56378</v>
      </c>
      <c r="K168" s="45">
        <v>198056</v>
      </c>
      <c r="L168" s="10" t="s">
        <v>55</v>
      </c>
      <c r="M168" s="56">
        <f t="shared" si="4"/>
        <v>1.6616512501514722E-2</v>
      </c>
      <c r="N168" s="61">
        <f t="shared" si="5"/>
        <v>3291</v>
      </c>
    </row>
    <row r="169" spans="1:14" ht="15.75" thickBot="1">
      <c r="A169" s="10" t="s">
        <v>308</v>
      </c>
      <c r="B169" s="10" t="s">
        <v>13</v>
      </c>
      <c r="C169" s="44">
        <v>45608</v>
      </c>
      <c r="D169" s="10" t="s">
        <v>15</v>
      </c>
      <c r="E169" s="10" t="s">
        <v>20</v>
      </c>
      <c r="F169" s="45">
        <v>19022</v>
      </c>
      <c r="G169" s="10">
        <v>541</v>
      </c>
      <c r="H169" s="10">
        <v>575</v>
      </c>
      <c r="I169" s="10">
        <v>2063</v>
      </c>
      <c r="J169" s="46">
        <v>42743</v>
      </c>
      <c r="K169" s="45">
        <v>150169</v>
      </c>
      <c r="L169" s="10" t="s">
        <v>17</v>
      </c>
      <c r="M169" s="56">
        <f t="shared" si="4"/>
        <v>0.13410224480418728</v>
      </c>
      <c r="N169" s="61">
        <f t="shared" si="5"/>
        <v>20138</v>
      </c>
    </row>
    <row r="170" spans="1:14" ht="15.75" thickBot="1">
      <c r="A170" s="10" t="s">
        <v>310</v>
      </c>
      <c r="B170" s="10" t="s">
        <v>13</v>
      </c>
      <c r="C170" s="44">
        <v>45629</v>
      </c>
      <c r="D170" s="10" t="s">
        <v>15</v>
      </c>
      <c r="E170" s="10" t="s">
        <v>39</v>
      </c>
      <c r="F170" s="45">
        <v>2055</v>
      </c>
      <c r="G170" s="10">
        <v>675</v>
      </c>
      <c r="H170" s="10">
        <v>257</v>
      </c>
      <c r="I170" s="10">
        <v>820</v>
      </c>
      <c r="J170" s="46">
        <v>33534</v>
      </c>
      <c r="K170" s="45">
        <v>48125</v>
      </c>
      <c r="L170" s="10" t="s">
        <v>17</v>
      </c>
      <c r="M170" s="56">
        <f t="shared" si="4"/>
        <v>6.2067532467532466E-2</v>
      </c>
      <c r="N170" s="61">
        <f t="shared" si="5"/>
        <v>2987</v>
      </c>
    </row>
    <row r="171" spans="1:14" ht="15.75" thickBot="1">
      <c r="A171" s="10" t="s">
        <v>312</v>
      </c>
      <c r="B171" s="10" t="s">
        <v>46</v>
      </c>
      <c r="C171" s="44">
        <v>45775</v>
      </c>
      <c r="D171" s="10" t="s">
        <v>38</v>
      </c>
      <c r="E171" s="10" t="s">
        <v>70</v>
      </c>
      <c r="F171" s="45">
        <v>15013</v>
      </c>
      <c r="G171" s="10">
        <v>1286</v>
      </c>
      <c r="H171" s="10">
        <v>599</v>
      </c>
      <c r="I171" s="10">
        <v>2001</v>
      </c>
      <c r="J171" s="46">
        <v>67839</v>
      </c>
      <c r="K171" s="45">
        <v>76059</v>
      </c>
      <c r="L171" s="10" t="s">
        <v>17</v>
      </c>
      <c r="M171" s="56">
        <f t="shared" si="4"/>
        <v>0.22216963147030594</v>
      </c>
      <c r="N171" s="61">
        <f t="shared" si="5"/>
        <v>16898</v>
      </c>
    </row>
    <row r="172" spans="1:14" ht="15.75" thickBot="1">
      <c r="A172" s="10" t="s">
        <v>314</v>
      </c>
      <c r="B172" s="10" t="s">
        <v>19</v>
      </c>
      <c r="C172" s="44">
        <v>45657</v>
      </c>
      <c r="D172" s="10" t="s">
        <v>15</v>
      </c>
      <c r="E172" s="10" t="s">
        <v>16</v>
      </c>
      <c r="F172" s="45">
        <v>10717</v>
      </c>
      <c r="G172" s="10">
        <v>760</v>
      </c>
      <c r="H172" s="10">
        <v>460</v>
      </c>
      <c r="I172" s="10">
        <v>1316</v>
      </c>
      <c r="J172" s="46">
        <v>18164</v>
      </c>
      <c r="K172" s="45">
        <v>240641</v>
      </c>
      <c r="L172" s="10" t="s">
        <v>55</v>
      </c>
      <c r="M172" s="56">
        <f t="shared" si="4"/>
        <v>4.9605013277039242E-2</v>
      </c>
      <c r="N172" s="61">
        <f t="shared" si="5"/>
        <v>11937</v>
      </c>
    </row>
    <row r="173" spans="1:14" ht="15.75" thickBot="1">
      <c r="A173" s="10" t="s">
        <v>316</v>
      </c>
      <c r="B173" s="10" t="s">
        <v>23</v>
      </c>
      <c r="C173" s="44">
        <v>45518</v>
      </c>
      <c r="D173" s="10" t="s">
        <v>38</v>
      </c>
      <c r="E173" s="10" t="s">
        <v>169</v>
      </c>
      <c r="F173" s="45">
        <v>10150</v>
      </c>
      <c r="G173" s="10">
        <v>526</v>
      </c>
      <c r="H173" s="10">
        <v>888</v>
      </c>
      <c r="I173" s="10">
        <v>1313</v>
      </c>
      <c r="J173" s="46">
        <v>51605</v>
      </c>
      <c r="K173" s="45">
        <v>143409</v>
      </c>
      <c r="L173" s="10" t="s">
        <v>17</v>
      </c>
      <c r="M173" s="56">
        <f t="shared" si="4"/>
        <v>8.0636501195880311E-2</v>
      </c>
      <c r="N173" s="61">
        <f t="shared" si="5"/>
        <v>11564</v>
      </c>
    </row>
    <row r="174" spans="1:14" ht="15.75" thickBot="1">
      <c r="A174" s="10" t="s">
        <v>318</v>
      </c>
      <c r="B174" s="10" t="s">
        <v>13</v>
      </c>
      <c r="C174" s="44">
        <v>45631</v>
      </c>
      <c r="D174" s="10" t="s">
        <v>25</v>
      </c>
      <c r="E174" s="10" t="s">
        <v>62</v>
      </c>
      <c r="F174" s="45">
        <v>4125</v>
      </c>
      <c r="G174" s="10">
        <v>1364</v>
      </c>
      <c r="H174" s="10">
        <v>319</v>
      </c>
      <c r="I174" s="10">
        <v>2848</v>
      </c>
      <c r="J174" s="46">
        <v>15379</v>
      </c>
      <c r="K174" s="45">
        <v>188159</v>
      </c>
      <c r="L174" s="10" t="s">
        <v>55</v>
      </c>
      <c r="M174" s="56">
        <f t="shared" si="4"/>
        <v>3.0867510988047343E-2</v>
      </c>
      <c r="N174" s="61">
        <f t="shared" si="5"/>
        <v>5808</v>
      </c>
    </row>
    <row r="175" spans="1:14" ht="15.75" thickBot="1">
      <c r="A175" s="10" t="s">
        <v>320</v>
      </c>
      <c r="B175" s="10" t="s">
        <v>19</v>
      </c>
      <c r="C175" s="44">
        <v>45465</v>
      </c>
      <c r="D175" s="10" t="s">
        <v>38</v>
      </c>
      <c r="E175" s="10" t="s">
        <v>16</v>
      </c>
      <c r="F175" s="45">
        <v>13479</v>
      </c>
      <c r="G175" s="10">
        <v>1189</v>
      </c>
      <c r="H175" s="10">
        <v>695</v>
      </c>
      <c r="I175" s="10">
        <v>416</v>
      </c>
      <c r="J175" s="46">
        <v>30229</v>
      </c>
      <c r="K175" s="45">
        <v>45704</v>
      </c>
      <c r="L175" s="10" t="s">
        <v>17</v>
      </c>
      <c r="M175" s="56">
        <f t="shared" si="4"/>
        <v>0.33614125678277612</v>
      </c>
      <c r="N175" s="61">
        <f t="shared" si="5"/>
        <v>15363</v>
      </c>
    </row>
    <row r="176" spans="1:14" ht="15.75" thickBot="1">
      <c r="A176" s="10" t="s">
        <v>321</v>
      </c>
      <c r="B176" s="10" t="s">
        <v>19</v>
      </c>
      <c r="C176" s="44">
        <v>45938</v>
      </c>
      <c r="D176" s="10" t="s">
        <v>25</v>
      </c>
      <c r="E176" s="10" t="s">
        <v>62</v>
      </c>
      <c r="F176" s="45">
        <v>17745</v>
      </c>
      <c r="G176" s="10">
        <v>414</v>
      </c>
      <c r="H176" s="10">
        <v>563</v>
      </c>
      <c r="I176" s="10">
        <v>2733</v>
      </c>
      <c r="J176" s="46">
        <v>995</v>
      </c>
      <c r="K176" s="45">
        <v>231648</v>
      </c>
      <c r="L176" s="10" t="s">
        <v>21</v>
      </c>
      <c r="M176" s="56">
        <f t="shared" si="4"/>
        <v>8.0820900676889074E-2</v>
      </c>
      <c r="N176" s="61">
        <f t="shared" si="5"/>
        <v>18722</v>
      </c>
    </row>
    <row r="177" spans="1:14" ht="15.75" thickBot="1">
      <c r="A177" s="10" t="s">
        <v>322</v>
      </c>
      <c r="B177" s="10" t="s">
        <v>46</v>
      </c>
      <c r="C177" s="44">
        <v>45939</v>
      </c>
      <c r="D177" s="10" t="s">
        <v>38</v>
      </c>
      <c r="E177" s="10" t="s">
        <v>26</v>
      </c>
      <c r="F177" s="45">
        <v>18748</v>
      </c>
      <c r="G177" s="10">
        <v>634</v>
      </c>
      <c r="H177" s="10">
        <v>400</v>
      </c>
      <c r="I177" s="10">
        <v>1667</v>
      </c>
      <c r="J177" s="46">
        <v>75813</v>
      </c>
      <c r="K177" s="45">
        <v>244456</v>
      </c>
      <c r="L177" s="10" t="s">
        <v>21</v>
      </c>
      <c r="M177" s="56">
        <f t="shared" si="4"/>
        <v>8.0922538207284747E-2</v>
      </c>
      <c r="N177" s="61">
        <f t="shared" si="5"/>
        <v>19782</v>
      </c>
    </row>
    <row r="178" spans="1:14" ht="15.75" thickBot="1">
      <c r="A178" s="10" t="s">
        <v>323</v>
      </c>
      <c r="B178" s="10" t="s">
        <v>13</v>
      </c>
      <c r="C178" s="44">
        <v>45483</v>
      </c>
      <c r="D178" s="10" t="s">
        <v>15</v>
      </c>
      <c r="E178" s="10" t="s">
        <v>70</v>
      </c>
      <c r="F178" s="45">
        <v>8809</v>
      </c>
      <c r="G178" s="10">
        <v>1151</v>
      </c>
      <c r="H178" s="10">
        <v>908</v>
      </c>
      <c r="I178" s="10">
        <v>883</v>
      </c>
      <c r="J178" s="46">
        <v>42921</v>
      </c>
      <c r="K178" s="45">
        <v>151279</v>
      </c>
      <c r="L178" s="10" t="s">
        <v>55</v>
      </c>
      <c r="M178" s="56">
        <f t="shared" si="4"/>
        <v>7.1840771025720687E-2</v>
      </c>
      <c r="N178" s="61">
        <f t="shared" si="5"/>
        <v>10868</v>
      </c>
    </row>
    <row r="179" spans="1:14" ht="15.75" thickBot="1">
      <c r="A179" s="10" t="s">
        <v>325</v>
      </c>
      <c r="B179" s="10" t="s">
        <v>13</v>
      </c>
      <c r="C179" s="44">
        <v>45940</v>
      </c>
      <c r="D179" s="10" t="s">
        <v>38</v>
      </c>
      <c r="E179" s="10" t="s">
        <v>26</v>
      </c>
      <c r="F179" s="45">
        <v>6621</v>
      </c>
      <c r="G179" s="10">
        <v>922</v>
      </c>
      <c r="H179" s="10">
        <v>930</v>
      </c>
      <c r="I179" s="10">
        <v>694</v>
      </c>
      <c r="J179" s="46">
        <v>839</v>
      </c>
      <c r="K179" s="45">
        <v>243532</v>
      </c>
      <c r="L179" s="10" t="s">
        <v>21</v>
      </c>
      <c r="M179" s="56">
        <f t="shared" si="4"/>
        <v>3.479214230573395E-2</v>
      </c>
      <c r="N179" s="61">
        <f t="shared" si="5"/>
        <v>8473</v>
      </c>
    </row>
    <row r="180" spans="1:14" ht="15.75" thickBot="1">
      <c r="A180" s="10" t="s">
        <v>326</v>
      </c>
      <c r="B180" s="10" t="s">
        <v>23</v>
      </c>
      <c r="C180" s="44">
        <v>45488</v>
      </c>
      <c r="D180" s="10" t="s">
        <v>15</v>
      </c>
      <c r="E180" s="10" t="s">
        <v>62</v>
      </c>
      <c r="F180" s="45">
        <v>17034</v>
      </c>
      <c r="G180" s="10">
        <v>231</v>
      </c>
      <c r="H180" s="10">
        <v>290</v>
      </c>
      <c r="I180" s="10">
        <v>1387</v>
      </c>
      <c r="J180" s="46">
        <v>63550</v>
      </c>
      <c r="K180" s="45">
        <v>198280</v>
      </c>
      <c r="L180" s="10" t="s">
        <v>55</v>
      </c>
      <c r="M180" s="56">
        <f t="shared" si="4"/>
        <v>8.8536413153116805E-2</v>
      </c>
      <c r="N180" s="61">
        <f t="shared" si="5"/>
        <v>17555</v>
      </c>
    </row>
    <row r="181" spans="1:14" ht="15.75" thickBot="1">
      <c r="A181" s="10" t="s">
        <v>327</v>
      </c>
      <c r="B181" s="10" t="s">
        <v>13</v>
      </c>
      <c r="C181" s="44">
        <v>45941</v>
      </c>
      <c r="D181" s="10" t="s">
        <v>38</v>
      </c>
      <c r="E181" s="10" t="s">
        <v>42</v>
      </c>
      <c r="F181" s="45">
        <v>15623</v>
      </c>
      <c r="G181" s="10">
        <v>869</v>
      </c>
      <c r="H181" s="10">
        <v>423</v>
      </c>
      <c r="I181" s="10">
        <v>371</v>
      </c>
      <c r="J181" s="46">
        <v>47579</v>
      </c>
      <c r="K181" s="45">
        <v>158516</v>
      </c>
      <c r="L181" s="10" t="s">
        <v>21</v>
      </c>
      <c r="M181" s="56">
        <f t="shared" si="4"/>
        <v>0.10670847106916652</v>
      </c>
      <c r="N181" s="61">
        <f t="shared" si="5"/>
        <v>16915</v>
      </c>
    </row>
    <row r="182" spans="1:14" ht="15.75" thickBot="1">
      <c r="A182" s="10" t="s">
        <v>328</v>
      </c>
      <c r="B182" s="10" t="s">
        <v>23</v>
      </c>
      <c r="C182" s="44">
        <v>45942</v>
      </c>
      <c r="D182" s="10" t="s">
        <v>38</v>
      </c>
      <c r="E182" s="10" t="s">
        <v>42</v>
      </c>
      <c r="F182" s="45">
        <v>7126</v>
      </c>
      <c r="G182" s="10">
        <v>484</v>
      </c>
      <c r="H182" s="10">
        <v>565</v>
      </c>
      <c r="I182" s="10">
        <v>573</v>
      </c>
      <c r="J182" s="46">
        <v>7389</v>
      </c>
      <c r="K182" s="45">
        <v>237096</v>
      </c>
      <c r="L182" s="10" t="s">
        <v>21</v>
      </c>
      <c r="M182" s="56">
        <f t="shared" si="4"/>
        <v>3.4479704423524646E-2</v>
      </c>
      <c r="N182" s="61">
        <f t="shared" si="5"/>
        <v>8175</v>
      </c>
    </row>
    <row r="183" spans="1:14" ht="15.75" thickBot="1">
      <c r="A183" s="10" t="s">
        <v>329</v>
      </c>
      <c r="B183" s="10" t="s">
        <v>13</v>
      </c>
      <c r="C183" s="44">
        <v>45504</v>
      </c>
      <c r="D183" s="10" t="s">
        <v>30</v>
      </c>
      <c r="E183" s="10" t="s">
        <v>26</v>
      </c>
      <c r="F183" s="45">
        <v>7122</v>
      </c>
      <c r="G183" s="10">
        <v>628</v>
      </c>
      <c r="H183" s="10">
        <v>757</v>
      </c>
      <c r="I183" s="10">
        <v>2313</v>
      </c>
      <c r="J183" s="46">
        <v>50924</v>
      </c>
      <c r="K183" s="45">
        <v>210954</v>
      </c>
      <c r="L183" s="10" t="s">
        <v>55</v>
      </c>
      <c r="M183" s="56">
        <f t="shared" si="4"/>
        <v>4.0326327066564277E-2</v>
      </c>
      <c r="N183" s="61">
        <f t="shared" si="5"/>
        <v>8507</v>
      </c>
    </row>
    <row r="184" spans="1:14" ht="15.75" thickBot="1">
      <c r="A184" s="10" t="s">
        <v>330</v>
      </c>
      <c r="B184" s="10" t="s">
        <v>46</v>
      </c>
      <c r="C184" s="44">
        <v>45643</v>
      </c>
      <c r="D184" s="10" t="s">
        <v>15</v>
      </c>
      <c r="E184" s="10" t="s">
        <v>42</v>
      </c>
      <c r="F184" s="45">
        <v>20030</v>
      </c>
      <c r="G184" s="10">
        <v>485</v>
      </c>
      <c r="H184" s="10">
        <v>888</v>
      </c>
      <c r="I184" s="10">
        <v>1643</v>
      </c>
      <c r="J184" s="46">
        <v>4322</v>
      </c>
      <c r="K184" s="45">
        <v>196995</v>
      </c>
      <c r="L184" s="10" t="s">
        <v>27</v>
      </c>
      <c r="M184" s="56">
        <f t="shared" si="4"/>
        <v>0.10864742759968526</v>
      </c>
      <c r="N184" s="61">
        <f t="shared" si="5"/>
        <v>21403</v>
      </c>
    </row>
    <row r="185" spans="1:14" ht="15.75" thickBot="1">
      <c r="A185" s="10" t="s">
        <v>332</v>
      </c>
      <c r="B185" s="10" t="s">
        <v>13</v>
      </c>
      <c r="C185" s="44">
        <v>45943</v>
      </c>
      <c r="D185" s="10" t="s">
        <v>30</v>
      </c>
      <c r="E185" s="10" t="s">
        <v>62</v>
      </c>
      <c r="F185" s="45">
        <v>19302</v>
      </c>
      <c r="G185" s="10">
        <v>1367</v>
      </c>
      <c r="H185" s="10">
        <v>188</v>
      </c>
      <c r="I185" s="10">
        <v>637</v>
      </c>
      <c r="J185" s="46">
        <v>31404</v>
      </c>
      <c r="K185" s="45">
        <v>154044</v>
      </c>
      <c r="L185" s="10" t="s">
        <v>21</v>
      </c>
      <c r="M185" s="56">
        <f t="shared" si="4"/>
        <v>0.13539638025499209</v>
      </c>
      <c r="N185" s="61">
        <f t="shared" si="5"/>
        <v>20857</v>
      </c>
    </row>
    <row r="186" spans="1:14" ht="15.75" thickBot="1">
      <c r="A186" s="10" t="s">
        <v>333</v>
      </c>
      <c r="B186" s="10" t="s">
        <v>23</v>
      </c>
      <c r="C186" s="44">
        <v>45668</v>
      </c>
      <c r="D186" s="10" t="s">
        <v>15</v>
      </c>
      <c r="E186" s="10" t="s">
        <v>20</v>
      </c>
      <c r="F186" s="45">
        <v>21181</v>
      </c>
      <c r="G186" s="10">
        <v>1242</v>
      </c>
      <c r="H186" s="10">
        <v>963</v>
      </c>
      <c r="I186" s="10">
        <v>1689</v>
      </c>
      <c r="J186" s="46">
        <v>49329</v>
      </c>
      <c r="K186" s="45">
        <v>69165</v>
      </c>
      <c r="L186" s="10" t="s">
        <v>17</v>
      </c>
      <c r="M186" s="56">
        <f t="shared" si="4"/>
        <v>0.33811899081905589</v>
      </c>
      <c r="N186" s="61">
        <f t="shared" si="5"/>
        <v>23386</v>
      </c>
    </row>
    <row r="187" spans="1:14" ht="15.75" thickBot="1">
      <c r="A187" s="10" t="s">
        <v>335</v>
      </c>
      <c r="B187" s="10" t="s">
        <v>23</v>
      </c>
      <c r="C187" s="44">
        <v>45528</v>
      </c>
      <c r="D187" s="10" t="s">
        <v>30</v>
      </c>
      <c r="E187" s="10" t="s">
        <v>26</v>
      </c>
      <c r="F187" s="45">
        <v>24890</v>
      </c>
      <c r="G187" s="10">
        <v>217</v>
      </c>
      <c r="H187" s="10">
        <v>178</v>
      </c>
      <c r="I187" s="10">
        <v>906</v>
      </c>
      <c r="J187" s="46">
        <v>54826</v>
      </c>
      <c r="K187" s="45">
        <v>107203</v>
      </c>
      <c r="L187" s="10" t="s">
        <v>27</v>
      </c>
      <c r="M187" s="56">
        <f t="shared" si="4"/>
        <v>0.23586093672751696</v>
      </c>
      <c r="N187" s="61">
        <f t="shared" si="5"/>
        <v>25285</v>
      </c>
    </row>
    <row r="188" spans="1:14" ht="15.75" thickBot="1">
      <c r="A188" s="10" t="s">
        <v>336</v>
      </c>
      <c r="B188" s="10" t="s">
        <v>46</v>
      </c>
      <c r="C188" s="44">
        <v>45648</v>
      </c>
      <c r="D188" s="10" t="s">
        <v>25</v>
      </c>
      <c r="E188" s="10" t="s">
        <v>169</v>
      </c>
      <c r="F188" s="45">
        <v>7870</v>
      </c>
      <c r="G188" s="10">
        <v>968</v>
      </c>
      <c r="H188" s="10">
        <v>626</v>
      </c>
      <c r="I188" s="10">
        <v>465</v>
      </c>
      <c r="J188" s="46">
        <v>27184</v>
      </c>
      <c r="K188" s="45">
        <v>44114</v>
      </c>
      <c r="L188" s="10" t="s">
        <v>55</v>
      </c>
      <c r="M188" s="56">
        <f t="shared" si="4"/>
        <v>0.2145350682323072</v>
      </c>
      <c r="N188" s="61">
        <f t="shared" si="5"/>
        <v>9464</v>
      </c>
    </row>
    <row r="189" spans="1:14" ht="15.75" thickBot="1">
      <c r="A189" s="10" t="s">
        <v>338</v>
      </c>
      <c r="B189" s="10" t="s">
        <v>13</v>
      </c>
      <c r="C189" s="44">
        <v>45449</v>
      </c>
      <c r="D189" s="10" t="s">
        <v>38</v>
      </c>
      <c r="E189" s="10" t="s">
        <v>169</v>
      </c>
      <c r="F189" s="45">
        <v>3531</v>
      </c>
      <c r="G189" s="10">
        <v>789</v>
      </c>
      <c r="H189" s="10">
        <v>467</v>
      </c>
      <c r="I189" s="10">
        <v>1867</v>
      </c>
      <c r="J189" s="46">
        <v>40816</v>
      </c>
      <c r="K189" s="45">
        <v>236037</v>
      </c>
      <c r="L189" s="10" t="s">
        <v>27</v>
      </c>
      <c r="M189" s="56">
        <f t="shared" si="4"/>
        <v>2.0280718700881641E-2</v>
      </c>
      <c r="N189" s="61">
        <f t="shared" si="5"/>
        <v>4787</v>
      </c>
    </row>
    <row r="190" spans="1:14" ht="15.75" thickBot="1">
      <c r="A190" s="10" t="s">
        <v>339</v>
      </c>
      <c r="B190" s="10" t="s">
        <v>13</v>
      </c>
      <c r="C190" s="44">
        <v>45740</v>
      </c>
      <c r="D190" s="10" t="s">
        <v>15</v>
      </c>
      <c r="E190" s="10" t="s">
        <v>35</v>
      </c>
      <c r="F190" s="45">
        <v>10172</v>
      </c>
      <c r="G190" s="10">
        <v>1398</v>
      </c>
      <c r="H190" s="10">
        <v>394</v>
      </c>
      <c r="I190" s="10">
        <v>2358</v>
      </c>
      <c r="J190" s="46">
        <v>59610</v>
      </c>
      <c r="K190" s="45">
        <v>76321</v>
      </c>
      <c r="L190" s="10" t="s">
        <v>32</v>
      </c>
      <c r="M190" s="56">
        <f t="shared" si="4"/>
        <v>0.15675895231980713</v>
      </c>
      <c r="N190" s="61">
        <f t="shared" si="5"/>
        <v>11964</v>
      </c>
    </row>
    <row r="191" spans="1:14" ht="15.75" thickBot="1">
      <c r="A191" s="10" t="s">
        <v>341</v>
      </c>
      <c r="B191" s="10" t="s">
        <v>46</v>
      </c>
      <c r="C191" s="44">
        <v>45569</v>
      </c>
      <c r="D191" s="10" t="s">
        <v>15</v>
      </c>
      <c r="E191" s="10" t="s">
        <v>39</v>
      </c>
      <c r="F191" s="45">
        <v>21729</v>
      </c>
      <c r="G191" s="10">
        <v>1209</v>
      </c>
      <c r="H191" s="10">
        <v>897</v>
      </c>
      <c r="I191" s="10">
        <v>1624</v>
      </c>
      <c r="J191" s="46">
        <v>38771</v>
      </c>
      <c r="K191" s="45">
        <v>113297</v>
      </c>
      <c r="L191" s="10" t="s">
        <v>32</v>
      </c>
      <c r="M191" s="56">
        <f t="shared" si="4"/>
        <v>0.21037626768581694</v>
      </c>
      <c r="N191" s="61">
        <f t="shared" si="5"/>
        <v>23835</v>
      </c>
    </row>
    <row r="192" spans="1:14" ht="15.75" thickBot="1">
      <c r="A192" s="10" t="s">
        <v>343</v>
      </c>
      <c r="B192" s="10" t="s">
        <v>13</v>
      </c>
      <c r="C192" s="44">
        <v>45944</v>
      </c>
      <c r="D192" s="10" t="s">
        <v>38</v>
      </c>
      <c r="E192" s="10" t="s">
        <v>70</v>
      </c>
      <c r="F192" s="45">
        <v>9673</v>
      </c>
      <c r="G192" s="10">
        <v>393</v>
      </c>
      <c r="H192" s="10">
        <v>846</v>
      </c>
      <c r="I192" s="10">
        <v>1028</v>
      </c>
      <c r="J192" s="46">
        <v>55556</v>
      </c>
      <c r="K192" s="45">
        <v>136652</v>
      </c>
      <c r="L192" s="10" t="s">
        <v>21</v>
      </c>
      <c r="M192" s="56">
        <f t="shared" si="4"/>
        <v>7.9852471972601938E-2</v>
      </c>
      <c r="N192" s="61">
        <f t="shared" si="5"/>
        <v>10912</v>
      </c>
    </row>
    <row r="193" spans="1:14" ht="15.75" thickBot="1">
      <c r="A193" s="10" t="s">
        <v>344</v>
      </c>
      <c r="B193" s="10" t="s">
        <v>13</v>
      </c>
      <c r="C193" s="44">
        <v>45945</v>
      </c>
      <c r="D193" s="10" t="s">
        <v>15</v>
      </c>
      <c r="E193" s="10" t="s">
        <v>42</v>
      </c>
      <c r="F193" s="45">
        <v>8882</v>
      </c>
      <c r="G193" s="10">
        <v>701</v>
      </c>
      <c r="H193" s="10">
        <v>421</v>
      </c>
      <c r="I193" s="10">
        <v>2343</v>
      </c>
      <c r="J193" s="46">
        <v>13588</v>
      </c>
      <c r="K193" s="45">
        <v>139304</v>
      </c>
      <c r="L193" s="10" t="s">
        <v>21</v>
      </c>
      <c r="M193" s="56">
        <f t="shared" si="4"/>
        <v>7.1814161833113191E-2</v>
      </c>
      <c r="N193" s="61">
        <f t="shared" si="5"/>
        <v>10004</v>
      </c>
    </row>
    <row r="194" spans="1:14" ht="15.75" thickBot="1">
      <c r="A194" s="10" t="s">
        <v>345</v>
      </c>
      <c r="B194" s="10" t="s">
        <v>23</v>
      </c>
      <c r="C194" s="44">
        <v>45546</v>
      </c>
      <c r="D194" s="10" t="s">
        <v>15</v>
      </c>
      <c r="E194" s="10" t="s">
        <v>42</v>
      </c>
      <c r="F194" s="45">
        <v>3906</v>
      </c>
      <c r="G194" s="10">
        <v>1187</v>
      </c>
      <c r="H194" s="10">
        <v>589</v>
      </c>
      <c r="I194" s="10">
        <v>401</v>
      </c>
      <c r="J194" s="46">
        <v>52687</v>
      </c>
      <c r="K194" s="45">
        <v>196498</v>
      </c>
      <c r="L194" s="10" t="s">
        <v>17</v>
      </c>
      <c r="M194" s="56">
        <f t="shared" si="4"/>
        <v>2.8916324848090057E-2</v>
      </c>
      <c r="N194" s="61">
        <f t="shared" si="5"/>
        <v>5682</v>
      </c>
    </row>
    <row r="195" spans="1:14" ht="15.75" thickBot="1">
      <c r="A195" s="10" t="s">
        <v>347</v>
      </c>
      <c r="B195" s="10" t="s">
        <v>13</v>
      </c>
      <c r="C195" s="44">
        <v>45567</v>
      </c>
      <c r="D195" s="10" t="s">
        <v>30</v>
      </c>
      <c r="E195" s="10" t="s">
        <v>39</v>
      </c>
      <c r="F195" s="45">
        <v>5086</v>
      </c>
      <c r="G195" s="10">
        <v>1336</v>
      </c>
      <c r="H195" s="10">
        <v>897</v>
      </c>
      <c r="I195" s="10">
        <v>1715</v>
      </c>
      <c r="J195" s="46">
        <v>60592</v>
      </c>
      <c r="K195" s="45">
        <v>57772</v>
      </c>
      <c r="L195" s="10" t="s">
        <v>27</v>
      </c>
      <c r="M195" s="56">
        <f t="shared" ref="M195:M258" si="6">SUM(F195,G195,H195)/K195</f>
        <v>0.12668766876687668</v>
      </c>
      <c r="N195" s="61">
        <f t="shared" ref="N195:N258" si="7">SUM(F195,G195,H195)</f>
        <v>7319</v>
      </c>
    </row>
    <row r="196" spans="1:14" ht="15.75" thickBot="1">
      <c r="A196" s="10" t="s">
        <v>348</v>
      </c>
      <c r="B196" s="10" t="s">
        <v>13</v>
      </c>
      <c r="C196" s="44">
        <v>45519</v>
      </c>
      <c r="D196" s="10" t="s">
        <v>15</v>
      </c>
      <c r="E196" s="10" t="s">
        <v>48</v>
      </c>
      <c r="F196" s="45">
        <v>15503</v>
      </c>
      <c r="G196" s="10">
        <v>313</v>
      </c>
      <c r="H196" s="10">
        <v>388</v>
      </c>
      <c r="I196" s="10">
        <v>1078</v>
      </c>
      <c r="J196" s="46">
        <v>11500</v>
      </c>
      <c r="K196" s="45">
        <v>143754</v>
      </c>
      <c r="L196" s="10" t="s">
        <v>32</v>
      </c>
      <c r="M196" s="56">
        <f t="shared" si="6"/>
        <v>0.1127203416948398</v>
      </c>
      <c r="N196" s="61">
        <f t="shared" si="7"/>
        <v>16204</v>
      </c>
    </row>
    <row r="197" spans="1:14" ht="15.75" thickBot="1">
      <c r="A197" s="10" t="s">
        <v>350</v>
      </c>
      <c r="B197" s="10" t="s">
        <v>46</v>
      </c>
      <c r="C197" s="44">
        <v>45918</v>
      </c>
      <c r="D197" s="10" t="s">
        <v>25</v>
      </c>
      <c r="E197" s="10" t="s">
        <v>85</v>
      </c>
      <c r="F197" s="45">
        <v>10152</v>
      </c>
      <c r="G197" s="10">
        <v>1445</v>
      </c>
      <c r="H197" s="10">
        <v>526</v>
      </c>
      <c r="I197" s="10">
        <v>513</v>
      </c>
      <c r="J197" s="46">
        <v>18959</v>
      </c>
      <c r="K197" s="45">
        <v>43712</v>
      </c>
      <c r="L197" s="10" t="s">
        <v>21</v>
      </c>
      <c r="M197" s="56">
        <f t="shared" si="6"/>
        <v>0.27733803074670571</v>
      </c>
      <c r="N197" s="61">
        <f t="shared" si="7"/>
        <v>12123</v>
      </c>
    </row>
    <row r="198" spans="1:14" ht="15.75" thickBot="1">
      <c r="A198" s="10" t="s">
        <v>351</v>
      </c>
      <c r="B198" s="10" t="s">
        <v>46</v>
      </c>
      <c r="C198" s="44">
        <v>45587</v>
      </c>
      <c r="D198" s="10" t="s">
        <v>25</v>
      </c>
      <c r="E198" s="10" t="s">
        <v>26</v>
      </c>
      <c r="F198" s="45">
        <v>7750</v>
      </c>
      <c r="G198" s="10">
        <v>1146</v>
      </c>
      <c r="H198" s="10">
        <v>415</v>
      </c>
      <c r="I198" s="10">
        <v>1411</v>
      </c>
      <c r="J198" s="46">
        <v>85339</v>
      </c>
      <c r="K198" s="45">
        <v>172439</v>
      </c>
      <c r="L198" s="10" t="s">
        <v>27</v>
      </c>
      <c r="M198" s="56">
        <f t="shared" si="6"/>
        <v>5.3995905798572247E-2</v>
      </c>
      <c r="N198" s="61">
        <f t="shared" si="7"/>
        <v>9311</v>
      </c>
    </row>
    <row r="199" spans="1:14" ht="15.75" thickBot="1">
      <c r="A199" s="10" t="s">
        <v>352</v>
      </c>
      <c r="B199" s="10" t="s">
        <v>19</v>
      </c>
      <c r="C199" s="44">
        <v>45919</v>
      </c>
      <c r="D199" s="10" t="s">
        <v>38</v>
      </c>
      <c r="E199" s="10" t="s">
        <v>31</v>
      </c>
      <c r="F199" s="45">
        <v>14772</v>
      </c>
      <c r="G199" s="10">
        <v>1030</v>
      </c>
      <c r="H199" s="10">
        <v>508</v>
      </c>
      <c r="I199" s="10">
        <v>1876</v>
      </c>
      <c r="J199" s="46">
        <v>8882</v>
      </c>
      <c r="K199" s="45">
        <v>155142</v>
      </c>
      <c r="L199" s="10" t="s">
        <v>21</v>
      </c>
      <c r="M199" s="56">
        <f t="shared" si="6"/>
        <v>0.10512949426976577</v>
      </c>
      <c r="N199" s="61">
        <f t="shared" si="7"/>
        <v>16310</v>
      </c>
    </row>
    <row r="200" spans="1:14" ht="15.75" thickBot="1">
      <c r="A200" s="10" t="s">
        <v>353</v>
      </c>
      <c r="B200" s="10" t="s">
        <v>23</v>
      </c>
      <c r="C200" s="44">
        <v>45920</v>
      </c>
      <c r="D200" s="10" t="s">
        <v>15</v>
      </c>
      <c r="E200" s="10" t="s">
        <v>42</v>
      </c>
      <c r="F200" s="45">
        <v>12267</v>
      </c>
      <c r="G200" s="10">
        <v>1487</v>
      </c>
      <c r="H200" s="10">
        <v>489</v>
      </c>
      <c r="I200" s="10">
        <v>2748</v>
      </c>
      <c r="J200" s="46">
        <v>34685</v>
      </c>
      <c r="K200" s="45">
        <v>131736</v>
      </c>
      <c r="L200" s="10" t="s">
        <v>21</v>
      </c>
      <c r="M200" s="56">
        <f t="shared" si="6"/>
        <v>0.1081177506528208</v>
      </c>
      <c r="N200" s="61">
        <f t="shared" si="7"/>
        <v>14243</v>
      </c>
    </row>
    <row r="201" spans="1:14" ht="15.75" thickBot="1">
      <c r="A201" s="10" t="s">
        <v>354</v>
      </c>
      <c r="B201" s="10" t="s">
        <v>13</v>
      </c>
      <c r="C201" s="44">
        <v>45754</v>
      </c>
      <c r="D201" s="10" t="s">
        <v>38</v>
      </c>
      <c r="E201" s="10" t="s">
        <v>70</v>
      </c>
      <c r="F201" s="45">
        <v>3062</v>
      </c>
      <c r="G201" s="10">
        <v>1124</v>
      </c>
      <c r="H201" s="10">
        <v>538</v>
      </c>
      <c r="I201" s="10">
        <v>2935</v>
      </c>
      <c r="J201" s="46">
        <v>69749</v>
      </c>
      <c r="K201" s="45">
        <v>91924</v>
      </c>
      <c r="L201" s="10" t="s">
        <v>32</v>
      </c>
      <c r="M201" s="56">
        <f t="shared" si="6"/>
        <v>5.1390278926069365E-2</v>
      </c>
      <c r="N201" s="61">
        <f t="shared" si="7"/>
        <v>4724</v>
      </c>
    </row>
    <row r="202" spans="1:14" ht="15.75" thickBot="1">
      <c r="A202" s="10" t="s">
        <v>356</v>
      </c>
      <c r="B202" s="10" t="s">
        <v>13</v>
      </c>
      <c r="C202" s="44">
        <v>45672</v>
      </c>
      <c r="D202" s="10" t="s">
        <v>25</v>
      </c>
      <c r="E202" s="10" t="s">
        <v>35</v>
      </c>
      <c r="F202" s="45">
        <v>20360</v>
      </c>
      <c r="G202" s="10">
        <v>254</v>
      </c>
      <c r="H202" s="10">
        <v>726</v>
      </c>
      <c r="I202" s="10">
        <v>1995</v>
      </c>
      <c r="J202" s="46">
        <v>14280</v>
      </c>
      <c r="K202" s="45">
        <v>43726</v>
      </c>
      <c r="L202" s="10" t="s">
        <v>32</v>
      </c>
      <c r="M202" s="56">
        <f t="shared" si="6"/>
        <v>0.48803915290673738</v>
      </c>
      <c r="N202" s="61">
        <f t="shared" si="7"/>
        <v>21340</v>
      </c>
    </row>
    <row r="203" spans="1:14" ht="15.75" thickBot="1">
      <c r="A203" s="10" t="s">
        <v>358</v>
      </c>
      <c r="B203" s="10" t="s">
        <v>19</v>
      </c>
      <c r="C203" s="44">
        <v>45921</v>
      </c>
      <c r="D203" s="10" t="s">
        <v>15</v>
      </c>
      <c r="E203" s="10" t="s">
        <v>169</v>
      </c>
      <c r="F203" s="45">
        <v>19680</v>
      </c>
      <c r="G203" s="10">
        <v>999</v>
      </c>
      <c r="H203" s="10">
        <v>838</v>
      </c>
      <c r="I203" s="10">
        <v>891</v>
      </c>
      <c r="J203" s="46">
        <v>29576</v>
      </c>
      <c r="K203" s="45">
        <v>129152</v>
      </c>
      <c r="L203" s="10" t="s">
        <v>21</v>
      </c>
      <c r="M203" s="56">
        <f t="shared" si="6"/>
        <v>0.16660214321110009</v>
      </c>
      <c r="N203" s="61">
        <f t="shared" si="7"/>
        <v>21517</v>
      </c>
    </row>
    <row r="204" spans="1:14" ht="15.75" thickBot="1">
      <c r="A204" s="10" t="s">
        <v>359</v>
      </c>
      <c r="B204" s="10" t="s">
        <v>13</v>
      </c>
      <c r="C204" s="44">
        <v>45617</v>
      </c>
      <c r="D204" s="10" t="s">
        <v>15</v>
      </c>
      <c r="E204" s="10" t="s">
        <v>42</v>
      </c>
      <c r="F204" s="45">
        <v>8229</v>
      </c>
      <c r="G204" s="10">
        <v>977</v>
      </c>
      <c r="H204" s="10">
        <v>152</v>
      </c>
      <c r="I204" s="10">
        <v>1633</v>
      </c>
      <c r="J204" s="46">
        <v>71447</v>
      </c>
      <c r="K204" s="45">
        <v>67723</v>
      </c>
      <c r="L204" s="10" t="s">
        <v>55</v>
      </c>
      <c r="M204" s="56">
        <f t="shared" si="6"/>
        <v>0.13818052950991538</v>
      </c>
      <c r="N204" s="61">
        <f t="shared" si="7"/>
        <v>9358</v>
      </c>
    </row>
    <row r="205" spans="1:14" ht="15.75" thickBot="1">
      <c r="A205" s="10" t="s">
        <v>361</v>
      </c>
      <c r="B205" s="10" t="s">
        <v>23</v>
      </c>
      <c r="C205" s="44">
        <v>45922</v>
      </c>
      <c r="D205" s="10" t="s">
        <v>38</v>
      </c>
      <c r="E205" s="10" t="s">
        <v>35</v>
      </c>
      <c r="F205" s="45">
        <v>18509</v>
      </c>
      <c r="G205" s="10">
        <v>361</v>
      </c>
      <c r="H205" s="10">
        <v>578</v>
      </c>
      <c r="I205" s="10">
        <v>1409</v>
      </c>
      <c r="J205" s="46">
        <v>10569</v>
      </c>
      <c r="K205" s="45">
        <v>166969</v>
      </c>
      <c r="L205" s="10" t="s">
        <v>21</v>
      </c>
      <c r="M205" s="56">
        <f t="shared" si="6"/>
        <v>0.11647671124580011</v>
      </c>
      <c r="N205" s="61">
        <f t="shared" si="7"/>
        <v>19448</v>
      </c>
    </row>
    <row r="206" spans="1:14" ht="15.75" thickBot="1">
      <c r="A206" s="10" t="s">
        <v>362</v>
      </c>
      <c r="B206" s="10" t="s">
        <v>19</v>
      </c>
      <c r="C206" s="44">
        <v>45923</v>
      </c>
      <c r="D206" s="10" t="s">
        <v>25</v>
      </c>
      <c r="E206" s="10" t="s">
        <v>62</v>
      </c>
      <c r="F206" s="45">
        <v>17147</v>
      </c>
      <c r="G206" s="10">
        <v>286</v>
      </c>
      <c r="H206" s="10">
        <v>291</v>
      </c>
      <c r="I206" s="10">
        <v>2439</v>
      </c>
      <c r="J206" s="46">
        <v>45631</v>
      </c>
      <c r="K206" s="45">
        <v>140494</v>
      </c>
      <c r="L206" s="10" t="s">
        <v>21</v>
      </c>
      <c r="M206" s="56">
        <f t="shared" si="6"/>
        <v>0.12615485358805359</v>
      </c>
      <c r="N206" s="61">
        <f t="shared" si="7"/>
        <v>17724</v>
      </c>
    </row>
    <row r="207" spans="1:14" ht="15.75" thickBot="1">
      <c r="A207" s="10" t="s">
        <v>363</v>
      </c>
      <c r="B207" s="10" t="s">
        <v>23</v>
      </c>
      <c r="C207" s="44">
        <v>45467</v>
      </c>
      <c r="D207" s="10" t="s">
        <v>15</v>
      </c>
      <c r="E207" s="10" t="s">
        <v>62</v>
      </c>
      <c r="F207" s="45">
        <v>6632</v>
      </c>
      <c r="G207" s="10">
        <v>254</v>
      </c>
      <c r="H207" s="10">
        <v>525</v>
      </c>
      <c r="I207" s="10">
        <v>1013</v>
      </c>
      <c r="J207" s="46">
        <v>13838</v>
      </c>
      <c r="K207" s="45">
        <v>180180</v>
      </c>
      <c r="L207" s="10" t="s">
        <v>17</v>
      </c>
      <c r="M207" s="56">
        <f t="shared" si="6"/>
        <v>4.1131091131091133E-2</v>
      </c>
      <c r="N207" s="61">
        <f t="shared" si="7"/>
        <v>7411</v>
      </c>
    </row>
    <row r="208" spans="1:14" ht="15.75" thickBot="1">
      <c r="A208" s="10" t="s">
        <v>364</v>
      </c>
      <c r="B208" s="10" t="s">
        <v>19</v>
      </c>
      <c r="C208" s="44">
        <v>45655</v>
      </c>
      <c r="D208" s="10" t="s">
        <v>38</v>
      </c>
      <c r="E208" s="10" t="s">
        <v>85</v>
      </c>
      <c r="F208" s="45">
        <v>8288</v>
      </c>
      <c r="G208" s="10">
        <v>1401</v>
      </c>
      <c r="H208" s="10">
        <v>819</v>
      </c>
      <c r="I208" s="10">
        <v>1235</v>
      </c>
      <c r="J208" s="46">
        <v>33446</v>
      </c>
      <c r="K208" s="45">
        <v>248786</v>
      </c>
      <c r="L208" s="10" t="s">
        <v>17</v>
      </c>
      <c r="M208" s="56">
        <f t="shared" si="6"/>
        <v>4.2237103373984064E-2</v>
      </c>
      <c r="N208" s="61">
        <f t="shared" si="7"/>
        <v>10508</v>
      </c>
    </row>
    <row r="209" spans="1:14" ht="15.75" thickBot="1">
      <c r="A209" s="10" t="s">
        <v>366</v>
      </c>
      <c r="B209" s="10" t="s">
        <v>19</v>
      </c>
      <c r="C209" s="44">
        <v>45467</v>
      </c>
      <c r="D209" s="10" t="s">
        <v>25</v>
      </c>
      <c r="E209" s="10" t="s">
        <v>20</v>
      </c>
      <c r="F209" s="45">
        <v>5596</v>
      </c>
      <c r="G209" s="10">
        <v>1231</v>
      </c>
      <c r="H209" s="10">
        <v>473</v>
      </c>
      <c r="I209" s="10">
        <v>2251</v>
      </c>
      <c r="J209" s="46">
        <v>43705</v>
      </c>
      <c r="K209" s="45">
        <v>75643</v>
      </c>
      <c r="L209" s="10" t="s">
        <v>17</v>
      </c>
      <c r="M209" s="56">
        <f t="shared" si="6"/>
        <v>9.6505955607260427E-2</v>
      </c>
      <c r="N209" s="61">
        <f t="shared" si="7"/>
        <v>7300</v>
      </c>
    </row>
    <row r="210" spans="1:14" ht="15.75" thickBot="1">
      <c r="A210" s="10" t="s">
        <v>367</v>
      </c>
      <c r="B210" s="10" t="s">
        <v>46</v>
      </c>
      <c r="C210" s="44">
        <v>45735</v>
      </c>
      <c r="D210" s="10" t="s">
        <v>38</v>
      </c>
      <c r="E210" s="10" t="s">
        <v>31</v>
      </c>
      <c r="F210" s="45">
        <v>13475</v>
      </c>
      <c r="G210" s="10">
        <v>1032</v>
      </c>
      <c r="H210" s="10">
        <v>295</v>
      </c>
      <c r="I210" s="10">
        <v>541</v>
      </c>
      <c r="J210" s="46">
        <v>43666</v>
      </c>
      <c r="K210" s="45">
        <v>202396</v>
      </c>
      <c r="L210" s="10" t="s">
        <v>55</v>
      </c>
      <c r="M210" s="56">
        <f t="shared" si="6"/>
        <v>7.3133856400324118E-2</v>
      </c>
      <c r="N210" s="61">
        <f t="shared" si="7"/>
        <v>14802</v>
      </c>
    </row>
    <row r="211" spans="1:14" ht="15.75" thickBot="1">
      <c r="A211" s="10" t="s">
        <v>369</v>
      </c>
      <c r="B211" s="10" t="s">
        <v>23</v>
      </c>
      <c r="C211" s="44">
        <v>45707</v>
      </c>
      <c r="D211" s="10" t="s">
        <v>30</v>
      </c>
      <c r="E211" s="10" t="s">
        <v>48</v>
      </c>
      <c r="F211" s="45">
        <v>8168</v>
      </c>
      <c r="G211" s="10">
        <v>512</v>
      </c>
      <c r="H211" s="10">
        <v>442</v>
      </c>
      <c r="I211" s="10">
        <v>2343</v>
      </c>
      <c r="J211" s="46">
        <v>2753</v>
      </c>
      <c r="K211" s="45">
        <v>143896</v>
      </c>
      <c r="L211" s="10" t="s">
        <v>55</v>
      </c>
      <c r="M211" s="56">
        <f t="shared" si="6"/>
        <v>6.3393006059932172E-2</v>
      </c>
      <c r="N211" s="61">
        <f t="shared" si="7"/>
        <v>9122</v>
      </c>
    </row>
    <row r="212" spans="1:14" ht="15.75" thickBot="1">
      <c r="A212" s="10" t="s">
        <v>371</v>
      </c>
      <c r="B212" s="10" t="s">
        <v>13</v>
      </c>
      <c r="C212" s="44">
        <v>45924</v>
      </c>
      <c r="D212" s="10" t="s">
        <v>15</v>
      </c>
      <c r="E212" s="10" t="s">
        <v>85</v>
      </c>
      <c r="F212" s="45">
        <v>11795</v>
      </c>
      <c r="G212" s="10">
        <v>958</v>
      </c>
      <c r="H212" s="10">
        <v>814</v>
      </c>
      <c r="I212" s="10">
        <v>301</v>
      </c>
      <c r="J212" s="46">
        <v>12564</v>
      </c>
      <c r="K212" s="45">
        <v>179999</v>
      </c>
      <c r="L212" s="10" t="s">
        <v>21</v>
      </c>
      <c r="M212" s="56">
        <f t="shared" si="6"/>
        <v>7.5372640959116444E-2</v>
      </c>
      <c r="N212" s="61">
        <f t="shared" si="7"/>
        <v>13567</v>
      </c>
    </row>
    <row r="213" spans="1:14" ht="15.75" thickBot="1">
      <c r="A213" s="10" t="s">
        <v>372</v>
      </c>
      <c r="B213" s="10" t="s">
        <v>13</v>
      </c>
      <c r="C213" s="44">
        <v>45719</v>
      </c>
      <c r="D213" s="10" t="s">
        <v>30</v>
      </c>
      <c r="E213" s="10" t="s">
        <v>16</v>
      </c>
      <c r="F213" s="45">
        <v>9561</v>
      </c>
      <c r="G213" s="10">
        <v>642</v>
      </c>
      <c r="H213" s="10">
        <v>581</v>
      </c>
      <c r="I213" s="10">
        <v>2572</v>
      </c>
      <c r="J213" s="46">
        <v>38552</v>
      </c>
      <c r="K213" s="45">
        <v>133680</v>
      </c>
      <c r="L213" s="10" t="s">
        <v>17</v>
      </c>
      <c r="M213" s="56">
        <f t="shared" si="6"/>
        <v>8.0670257330939563E-2</v>
      </c>
      <c r="N213" s="61">
        <f t="shared" si="7"/>
        <v>10784</v>
      </c>
    </row>
    <row r="214" spans="1:14" ht="15.75" thickBot="1">
      <c r="A214" s="10" t="s">
        <v>373</v>
      </c>
      <c r="B214" s="10" t="s">
        <v>23</v>
      </c>
      <c r="C214" s="44">
        <v>45778</v>
      </c>
      <c r="D214" s="10" t="s">
        <v>25</v>
      </c>
      <c r="E214" s="10" t="s">
        <v>48</v>
      </c>
      <c r="F214" s="45">
        <v>10258</v>
      </c>
      <c r="G214" s="10">
        <v>527</v>
      </c>
      <c r="H214" s="10">
        <v>854</v>
      </c>
      <c r="I214" s="10">
        <v>2068</v>
      </c>
      <c r="J214" s="46">
        <v>45632</v>
      </c>
      <c r="K214" s="45">
        <v>136546</v>
      </c>
      <c r="L214" s="10" t="s">
        <v>55</v>
      </c>
      <c r="M214" s="56">
        <f t="shared" si="6"/>
        <v>8.5238674146441498E-2</v>
      </c>
      <c r="N214" s="61">
        <f t="shared" si="7"/>
        <v>11639</v>
      </c>
    </row>
    <row r="215" spans="1:14" ht="15.75" thickBot="1">
      <c r="A215" s="10" t="s">
        <v>375</v>
      </c>
      <c r="B215" s="10" t="s">
        <v>13</v>
      </c>
      <c r="C215" s="44">
        <v>45649</v>
      </c>
      <c r="D215" s="10" t="s">
        <v>30</v>
      </c>
      <c r="E215" s="10" t="s">
        <v>26</v>
      </c>
      <c r="F215" s="45">
        <v>18616</v>
      </c>
      <c r="G215" s="10">
        <v>1277</v>
      </c>
      <c r="H215" s="10">
        <v>734</v>
      </c>
      <c r="I215" s="10">
        <v>2249</v>
      </c>
      <c r="J215" s="46">
        <v>3399</v>
      </c>
      <c r="K215" s="45">
        <v>193515</v>
      </c>
      <c r="L215" s="10" t="s">
        <v>32</v>
      </c>
      <c r="M215" s="56">
        <f t="shared" si="6"/>
        <v>0.10659122031883833</v>
      </c>
      <c r="N215" s="61">
        <f t="shared" si="7"/>
        <v>20627</v>
      </c>
    </row>
    <row r="216" spans="1:14" ht="15.75" thickBot="1">
      <c r="A216" s="10" t="s">
        <v>376</v>
      </c>
      <c r="B216" s="10" t="s">
        <v>13</v>
      </c>
      <c r="C216" s="44">
        <v>45925</v>
      </c>
      <c r="D216" s="10" t="s">
        <v>30</v>
      </c>
      <c r="E216" s="10" t="s">
        <v>70</v>
      </c>
      <c r="F216" s="45">
        <v>8371</v>
      </c>
      <c r="G216" s="10">
        <v>960</v>
      </c>
      <c r="H216" s="10">
        <v>548</v>
      </c>
      <c r="I216" s="10">
        <v>2936</v>
      </c>
      <c r="J216" s="46">
        <v>82543</v>
      </c>
      <c r="K216" s="45">
        <v>119973</v>
      </c>
      <c r="L216" s="10" t="s">
        <v>21</v>
      </c>
      <c r="M216" s="56">
        <f t="shared" si="6"/>
        <v>8.2343527293641069E-2</v>
      </c>
      <c r="N216" s="61">
        <f t="shared" si="7"/>
        <v>9879</v>
      </c>
    </row>
    <row r="217" spans="1:14" ht="15.75" thickBot="1">
      <c r="A217" s="10" t="s">
        <v>377</v>
      </c>
      <c r="B217" s="10" t="s">
        <v>23</v>
      </c>
      <c r="C217" s="44">
        <v>45502</v>
      </c>
      <c r="D217" s="10" t="s">
        <v>25</v>
      </c>
      <c r="E217" s="10" t="s">
        <v>16</v>
      </c>
      <c r="F217" s="45">
        <v>22590</v>
      </c>
      <c r="G217" s="10">
        <v>1462</v>
      </c>
      <c r="H217" s="10">
        <v>966</v>
      </c>
      <c r="I217" s="10">
        <v>2463</v>
      </c>
      <c r="J217" s="46">
        <v>29689</v>
      </c>
      <c r="K217" s="45">
        <v>103449</v>
      </c>
      <c r="L217" s="10" t="s">
        <v>27</v>
      </c>
      <c r="M217" s="56">
        <f t="shared" si="6"/>
        <v>0.24183897379385011</v>
      </c>
      <c r="N217" s="61">
        <f t="shared" si="7"/>
        <v>25018</v>
      </c>
    </row>
    <row r="218" spans="1:14" ht="15.75" thickBot="1">
      <c r="A218" s="10" t="s">
        <v>378</v>
      </c>
      <c r="B218" s="10" t="s">
        <v>19</v>
      </c>
      <c r="C218" s="44">
        <v>45926</v>
      </c>
      <c r="D218" s="10" t="s">
        <v>38</v>
      </c>
      <c r="E218" s="10" t="s">
        <v>16</v>
      </c>
      <c r="F218" s="45">
        <v>16369</v>
      </c>
      <c r="G218" s="10">
        <v>1452</v>
      </c>
      <c r="H218" s="10">
        <v>493</v>
      </c>
      <c r="I218" s="10">
        <v>1217</v>
      </c>
      <c r="J218" s="46">
        <v>91440</v>
      </c>
      <c r="K218" s="45">
        <v>149834</v>
      </c>
      <c r="L218" s="10" t="s">
        <v>21</v>
      </c>
      <c r="M218" s="56">
        <f t="shared" si="6"/>
        <v>0.12222859965027964</v>
      </c>
      <c r="N218" s="61">
        <f t="shared" si="7"/>
        <v>18314</v>
      </c>
    </row>
    <row r="219" spans="1:14" ht="15.75" thickBot="1">
      <c r="A219" s="10" t="s">
        <v>379</v>
      </c>
      <c r="B219" s="10" t="s">
        <v>23</v>
      </c>
      <c r="C219" s="44">
        <v>45454</v>
      </c>
      <c r="D219" s="10" t="s">
        <v>30</v>
      </c>
      <c r="E219" s="10" t="s">
        <v>85</v>
      </c>
      <c r="F219" s="45">
        <v>14910</v>
      </c>
      <c r="G219" s="10">
        <v>778</v>
      </c>
      <c r="H219" s="10">
        <v>289</v>
      </c>
      <c r="I219" s="10">
        <v>2541</v>
      </c>
      <c r="J219" s="46">
        <v>14309</v>
      </c>
      <c r="K219" s="45">
        <v>247815</v>
      </c>
      <c r="L219" s="10" t="s">
        <v>27</v>
      </c>
      <c r="M219" s="56">
        <f t="shared" si="6"/>
        <v>6.4471480741682297E-2</v>
      </c>
      <c r="N219" s="61">
        <f t="shared" si="7"/>
        <v>15977</v>
      </c>
    </row>
    <row r="220" spans="1:14" ht="15.75" thickBot="1">
      <c r="A220" s="10" t="s">
        <v>381</v>
      </c>
      <c r="B220" s="10" t="s">
        <v>19</v>
      </c>
      <c r="C220" s="44">
        <v>45685</v>
      </c>
      <c r="D220" s="10" t="s">
        <v>38</v>
      </c>
      <c r="E220" s="10" t="s">
        <v>39</v>
      </c>
      <c r="F220" s="45">
        <v>9943</v>
      </c>
      <c r="G220" s="10">
        <v>1274</v>
      </c>
      <c r="H220" s="10">
        <v>336</v>
      </c>
      <c r="I220" s="10">
        <v>389</v>
      </c>
      <c r="J220" s="46">
        <v>6145</v>
      </c>
      <c r="K220" s="45">
        <v>231305</v>
      </c>
      <c r="L220" s="10" t="s">
        <v>17</v>
      </c>
      <c r="M220" s="56">
        <f t="shared" si="6"/>
        <v>4.9947039623008581E-2</v>
      </c>
      <c r="N220" s="61">
        <f t="shared" si="7"/>
        <v>11553</v>
      </c>
    </row>
    <row r="221" spans="1:14" ht="15.75" thickBot="1">
      <c r="A221" s="10" t="s">
        <v>382</v>
      </c>
      <c r="B221" s="10" t="s">
        <v>13</v>
      </c>
      <c r="C221" s="44">
        <v>45445</v>
      </c>
      <c r="D221" s="10" t="s">
        <v>30</v>
      </c>
      <c r="E221" s="10" t="s">
        <v>20</v>
      </c>
      <c r="F221" s="45">
        <v>14199</v>
      </c>
      <c r="G221" s="10">
        <v>1206</v>
      </c>
      <c r="H221" s="10">
        <v>954</v>
      </c>
      <c r="I221" s="10">
        <v>2009</v>
      </c>
      <c r="J221" s="46">
        <v>8</v>
      </c>
      <c r="K221" s="45">
        <v>65537</v>
      </c>
      <c r="L221" s="10" t="s">
        <v>27</v>
      </c>
      <c r="M221" s="56">
        <f t="shared" si="6"/>
        <v>0.24961472145505592</v>
      </c>
      <c r="N221" s="61">
        <f t="shared" si="7"/>
        <v>16359</v>
      </c>
    </row>
    <row r="222" spans="1:14" ht="15.75" thickBot="1">
      <c r="A222" s="10" t="s">
        <v>384</v>
      </c>
      <c r="B222" s="10" t="s">
        <v>13</v>
      </c>
      <c r="C222" s="44">
        <v>45739</v>
      </c>
      <c r="D222" s="10" t="s">
        <v>38</v>
      </c>
      <c r="E222" s="10" t="s">
        <v>39</v>
      </c>
      <c r="F222" s="45">
        <v>17728</v>
      </c>
      <c r="G222" s="10">
        <v>1487</v>
      </c>
      <c r="H222" s="10">
        <v>210</v>
      </c>
      <c r="I222" s="10">
        <v>2469</v>
      </c>
      <c r="J222" s="46">
        <v>30565</v>
      </c>
      <c r="K222" s="45">
        <v>117576</v>
      </c>
      <c r="L222" s="10" t="s">
        <v>17</v>
      </c>
      <c r="M222" s="56">
        <f t="shared" si="6"/>
        <v>0.16521228822208614</v>
      </c>
      <c r="N222" s="61">
        <f t="shared" si="7"/>
        <v>19425</v>
      </c>
    </row>
    <row r="223" spans="1:14" ht="15.75" thickBot="1">
      <c r="A223" s="10" t="s">
        <v>385</v>
      </c>
      <c r="B223" s="10" t="s">
        <v>13</v>
      </c>
      <c r="C223" s="44">
        <v>45573</v>
      </c>
      <c r="D223" s="10" t="s">
        <v>25</v>
      </c>
      <c r="E223" s="10" t="s">
        <v>85</v>
      </c>
      <c r="F223" s="45">
        <v>8738</v>
      </c>
      <c r="G223" s="10">
        <v>295</v>
      </c>
      <c r="H223" s="10">
        <v>529</v>
      </c>
      <c r="I223" s="10">
        <v>442</v>
      </c>
      <c r="J223" s="46">
        <v>25286</v>
      </c>
      <c r="K223" s="45">
        <v>147522</v>
      </c>
      <c r="L223" s="10" t="s">
        <v>32</v>
      </c>
      <c r="M223" s="56">
        <f t="shared" si="6"/>
        <v>6.4817450956467515E-2</v>
      </c>
      <c r="N223" s="61">
        <f t="shared" si="7"/>
        <v>9562</v>
      </c>
    </row>
    <row r="224" spans="1:14" ht="15.75" thickBot="1">
      <c r="A224" s="10" t="s">
        <v>387</v>
      </c>
      <c r="B224" s="10" t="s">
        <v>46</v>
      </c>
      <c r="C224" s="44">
        <v>45608</v>
      </c>
      <c r="D224" s="10" t="s">
        <v>30</v>
      </c>
      <c r="E224" s="10" t="s">
        <v>26</v>
      </c>
      <c r="F224" s="45">
        <v>17913</v>
      </c>
      <c r="G224" s="10">
        <v>1311</v>
      </c>
      <c r="H224" s="10">
        <v>859</v>
      </c>
      <c r="I224" s="10">
        <v>405</v>
      </c>
      <c r="J224" s="46">
        <v>59842</v>
      </c>
      <c r="K224" s="45">
        <v>62612</v>
      </c>
      <c r="L224" s="10" t="s">
        <v>27</v>
      </c>
      <c r="M224" s="56">
        <f t="shared" si="6"/>
        <v>0.32075321024723696</v>
      </c>
      <c r="N224" s="61">
        <f t="shared" si="7"/>
        <v>20083</v>
      </c>
    </row>
    <row r="225" spans="1:14" ht="15.75" thickBot="1">
      <c r="A225" s="10" t="s">
        <v>388</v>
      </c>
      <c r="B225" s="10" t="s">
        <v>19</v>
      </c>
      <c r="C225" s="44">
        <v>45907</v>
      </c>
      <c r="D225" s="10" t="s">
        <v>25</v>
      </c>
      <c r="E225" s="10" t="s">
        <v>169</v>
      </c>
      <c r="F225" s="45">
        <v>4472</v>
      </c>
      <c r="G225" s="10">
        <v>1301</v>
      </c>
      <c r="H225" s="10">
        <v>956</v>
      </c>
      <c r="I225" s="10">
        <v>1186</v>
      </c>
      <c r="J225" s="46">
        <v>3363</v>
      </c>
      <c r="K225" s="45">
        <v>46471</v>
      </c>
      <c r="L225" s="10" t="s">
        <v>21</v>
      </c>
      <c r="M225" s="56">
        <f t="shared" si="6"/>
        <v>0.14479998278496267</v>
      </c>
      <c r="N225" s="61">
        <f t="shared" si="7"/>
        <v>6729</v>
      </c>
    </row>
    <row r="226" spans="1:14" ht="15.75" thickBot="1">
      <c r="A226" s="10" t="s">
        <v>389</v>
      </c>
      <c r="B226" s="10" t="s">
        <v>46</v>
      </c>
      <c r="C226" s="44">
        <v>45463</v>
      </c>
      <c r="D226" s="10" t="s">
        <v>30</v>
      </c>
      <c r="E226" s="10" t="s">
        <v>42</v>
      </c>
      <c r="F226" s="45">
        <v>21123</v>
      </c>
      <c r="G226" s="10">
        <v>1343</v>
      </c>
      <c r="H226" s="10">
        <v>589</v>
      </c>
      <c r="I226" s="10">
        <v>727</v>
      </c>
      <c r="J226" s="46">
        <v>87833</v>
      </c>
      <c r="K226" s="45">
        <v>206703</v>
      </c>
      <c r="L226" s="10" t="s">
        <v>17</v>
      </c>
      <c r="M226" s="56">
        <f t="shared" si="6"/>
        <v>0.11153684271636116</v>
      </c>
      <c r="N226" s="61">
        <f t="shared" si="7"/>
        <v>23055</v>
      </c>
    </row>
    <row r="227" spans="1:14" ht="15.75" thickBot="1">
      <c r="A227" s="10" t="s">
        <v>391</v>
      </c>
      <c r="B227" s="10" t="s">
        <v>46</v>
      </c>
      <c r="C227" s="44">
        <v>45908</v>
      </c>
      <c r="D227" s="10" t="s">
        <v>25</v>
      </c>
      <c r="E227" s="10" t="s">
        <v>42</v>
      </c>
      <c r="F227" s="45">
        <v>23785</v>
      </c>
      <c r="G227" s="10">
        <v>1013</v>
      </c>
      <c r="H227" s="10">
        <v>468</v>
      </c>
      <c r="I227" s="10">
        <v>1628</v>
      </c>
      <c r="J227" s="46">
        <v>8272</v>
      </c>
      <c r="K227" s="45">
        <v>71348</v>
      </c>
      <c r="L227" s="10" t="s">
        <v>21</v>
      </c>
      <c r="M227" s="56">
        <f t="shared" si="6"/>
        <v>0.35412345125301342</v>
      </c>
      <c r="N227" s="61">
        <f t="shared" si="7"/>
        <v>25266</v>
      </c>
    </row>
    <row r="228" spans="1:14" ht="15.75" thickBot="1">
      <c r="A228" s="10" t="s">
        <v>392</v>
      </c>
      <c r="B228" s="10" t="s">
        <v>23</v>
      </c>
      <c r="C228" s="44">
        <v>45455</v>
      </c>
      <c r="D228" s="10" t="s">
        <v>25</v>
      </c>
      <c r="E228" s="10" t="s">
        <v>20</v>
      </c>
      <c r="F228" s="45">
        <v>17679</v>
      </c>
      <c r="G228" s="10">
        <v>690</v>
      </c>
      <c r="H228" s="10">
        <v>451</v>
      </c>
      <c r="I228" s="10">
        <v>2195</v>
      </c>
      <c r="J228" s="46">
        <v>4390</v>
      </c>
      <c r="K228" s="45">
        <v>235804</v>
      </c>
      <c r="L228" s="10" t="s">
        <v>55</v>
      </c>
      <c r="M228" s="56">
        <f t="shared" si="6"/>
        <v>7.9812047293514959E-2</v>
      </c>
      <c r="N228" s="61">
        <f t="shared" si="7"/>
        <v>18820</v>
      </c>
    </row>
    <row r="229" spans="1:14" ht="15.75" thickBot="1">
      <c r="A229" s="10" t="s">
        <v>394</v>
      </c>
      <c r="B229" s="10" t="s">
        <v>46</v>
      </c>
      <c r="C229" s="44">
        <v>45474</v>
      </c>
      <c r="D229" s="10" t="s">
        <v>30</v>
      </c>
      <c r="E229" s="10" t="s">
        <v>26</v>
      </c>
      <c r="F229" s="45">
        <v>3761</v>
      </c>
      <c r="G229" s="10">
        <v>651</v>
      </c>
      <c r="H229" s="10">
        <v>493</v>
      </c>
      <c r="I229" s="10">
        <v>2294</v>
      </c>
      <c r="J229" s="46">
        <v>71696</v>
      </c>
      <c r="K229" s="45">
        <v>41177</v>
      </c>
      <c r="L229" s="10" t="s">
        <v>17</v>
      </c>
      <c r="M229" s="56">
        <f t="shared" si="6"/>
        <v>0.11911989702989532</v>
      </c>
      <c r="N229" s="61">
        <f t="shared" si="7"/>
        <v>4905</v>
      </c>
    </row>
    <row r="230" spans="1:14" ht="15.75" thickBot="1">
      <c r="A230" s="10" t="s">
        <v>396</v>
      </c>
      <c r="B230" s="10" t="s">
        <v>23</v>
      </c>
      <c r="C230" s="44">
        <v>45476</v>
      </c>
      <c r="D230" s="10" t="s">
        <v>30</v>
      </c>
      <c r="E230" s="10" t="s">
        <v>20</v>
      </c>
      <c r="F230" s="45">
        <v>12167</v>
      </c>
      <c r="G230" s="10">
        <v>364</v>
      </c>
      <c r="H230" s="10">
        <v>160</v>
      </c>
      <c r="I230" s="10">
        <v>616</v>
      </c>
      <c r="J230" s="46">
        <v>42228</v>
      </c>
      <c r="K230" s="45">
        <v>175832</v>
      </c>
      <c r="L230" s="10" t="s">
        <v>27</v>
      </c>
      <c r="M230" s="56">
        <f t="shared" si="6"/>
        <v>7.2176850630146963E-2</v>
      </c>
      <c r="N230" s="61">
        <f t="shared" si="7"/>
        <v>12691</v>
      </c>
    </row>
    <row r="231" spans="1:14" ht="15.75" thickBot="1">
      <c r="A231" s="10" t="s">
        <v>397</v>
      </c>
      <c r="B231" s="10" t="s">
        <v>23</v>
      </c>
      <c r="C231" s="44">
        <v>45488</v>
      </c>
      <c r="D231" s="10" t="s">
        <v>30</v>
      </c>
      <c r="E231" s="10" t="s">
        <v>35</v>
      </c>
      <c r="F231" s="45">
        <v>12554</v>
      </c>
      <c r="G231" s="10">
        <v>381</v>
      </c>
      <c r="H231" s="10">
        <v>211</v>
      </c>
      <c r="I231" s="10">
        <v>2286</v>
      </c>
      <c r="J231" s="46">
        <v>50567</v>
      </c>
      <c r="K231" s="45">
        <v>72779</v>
      </c>
      <c r="L231" s="10" t="s">
        <v>17</v>
      </c>
      <c r="M231" s="56">
        <f t="shared" si="6"/>
        <v>0.18062902760411656</v>
      </c>
      <c r="N231" s="61">
        <f t="shared" si="7"/>
        <v>13146</v>
      </c>
    </row>
    <row r="232" spans="1:14" ht="15.75" thickBot="1">
      <c r="A232" s="10" t="s">
        <v>398</v>
      </c>
      <c r="B232" s="10" t="s">
        <v>46</v>
      </c>
      <c r="C232" s="44">
        <v>45909</v>
      </c>
      <c r="D232" s="10" t="s">
        <v>15</v>
      </c>
      <c r="E232" s="10" t="s">
        <v>39</v>
      </c>
      <c r="F232" s="45">
        <v>19260</v>
      </c>
      <c r="G232" s="10">
        <v>668</v>
      </c>
      <c r="H232" s="10">
        <v>994</v>
      </c>
      <c r="I232" s="10">
        <v>934</v>
      </c>
      <c r="J232" s="46">
        <v>20509</v>
      </c>
      <c r="K232" s="45">
        <v>61636</v>
      </c>
      <c r="L232" s="10" t="s">
        <v>21</v>
      </c>
      <c r="M232" s="56">
        <f t="shared" si="6"/>
        <v>0.33944448049841003</v>
      </c>
      <c r="N232" s="61">
        <f t="shared" si="7"/>
        <v>20922</v>
      </c>
    </row>
    <row r="233" spans="1:14" ht="15.75" thickBot="1">
      <c r="A233" s="10" t="s">
        <v>399</v>
      </c>
      <c r="B233" s="10" t="s">
        <v>19</v>
      </c>
      <c r="C233" s="44">
        <v>45776</v>
      </c>
      <c r="D233" s="10" t="s">
        <v>38</v>
      </c>
      <c r="E233" s="10" t="s">
        <v>42</v>
      </c>
      <c r="F233" s="45">
        <v>16277</v>
      </c>
      <c r="G233" s="10">
        <v>1109</v>
      </c>
      <c r="H233" s="10">
        <v>375</v>
      </c>
      <c r="I233" s="10">
        <v>2225</v>
      </c>
      <c r="J233" s="46">
        <v>1044</v>
      </c>
      <c r="K233" s="45">
        <v>121889</v>
      </c>
      <c r="L233" s="10" t="s">
        <v>32</v>
      </c>
      <c r="M233" s="56">
        <f t="shared" si="6"/>
        <v>0.14571454356012437</v>
      </c>
      <c r="N233" s="61">
        <f t="shared" si="7"/>
        <v>17761</v>
      </c>
    </row>
    <row r="234" spans="1:14" ht="15.75" thickBot="1">
      <c r="A234" s="10" t="s">
        <v>401</v>
      </c>
      <c r="B234" s="10" t="s">
        <v>19</v>
      </c>
      <c r="C234" s="44">
        <v>45724</v>
      </c>
      <c r="D234" s="10" t="s">
        <v>15</v>
      </c>
      <c r="E234" s="10" t="s">
        <v>16</v>
      </c>
      <c r="F234" s="45">
        <v>5812</v>
      </c>
      <c r="G234" s="10">
        <v>934</v>
      </c>
      <c r="H234" s="10">
        <v>302</v>
      </c>
      <c r="I234" s="10">
        <v>2356</v>
      </c>
      <c r="J234" s="46">
        <v>37437</v>
      </c>
      <c r="K234" s="45">
        <v>93551</v>
      </c>
      <c r="L234" s="10" t="s">
        <v>17</v>
      </c>
      <c r="M234" s="56">
        <f t="shared" si="6"/>
        <v>7.5338585370546551E-2</v>
      </c>
      <c r="N234" s="61">
        <f t="shared" si="7"/>
        <v>7048</v>
      </c>
    </row>
    <row r="235" spans="1:14" ht="15.75" thickBot="1">
      <c r="A235" s="10" t="s">
        <v>402</v>
      </c>
      <c r="B235" s="10" t="s">
        <v>19</v>
      </c>
      <c r="C235" s="44">
        <v>45444</v>
      </c>
      <c r="D235" s="10" t="s">
        <v>15</v>
      </c>
      <c r="E235" s="10" t="s">
        <v>39</v>
      </c>
      <c r="F235" s="45">
        <v>19844</v>
      </c>
      <c r="G235" s="10">
        <v>1022</v>
      </c>
      <c r="H235" s="10">
        <v>860</v>
      </c>
      <c r="I235" s="10">
        <v>2570</v>
      </c>
      <c r="J235" s="46">
        <v>23719</v>
      </c>
      <c r="K235" s="45">
        <v>182628</v>
      </c>
      <c r="L235" s="10" t="s">
        <v>27</v>
      </c>
      <c r="M235" s="56">
        <f t="shared" si="6"/>
        <v>0.11896313818253498</v>
      </c>
      <c r="N235" s="61">
        <f t="shared" si="7"/>
        <v>21726</v>
      </c>
    </row>
    <row r="236" spans="1:14" ht="15.75" thickBot="1">
      <c r="A236" s="10" t="s">
        <v>404</v>
      </c>
      <c r="B236" s="10" t="s">
        <v>19</v>
      </c>
      <c r="C236" s="44">
        <v>45648</v>
      </c>
      <c r="D236" s="10" t="s">
        <v>25</v>
      </c>
      <c r="E236" s="10" t="s">
        <v>31</v>
      </c>
      <c r="F236" s="45">
        <v>20117</v>
      </c>
      <c r="G236" s="10">
        <v>1143</v>
      </c>
      <c r="H236" s="10">
        <v>713</v>
      </c>
      <c r="I236" s="10">
        <v>1739</v>
      </c>
      <c r="J236" s="46">
        <v>34444</v>
      </c>
      <c r="K236" s="45">
        <v>198670</v>
      </c>
      <c r="L236" s="10" t="s">
        <v>55</v>
      </c>
      <c r="M236" s="56">
        <f t="shared" si="6"/>
        <v>0.11060049328031409</v>
      </c>
      <c r="N236" s="61">
        <f t="shared" si="7"/>
        <v>21973</v>
      </c>
    </row>
    <row r="237" spans="1:14" ht="15.75" thickBot="1">
      <c r="A237" s="10" t="s">
        <v>405</v>
      </c>
      <c r="B237" s="10" t="s">
        <v>19</v>
      </c>
      <c r="C237" s="44">
        <v>45523</v>
      </c>
      <c r="D237" s="10" t="s">
        <v>30</v>
      </c>
      <c r="E237" s="10" t="s">
        <v>70</v>
      </c>
      <c r="F237" s="45">
        <v>3605</v>
      </c>
      <c r="G237" s="10">
        <v>206</v>
      </c>
      <c r="H237" s="10">
        <v>921</v>
      </c>
      <c r="I237" s="10">
        <v>852</v>
      </c>
      <c r="J237" s="46">
        <v>11660</v>
      </c>
      <c r="K237" s="45">
        <v>182635</v>
      </c>
      <c r="L237" s="10" t="s">
        <v>32</v>
      </c>
      <c r="M237" s="56">
        <f t="shared" si="6"/>
        <v>2.590960111698196E-2</v>
      </c>
      <c r="N237" s="61">
        <f t="shared" si="7"/>
        <v>4732</v>
      </c>
    </row>
    <row r="238" spans="1:14" ht="15.75" thickBot="1">
      <c r="A238" s="10" t="s">
        <v>406</v>
      </c>
      <c r="B238" s="10" t="s">
        <v>46</v>
      </c>
      <c r="C238" s="44">
        <v>45587</v>
      </c>
      <c r="D238" s="10" t="s">
        <v>38</v>
      </c>
      <c r="E238" s="10" t="s">
        <v>26</v>
      </c>
      <c r="F238" s="45">
        <v>7622</v>
      </c>
      <c r="G238" s="10">
        <v>529</v>
      </c>
      <c r="H238" s="10">
        <v>720</v>
      </c>
      <c r="I238" s="10">
        <v>1015</v>
      </c>
      <c r="J238" s="46">
        <v>71322</v>
      </c>
      <c r="K238" s="45">
        <v>86819</v>
      </c>
      <c r="L238" s="10" t="s">
        <v>55</v>
      </c>
      <c r="M238" s="56">
        <f t="shared" si="6"/>
        <v>0.10217809465669957</v>
      </c>
      <c r="N238" s="61">
        <f t="shared" si="7"/>
        <v>8871</v>
      </c>
    </row>
    <row r="239" spans="1:14" ht="15.75" thickBot="1">
      <c r="A239" s="10" t="s">
        <v>407</v>
      </c>
      <c r="B239" s="10" t="s">
        <v>46</v>
      </c>
      <c r="C239" s="44">
        <v>45489</v>
      </c>
      <c r="D239" s="10" t="s">
        <v>25</v>
      </c>
      <c r="E239" s="10" t="s">
        <v>48</v>
      </c>
      <c r="F239" s="45">
        <v>8767</v>
      </c>
      <c r="G239" s="10">
        <v>974</v>
      </c>
      <c r="H239" s="10">
        <v>733</v>
      </c>
      <c r="I239" s="10">
        <v>1587</v>
      </c>
      <c r="J239" s="46">
        <v>74927</v>
      </c>
      <c r="K239" s="45">
        <v>113770</v>
      </c>
      <c r="L239" s="10" t="s">
        <v>17</v>
      </c>
      <c r="M239" s="56">
        <f t="shared" si="6"/>
        <v>9.2062933989628198E-2</v>
      </c>
      <c r="N239" s="61">
        <f t="shared" si="7"/>
        <v>10474</v>
      </c>
    </row>
    <row r="240" spans="1:14" ht="15.75" thickBot="1">
      <c r="A240" s="10" t="s">
        <v>409</v>
      </c>
      <c r="B240" s="10" t="s">
        <v>13</v>
      </c>
      <c r="C240" s="44">
        <v>45910</v>
      </c>
      <c r="D240" s="10" t="s">
        <v>15</v>
      </c>
      <c r="E240" s="10" t="s">
        <v>20</v>
      </c>
      <c r="F240" s="45">
        <v>13613</v>
      </c>
      <c r="G240" s="10">
        <v>350</v>
      </c>
      <c r="H240" s="10">
        <v>809</v>
      </c>
      <c r="I240" s="10">
        <v>2013</v>
      </c>
      <c r="J240" s="46">
        <v>20471</v>
      </c>
      <c r="K240" s="45">
        <v>198038</v>
      </c>
      <c r="L240" s="10" t="s">
        <v>21</v>
      </c>
      <c r="M240" s="56">
        <f t="shared" si="6"/>
        <v>7.4591745018632791E-2</v>
      </c>
      <c r="N240" s="61">
        <f t="shared" si="7"/>
        <v>14772</v>
      </c>
    </row>
    <row r="241" spans="1:14" ht="15.75" thickBot="1">
      <c r="A241" s="10" t="s">
        <v>410</v>
      </c>
      <c r="B241" s="10" t="s">
        <v>19</v>
      </c>
      <c r="C241" s="44">
        <v>45911</v>
      </c>
      <c r="D241" s="10" t="s">
        <v>30</v>
      </c>
      <c r="E241" s="10" t="s">
        <v>39</v>
      </c>
      <c r="F241" s="45">
        <v>21901</v>
      </c>
      <c r="G241" s="10">
        <v>1308</v>
      </c>
      <c r="H241" s="10">
        <v>724</v>
      </c>
      <c r="I241" s="10">
        <v>2183</v>
      </c>
      <c r="J241" s="46">
        <v>15996</v>
      </c>
      <c r="K241" s="45">
        <v>230961</v>
      </c>
      <c r="L241" s="10" t="s">
        <v>21</v>
      </c>
      <c r="M241" s="56">
        <f t="shared" si="6"/>
        <v>0.10362355549205277</v>
      </c>
      <c r="N241" s="61">
        <f t="shared" si="7"/>
        <v>23933</v>
      </c>
    </row>
    <row r="242" spans="1:14" ht="15.75" thickBot="1">
      <c r="A242" s="10" t="s">
        <v>411</v>
      </c>
      <c r="B242" s="10" t="s">
        <v>46</v>
      </c>
      <c r="C242" s="44">
        <v>45675</v>
      </c>
      <c r="D242" s="10" t="s">
        <v>25</v>
      </c>
      <c r="E242" s="10" t="s">
        <v>70</v>
      </c>
      <c r="F242" s="45">
        <v>12589</v>
      </c>
      <c r="G242" s="10">
        <v>346</v>
      </c>
      <c r="H242" s="10">
        <v>459</v>
      </c>
      <c r="I242" s="10">
        <v>1407</v>
      </c>
      <c r="J242" s="46">
        <v>29254</v>
      </c>
      <c r="K242" s="45">
        <v>198059</v>
      </c>
      <c r="L242" s="10" t="s">
        <v>27</v>
      </c>
      <c r="M242" s="56">
        <f t="shared" si="6"/>
        <v>6.7626313371268162E-2</v>
      </c>
      <c r="N242" s="61">
        <f t="shared" si="7"/>
        <v>13394</v>
      </c>
    </row>
    <row r="243" spans="1:14" ht="15.75" thickBot="1">
      <c r="A243" s="10" t="s">
        <v>413</v>
      </c>
      <c r="B243" s="10" t="s">
        <v>13</v>
      </c>
      <c r="C243" s="44">
        <v>45912</v>
      </c>
      <c r="D243" s="10" t="s">
        <v>30</v>
      </c>
      <c r="E243" s="10" t="s">
        <v>39</v>
      </c>
      <c r="F243" s="45">
        <v>15918</v>
      </c>
      <c r="G243" s="10">
        <v>1114</v>
      </c>
      <c r="H243" s="10">
        <v>392</v>
      </c>
      <c r="I243" s="10">
        <v>1641</v>
      </c>
      <c r="J243" s="46">
        <v>28044</v>
      </c>
      <c r="K243" s="45">
        <v>118714</v>
      </c>
      <c r="L243" s="10" t="s">
        <v>21</v>
      </c>
      <c r="M243" s="56">
        <f t="shared" si="6"/>
        <v>0.14677291642097814</v>
      </c>
      <c r="N243" s="61">
        <f t="shared" si="7"/>
        <v>17424</v>
      </c>
    </row>
    <row r="244" spans="1:14" ht="15.75" thickBot="1">
      <c r="A244" s="10" t="s">
        <v>414</v>
      </c>
      <c r="B244" s="10" t="s">
        <v>19</v>
      </c>
      <c r="C244" s="44">
        <v>45722</v>
      </c>
      <c r="D244" s="10" t="s">
        <v>25</v>
      </c>
      <c r="E244" s="10" t="s">
        <v>48</v>
      </c>
      <c r="F244" s="45">
        <v>22119</v>
      </c>
      <c r="G244" s="10">
        <v>899</v>
      </c>
      <c r="H244" s="10">
        <v>642</v>
      </c>
      <c r="I244" s="10">
        <v>410</v>
      </c>
      <c r="J244" s="46">
        <v>49490</v>
      </c>
      <c r="K244" s="45">
        <v>229420</v>
      </c>
      <c r="L244" s="10" t="s">
        <v>32</v>
      </c>
      <c r="M244" s="56">
        <f t="shared" si="6"/>
        <v>0.10312963124400662</v>
      </c>
      <c r="N244" s="61">
        <f t="shared" si="7"/>
        <v>23660</v>
      </c>
    </row>
    <row r="245" spans="1:14" ht="15.75" thickBot="1">
      <c r="A245" s="10" t="s">
        <v>416</v>
      </c>
      <c r="B245" s="10" t="s">
        <v>23</v>
      </c>
      <c r="C245" s="44">
        <v>45913</v>
      </c>
      <c r="D245" s="10" t="s">
        <v>30</v>
      </c>
      <c r="E245" s="10" t="s">
        <v>70</v>
      </c>
      <c r="F245" s="45">
        <v>15046</v>
      </c>
      <c r="G245" s="10">
        <v>281</v>
      </c>
      <c r="H245" s="10">
        <v>515</v>
      </c>
      <c r="I245" s="10">
        <v>550</v>
      </c>
      <c r="J245" s="46">
        <v>22583</v>
      </c>
      <c r="K245" s="45">
        <v>64596</v>
      </c>
      <c r="L245" s="10" t="s">
        <v>21</v>
      </c>
      <c r="M245" s="56">
        <f t="shared" si="6"/>
        <v>0.24524738373893121</v>
      </c>
      <c r="N245" s="61">
        <f t="shared" si="7"/>
        <v>15842</v>
      </c>
    </row>
    <row r="246" spans="1:14" ht="15.75" thickBot="1">
      <c r="A246" s="10" t="s">
        <v>417</v>
      </c>
      <c r="B246" s="10" t="s">
        <v>13</v>
      </c>
      <c r="C246" s="44">
        <v>45669</v>
      </c>
      <c r="D246" s="10" t="s">
        <v>15</v>
      </c>
      <c r="E246" s="10" t="s">
        <v>31</v>
      </c>
      <c r="F246" s="45">
        <v>4590</v>
      </c>
      <c r="G246" s="10">
        <v>713</v>
      </c>
      <c r="H246" s="10">
        <v>479</v>
      </c>
      <c r="I246" s="10">
        <v>2730</v>
      </c>
      <c r="J246" s="46">
        <v>41050</v>
      </c>
      <c r="K246" s="45">
        <v>204246</v>
      </c>
      <c r="L246" s="10" t="s">
        <v>27</v>
      </c>
      <c r="M246" s="56">
        <f t="shared" si="6"/>
        <v>2.8308999931455206E-2</v>
      </c>
      <c r="N246" s="61">
        <f t="shared" si="7"/>
        <v>5782</v>
      </c>
    </row>
    <row r="247" spans="1:14" ht="15.75" thickBot="1">
      <c r="A247" s="10" t="s">
        <v>419</v>
      </c>
      <c r="B247" s="10" t="s">
        <v>46</v>
      </c>
      <c r="C247" s="44">
        <v>45576</v>
      </c>
      <c r="D247" s="10" t="s">
        <v>38</v>
      </c>
      <c r="E247" s="10" t="s">
        <v>48</v>
      </c>
      <c r="F247" s="45">
        <v>19447</v>
      </c>
      <c r="G247" s="10">
        <v>1014</v>
      </c>
      <c r="H247" s="10">
        <v>256</v>
      </c>
      <c r="I247" s="10">
        <v>2354</v>
      </c>
      <c r="J247" s="46">
        <v>5472</v>
      </c>
      <c r="K247" s="45">
        <v>104106</v>
      </c>
      <c r="L247" s="10" t="s">
        <v>17</v>
      </c>
      <c r="M247" s="56">
        <f t="shared" si="6"/>
        <v>0.19899909707413599</v>
      </c>
      <c r="N247" s="61">
        <f t="shared" si="7"/>
        <v>20717</v>
      </c>
    </row>
    <row r="248" spans="1:14" ht="15.75" thickBot="1">
      <c r="A248" s="10" t="s">
        <v>421</v>
      </c>
      <c r="B248" s="10" t="s">
        <v>23</v>
      </c>
      <c r="C248" s="44">
        <v>45531</v>
      </c>
      <c r="D248" s="10" t="s">
        <v>15</v>
      </c>
      <c r="E248" s="10" t="s">
        <v>85</v>
      </c>
      <c r="F248" s="45">
        <v>6324</v>
      </c>
      <c r="G248" s="10">
        <v>908</v>
      </c>
      <c r="H248" s="10">
        <v>375</v>
      </c>
      <c r="I248" s="10">
        <v>758</v>
      </c>
      <c r="J248" s="46">
        <v>34850</v>
      </c>
      <c r="K248" s="45">
        <v>241039</v>
      </c>
      <c r="L248" s="10" t="s">
        <v>17</v>
      </c>
      <c r="M248" s="56">
        <f t="shared" si="6"/>
        <v>3.1559208260903839E-2</v>
      </c>
      <c r="N248" s="61">
        <f t="shared" si="7"/>
        <v>7607</v>
      </c>
    </row>
    <row r="249" spans="1:14" ht="15.75" thickBot="1">
      <c r="A249" s="10" t="s">
        <v>423</v>
      </c>
      <c r="B249" s="10" t="s">
        <v>23</v>
      </c>
      <c r="C249" s="44">
        <v>45914</v>
      </c>
      <c r="D249" s="10" t="s">
        <v>38</v>
      </c>
      <c r="E249" s="10" t="s">
        <v>62</v>
      </c>
      <c r="F249" s="45">
        <v>12787</v>
      </c>
      <c r="G249" s="10">
        <v>945</v>
      </c>
      <c r="H249" s="10">
        <v>974</v>
      </c>
      <c r="I249" s="10">
        <v>1407</v>
      </c>
      <c r="J249" s="46">
        <v>4037</v>
      </c>
      <c r="K249" s="45">
        <v>99182</v>
      </c>
      <c r="L249" s="10" t="s">
        <v>21</v>
      </c>
      <c r="M249" s="56">
        <f t="shared" si="6"/>
        <v>0.14827287209372669</v>
      </c>
      <c r="N249" s="61">
        <f t="shared" si="7"/>
        <v>14706</v>
      </c>
    </row>
    <row r="250" spans="1:14" ht="15.75" thickBot="1">
      <c r="A250" s="10" t="s">
        <v>424</v>
      </c>
      <c r="B250" s="10" t="s">
        <v>23</v>
      </c>
      <c r="C250" s="44">
        <v>45491</v>
      </c>
      <c r="D250" s="10" t="s">
        <v>30</v>
      </c>
      <c r="E250" s="10" t="s">
        <v>85</v>
      </c>
      <c r="F250" s="45">
        <v>11111</v>
      </c>
      <c r="G250" s="10">
        <v>1222</v>
      </c>
      <c r="H250" s="10">
        <v>367</v>
      </c>
      <c r="I250" s="10">
        <v>507</v>
      </c>
      <c r="J250" s="46">
        <v>14129</v>
      </c>
      <c r="K250" s="45">
        <v>127163</v>
      </c>
      <c r="L250" s="10" t="s">
        <v>55</v>
      </c>
      <c r="M250" s="56">
        <f t="shared" si="6"/>
        <v>9.9871818060284834E-2</v>
      </c>
      <c r="N250" s="61">
        <f t="shared" si="7"/>
        <v>12700</v>
      </c>
    </row>
    <row r="251" spans="1:14" ht="15.75" thickBot="1">
      <c r="A251" s="10" t="s">
        <v>426</v>
      </c>
      <c r="B251" s="10" t="s">
        <v>13</v>
      </c>
      <c r="C251" s="44">
        <v>45465</v>
      </c>
      <c r="D251" s="10" t="s">
        <v>25</v>
      </c>
      <c r="E251" s="10" t="s">
        <v>42</v>
      </c>
      <c r="F251" s="45">
        <v>7342</v>
      </c>
      <c r="G251" s="10">
        <v>906</v>
      </c>
      <c r="H251" s="10">
        <v>902</v>
      </c>
      <c r="I251" s="10">
        <v>1199</v>
      </c>
      <c r="J251" s="46">
        <v>68488</v>
      </c>
      <c r="K251" s="45">
        <v>79310</v>
      </c>
      <c r="L251" s="10" t="s">
        <v>17</v>
      </c>
      <c r="M251" s="56">
        <f t="shared" si="6"/>
        <v>0.1153700668263775</v>
      </c>
      <c r="N251" s="61">
        <f t="shared" si="7"/>
        <v>9150</v>
      </c>
    </row>
    <row r="252" spans="1:14" ht="15.75" thickBot="1">
      <c r="A252" s="10" t="s">
        <v>427</v>
      </c>
      <c r="B252" s="10" t="s">
        <v>46</v>
      </c>
      <c r="C252" s="44">
        <v>45915</v>
      </c>
      <c r="D252" s="10" t="s">
        <v>15</v>
      </c>
      <c r="E252" s="10" t="s">
        <v>39</v>
      </c>
      <c r="F252" s="45">
        <v>18389</v>
      </c>
      <c r="G252" s="10">
        <v>670</v>
      </c>
      <c r="H252" s="10">
        <v>655</v>
      </c>
      <c r="I252" s="10">
        <v>321</v>
      </c>
      <c r="J252" s="46">
        <v>21869</v>
      </c>
      <c r="K252" s="45">
        <v>96088</v>
      </c>
      <c r="L252" s="10" t="s">
        <v>21</v>
      </c>
      <c r="M252" s="56">
        <f t="shared" si="6"/>
        <v>0.2051660977437349</v>
      </c>
      <c r="N252" s="61">
        <f t="shared" si="7"/>
        <v>19714</v>
      </c>
    </row>
    <row r="253" spans="1:14" ht="15.75" thickBot="1">
      <c r="A253" s="10" t="s">
        <v>428</v>
      </c>
      <c r="B253" s="10" t="s">
        <v>23</v>
      </c>
      <c r="C253" s="44">
        <v>45775</v>
      </c>
      <c r="D253" s="10" t="s">
        <v>38</v>
      </c>
      <c r="E253" s="10" t="s">
        <v>62</v>
      </c>
      <c r="F253" s="45">
        <v>10659</v>
      </c>
      <c r="G253" s="10">
        <v>1342</v>
      </c>
      <c r="H253" s="10">
        <v>408</v>
      </c>
      <c r="I253" s="10">
        <v>709</v>
      </c>
      <c r="J253" s="46">
        <v>16309</v>
      </c>
      <c r="K253" s="45">
        <v>168803</v>
      </c>
      <c r="L253" s="10" t="s">
        <v>27</v>
      </c>
      <c r="M253" s="56">
        <f t="shared" si="6"/>
        <v>7.3511726687321907E-2</v>
      </c>
      <c r="N253" s="61">
        <f t="shared" si="7"/>
        <v>12409</v>
      </c>
    </row>
    <row r="254" spans="1:14" ht="15.75" thickBot="1">
      <c r="A254" s="10" t="s">
        <v>429</v>
      </c>
      <c r="B254" s="10" t="s">
        <v>19</v>
      </c>
      <c r="C254" s="44">
        <v>45916</v>
      </c>
      <c r="D254" s="10" t="s">
        <v>15</v>
      </c>
      <c r="E254" s="10" t="s">
        <v>85</v>
      </c>
      <c r="F254" s="45">
        <v>16043</v>
      </c>
      <c r="G254" s="10">
        <v>595</v>
      </c>
      <c r="H254" s="10">
        <v>923</v>
      </c>
      <c r="I254" s="10">
        <v>1194</v>
      </c>
      <c r="J254" s="46">
        <v>52613</v>
      </c>
      <c r="K254" s="45">
        <v>179978</v>
      </c>
      <c r="L254" s="10" t="s">
        <v>21</v>
      </c>
      <c r="M254" s="56">
        <f t="shared" si="6"/>
        <v>9.757303670448611E-2</v>
      </c>
      <c r="N254" s="61">
        <f t="shared" si="7"/>
        <v>17561</v>
      </c>
    </row>
    <row r="255" spans="1:14" ht="15.75" thickBot="1">
      <c r="A255" s="10" t="s">
        <v>430</v>
      </c>
      <c r="B255" s="10" t="s">
        <v>23</v>
      </c>
      <c r="C255" s="44">
        <v>45671</v>
      </c>
      <c r="D255" s="10" t="s">
        <v>38</v>
      </c>
      <c r="E255" s="10" t="s">
        <v>62</v>
      </c>
      <c r="F255" s="45">
        <v>24350</v>
      </c>
      <c r="G255" s="10">
        <v>460</v>
      </c>
      <c r="H255" s="10">
        <v>666</v>
      </c>
      <c r="I255" s="10">
        <v>814</v>
      </c>
      <c r="J255" s="46">
        <v>21120</v>
      </c>
      <c r="K255" s="45">
        <v>76914</v>
      </c>
      <c r="L255" s="10" t="s">
        <v>17</v>
      </c>
      <c r="M255" s="56">
        <f t="shared" si="6"/>
        <v>0.33122708479600593</v>
      </c>
      <c r="N255" s="61">
        <f t="shared" si="7"/>
        <v>25476</v>
      </c>
    </row>
    <row r="256" spans="1:14" ht="15.75" thickBot="1">
      <c r="A256" s="10" t="s">
        <v>432</v>
      </c>
      <c r="B256" s="10" t="s">
        <v>23</v>
      </c>
      <c r="C256" s="44">
        <v>45750</v>
      </c>
      <c r="D256" s="10" t="s">
        <v>15</v>
      </c>
      <c r="E256" s="10" t="s">
        <v>169</v>
      </c>
      <c r="F256" s="45">
        <v>10837</v>
      </c>
      <c r="G256" s="10">
        <v>1004</v>
      </c>
      <c r="H256" s="10">
        <v>922</v>
      </c>
      <c r="I256" s="10">
        <v>1108</v>
      </c>
      <c r="J256" s="46">
        <v>36807</v>
      </c>
      <c r="K256" s="45">
        <v>150350</v>
      </c>
      <c r="L256" s="10" t="s">
        <v>27</v>
      </c>
      <c r="M256" s="56">
        <f t="shared" si="6"/>
        <v>8.4888593282341204E-2</v>
      </c>
      <c r="N256" s="61">
        <f t="shared" si="7"/>
        <v>12763</v>
      </c>
    </row>
    <row r="257" spans="1:14" ht="15.75" thickBot="1">
      <c r="A257" s="10" t="s">
        <v>434</v>
      </c>
      <c r="B257" s="10" t="s">
        <v>13</v>
      </c>
      <c r="C257" s="44">
        <v>45917</v>
      </c>
      <c r="D257" s="10" t="s">
        <v>38</v>
      </c>
      <c r="E257" s="10" t="s">
        <v>39</v>
      </c>
      <c r="F257" s="45">
        <v>2117</v>
      </c>
      <c r="G257" s="10">
        <v>1133</v>
      </c>
      <c r="H257" s="10">
        <v>203</v>
      </c>
      <c r="I257" s="10">
        <v>1173</v>
      </c>
      <c r="J257" s="46">
        <v>40125</v>
      </c>
      <c r="K257" s="45">
        <v>85379</v>
      </c>
      <c r="L257" s="10" t="s">
        <v>21</v>
      </c>
      <c r="M257" s="56">
        <f t="shared" si="6"/>
        <v>4.0443200318579509E-2</v>
      </c>
      <c r="N257" s="61">
        <f t="shared" si="7"/>
        <v>3453</v>
      </c>
    </row>
    <row r="258" spans="1:14" ht="15.75" thickBot="1">
      <c r="A258" s="10" t="s">
        <v>435</v>
      </c>
      <c r="B258" s="10" t="s">
        <v>13</v>
      </c>
      <c r="C258" s="44">
        <v>45753</v>
      </c>
      <c r="D258" s="10" t="s">
        <v>38</v>
      </c>
      <c r="E258" s="10" t="s">
        <v>62</v>
      </c>
      <c r="F258" s="45">
        <v>15917</v>
      </c>
      <c r="G258" s="10">
        <v>1479</v>
      </c>
      <c r="H258" s="10">
        <v>196</v>
      </c>
      <c r="I258" s="10">
        <v>313</v>
      </c>
      <c r="J258" s="46">
        <v>48524</v>
      </c>
      <c r="K258" s="45">
        <v>249684</v>
      </c>
      <c r="L258" s="10" t="s">
        <v>32</v>
      </c>
      <c r="M258" s="56">
        <f t="shared" si="6"/>
        <v>7.0457057720959296E-2</v>
      </c>
      <c r="N258" s="61">
        <f t="shared" si="7"/>
        <v>17592</v>
      </c>
    </row>
    <row r="259" spans="1:14" ht="15.75" thickBot="1">
      <c r="A259" s="10" t="s">
        <v>436</v>
      </c>
      <c r="B259" s="10" t="s">
        <v>46</v>
      </c>
      <c r="C259" s="44">
        <v>45509</v>
      </c>
      <c r="D259" s="10" t="s">
        <v>30</v>
      </c>
      <c r="E259" s="10" t="s">
        <v>16</v>
      </c>
      <c r="F259" s="45">
        <v>20935</v>
      </c>
      <c r="G259" s="10">
        <v>1104</v>
      </c>
      <c r="H259" s="10">
        <v>876</v>
      </c>
      <c r="I259" s="10">
        <v>1270</v>
      </c>
      <c r="J259" s="46">
        <v>21454</v>
      </c>
      <c r="K259" s="45">
        <v>208722</v>
      </c>
      <c r="L259" s="10" t="s">
        <v>27</v>
      </c>
      <c r="M259" s="56">
        <f t="shared" ref="M259:M301" si="8">SUM(F259,G259,H259)/K259</f>
        <v>0.10978718103506099</v>
      </c>
      <c r="N259" s="61">
        <f t="shared" ref="N259:N301" si="9">SUM(F259,G259,H259)</f>
        <v>22915</v>
      </c>
    </row>
    <row r="260" spans="1:14" ht="15.75" thickBot="1">
      <c r="A260" s="10" t="s">
        <v>438</v>
      </c>
      <c r="B260" s="10" t="s">
        <v>19</v>
      </c>
      <c r="C260" s="44">
        <v>45698</v>
      </c>
      <c r="D260" s="10" t="s">
        <v>38</v>
      </c>
      <c r="E260" s="10" t="s">
        <v>20</v>
      </c>
      <c r="F260" s="45">
        <v>16309</v>
      </c>
      <c r="G260" s="10">
        <v>1449</v>
      </c>
      <c r="H260" s="10">
        <v>838</v>
      </c>
      <c r="I260" s="10">
        <v>2434</v>
      </c>
      <c r="J260" s="46">
        <v>2940</v>
      </c>
      <c r="K260" s="45">
        <v>217953</v>
      </c>
      <c r="L260" s="10" t="s">
        <v>32</v>
      </c>
      <c r="M260" s="56">
        <f t="shared" si="8"/>
        <v>8.5321147219813445E-2</v>
      </c>
      <c r="N260" s="61">
        <f t="shared" si="9"/>
        <v>18596</v>
      </c>
    </row>
    <row r="261" spans="1:14" ht="15.75" thickBot="1">
      <c r="A261" s="10" t="s">
        <v>440</v>
      </c>
      <c r="B261" s="10" t="s">
        <v>13</v>
      </c>
      <c r="C261" s="44">
        <v>45700</v>
      </c>
      <c r="D261" s="10" t="s">
        <v>30</v>
      </c>
      <c r="E261" s="10" t="s">
        <v>20</v>
      </c>
      <c r="F261" s="45">
        <v>15234</v>
      </c>
      <c r="G261" s="10">
        <v>1276</v>
      </c>
      <c r="H261" s="10">
        <v>670</v>
      </c>
      <c r="I261" s="10">
        <v>1860</v>
      </c>
      <c r="J261" s="46">
        <v>60397</v>
      </c>
      <c r="K261" s="45">
        <v>86413</v>
      </c>
      <c r="L261" s="10" t="s">
        <v>55</v>
      </c>
      <c r="M261" s="56">
        <f t="shared" si="8"/>
        <v>0.19881267864788862</v>
      </c>
      <c r="N261" s="61">
        <f t="shared" si="9"/>
        <v>17180</v>
      </c>
    </row>
    <row r="262" spans="1:14" ht="15.75" thickBot="1">
      <c r="A262" s="10" t="s">
        <v>442</v>
      </c>
      <c r="B262" s="10" t="s">
        <v>23</v>
      </c>
      <c r="C262" s="44">
        <v>45592</v>
      </c>
      <c r="D262" s="10" t="s">
        <v>38</v>
      </c>
      <c r="E262" s="10" t="s">
        <v>16</v>
      </c>
      <c r="F262" s="45">
        <v>7560</v>
      </c>
      <c r="G262" s="10">
        <v>1139</v>
      </c>
      <c r="H262" s="10">
        <v>248</v>
      </c>
      <c r="I262" s="10">
        <v>1624</v>
      </c>
      <c r="J262" s="46">
        <v>72237</v>
      </c>
      <c r="K262" s="45">
        <v>177084</v>
      </c>
      <c r="L262" s="10" t="s">
        <v>27</v>
      </c>
      <c r="M262" s="56">
        <f t="shared" si="8"/>
        <v>5.0524045085947912E-2</v>
      </c>
      <c r="N262" s="61">
        <f t="shared" si="9"/>
        <v>8947</v>
      </c>
    </row>
    <row r="263" spans="1:14" ht="15.75" thickBot="1">
      <c r="A263" s="10" t="s">
        <v>444</v>
      </c>
      <c r="B263" s="10" t="s">
        <v>46</v>
      </c>
      <c r="C263" s="44">
        <v>45675</v>
      </c>
      <c r="D263" s="10" t="s">
        <v>25</v>
      </c>
      <c r="E263" s="10" t="s">
        <v>70</v>
      </c>
      <c r="F263" s="45">
        <v>22673</v>
      </c>
      <c r="G263" s="10">
        <v>1053</v>
      </c>
      <c r="H263" s="10">
        <v>169</v>
      </c>
      <c r="I263" s="10">
        <v>1566</v>
      </c>
      <c r="J263" s="46">
        <v>9417</v>
      </c>
      <c r="K263" s="45">
        <v>221187</v>
      </c>
      <c r="L263" s="10" t="s">
        <v>32</v>
      </c>
      <c r="M263" s="56">
        <f t="shared" si="8"/>
        <v>0.10803076130152314</v>
      </c>
      <c r="N263" s="61">
        <f t="shared" si="9"/>
        <v>23895</v>
      </c>
    </row>
    <row r="264" spans="1:14" ht="15.75" thickBot="1">
      <c r="A264" s="10" t="s">
        <v>445</v>
      </c>
      <c r="B264" s="10" t="s">
        <v>23</v>
      </c>
      <c r="C264" s="44">
        <v>45524</v>
      </c>
      <c r="D264" s="10" t="s">
        <v>25</v>
      </c>
      <c r="E264" s="10" t="s">
        <v>35</v>
      </c>
      <c r="F264" s="45">
        <v>2846</v>
      </c>
      <c r="G264" s="10">
        <v>792</v>
      </c>
      <c r="H264" s="10">
        <v>902</v>
      </c>
      <c r="I264" s="10">
        <v>2469</v>
      </c>
      <c r="J264" s="46">
        <v>12130</v>
      </c>
      <c r="K264" s="45">
        <v>47151</v>
      </c>
      <c r="L264" s="10" t="s">
        <v>17</v>
      </c>
      <c r="M264" s="56">
        <f t="shared" si="8"/>
        <v>9.6286399015927546E-2</v>
      </c>
      <c r="N264" s="61">
        <f t="shared" si="9"/>
        <v>4540</v>
      </c>
    </row>
    <row r="265" spans="1:14" ht="15.75" thickBot="1">
      <c r="A265" s="10" t="s">
        <v>447</v>
      </c>
      <c r="B265" s="10" t="s">
        <v>23</v>
      </c>
      <c r="C265" s="44">
        <v>45687</v>
      </c>
      <c r="D265" s="10" t="s">
        <v>25</v>
      </c>
      <c r="E265" s="10" t="s">
        <v>70</v>
      </c>
      <c r="F265" s="45">
        <v>12954</v>
      </c>
      <c r="G265" s="10">
        <v>913</v>
      </c>
      <c r="H265" s="10">
        <v>722</v>
      </c>
      <c r="I265" s="10">
        <v>1049</v>
      </c>
      <c r="J265" s="46">
        <v>475</v>
      </c>
      <c r="K265" s="45">
        <v>97716</v>
      </c>
      <c r="L265" s="10" t="s">
        <v>17</v>
      </c>
      <c r="M265" s="56">
        <f t="shared" si="8"/>
        <v>0.14930001228048631</v>
      </c>
      <c r="N265" s="61">
        <f t="shared" si="9"/>
        <v>14589</v>
      </c>
    </row>
    <row r="266" spans="1:14" ht="15.75" thickBot="1">
      <c r="A266" s="10" t="s">
        <v>449</v>
      </c>
      <c r="B266" s="10" t="s">
        <v>13</v>
      </c>
      <c r="C266" s="44">
        <v>45708</v>
      </c>
      <c r="D266" s="10" t="s">
        <v>38</v>
      </c>
      <c r="E266" s="10" t="s">
        <v>48</v>
      </c>
      <c r="F266" s="45">
        <v>15703</v>
      </c>
      <c r="G266" s="10">
        <v>1381</v>
      </c>
      <c r="H266" s="10">
        <v>639</v>
      </c>
      <c r="I266" s="10">
        <v>984</v>
      </c>
      <c r="J266" s="46">
        <v>10967</v>
      </c>
      <c r="K266" s="45">
        <v>133747</v>
      </c>
      <c r="L266" s="10" t="s">
        <v>55</v>
      </c>
      <c r="M266" s="56">
        <f t="shared" si="8"/>
        <v>0.13251138343289942</v>
      </c>
      <c r="N266" s="61">
        <f t="shared" si="9"/>
        <v>17723</v>
      </c>
    </row>
    <row r="267" spans="1:14" ht="15.75" thickBot="1">
      <c r="A267" s="10" t="s">
        <v>451</v>
      </c>
      <c r="B267" s="10" t="s">
        <v>46</v>
      </c>
      <c r="C267" s="44">
        <v>45621</v>
      </c>
      <c r="D267" s="10" t="s">
        <v>30</v>
      </c>
      <c r="E267" s="10" t="s">
        <v>48</v>
      </c>
      <c r="F267" s="45">
        <v>17385</v>
      </c>
      <c r="G267" s="10">
        <v>831</v>
      </c>
      <c r="H267" s="10">
        <v>568</v>
      </c>
      <c r="I267" s="10">
        <v>2227</v>
      </c>
      <c r="J267" s="46">
        <v>49351</v>
      </c>
      <c r="K267" s="45">
        <v>207450</v>
      </c>
      <c r="L267" s="10" t="s">
        <v>27</v>
      </c>
      <c r="M267" s="56">
        <f t="shared" si="8"/>
        <v>9.0547119787900698E-2</v>
      </c>
      <c r="N267" s="61">
        <f t="shared" si="9"/>
        <v>18784</v>
      </c>
    </row>
    <row r="268" spans="1:14" ht="15.75" thickBot="1">
      <c r="A268" s="10" t="s">
        <v>453</v>
      </c>
      <c r="B268" s="10" t="s">
        <v>19</v>
      </c>
      <c r="C268" s="44">
        <v>45569</v>
      </c>
      <c r="D268" s="10" t="s">
        <v>30</v>
      </c>
      <c r="E268" s="10" t="s">
        <v>62</v>
      </c>
      <c r="F268" s="45">
        <v>15746</v>
      </c>
      <c r="G268" s="10">
        <v>258</v>
      </c>
      <c r="H268" s="10">
        <v>839</v>
      </c>
      <c r="I268" s="10">
        <v>2656</v>
      </c>
      <c r="J268" s="46">
        <v>66614</v>
      </c>
      <c r="K268" s="45">
        <v>213724</v>
      </c>
      <c r="L268" s="10" t="s">
        <v>27</v>
      </c>
      <c r="M268" s="56">
        <f t="shared" si="8"/>
        <v>7.8807246729426739E-2</v>
      </c>
      <c r="N268" s="61">
        <f t="shared" si="9"/>
        <v>16843</v>
      </c>
    </row>
    <row r="269" spans="1:14" ht="15.75" thickBot="1">
      <c r="A269" s="10" t="s">
        <v>454</v>
      </c>
      <c r="B269" s="10" t="s">
        <v>19</v>
      </c>
      <c r="C269" s="44">
        <v>45760</v>
      </c>
      <c r="D269" s="10" t="s">
        <v>38</v>
      </c>
      <c r="E269" s="10" t="s">
        <v>85</v>
      </c>
      <c r="F269" s="45">
        <v>24700</v>
      </c>
      <c r="G269" s="10">
        <v>327</v>
      </c>
      <c r="H269" s="10">
        <v>999</v>
      </c>
      <c r="I269" s="10">
        <v>994</v>
      </c>
      <c r="J269" s="46">
        <v>59400</v>
      </c>
      <c r="K269" s="45">
        <v>243502</v>
      </c>
      <c r="L269" s="10" t="s">
        <v>27</v>
      </c>
      <c r="M269" s="56">
        <f t="shared" si="8"/>
        <v>0.10688207899729776</v>
      </c>
      <c r="N269" s="61">
        <f t="shared" si="9"/>
        <v>26026</v>
      </c>
    </row>
    <row r="270" spans="1:14" ht="15.75" thickBot="1">
      <c r="A270" s="10" t="s">
        <v>456</v>
      </c>
      <c r="B270" s="10" t="s">
        <v>13</v>
      </c>
      <c r="C270" s="44">
        <v>45601</v>
      </c>
      <c r="D270" s="10" t="s">
        <v>25</v>
      </c>
      <c r="E270" s="10" t="s">
        <v>85</v>
      </c>
      <c r="F270" s="45">
        <v>8469</v>
      </c>
      <c r="G270" s="10">
        <v>935</v>
      </c>
      <c r="H270" s="10">
        <v>211</v>
      </c>
      <c r="I270" s="10">
        <v>2635</v>
      </c>
      <c r="J270" s="46">
        <v>21890</v>
      </c>
      <c r="K270" s="45">
        <v>184539</v>
      </c>
      <c r="L270" s="10" t="s">
        <v>55</v>
      </c>
      <c r="M270" s="56">
        <f t="shared" si="8"/>
        <v>5.2102807536618279E-2</v>
      </c>
      <c r="N270" s="61">
        <f t="shared" si="9"/>
        <v>9615</v>
      </c>
    </row>
    <row r="271" spans="1:14" ht="15.75" thickBot="1">
      <c r="A271" s="10" t="s">
        <v>458</v>
      </c>
      <c r="B271" s="10" t="s">
        <v>13</v>
      </c>
      <c r="C271" s="44">
        <v>45672</v>
      </c>
      <c r="D271" s="10" t="s">
        <v>25</v>
      </c>
      <c r="E271" s="10" t="s">
        <v>20</v>
      </c>
      <c r="F271" s="45">
        <v>11333</v>
      </c>
      <c r="G271" s="10">
        <v>920</v>
      </c>
      <c r="H271" s="10">
        <v>294</v>
      </c>
      <c r="I271" s="10">
        <v>606</v>
      </c>
      <c r="J271" s="46">
        <v>59490</v>
      </c>
      <c r="K271" s="45">
        <v>202082</v>
      </c>
      <c r="L271" s="10" t="s">
        <v>27</v>
      </c>
      <c r="M271" s="56">
        <f t="shared" si="8"/>
        <v>6.2088657079799291E-2</v>
      </c>
      <c r="N271" s="61">
        <f t="shared" si="9"/>
        <v>12547</v>
      </c>
    </row>
    <row r="272" spans="1:14" ht="15.75" thickBot="1">
      <c r="A272" s="10" t="s">
        <v>459</v>
      </c>
      <c r="B272" s="10" t="s">
        <v>46</v>
      </c>
      <c r="C272" s="44">
        <v>45582</v>
      </c>
      <c r="D272" s="10" t="s">
        <v>30</v>
      </c>
      <c r="E272" s="10" t="s">
        <v>26</v>
      </c>
      <c r="F272" s="45">
        <v>18608</v>
      </c>
      <c r="G272" s="10">
        <v>1338</v>
      </c>
      <c r="H272" s="10">
        <v>365</v>
      </c>
      <c r="I272" s="10">
        <v>2289</v>
      </c>
      <c r="J272" s="46">
        <v>20785</v>
      </c>
      <c r="K272" s="45">
        <v>161999</v>
      </c>
      <c r="L272" s="10" t="s">
        <v>17</v>
      </c>
      <c r="M272" s="56">
        <f t="shared" si="8"/>
        <v>0.12537731714393299</v>
      </c>
      <c r="N272" s="61">
        <f t="shared" si="9"/>
        <v>20311</v>
      </c>
    </row>
    <row r="273" spans="1:14" ht="15.75" thickBot="1">
      <c r="A273" s="10" t="s">
        <v>461</v>
      </c>
      <c r="B273" s="10" t="s">
        <v>19</v>
      </c>
      <c r="C273" s="44">
        <v>45743</v>
      </c>
      <c r="D273" s="10" t="s">
        <v>25</v>
      </c>
      <c r="E273" s="10" t="s">
        <v>70</v>
      </c>
      <c r="F273" s="45">
        <v>14819</v>
      </c>
      <c r="G273" s="10">
        <v>1432</v>
      </c>
      <c r="H273" s="10">
        <v>152</v>
      </c>
      <c r="I273" s="10">
        <v>961</v>
      </c>
      <c r="J273" s="46">
        <v>39154</v>
      </c>
      <c r="K273" s="45">
        <v>154793</v>
      </c>
      <c r="L273" s="10" t="s">
        <v>32</v>
      </c>
      <c r="M273" s="56">
        <f t="shared" si="8"/>
        <v>0.10596732410380315</v>
      </c>
      <c r="N273" s="61">
        <f t="shared" si="9"/>
        <v>16403</v>
      </c>
    </row>
    <row r="274" spans="1:14" ht="15.75" thickBot="1">
      <c r="A274" s="10" t="s">
        <v>463</v>
      </c>
      <c r="B274" s="10" t="s">
        <v>19</v>
      </c>
      <c r="C274" s="44">
        <v>45577</v>
      </c>
      <c r="D274" s="10" t="s">
        <v>15</v>
      </c>
      <c r="E274" s="10" t="s">
        <v>169</v>
      </c>
      <c r="F274" s="45">
        <v>6208</v>
      </c>
      <c r="G274" s="10">
        <v>725</v>
      </c>
      <c r="H274" s="10">
        <v>309</v>
      </c>
      <c r="I274" s="10">
        <v>848</v>
      </c>
      <c r="J274" s="46">
        <v>39319</v>
      </c>
      <c r="K274" s="45">
        <v>225763</v>
      </c>
      <c r="L274" s="10" t="s">
        <v>17</v>
      </c>
      <c r="M274" s="56">
        <f t="shared" si="8"/>
        <v>3.207788698768177E-2</v>
      </c>
      <c r="N274" s="61">
        <f t="shared" si="9"/>
        <v>7242</v>
      </c>
    </row>
    <row r="275" spans="1:14" ht="15.75" thickBot="1">
      <c r="A275" s="10" t="s">
        <v>465</v>
      </c>
      <c r="B275" s="10" t="s">
        <v>19</v>
      </c>
      <c r="C275" s="44">
        <v>45658</v>
      </c>
      <c r="D275" s="10" t="s">
        <v>30</v>
      </c>
      <c r="E275" s="10" t="s">
        <v>39</v>
      </c>
      <c r="F275" s="45">
        <v>8283</v>
      </c>
      <c r="G275" s="10">
        <v>720</v>
      </c>
      <c r="H275" s="10">
        <v>888</v>
      </c>
      <c r="I275" s="10">
        <v>611</v>
      </c>
      <c r="J275" s="46">
        <v>52791</v>
      </c>
      <c r="K275" s="45">
        <v>235229</v>
      </c>
      <c r="L275" s="10" t="s">
        <v>17</v>
      </c>
      <c r="M275" s="56">
        <f t="shared" si="8"/>
        <v>4.2048386891072105E-2</v>
      </c>
      <c r="N275" s="61">
        <f t="shared" si="9"/>
        <v>9891</v>
      </c>
    </row>
    <row r="276" spans="1:14" ht="15.75" thickBot="1">
      <c r="A276" s="10" t="s">
        <v>466</v>
      </c>
      <c r="B276" s="10" t="s">
        <v>23</v>
      </c>
      <c r="C276" s="44">
        <v>45509</v>
      </c>
      <c r="D276" s="10" t="s">
        <v>25</v>
      </c>
      <c r="E276" s="10" t="s">
        <v>42</v>
      </c>
      <c r="F276" s="45">
        <v>4048</v>
      </c>
      <c r="G276" s="10">
        <v>751</v>
      </c>
      <c r="H276" s="10">
        <v>930</v>
      </c>
      <c r="I276" s="10">
        <v>1382</v>
      </c>
      <c r="J276" s="46">
        <v>16844</v>
      </c>
      <c r="K276" s="45">
        <v>148177</v>
      </c>
      <c r="L276" s="10" t="s">
        <v>32</v>
      </c>
      <c r="M276" s="56">
        <f t="shared" si="8"/>
        <v>3.8663220337839206E-2</v>
      </c>
      <c r="N276" s="61">
        <f t="shared" si="9"/>
        <v>5729</v>
      </c>
    </row>
    <row r="277" spans="1:14" ht="15.75" thickBot="1">
      <c r="A277" s="10" t="s">
        <v>467</v>
      </c>
      <c r="B277" s="10" t="s">
        <v>19</v>
      </c>
      <c r="C277" s="44">
        <v>45450</v>
      </c>
      <c r="D277" s="10" t="s">
        <v>30</v>
      </c>
      <c r="E277" s="10" t="s">
        <v>31</v>
      </c>
      <c r="F277" s="45">
        <v>8233</v>
      </c>
      <c r="G277" s="10">
        <v>436</v>
      </c>
      <c r="H277" s="10">
        <v>269</v>
      </c>
      <c r="I277" s="10">
        <v>2037</v>
      </c>
      <c r="J277" s="46">
        <v>8875</v>
      </c>
      <c r="K277" s="45">
        <v>52289</v>
      </c>
      <c r="L277" s="10" t="s">
        <v>17</v>
      </c>
      <c r="M277" s="56">
        <f t="shared" si="8"/>
        <v>0.17093461339861157</v>
      </c>
      <c r="N277" s="61">
        <f t="shared" si="9"/>
        <v>8938</v>
      </c>
    </row>
    <row r="278" spans="1:14" ht="15.75" thickBot="1">
      <c r="A278" s="10" t="s">
        <v>469</v>
      </c>
      <c r="B278" s="10" t="s">
        <v>23</v>
      </c>
      <c r="C278" s="44">
        <v>45753</v>
      </c>
      <c r="D278" s="10" t="s">
        <v>15</v>
      </c>
      <c r="E278" s="10" t="s">
        <v>85</v>
      </c>
      <c r="F278" s="45">
        <v>14941</v>
      </c>
      <c r="G278" s="10">
        <v>1424</v>
      </c>
      <c r="H278" s="10">
        <v>238</v>
      </c>
      <c r="I278" s="10">
        <v>1054</v>
      </c>
      <c r="J278" s="46">
        <v>20516</v>
      </c>
      <c r="K278" s="45">
        <v>216048</v>
      </c>
      <c r="L278" s="10" t="s">
        <v>55</v>
      </c>
      <c r="M278" s="56">
        <f t="shared" si="8"/>
        <v>7.6848663260016298E-2</v>
      </c>
      <c r="N278" s="61">
        <f t="shared" si="9"/>
        <v>16603</v>
      </c>
    </row>
    <row r="279" spans="1:14" ht="15.75" thickBot="1">
      <c r="A279" s="10" t="s">
        <v>470</v>
      </c>
      <c r="B279" s="10" t="s">
        <v>46</v>
      </c>
      <c r="C279" s="44">
        <v>45622</v>
      </c>
      <c r="D279" s="10" t="s">
        <v>30</v>
      </c>
      <c r="E279" s="10" t="s">
        <v>39</v>
      </c>
      <c r="F279" s="45">
        <v>14607</v>
      </c>
      <c r="G279" s="10">
        <v>1458</v>
      </c>
      <c r="H279" s="10">
        <v>478</v>
      </c>
      <c r="I279" s="10">
        <v>334</v>
      </c>
      <c r="J279" s="46">
        <v>49257</v>
      </c>
      <c r="K279" s="45">
        <v>214668</v>
      </c>
      <c r="L279" s="10" t="s">
        <v>32</v>
      </c>
      <c r="M279" s="56">
        <f t="shared" si="8"/>
        <v>7.7063185942944451E-2</v>
      </c>
      <c r="N279" s="61">
        <f t="shared" si="9"/>
        <v>16543</v>
      </c>
    </row>
    <row r="280" spans="1:14" ht="15.75" thickBot="1">
      <c r="A280" s="10" t="s">
        <v>472</v>
      </c>
      <c r="B280" s="10" t="s">
        <v>23</v>
      </c>
      <c r="C280" s="44">
        <v>45537</v>
      </c>
      <c r="D280" s="10" t="s">
        <v>30</v>
      </c>
      <c r="E280" s="10" t="s">
        <v>31</v>
      </c>
      <c r="F280" s="45">
        <v>11765</v>
      </c>
      <c r="G280" s="10">
        <v>693</v>
      </c>
      <c r="H280" s="10">
        <v>729</v>
      </c>
      <c r="I280" s="10">
        <v>744</v>
      </c>
      <c r="J280" s="46">
        <v>97772</v>
      </c>
      <c r="K280" s="45">
        <v>194243</v>
      </c>
      <c r="L280" s="10" t="s">
        <v>17</v>
      </c>
      <c r="M280" s="56">
        <f t="shared" si="8"/>
        <v>6.7889190344053579E-2</v>
      </c>
      <c r="N280" s="61">
        <f t="shared" si="9"/>
        <v>13187</v>
      </c>
    </row>
    <row r="281" spans="1:14" ht="15.75" thickBot="1">
      <c r="A281" s="10" t="s">
        <v>473</v>
      </c>
      <c r="B281" s="10" t="s">
        <v>46</v>
      </c>
      <c r="C281" s="44">
        <v>45918</v>
      </c>
      <c r="D281" s="10" t="s">
        <v>30</v>
      </c>
      <c r="E281" s="10" t="s">
        <v>39</v>
      </c>
      <c r="F281" s="45">
        <v>3828</v>
      </c>
      <c r="G281" s="10">
        <v>203</v>
      </c>
      <c r="H281" s="10">
        <v>506</v>
      </c>
      <c r="I281" s="10">
        <v>2440</v>
      </c>
      <c r="J281" s="46">
        <v>63650</v>
      </c>
      <c r="K281" s="45">
        <v>126365</v>
      </c>
      <c r="L281" s="10" t="s">
        <v>21</v>
      </c>
      <c r="M281" s="56">
        <f t="shared" si="8"/>
        <v>3.5903929094290347E-2</v>
      </c>
      <c r="N281" s="61">
        <f t="shared" si="9"/>
        <v>4537</v>
      </c>
    </row>
    <row r="282" spans="1:14" ht="15.75" thickBot="1">
      <c r="A282" s="10" t="s">
        <v>474</v>
      </c>
      <c r="B282" s="10" t="s">
        <v>19</v>
      </c>
      <c r="C282" s="44">
        <v>45738</v>
      </c>
      <c r="D282" s="10" t="s">
        <v>30</v>
      </c>
      <c r="E282" s="10" t="s">
        <v>62</v>
      </c>
      <c r="F282" s="45">
        <v>3917</v>
      </c>
      <c r="G282" s="10">
        <v>865</v>
      </c>
      <c r="H282" s="10">
        <v>759</v>
      </c>
      <c r="I282" s="10">
        <v>2282</v>
      </c>
      <c r="J282" s="46">
        <v>56125</v>
      </c>
      <c r="K282" s="45">
        <v>154014</v>
      </c>
      <c r="L282" s="10" t="s">
        <v>17</v>
      </c>
      <c r="M282" s="56">
        <f t="shared" si="8"/>
        <v>3.5977248821535704E-2</v>
      </c>
      <c r="N282" s="61">
        <f t="shared" si="9"/>
        <v>5541</v>
      </c>
    </row>
    <row r="283" spans="1:14" ht="15.75" thickBot="1">
      <c r="A283" s="10" t="s">
        <v>476</v>
      </c>
      <c r="B283" s="10" t="s">
        <v>19</v>
      </c>
      <c r="C283" s="44">
        <v>45568</v>
      </c>
      <c r="D283" s="10" t="s">
        <v>15</v>
      </c>
      <c r="E283" s="10" t="s">
        <v>31</v>
      </c>
      <c r="F283" s="45">
        <v>22618</v>
      </c>
      <c r="G283" s="10">
        <v>641</v>
      </c>
      <c r="H283" s="10">
        <v>416</v>
      </c>
      <c r="I283" s="10">
        <v>1530</v>
      </c>
      <c r="J283" s="46">
        <v>18395</v>
      </c>
      <c r="K283" s="45">
        <v>215211</v>
      </c>
      <c r="L283" s="10" t="s">
        <v>55</v>
      </c>
      <c r="M283" s="56">
        <f t="shared" si="8"/>
        <v>0.1100083174187193</v>
      </c>
      <c r="N283" s="61">
        <f t="shared" si="9"/>
        <v>23675</v>
      </c>
    </row>
    <row r="284" spans="1:14" ht="15.75" thickBot="1">
      <c r="A284" s="10" t="s">
        <v>478</v>
      </c>
      <c r="B284" s="10" t="s">
        <v>46</v>
      </c>
      <c r="C284" s="44">
        <v>45786</v>
      </c>
      <c r="D284" s="10" t="s">
        <v>38</v>
      </c>
      <c r="E284" s="10" t="s">
        <v>42</v>
      </c>
      <c r="F284" s="45">
        <v>8988</v>
      </c>
      <c r="G284" s="10">
        <v>228</v>
      </c>
      <c r="H284" s="10">
        <v>766</v>
      </c>
      <c r="I284" s="10">
        <v>652</v>
      </c>
      <c r="J284" s="46">
        <v>63789</v>
      </c>
      <c r="K284" s="45">
        <v>219785</v>
      </c>
      <c r="L284" s="10" t="s">
        <v>27</v>
      </c>
      <c r="M284" s="56">
        <f t="shared" si="8"/>
        <v>4.541711217781013E-2</v>
      </c>
      <c r="N284" s="61">
        <f t="shared" si="9"/>
        <v>9982</v>
      </c>
    </row>
    <row r="285" spans="1:14" ht="15.75" thickBot="1">
      <c r="A285" s="10" t="s">
        <v>480</v>
      </c>
      <c r="B285" s="10" t="s">
        <v>13</v>
      </c>
      <c r="C285" s="44">
        <v>45552</v>
      </c>
      <c r="D285" s="10" t="s">
        <v>30</v>
      </c>
      <c r="E285" s="10" t="s">
        <v>39</v>
      </c>
      <c r="F285" s="45">
        <v>20410</v>
      </c>
      <c r="G285" s="10">
        <v>1332</v>
      </c>
      <c r="H285" s="10">
        <v>472</v>
      </c>
      <c r="I285" s="10">
        <v>1202</v>
      </c>
      <c r="J285" s="46">
        <v>9418</v>
      </c>
      <c r="K285" s="45">
        <v>200806</v>
      </c>
      <c r="L285" s="10" t="s">
        <v>17</v>
      </c>
      <c r="M285" s="56">
        <f t="shared" si="8"/>
        <v>0.11062418453631864</v>
      </c>
      <c r="N285" s="61">
        <f t="shared" si="9"/>
        <v>22214</v>
      </c>
    </row>
    <row r="286" spans="1:14" ht="15.75" thickBot="1">
      <c r="A286" s="10" t="s">
        <v>481</v>
      </c>
      <c r="B286" s="10" t="s">
        <v>46</v>
      </c>
      <c r="C286" s="44">
        <v>45491</v>
      </c>
      <c r="D286" s="10" t="s">
        <v>30</v>
      </c>
      <c r="E286" s="10" t="s">
        <v>16</v>
      </c>
      <c r="F286" s="45">
        <v>16594</v>
      </c>
      <c r="G286" s="10">
        <v>809</v>
      </c>
      <c r="H286" s="10">
        <v>784</v>
      </c>
      <c r="I286" s="10">
        <v>1655</v>
      </c>
      <c r="J286" s="46">
        <v>35505</v>
      </c>
      <c r="K286" s="45">
        <v>112588</v>
      </c>
      <c r="L286" s="10" t="s">
        <v>27</v>
      </c>
      <c r="M286" s="56">
        <f t="shared" si="8"/>
        <v>0.16153586527871533</v>
      </c>
      <c r="N286" s="61">
        <f t="shared" si="9"/>
        <v>18187</v>
      </c>
    </row>
    <row r="287" spans="1:14" ht="15.75" thickBot="1">
      <c r="A287" s="10" t="s">
        <v>482</v>
      </c>
      <c r="B287" s="10" t="s">
        <v>13</v>
      </c>
      <c r="C287" s="44">
        <v>45919</v>
      </c>
      <c r="D287" s="10" t="s">
        <v>25</v>
      </c>
      <c r="E287" s="10" t="s">
        <v>42</v>
      </c>
      <c r="F287" s="45">
        <v>22128</v>
      </c>
      <c r="G287" s="10">
        <v>1004</v>
      </c>
      <c r="H287" s="10">
        <v>690</v>
      </c>
      <c r="I287" s="10">
        <v>2048</v>
      </c>
      <c r="J287" s="46">
        <v>19443</v>
      </c>
      <c r="K287" s="45">
        <v>103646</v>
      </c>
      <c r="L287" s="10" t="s">
        <v>21</v>
      </c>
      <c r="M287" s="56">
        <f t="shared" si="8"/>
        <v>0.22984003241803833</v>
      </c>
      <c r="N287" s="61">
        <f t="shared" si="9"/>
        <v>23822</v>
      </c>
    </row>
    <row r="288" spans="1:14" ht="15.75" thickBot="1">
      <c r="A288" s="10" t="s">
        <v>483</v>
      </c>
      <c r="B288" s="10" t="s">
        <v>23</v>
      </c>
      <c r="C288" s="44">
        <v>45519</v>
      </c>
      <c r="D288" s="10" t="s">
        <v>30</v>
      </c>
      <c r="E288" s="10" t="s">
        <v>31</v>
      </c>
      <c r="F288" s="45">
        <v>14977</v>
      </c>
      <c r="G288" s="10">
        <v>274</v>
      </c>
      <c r="H288" s="10">
        <v>798</v>
      </c>
      <c r="I288" s="10">
        <v>458</v>
      </c>
      <c r="J288" s="46">
        <v>6636</v>
      </c>
      <c r="K288" s="45">
        <v>43654</v>
      </c>
      <c r="L288" s="10" t="s">
        <v>17</v>
      </c>
      <c r="M288" s="56">
        <f t="shared" si="8"/>
        <v>0.36764099509781462</v>
      </c>
      <c r="N288" s="61">
        <f t="shared" si="9"/>
        <v>16049</v>
      </c>
    </row>
    <row r="289" spans="1:14" ht="15.75" thickBot="1">
      <c r="A289" s="10" t="s">
        <v>484</v>
      </c>
      <c r="B289" s="10" t="s">
        <v>23</v>
      </c>
      <c r="C289" s="44">
        <v>45764</v>
      </c>
      <c r="D289" s="10" t="s">
        <v>25</v>
      </c>
      <c r="E289" s="10" t="s">
        <v>42</v>
      </c>
      <c r="F289" s="45">
        <v>2009</v>
      </c>
      <c r="G289" s="10">
        <v>1037</v>
      </c>
      <c r="H289" s="10">
        <v>344</v>
      </c>
      <c r="I289" s="10">
        <v>2277</v>
      </c>
      <c r="J289" s="46">
        <v>85743</v>
      </c>
      <c r="K289" s="45">
        <v>58743</v>
      </c>
      <c r="L289" s="10" t="s">
        <v>32</v>
      </c>
      <c r="M289" s="56">
        <f t="shared" si="8"/>
        <v>5.7709003625963942E-2</v>
      </c>
      <c r="N289" s="61">
        <f t="shared" si="9"/>
        <v>3390</v>
      </c>
    </row>
    <row r="290" spans="1:14" ht="15.75" thickBot="1">
      <c r="A290" s="10" t="s">
        <v>486</v>
      </c>
      <c r="B290" s="10" t="s">
        <v>23</v>
      </c>
      <c r="C290" s="44">
        <v>45624</v>
      </c>
      <c r="D290" s="10" t="s">
        <v>38</v>
      </c>
      <c r="E290" s="10" t="s">
        <v>39</v>
      </c>
      <c r="F290" s="45">
        <v>18644</v>
      </c>
      <c r="G290" s="10">
        <v>1369</v>
      </c>
      <c r="H290" s="10">
        <v>887</v>
      </c>
      <c r="I290" s="10">
        <v>1256</v>
      </c>
      <c r="J290" s="46">
        <v>43415</v>
      </c>
      <c r="K290" s="45">
        <v>88368</v>
      </c>
      <c r="L290" s="10" t="s">
        <v>27</v>
      </c>
      <c r="M290" s="56">
        <f t="shared" si="8"/>
        <v>0.23651095419156257</v>
      </c>
      <c r="N290" s="61">
        <f t="shared" si="9"/>
        <v>20900</v>
      </c>
    </row>
    <row r="291" spans="1:14" ht="15.75" thickBot="1">
      <c r="A291" s="10" t="s">
        <v>487</v>
      </c>
      <c r="B291" s="10" t="s">
        <v>19</v>
      </c>
      <c r="C291" s="44">
        <v>45920</v>
      </c>
      <c r="D291" s="10" t="s">
        <v>15</v>
      </c>
      <c r="E291" s="10" t="s">
        <v>35</v>
      </c>
      <c r="F291" s="45">
        <v>24422</v>
      </c>
      <c r="G291" s="10">
        <v>327</v>
      </c>
      <c r="H291" s="10">
        <v>481</v>
      </c>
      <c r="I291" s="10">
        <v>2371</v>
      </c>
      <c r="J291" s="46">
        <v>35340</v>
      </c>
      <c r="K291" s="45">
        <v>245244</v>
      </c>
      <c r="L291" s="10" t="s">
        <v>21</v>
      </c>
      <c r="M291" s="56">
        <f t="shared" si="8"/>
        <v>0.10287713460879777</v>
      </c>
      <c r="N291" s="61">
        <f t="shared" si="9"/>
        <v>25230</v>
      </c>
    </row>
    <row r="292" spans="1:14" ht="15.75" thickBot="1">
      <c r="A292" s="10" t="s">
        <v>488</v>
      </c>
      <c r="B292" s="10" t="s">
        <v>23</v>
      </c>
      <c r="C292" s="44">
        <v>45602</v>
      </c>
      <c r="D292" s="10" t="s">
        <v>15</v>
      </c>
      <c r="E292" s="10" t="s">
        <v>39</v>
      </c>
      <c r="F292" s="45">
        <v>11865</v>
      </c>
      <c r="G292" s="10">
        <v>241</v>
      </c>
      <c r="H292" s="10">
        <v>319</v>
      </c>
      <c r="I292" s="10">
        <v>703</v>
      </c>
      <c r="J292" s="46">
        <v>69596</v>
      </c>
      <c r="K292" s="45">
        <v>177513</v>
      </c>
      <c r="L292" s="10" t="s">
        <v>32</v>
      </c>
      <c r="M292" s="56">
        <f t="shared" si="8"/>
        <v>6.999487361489018E-2</v>
      </c>
      <c r="N292" s="61">
        <f t="shared" si="9"/>
        <v>12425</v>
      </c>
    </row>
    <row r="293" spans="1:14" ht="15.75" thickBot="1">
      <c r="A293" s="10" t="s">
        <v>489</v>
      </c>
      <c r="B293" s="10" t="s">
        <v>13</v>
      </c>
      <c r="C293" s="44">
        <v>45613</v>
      </c>
      <c r="D293" s="10" t="s">
        <v>38</v>
      </c>
      <c r="E293" s="10" t="s">
        <v>39</v>
      </c>
      <c r="F293" s="45">
        <v>4219</v>
      </c>
      <c r="G293" s="10">
        <v>240</v>
      </c>
      <c r="H293" s="10">
        <v>670</v>
      </c>
      <c r="I293" s="10">
        <v>815</v>
      </c>
      <c r="J293" s="46">
        <v>11978</v>
      </c>
      <c r="K293" s="45">
        <v>159735</v>
      </c>
      <c r="L293" s="10" t="s">
        <v>32</v>
      </c>
      <c r="M293" s="56">
        <f t="shared" si="8"/>
        <v>3.2109431245500357E-2</v>
      </c>
      <c r="N293" s="61">
        <f t="shared" si="9"/>
        <v>5129</v>
      </c>
    </row>
    <row r="294" spans="1:14" ht="15.75" thickBot="1">
      <c r="A294" s="10" t="s">
        <v>491</v>
      </c>
      <c r="B294" s="10" t="s">
        <v>23</v>
      </c>
      <c r="C294" s="44">
        <v>45791</v>
      </c>
      <c r="D294" s="10" t="s">
        <v>15</v>
      </c>
      <c r="E294" s="10" t="s">
        <v>62</v>
      </c>
      <c r="F294" s="45">
        <v>9041</v>
      </c>
      <c r="G294" s="10">
        <v>1133</v>
      </c>
      <c r="H294" s="10">
        <v>612</v>
      </c>
      <c r="I294" s="10">
        <v>1687</v>
      </c>
      <c r="J294" s="46">
        <v>28102</v>
      </c>
      <c r="K294" s="45">
        <v>195683</v>
      </c>
      <c r="L294" s="10" t="s">
        <v>32</v>
      </c>
      <c r="M294" s="56">
        <f t="shared" si="8"/>
        <v>5.5119760020032396E-2</v>
      </c>
      <c r="N294" s="61">
        <f t="shared" si="9"/>
        <v>10786</v>
      </c>
    </row>
    <row r="295" spans="1:14" ht="15.75" thickBot="1">
      <c r="A295" s="10" t="s">
        <v>493</v>
      </c>
      <c r="B295" s="10" t="s">
        <v>46</v>
      </c>
      <c r="C295" s="44">
        <v>45462</v>
      </c>
      <c r="D295" s="10" t="s">
        <v>38</v>
      </c>
      <c r="E295" s="10" t="s">
        <v>70</v>
      </c>
      <c r="F295" s="45">
        <v>20444</v>
      </c>
      <c r="G295" s="10">
        <v>233</v>
      </c>
      <c r="H295" s="10">
        <v>189</v>
      </c>
      <c r="I295" s="10">
        <v>2879</v>
      </c>
      <c r="J295" s="46">
        <v>28185</v>
      </c>
      <c r="K295" s="45">
        <v>159891</v>
      </c>
      <c r="L295" s="10" t="s">
        <v>32</v>
      </c>
      <c r="M295" s="56">
        <f t="shared" si="8"/>
        <v>0.13050140408153055</v>
      </c>
      <c r="N295" s="61">
        <f t="shared" si="9"/>
        <v>20866</v>
      </c>
    </row>
    <row r="296" spans="1:14" ht="15.75" thickBot="1">
      <c r="A296" s="10" t="s">
        <v>495</v>
      </c>
      <c r="B296" s="10" t="s">
        <v>46</v>
      </c>
      <c r="C296" s="44">
        <v>45783</v>
      </c>
      <c r="D296" s="10" t="s">
        <v>38</v>
      </c>
      <c r="E296" s="10" t="s">
        <v>16</v>
      </c>
      <c r="F296" s="45">
        <v>7287</v>
      </c>
      <c r="G296" s="10">
        <v>1240</v>
      </c>
      <c r="H296" s="10">
        <v>686</v>
      </c>
      <c r="I296" s="10">
        <v>1255</v>
      </c>
      <c r="J296" s="46">
        <v>15403</v>
      </c>
      <c r="K296" s="45">
        <v>147971</v>
      </c>
      <c r="L296" s="10" t="s">
        <v>17</v>
      </c>
      <c r="M296" s="56">
        <f t="shared" si="8"/>
        <v>6.2262200025680704E-2</v>
      </c>
      <c r="N296" s="61">
        <f t="shared" si="9"/>
        <v>9213</v>
      </c>
    </row>
    <row r="297" spans="1:14" ht="15.75" thickBot="1">
      <c r="A297" s="10" t="s">
        <v>497</v>
      </c>
      <c r="B297" s="10" t="s">
        <v>19</v>
      </c>
      <c r="C297" s="44">
        <v>45699</v>
      </c>
      <c r="D297" s="10" t="s">
        <v>38</v>
      </c>
      <c r="E297" s="10" t="s">
        <v>169</v>
      </c>
      <c r="F297" s="45">
        <v>3619</v>
      </c>
      <c r="G297" s="10">
        <v>1376</v>
      </c>
      <c r="H297" s="10">
        <v>410</v>
      </c>
      <c r="I297" s="10">
        <v>2499</v>
      </c>
      <c r="J297" s="46">
        <v>58146</v>
      </c>
      <c r="K297" s="45">
        <v>52149</v>
      </c>
      <c r="L297" s="10" t="s">
        <v>17</v>
      </c>
      <c r="M297" s="56">
        <f t="shared" si="8"/>
        <v>0.10364532397553165</v>
      </c>
      <c r="N297" s="61">
        <f t="shared" si="9"/>
        <v>5405</v>
      </c>
    </row>
    <row r="298" spans="1:14" ht="15.75" thickBot="1">
      <c r="A298" s="10" t="s">
        <v>499</v>
      </c>
      <c r="B298" s="10" t="s">
        <v>46</v>
      </c>
      <c r="C298" s="44">
        <v>45650</v>
      </c>
      <c r="D298" s="10" t="s">
        <v>15</v>
      </c>
      <c r="E298" s="10" t="s">
        <v>85</v>
      </c>
      <c r="F298" s="45">
        <v>10512</v>
      </c>
      <c r="G298" s="10">
        <v>1197</v>
      </c>
      <c r="H298" s="10">
        <v>544</v>
      </c>
      <c r="I298" s="10">
        <v>2012</v>
      </c>
      <c r="J298" s="46">
        <v>10245</v>
      </c>
      <c r="K298" s="45">
        <v>140102</v>
      </c>
      <c r="L298" s="10" t="s">
        <v>17</v>
      </c>
      <c r="M298" s="56">
        <f t="shared" si="8"/>
        <v>8.745770938316369E-2</v>
      </c>
      <c r="N298" s="61">
        <f t="shared" si="9"/>
        <v>12253</v>
      </c>
    </row>
    <row r="299" spans="1:14" ht="15.75" thickBot="1">
      <c r="A299" s="10" t="s">
        <v>501</v>
      </c>
      <c r="B299" s="10" t="s">
        <v>13</v>
      </c>
      <c r="C299" s="44">
        <v>45924</v>
      </c>
      <c r="D299" s="10" t="s">
        <v>25</v>
      </c>
      <c r="E299" s="10" t="s">
        <v>48</v>
      </c>
      <c r="F299" s="45">
        <v>3342</v>
      </c>
      <c r="G299" s="10">
        <v>787</v>
      </c>
      <c r="H299" s="10">
        <v>375</v>
      </c>
      <c r="I299" s="10">
        <v>907</v>
      </c>
      <c r="J299" s="46">
        <v>85823</v>
      </c>
      <c r="K299" s="45">
        <v>99189</v>
      </c>
      <c r="L299" s="10" t="s">
        <v>21</v>
      </c>
      <c r="M299" s="56">
        <f t="shared" si="8"/>
        <v>4.5408260996683103E-2</v>
      </c>
      <c r="N299" s="61">
        <f t="shared" si="9"/>
        <v>4504</v>
      </c>
    </row>
    <row r="300" spans="1:14" ht="15.75" thickBot="1">
      <c r="A300" s="10" t="s">
        <v>502</v>
      </c>
      <c r="B300" s="10" t="s">
        <v>23</v>
      </c>
      <c r="C300" s="44">
        <v>45925</v>
      </c>
      <c r="D300" s="10" t="s">
        <v>38</v>
      </c>
      <c r="E300" s="10" t="s">
        <v>70</v>
      </c>
      <c r="F300" s="45">
        <v>12568</v>
      </c>
      <c r="G300" s="10">
        <v>541</v>
      </c>
      <c r="H300" s="10">
        <v>273</v>
      </c>
      <c r="I300" s="10">
        <v>2767</v>
      </c>
      <c r="J300" s="46">
        <v>22331</v>
      </c>
      <c r="K300" s="45">
        <v>192747</v>
      </c>
      <c r="L300" s="10" t="s">
        <v>21</v>
      </c>
      <c r="M300" s="56">
        <f t="shared" si="8"/>
        <v>6.9427799135654514E-2</v>
      </c>
      <c r="N300" s="61">
        <f t="shared" si="9"/>
        <v>13382</v>
      </c>
    </row>
    <row r="301" spans="1:14" ht="15.75" thickBot="1">
      <c r="A301" s="10" t="s">
        <v>503</v>
      </c>
      <c r="B301" s="10" t="s">
        <v>19</v>
      </c>
      <c r="C301" s="44">
        <v>45926</v>
      </c>
      <c r="D301" s="10" t="s">
        <v>30</v>
      </c>
      <c r="E301" s="10" t="s">
        <v>48</v>
      </c>
      <c r="F301" s="45">
        <v>21216</v>
      </c>
      <c r="G301" s="10">
        <v>226</v>
      </c>
      <c r="H301" s="10">
        <v>187</v>
      </c>
      <c r="I301" s="10">
        <v>1573</v>
      </c>
      <c r="J301" s="46">
        <v>62688</v>
      </c>
      <c r="K301" s="45">
        <v>111031</v>
      </c>
      <c r="L301" s="10" t="s">
        <v>21</v>
      </c>
      <c r="M301" s="56">
        <f t="shared" si="8"/>
        <v>0.19480145184678152</v>
      </c>
      <c r="N301" s="61">
        <f t="shared" si="9"/>
        <v>21629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88B5-DFB7-4144-B54C-DEC3E13B80FD}">
  <dimension ref="A1:X301"/>
  <sheetViews>
    <sheetView topLeftCell="S1" zoomScale="98" zoomScaleNormal="115" workbookViewId="0">
      <selection activeCell="V8" sqref="V8"/>
    </sheetView>
  </sheetViews>
  <sheetFormatPr defaultRowHeight="15"/>
  <cols>
    <col min="1" max="1" width="6.7109375" style="9" bestFit="1" customWidth="1"/>
    <col min="2" max="2" width="9.7109375" style="9" bestFit="1" customWidth="1"/>
    <col min="3" max="3" width="10.42578125" style="9" bestFit="1" customWidth="1"/>
    <col min="4" max="4" width="12.42578125" style="9" bestFit="1" customWidth="1"/>
    <col min="5" max="5" width="34.7109375" style="9" bestFit="1" customWidth="1"/>
    <col min="6" max="6" width="6.5703125" style="9" bestFit="1" customWidth="1"/>
    <col min="7" max="7" width="6.85546875" style="9" bestFit="1" customWidth="1"/>
    <col min="8" max="8" width="10.5703125" style="9" bestFit="1" customWidth="1"/>
    <col min="9" max="9" width="6" style="9" bestFit="1" customWidth="1"/>
    <col min="10" max="10" width="6.5703125" style="9" bestFit="1" customWidth="1"/>
    <col min="11" max="11" width="11.7109375" style="9" bestFit="1" customWidth="1"/>
    <col min="12" max="12" width="28.85546875" style="9" bestFit="1" customWidth="1"/>
    <col min="13" max="13" width="17.7109375" style="9" customWidth="1"/>
    <col min="14" max="14" width="22.28515625" style="9" customWidth="1"/>
    <col min="15" max="15" width="15" style="9" bestFit="1" customWidth="1"/>
    <col min="16" max="16" width="28.85546875" style="9" bestFit="1" customWidth="1"/>
    <col min="17" max="17" width="28.42578125" style="9" customWidth="1"/>
    <col min="18" max="18" width="12.85546875" style="9" customWidth="1"/>
    <col min="19" max="19" width="28.85546875" style="9" bestFit="1" customWidth="1"/>
    <col min="20" max="20" width="18.5703125" style="9" bestFit="1" customWidth="1"/>
    <col min="21" max="21" width="6.85546875" style="9" bestFit="1" customWidth="1"/>
    <col min="22" max="22" width="11.28515625" style="9" bestFit="1" customWidth="1"/>
    <col min="23" max="23" width="9.140625" style="9"/>
    <col min="24" max="24" width="77" style="9" customWidth="1"/>
    <col min="25" max="16384" width="9.140625" style="9"/>
  </cols>
  <sheetData>
    <row r="1" spans="1:24" s="60" customFormat="1">
      <c r="A1" s="111" t="s">
        <v>0</v>
      </c>
      <c r="B1" s="111" t="s">
        <v>1</v>
      </c>
      <c r="C1" s="118" t="s">
        <v>2</v>
      </c>
      <c r="D1" s="111" t="s">
        <v>3</v>
      </c>
      <c r="E1" s="111" t="s">
        <v>4</v>
      </c>
      <c r="F1" s="119" t="s">
        <v>5</v>
      </c>
      <c r="G1" s="111" t="s">
        <v>6</v>
      </c>
      <c r="H1" s="111" t="s">
        <v>7</v>
      </c>
      <c r="I1" s="111" t="s">
        <v>8</v>
      </c>
      <c r="J1" s="120" t="s">
        <v>9</v>
      </c>
      <c r="K1" s="119" t="s">
        <v>10</v>
      </c>
      <c r="L1" s="111" t="s">
        <v>11</v>
      </c>
      <c r="M1" s="121" t="s">
        <v>583</v>
      </c>
      <c r="N1" s="78" t="s">
        <v>592</v>
      </c>
      <c r="O1" s="78" t="s">
        <v>783</v>
      </c>
      <c r="P1" s="78" t="s">
        <v>784</v>
      </c>
      <c r="Q1" s="78" t="s">
        <v>782</v>
      </c>
      <c r="X1" s="60" t="s">
        <v>677</v>
      </c>
    </row>
    <row r="2" spans="1:24" ht="30">
      <c r="A2" s="112" t="s">
        <v>12</v>
      </c>
      <c r="B2" s="112" t="s">
        <v>13</v>
      </c>
      <c r="C2" s="113">
        <v>45649</v>
      </c>
      <c r="D2" s="112" t="s">
        <v>15</v>
      </c>
      <c r="E2" s="112" t="s">
        <v>16</v>
      </c>
      <c r="F2" s="122">
        <v>24516</v>
      </c>
      <c r="G2" s="112">
        <v>976</v>
      </c>
      <c r="H2" s="112">
        <v>974</v>
      </c>
      <c r="I2" s="112">
        <v>2675</v>
      </c>
      <c r="J2" s="123">
        <v>23275</v>
      </c>
      <c r="K2" s="122">
        <v>202932</v>
      </c>
      <c r="L2" s="112" t="s">
        <v>17</v>
      </c>
      <c r="M2" s="124">
        <f>SUM(F2,G2,H2)/K2</f>
        <v>0.13041807107799658</v>
      </c>
      <c r="N2" s="125">
        <f>SUM(F2,G2,H2)</f>
        <v>26466</v>
      </c>
      <c r="O2" s="126">
        <v>45651</v>
      </c>
      <c r="P2" s="126">
        <v>45667</v>
      </c>
      <c r="Q2" s="68" t="str">
        <f>IF(AND(C2&gt;=O2,C2&lt;=P2),"During","Before")</f>
        <v>Before</v>
      </c>
      <c r="R2" s="59"/>
      <c r="X2" s="127" t="s">
        <v>786</v>
      </c>
    </row>
    <row r="3" spans="1:24">
      <c r="A3" s="112" t="s">
        <v>18</v>
      </c>
      <c r="B3" s="112" t="s">
        <v>19</v>
      </c>
      <c r="C3" s="113">
        <v>45903</v>
      </c>
      <c r="D3" s="112" t="s">
        <v>15</v>
      </c>
      <c r="E3" s="112" t="s">
        <v>20</v>
      </c>
      <c r="F3" s="122">
        <v>4779</v>
      </c>
      <c r="G3" s="112">
        <v>1110</v>
      </c>
      <c r="H3" s="112">
        <v>436</v>
      </c>
      <c r="I3" s="112">
        <v>1574</v>
      </c>
      <c r="J3" s="123">
        <v>77167</v>
      </c>
      <c r="K3" s="122">
        <v>71585</v>
      </c>
      <c r="L3" s="112" t="s">
        <v>21</v>
      </c>
      <c r="M3" s="124">
        <f t="shared" ref="M3:M66" si="0">SUM(F3,G3,H3)/K3</f>
        <v>8.8356499266606131E-2</v>
      </c>
      <c r="N3" s="125">
        <f t="shared" ref="N3:N66" si="1">SUM(F3,G3,H3)</f>
        <v>6325</v>
      </c>
      <c r="O3" s="126">
        <v>45901</v>
      </c>
      <c r="P3" s="126">
        <v>45930</v>
      </c>
      <c r="Q3" s="68" t="str">
        <f t="shared" ref="Q3:Q66" si="2">IF(AND(C3&gt;=O3,C3&lt;=P3),"During","Before")</f>
        <v>During</v>
      </c>
      <c r="S3" s="63" t="s">
        <v>622</v>
      </c>
      <c r="T3" s="63" t="s">
        <v>672</v>
      </c>
      <c r="U3" s="64"/>
      <c r="V3" s="64"/>
      <c r="X3" s="59" t="s">
        <v>787</v>
      </c>
    </row>
    <row r="4" spans="1:24">
      <c r="A4" s="112" t="s">
        <v>22</v>
      </c>
      <c r="B4" s="112" t="s">
        <v>23</v>
      </c>
      <c r="C4" s="113">
        <v>45789</v>
      </c>
      <c r="D4" s="112" t="s">
        <v>25</v>
      </c>
      <c r="E4" s="112" t="s">
        <v>26</v>
      </c>
      <c r="F4" s="122">
        <v>19308</v>
      </c>
      <c r="G4" s="112">
        <v>1318</v>
      </c>
      <c r="H4" s="112">
        <v>795</v>
      </c>
      <c r="I4" s="112">
        <v>1499</v>
      </c>
      <c r="J4" s="123">
        <v>52307</v>
      </c>
      <c r="K4" s="122">
        <v>193087</v>
      </c>
      <c r="L4" s="112" t="s">
        <v>27</v>
      </c>
      <c r="M4" s="124">
        <f t="shared" si="0"/>
        <v>0.11093962825047776</v>
      </c>
      <c r="N4" s="125">
        <f t="shared" si="1"/>
        <v>21421</v>
      </c>
      <c r="O4" s="126">
        <v>45717</v>
      </c>
      <c r="P4" s="126">
        <v>45747</v>
      </c>
      <c r="Q4" s="68" t="str">
        <f t="shared" si="2"/>
        <v>Before</v>
      </c>
      <c r="R4"/>
      <c r="S4" s="63" t="s">
        <v>584</v>
      </c>
      <c r="T4" s="64" t="s">
        <v>775</v>
      </c>
      <c r="U4" s="64" t="s">
        <v>776</v>
      </c>
      <c r="V4" s="91" t="s">
        <v>785</v>
      </c>
      <c r="X4" s="59" t="s">
        <v>788</v>
      </c>
    </row>
    <row r="5" spans="1:24">
      <c r="A5" s="112" t="s">
        <v>28</v>
      </c>
      <c r="B5" s="112" t="s">
        <v>13</v>
      </c>
      <c r="C5" s="113">
        <v>45516</v>
      </c>
      <c r="D5" s="112" t="s">
        <v>30</v>
      </c>
      <c r="E5" s="112" t="s">
        <v>31</v>
      </c>
      <c r="F5" s="122">
        <v>3581</v>
      </c>
      <c r="G5" s="112">
        <v>517</v>
      </c>
      <c r="H5" s="112">
        <v>880</v>
      </c>
      <c r="I5" s="112">
        <v>1925</v>
      </c>
      <c r="J5" s="123">
        <v>18636</v>
      </c>
      <c r="K5" s="122">
        <v>248611</v>
      </c>
      <c r="L5" s="112" t="s">
        <v>32</v>
      </c>
      <c r="M5" s="124">
        <f t="shared" si="0"/>
        <v>2.0023249172401864E-2</v>
      </c>
      <c r="N5" s="125">
        <f t="shared" si="1"/>
        <v>4978</v>
      </c>
      <c r="O5" s="126">
        <v>45458</v>
      </c>
      <c r="P5" s="126">
        <v>45488</v>
      </c>
      <c r="Q5" s="68" t="str">
        <f t="shared" si="2"/>
        <v>Before</v>
      </c>
      <c r="R5" s="26"/>
      <c r="S5" s="64" t="s">
        <v>21</v>
      </c>
      <c r="T5" s="65">
        <v>14961.933333333332</v>
      </c>
      <c r="U5" s="65">
        <v>15308.685185185184</v>
      </c>
      <c r="V5" s="66">
        <f>(U5-T5)/T5</f>
        <v>2.3175604657944285E-2</v>
      </c>
      <c r="W5" s="116"/>
    </row>
    <row r="6" spans="1:24">
      <c r="A6" s="112" t="s">
        <v>33</v>
      </c>
      <c r="B6" s="112" t="s">
        <v>13</v>
      </c>
      <c r="C6" s="113">
        <v>45904</v>
      </c>
      <c r="D6" s="112" t="s">
        <v>30</v>
      </c>
      <c r="E6" s="112" t="s">
        <v>16</v>
      </c>
      <c r="F6" s="122">
        <v>21708</v>
      </c>
      <c r="G6" s="112">
        <v>435</v>
      </c>
      <c r="H6" s="112">
        <v>317</v>
      </c>
      <c r="I6" s="112">
        <v>1213</v>
      </c>
      <c r="J6" s="123">
        <v>70701</v>
      </c>
      <c r="K6" s="122">
        <v>83585</v>
      </c>
      <c r="L6" s="112" t="s">
        <v>21</v>
      </c>
      <c r="M6" s="124">
        <f t="shared" si="0"/>
        <v>0.26870850032900639</v>
      </c>
      <c r="N6" s="125">
        <f t="shared" si="1"/>
        <v>22460</v>
      </c>
      <c r="O6" s="126">
        <v>45901</v>
      </c>
      <c r="P6" s="126">
        <v>45930</v>
      </c>
      <c r="Q6" s="68" t="str">
        <f t="shared" si="2"/>
        <v>During</v>
      </c>
      <c r="R6"/>
      <c r="S6" s="64" t="s">
        <v>17</v>
      </c>
      <c r="T6" s="65">
        <v>14497.469696969696</v>
      </c>
      <c r="U6" s="65">
        <v>11533.333333333334</v>
      </c>
      <c r="V6" s="66">
        <f t="shared" ref="V6:V9" si="3">(U6-T6)/T6</f>
        <v>-0.20445887631383941</v>
      </c>
      <c r="W6" s="116"/>
    </row>
    <row r="7" spans="1:24">
      <c r="A7" s="112" t="s">
        <v>34</v>
      </c>
      <c r="B7" s="112" t="s">
        <v>19</v>
      </c>
      <c r="C7" s="113">
        <v>45905</v>
      </c>
      <c r="D7" s="112" t="s">
        <v>15</v>
      </c>
      <c r="E7" s="112" t="s">
        <v>35</v>
      </c>
      <c r="F7" s="122">
        <v>14677</v>
      </c>
      <c r="G7" s="112">
        <v>533</v>
      </c>
      <c r="H7" s="112">
        <v>759</v>
      </c>
      <c r="I7" s="112">
        <v>753</v>
      </c>
      <c r="J7" s="123">
        <v>23275</v>
      </c>
      <c r="K7" s="122">
        <v>66958</v>
      </c>
      <c r="L7" s="112" t="s">
        <v>21</v>
      </c>
      <c r="M7" s="124">
        <f t="shared" si="0"/>
        <v>0.23849278652289496</v>
      </c>
      <c r="N7" s="125">
        <f t="shared" si="1"/>
        <v>15969</v>
      </c>
      <c r="O7" s="126">
        <v>45901</v>
      </c>
      <c r="P7" s="126">
        <v>45930</v>
      </c>
      <c r="Q7" s="68" t="str">
        <f t="shared" si="2"/>
        <v>During</v>
      </c>
      <c r="R7"/>
      <c r="S7" s="64" t="s">
        <v>32</v>
      </c>
      <c r="T7" s="65">
        <v>15571.115384615385</v>
      </c>
      <c r="U7" s="65">
        <v>16680.571428571428</v>
      </c>
      <c r="V7" s="66">
        <f t="shared" si="3"/>
        <v>7.12509037761168E-2</v>
      </c>
      <c r="W7" s="116"/>
    </row>
    <row r="8" spans="1:24">
      <c r="A8" s="112" t="s">
        <v>36</v>
      </c>
      <c r="B8" s="112" t="s">
        <v>23</v>
      </c>
      <c r="C8" s="113">
        <v>45467</v>
      </c>
      <c r="D8" s="112" t="s">
        <v>38</v>
      </c>
      <c r="E8" s="112" t="s">
        <v>39</v>
      </c>
      <c r="F8" s="122">
        <v>7713</v>
      </c>
      <c r="G8" s="112">
        <v>575</v>
      </c>
      <c r="H8" s="112">
        <v>417</v>
      </c>
      <c r="I8" s="112">
        <v>336</v>
      </c>
      <c r="J8" s="123">
        <v>61660</v>
      </c>
      <c r="K8" s="122">
        <v>66017</v>
      </c>
      <c r="L8" s="112" t="s">
        <v>32</v>
      </c>
      <c r="M8" s="124">
        <f t="shared" si="0"/>
        <v>0.13185997546086614</v>
      </c>
      <c r="N8" s="125">
        <f t="shared" si="1"/>
        <v>8705</v>
      </c>
      <c r="O8" s="126">
        <v>45458</v>
      </c>
      <c r="P8" s="126">
        <v>45488</v>
      </c>
      <c r="Q8" s="68" t="str">
        <f t="shared" si="2"/>
        <v>During</v>
      </c>
      <c r="R8" s="62"/>
      <c r="S8" s="64" t="s">
        <v>55</v>
      </c>
      <c r="T8" s="65">
        <v>14444.35</v>
      </c>
      <c r="U8" s="65">
        <v>12409.833333333334</v>
      </c>
      <c r="V8" s="66">
        <f t="shared" si="3"/>
        <v>-0.14085207480202752</v>
      </c>
      <c r="W8" s="116"/>
    </row>
    <row r="9" spans="1:24">
      <c r="A9" s="112" t="s">
        <v>40</v>
      </c>
      <c r="B9" s="112" t="s">
        <v>23</v>
      </c>
      <c r="C9" s="113">
        <v>45486</v>
      </c>
      <c r="D9" s="112" t="s">
        <v>30</v>
      </c>
      <c r="E9" s="112" t="s">
        <v>42</v>
      </c>
      <c r="F9" s="122">
        <v>18639</v>
      </c>
      <c r="G9" s="112">
        <v>1360</v>
      </c>
      <c r="H9" s="112">
        <v>898</v>
      </c>
      <c r="I9" s="112">
        <v>2011</v>
      </c>
      <c r="J9" s="123">
        <v>42841</v>
      </c>
      <c r="K9" s="122">
        <v>247779</v>
      </c>
      <c r="L9" s="112" t="s">
        <v>32</v>
      </c>
      <c r="M9" s="124">
        <f t="shared" si="0"/>
        <v>8.4337252148083575E-2</v>
      </c>
      <c r="N9" s="125">
        <f t="shared" si="1"/>
        <v>20897</v>
      </c>
      <c r="O9" s="126">
        <v>45458</v>
      </c>
      <c r="P9" s="126">
        <v>45488</v>
      </c>
      <c r="Q9" s="68" t="str">
        <f t="shared" si="2"/>
        <v>During</v>
      </c>
      <c r="R9"/>
      <c r="S9" s="64" t="s">
        <v>27</v>
      </c>
      <c r="T9" s="65">
        <v>15609.358490566037</v>
      </c>
      <c r="U9" s="65">
        <v>13148.75</v>
      </c>
      <c r="V9" s="66">
        <f t="shared" si="3"/>
        <v>-0.15763674670251032</v>
      </c>
      <c r="W9" s="116"/>
    </row>
    <row r="10" spans="1:24">
      <c r="A10" s="112" t="s">
        <v>43</v>
      </c>
      <c r="B10" s="112" t="s">
        <v>13</v>
      </c>
      <c r="C10" s="113">
        <v>45534</v>
      </c>
      <c r="D10" s="112" t="s">
        <v>38</v>
      </c>
      <c r="E10" s="112" t="s">
        <v>20</v>
      </c>
      <c r="F10" s="122">
        <v>6804</v>
      </c>
      <c r="G10" s="112">
        <v>787</v>
      </c>
      <c r="H10" s="112">
        <v>970</v>
      </c>
      <c r="I10" s="112">
        <v>1095</v>
      </c>
      <c r="J10" s="123">
        <v>56343</v>
      </c>
      <c r="K10" s="122">
        <v>164677</v>
      </c>
      <c r="L10" s="112" t="s">
        <v>17</v>
      </c>
      <c r="M10" s="124">
        <f t="shared" si="0"/>
        <v>5.1986616224487935E-2</v>
      </c>
      <c r="N10" s="125">
        <f t="shared" si="1"/>
        <v>8561</v>
      </c>
      <c r="O10" s="126">
        <v>45651</v>
      </c>
      <c r="P10" s="126">
        <v>45667</v>
      </c>
      <c r="Q10" s="68" t="str">
        <f t="shared" si="2"/>
        <v>Before</v>
      </c>
      <c r="R10"/>
      <c r="S10"/>
      <c r="T10"/>
      <c r="U10"/>
      <c r="V10"/>
    </row>
    <row r="11" spans="1:24">
      <c r="A11" s="112" t="s">
        <v>45</v>
      </c>
      <c r="B11" s="112" t="s">
        <v>46</v>
      </c>
      <c r="C11" s="113">
        <v>45727</v>
      </c>
      <c r="D11" s="112" t="s">
        <v>30</v>
      </c>
      <c r="E11" s="112" t="s">
        <v>48</v>
      </c>
      <c r="F11" s="122">
        <v>20222</v>
      </c>
      <c r="G11" s="112">
        <v>712</v>
      </c>
      <c r="H11" s="112">
        <v>604</v>
      </c>
      <c r="I11" s="112">
        <v>1272</v>
      </c>
      <c r="J11" s="123">
        <v>71598</v>
      </c>
      <c r="K11" s="122">
        <v>216422</v>
      </c>
      <c r="L11" s="112" t="s">
        <v>27</v>
      </c>
      <c r="M11" s="124">
        <f t="shared" si="0"/>
        <v>9.9518533235992648E-2</v>
      </c>
      <c r="N11" s="125">
        <f t="shared" si="1"/>
        <v>21538</v>
      </c>
      <c r="O11" s="126">
        <v>45717</v>
      </c>
      <c r="P11" s="126">
        <v>45747</v>
      </c>
      <c r="Q11" s="68" t="str">
        <f t="shared" si="2"/>
        <v>During</v>
      </c>
      <c r="R11"/>
      <c r="S11"/>
      <c r="T11"/>
      <c r="U11"/>
    </row>
    <row r="12" spans="1:24">
      <c r="A12" s="112" t="s">
        <v>49</v>
      </c>
      <c r="B12" s="112" t="s">
        <v>13</v>
      </c>
      <c r="C12" s="113">
        <v>45690</v>
      </c>
      <c r="D12" s="112" t="s">
        <v>38</v>
      </c>
      <c r="E12" s="112" t="s">
        <v>31</v>
      </c>
      <c r="F12" s="122">
        <v>12136</v>
      </c>
      <c r="G12" s="112">
        <v>1117</v>
      </c>
      <c r="H12" s="112">
        <v>834</v>
      </c>
      <c r="I12" s="112">
        <v>892</v>
      </c>
      <c r="J12" s="123">
        <v>24675</v>
      </c>
      <c r="K12" s="122">
        <v>183273</v>
      </c>
      <c r="L12" s="112" t="s">
        <v>27</v>
      </c>
      <c r="M12" s="124">
        <f t="shared" si="0"/>
        <v>7.6863476889667326E-2</v>
      </c>
      <c r="N12" s="125">
        <f t="shared" si="1"/>
        <v>14087</v>
      </c>
      <c r="O12" s="126">
        <v>45717</v>
      </c>
      <c r="P12" s="126">
        <v>45747</v>
      </c>
      <c r="Q12" s="68" t="str">
        <f t="shared" si="2"/>
        <v>Before</v>
      </c>
      <c r="R12"/>
      <c r="S12"/>
      <c r="T12"/>
      <c r="U12"/>
    </row>
    <row r="13" spans="1:24">
      <c r="A13" s="112" t="s">
        <v>51</v>
      </c>
      <c r="B13" s="112" t="s">
        <v>13</v>
      </c>
      <c r="C13" s="113">
        <v>45494</v>
      </c>
      <c r="D13" s="112" t="s">
        <v>25</v>
      </c>
      <c r="E13" s="112" t="s">
        <v>20</v>
      </c>
      <c r="F13" s="122">
        <v>2009</v>
      </c>
      <c r="G13" s="112">
        <v>1072</v>
      </c>
      <c r="H13" s="112">
        <v>550</v>
      </c>
      <c r="I13" s="112">
        <v>1437</v>
      </c>
      <c r="J13" s="123">
        <v>22982</v>
      </c>
      <c r="K13" s="122">
        <v>69426</v>
      </c>
      <c r="L13" s="112" t="s">
        <v>32</v>
      </c>
      <c r="M13" s="124">
        <f t="shared" si="0"/>
        <v>5.2300290957278256E-2</v>
      </c>
      <c r="N13" s="125">
        <f t="shared" si="1"/>
        <v>3631</v>
      </c>
      <c r="O13" s="126">
        <v>45458</v>
      </c>
      <c r="P13" s="126">
        <v>45488</v>
      </c>
      <c r="Q13" s="68" t="str">
        <f t="shared" si="2"/>
        <v>Before</v>
      </c>
      <c r="R13"/>
      <c r="S13"/>
      <c r="T13"/>
      <c r="U13"/>
    </row>
    <row r="14" spans="1:24">
      <c r="A14" s="112" t="s">
        <v>53</v>
      </c>
      <c r="B14" s="112" t="s">
        <v>13</v>
      </c>
      <c r="C14" s="113">
        <v>45614</v>
      </c>
      <c r="D14" s="112" t="s">
        <v>38</v>
      </c>
      <c r="E14" s="112" t="s">
        <v>39</v>
      </c>
      <c r="F14" s="122">
        <v>21255</v>
      </c>
      <c r="G14" s="112">
        <v>1452</v>
      </c>
      <c r="H14" s="112">
        <v>625</v>
      </c>
      <c r="I14" s="112">
        <v>1624</v>
      </c>
      <c r="J14" s="123">
        <v>21282</v>
      </c>
      <c r="K14" s="122">
        <v>57778</v>
      </c>
      <c r="L14" s="112" t="s">
        <v>55</v>
      </c>
      <c r="M14" s="124">
        <f t="shared" si="0"/>
        <v>0.40382152376337016</v>
      </c>
      <c r="N14" s="125">
        <f t="shared" si="1"/>
        <v>23332</v>
      </c>
      <c r="O14" s="126">
        <v>45566</v>
      </c>
      <c r="P14" s="126">
        <v>45596</v>
      </c>
      <c r="Q14" s="68" t="str">
        <f t="shared" si="2"/>
        <v>Before</v>
      </c>
      <c r="R14"/>
      <c r="S14"/>
      <c r="T14"/>
      <c r="U14"/>
    </row>
    <row r="15" spans="1:24">
      <c r="A15" s="112" t="s">
        <v>56</v>
      </c>
      <c r="B15" s="112" t="s">
        <v>13</v>
      </c>
      <c r="C15" s="113">
        <v>45906</v>
      </c>
      <c r="D15" s="112" t="s">
        <v>25</v>
      </c>
      <c r="E15" s="112" t="s">
        <v>42</v>
      </c>
      <c r="F15" s="122">
        <v>7124</v>
      </c>
      <c r="G15" s="112">
        <v>469</v>
      </c>
      <c r="H15" s="112">
        <v>851</v>
      </c>
      <c r="I15" s="112">
        <v>2571</v>
      </c>
      <c r="J15" s="123">
        <v>33802</v>
      </c>
      <c r="K15" s="122">
        <v>216313</v>
      </c>
      <c r="L15" s="112" t="s">
        <v>21</v>
      </c>
      <c r="M15" s="124">
        <f t="shared" si="0"/>
        <v>3.9036026498638549E-2</v>
      </c>
      <c r="N15" s="125">
        <f t="shared" si="1"/>
        <v>8444</v>
      </c>
      <c r="O15" s="126">
        <v>45901</v>
      </c>
      <c r="P15" s="126">
        <v>45930</v>
      </c>
      <c r="Q15" s="68" t="str">
        <f t="shared" si="2"/>
        <v>During</v>
      </c>
      <c r="R15"/>
      <c r="S15"/>
      <c r="T15"/>
      <c r="U15"/>
    </row>
    <row r="16" spans="1:24">
      <c r="A16" s="112" t="s">
        <v>57</v>
      </c>
      <c r="B16" s="112" t="s">
        <v>19</v>
      </c>
      <c r="C16" s="113">
        <v>45907</v>
      </c>
      <c r="D16" s="112" t="s">
        <v>25</v>
      </c>
      <c r="E16" s="112" t="s">
        <v>26</v>
      </c>
      <c r="F16" s="122">
        <v>3015</v>
      </c>
      <c r="G16" s="112">
        <v>997</v>
      </c>
      <c r="H16" s="112">
        <v>783</v>
      </c>
      <c r="I16" s="112">
        <v>617</v>
      </c>
      <c r="J16" s="123">
        <v>77167</v>
      </c>
      <c r="K16" s="122">
        <v>82229</v>
      </c>
      <c r="L16" s="112" t="s">
        <v>21</v>
      </c>
      <c r="M16" s="124">
        <f t="shared" si="0"/>
        <v>5.8312760704860814E-2</v>
      </c>
      <c r="N16" s="125">
        <f t="shared" si="1"/>
        <v>4795</v>
      </c>
      <c r="O16" s="126">
        <v>45901</v>
      </c>
      <c r="P16" s="126">
        <v>45930</v>
      </c>
      <c r="Q16" s="68" t="str">
        <f t="shared" si="2"/>
        <v>During</v>
      </c>
      <c r="R16"/>
      <c r="S16"/>
      <c r="T16"/>
      <c r="U16"/>
    </row>
    <row r="17" spans="1:21">
      <c r="A17" s="112" t="s">
        <v>58</v>
      </c>
      <c r="B17" s="112" t="s">
        <v>23</v>
      </c>
      <c r="C17" s="113">
        <v>45530</v>
      </c>
      <c r="D17" s="112" t="s">
        <v>38</v>
      </c>
      <c r="E17" s="112" t="s">
        <v>42</v>
      </c>
      <c r="F17" s="122">
        <v>4193</v>
      </c>
      <c r="G17" s="112">
        <v>924</v>
      </c>
      <c r="H17" s="112">
        <v>707</v>
      </c>
      <c r="I17" s="112">
        <v>2696</v>
      </c>
      <c r="J17" s="123">
        <v>55075</v>
      </c>
      <c r="K17" s="122">
        <v>126652</v>
      </c>
      <c r="L17" s="112" t="s">
        <v>32</v>
      </c>
      <c r="M17" s="124">
        <f t="shared" si="0"/>
        <v>4.5984271863057827E-2</v>
      </c>
      <c r="N17" s="125">
        <f t="shared" si="1"/>
        <v>5824</v>
      </c>
      <c r="O17" s="126">
        <v>45458</v>
      </c>
      <c r="P17" s="126">
        <v>45488</v>
      </c>
      <c r="Q17" s="68" t="str">
        <f t="shared" si="2"/>
        <v>Before</v>
      </c>
      <c r="R17"/>
      <c r="S17"/>
      <c r="T17"/>
      <c r="U17"/>
    </row>
    <row r="18" spans="1:21">
      <c r="A18" s="112" t="s">
        <v>60</v>
      </c>
      <c r="B18" s="112" t="s">
        <v>19</v>
      </c>
      <c r="C18" s="113">
        <v>45782</v>
      </c>
      <c r="D18" s="112" t="s">
        <v>25</v>
      </c>
      <c r="E18" s="112" t="s">
        <v>62</v>
      </c>
      <c r="F18" s="122">
        <v>10415</v>
      </c>
      <c r="G18" s="112">
        <v>1388</v>
      </c>
      <c r="H18" s="112">
        <v>725</v>
      </c>
      <c r="I18" s="112">
        <v>2462</v>
      </c>
      <c r="J18" s="123">
        <v>53082</v>
      </c>
      <c r="K18" s="122">
        <v>168267</v>
      </c>
      <c r="L18" s="112" t="s">
        <v>55</v>
      </c>
      <c r="M18" s="124">
        <f t="shared" si="0"/>
        <v>7.4453101321114656E-2</v>
      </c>
      <c r="N18" s="125">
        <f t="shared" si="1"/>
        <v>12528</v>
      </c>
      <c r="O18" s="126">
        <v>45566</v>
      </c>
      <c r="P18" s="126">
        <v>45596</v>
      </c>
      <c r="Q18" s="68" t="str">
        <f t="shared" si="2"/>
        <v>Before</v>
      </c>
      <c r="R18"/>
      <c r="S18"/>
      <c r="T18"/>
      <c r="U18"/>
    </row>
    <row r="19" spans="1:21">
      <c r="A19" s="112" t="s">
        <v>63</v>
      </c>
      <c r="B19" s="112" t="s">
        <v>19</v>
      </c>
      <c r="C19" s="113">
        <v>45523</v>
      </c>
      <c r="D19" s="112" t="s">
        <v>15</v>
      </c>
      <c r="E19" s="112" t="s">
        <v>42</v>
      </c>
      <c r="F19" s="122">
        <v>15550</v>
      </c>
      <c r="G19" s="112">
        <v>204</v>
      </c>
      <c r="H19" s="112">
        <v>279</v>
      </c>
      <c r="I19" s="112">
        <v>1646</v>
      </c>
      <c r="J19" s="123">
        <v>35819</v>
      </c>
      <c r="K19" s="122">
        <v>219436</v>
      </c>
      <c r="L19" s="112" t="s">
        <v>17</v>
      </c>
      <c r="M19" s="124">
        <f t="shared" si="0"/>
        <v>7.306458375107093E-2</v>
      </c>
      <c r="N19" s="125">
        <f t="shared" si="1"/>
        <v>16033</v>
      </c>
      <c r="O19" s="126">
        <v>45651</v>
      </c>
      <c r="P19" s="126">
        <v>45667</v>
      </c>
      <c r="Q19" s="68" t="str">
        <f t="shared" si="2"/>
        <v>Before</v>
      </c>
      <c r="R19"/>
      <c r="S19"/>
      <c r="T19"/>
      <c r="U19"/>
    </row>
    <row r="20" spans="1:21">
      <c r="A20" s="112" t="s">
        <v>65</v>
      </c>
      <c r="B20" s="112" t="s">
        <v>19</v>
      </c>
      <c r="C20" s="113">
        <v>45466</v>
      </c>
      <c r="D20" s="112" t="s">
        <v>25</v>
      </c>
      <c r="E20" s="112" t="s">
        <v>62</v>
      </c>
      <c r="F20" s="122">
        <v>16512</v>
      </c>
      <c r="G20" s="112">
        <v>1050</v>
      </c>
      <c r="H20" s="112">
        <v>971</v>
      </c>
      <c r="I20" s="112">
        <v>1891</v>
      </c>
      <c r="J20" s="123">
        <v>15865</v>
      </c>
      <c r="K20" s="122">
        <v>166503</v>
      </c>
      <c r="L20" s="112" t="s">
        <v>32</v>
      </c>
      <c r="M20" s="124">
        <f t="shared" si="0"/>
        <v>0.1113073037723044</v>
      </c>
      <c r="N20" s="125">
        <f t="shared" si="1"/>
        <v>18533</v>
      </c>
      <c r="O20" s="126">
        <v>45458</v>
      </c>
      <c r="P20" s="126">
        <v>45488</v>
      </c>
      <c r="Q20" s="68" t="str">
        <f t="shared" si="2"/>
        <v>During</v>
      </c>
      <c r="R20"/>
      <c r="S20"/>
      <c r="T20"/>
      <c r="U20"/>
    </row>
    <row r="21" spans="1:21">
      <c r="A21" s="112" t="s">
        <v>67</v>
      </c>
      <c r="B21" s="112" t="s">
        <v>13</v>
      </c>
      <c r="C21" s="113">
        <v>45544</v>
      </c>
      <c r="D21" s="112" t="s">
        <v>30</v>
      </c>
      <c r="E21" s="112" t="s">
        <v>26</v>
      </c>
      <c r="F21" s="122">
        <v>6158</v>
      </c>
      <c r="G21" s="112">
        <v>277</v>
      </c>
      <c r="H21" s="112">
        <v>512</v>
      </c>
      <c r="I21" s="112">
        <v>2189</v>
      </c>
      <c r="J21" s="123">
        <v>76881</v>
      </c>
      <c r="K21" s="122">
        <v>124878</v>
      </c>
      <c r="L21" s="112" t="s">
        <v>32</v>
      </c>
      <c r="M21" s="124">
        <f t="shared" si="0"/>
        <v>5.563029516808405E-2</v>
      </c>
      <c r="N21" s="125">
        <f t="shared" si="1"/>
        <v>6947</v>
      </c>
      <c r="O21" s="126">
        <v>45458</v>
      </c>
      <c r="P21" s="126">
        <v>45488</v>
      </c>
      <c r="Q21" s="68" t="str">
        <f t="shared" si="2"/>
        <v>Before</v>
      </c>
      <c r="R21"/>
    </row>
    <row r="22" spans="1:21">
      <c r="A22" s="112" t="s">
        <v>69</v>
      </c>
      <c r="B22" s="112" t="s">
        <v>46</v>
      </c>
      <c r="C22" s="113">
        <v>45908</v>
      </c>
      <c r="D22" s="112" t="s">
        <v>38</v>
      </c>
      <c r="E22" s="112" t="s">
        <v>70</v>
      </c>
      <c r="F22" s="122">
        <v>22309</v>
      </c>
      <c r="G22" s="112">
        <v>773</v>
      </c>
      <c r="H22" s="112">
        <v>854</v>
      </c>
      <c r="I22" s="112">
        <v>2387</v>
      </c>
      <c r="J22" s="123">
        <v>72396</v>
      </c>
      <c r="K22" s="122">
        <v>97056</v>
      </c>
      <c r="L22" s="112" t="s">
        <v>21</v>
      </c>
      <c r="M22" s="124">
        <f t="shared" si="0"/>
        <v>0.24662050774810418</v>
      </c>
      <c r="N22" s="125">
        <f t="shared" si="1"/>
        <v>23936</v>
      </c>
      <c r="O22" s="126">
        <v>45901</v>
      </c>
      <c r="P22" s="126">
        <v>45930</v>
      </c>
      <c r="Q22" s="68" t="str">
        <f t="shared" si="2"/>
        <v>During</v>
      </c>
    </row>
    <row r="23" spans="1:21">
      <c r="A23" s="112" t="s">
        <v>71</v>
      </c>
      <c r="B23" s="112" t="s">
        <v>23</v>
      </c>
      <c r="C23" s="113">
        <v>45715</v>
      </c>
      <c r="D23" s="112" t="s">
        <v>15</v>
      </c>
      <c r="E23" s="112" t="s">
        <v>39</v>
      </c>
      <c r="F23" s="122">
        <v>8970</v>
      </c>
      <c r="G23" s="112">
        <v>331</v>
      </c>
      <c r="H23" s="112">
        <v>968</v>
      </c>
      <c r="I23" s="112">
        <v>2296</v>
      </c>
      <c r="J23" s="123">
        <v>24613</v>
      </c>
      <c r="K23" s="122">
        <v>198562</v>
      </c>
      <c r="L23" s="112" t="s">
        <v>32</v>
      </c>
      <c r="M23" s="124">
        <f t="shared" si="0"/>
        <v>5.1716844109144754E-2</v>
      </c>
      <c r="N23" s="125">
        <f t="shared" si="1"/>
        <v>10269</v>
      </c>
      <c r="O23" s="126">
        <v>45458</v>
      </c>
      <c r="P23" s="126">
        <v>45488</v>
      </c>
      <c r="Q23" s="68" t="str">
        <f t="shared" si="2"/>
        <v>Before</v>
      </c>
      <c r="T23" s="59"/>
      <c r="U23" s="117"/>
    </row>
    <row r="24" spans="1:21">
      <c r="A24" s="112" t="s">
        <v>73</v>
      </c>
      <c r="B24" s="112" t="s">
        <v>46</v>
      </c>
      <c r="C24" s="113">
        <v>45602</v>
      </c>
      <c r="D24" s="112" t="s">
        <v>38</v>
      </c>
      <c r="E24" s="112" t="s">
        <v>62</v>
      </c>
      <c r="F24" s="122">
        <v>8938</v>
      </c>
      <c r="G24" s="112">
        <v>800</v>
      </c>
      <c r="H24" s="112">
        <v>842</v>
      </c>
      <c r="I24" s="112">
        <v>2072</v>
      </c>
      <c r="J24" s="123">
        <v>31736</v>
      </c>
      <c r="K24" s="122">
        <v>59975</v>
      </c>
      <c r="L24" s="112" t="s">
        <v>32</v>
      </c>
      <c r="M24" s="124">
        <f t="shared" si="0"/>
        <v>0.17640683618174238</v>
      </c>
      <c r="N24" s="125">
        <f t="shared" si="1"/>
        <v>10580</v>
      </c>
      <c r="O24" s="126">
        <v>45458</v>
      </c>
      <c r="P24" s="126">
        <v>45488</v>
      </c>
      <c r="Q24" s="68" t="str">
        <f t="shared" si="2"/>
        <v>Before</v>
      </c>
    </row>
    <row r="25" spans="1:21">
      <c r="A25" s="112" t="s">
        <v>75</v>
      </c>
      <c r="B25" s="112" t="s">
        <v>19</v>
      </c>
      <c r="C25" s="113">
        <v>45680</v>
      </c>
      <c r="D25" s="112" t="s">
        <v>30</v>
      </c>
      <c r="E25" s="112" t="s">
        <v>48</v>
      </c>
      <c r="F25" s="122">
        <v>23168</v>
      </c>
      <c r="G25" s="112">
        <v>1265</v>
      </c>
      <c r="H25" s="112">
        <v>441</v>
      </c>
      <c r="I25" s="112">
        <v>1612</v>
      </c>
      <c r="J25" s="123">
        <v>66615</v>
      </c>
      <c r="K25" s="122">
        <v>197795</v>
      </c>
      <c r="L25" s="112" t="s">
        <v>32</v>
      </c>
      <c r="M25" s="124">
        <f t="shared" si="0"/>
        <v>0.12575646502692181</v>
      </c>
      <c r="N25" s="125">
        <f t="shared" si="1"/>
        <v>24874</v>
      </c>
      <c r="O25" s="126">
        <v>45458</v>
      </c>
      <c r="P25" s="126">
        <v>45488</v>
      </c>
      <c r="Q25" s="68" t="str">
        <f t="shared" si="2"/>
        <v>Before</v>
      </c>
    </row>
    <row r="26" spans="1:21">
      <c r="A26" s="112" t="s">
        <v>77</v>
      </c>
      <c r="B26" s="112" t="s">
        <v>19</v>
      </c>
      <c r="C26" s="113">
        <v>45909</v>
      </c>
      <c r="D26" s="112" t="s">
        <v>30</v>
      </c>
      <c r="E26" s="112" t="s">
        <v>42</v>
      </c>
      <c r="F26" s="122">
        <v>15772</v>
      </c>
      <c r="G26" s="112">
        <v>288</v>
      </c>
      <c r="H26" s="112">
        <v>520</v>
      </c>
      <c r="I26" s="112">
        <v>1585</v>
      </c>
      <c r="J26" s="123">
        <v>59182</v>
      </c>
      <c r="K26" s="122">
        <v>194351</v>
      </c>
      <c r="L26" s="112" t="s">
        <v>21</v>
      </c>
      <c r="M26" s="124">
        <f t="shared" si="0"/>
        <v>8.5309568769905988E-2</v>
      </c>
      <c r="N26" s="125">
        <f t="shared" si="1"/>
        <v>16580</v>
      </c>
      <c r="O26" s="126">
        <v>45901</v>
      </c>
      <c r="P26" s="126">
        <v>45930</v>
      </c>
      <c r="Q26" s="68" t="str">
        <f t="shared" si="2"/>
        <v>During</v>
      </c>
    </row>
    <row r="27" spans="1:21">
      <c r="A27" s="112" t="s">
        <v>78</v>
      </c>
      <c r="B27" s="112" t="s">
        <v>46</v>
      </c>
      <c r="C27" s="113">
        <v>45752</v>
      </c>
      <c r="D27" s="112" t="s">
        <v>30</v>
      </c>
      <c r="E27" s="112" t="s">
        <v>42</v>
      </c>
      <c r="F27" s="122">
        <v>22384</v>
      </c>
      <c r="G27" s="112">
        <v>601</v>
      </c>
      <c r="H27" s="112">
        <v>943</v>
      </c>
      <c r="I27" s="112">
        <v>515</v>
      </c>
      <c r="J27" s="123">
        <v>41309</v>
      </c>
      <c r="K27" s="122">
        <v>249373</v>
      </c>
      <c r="L27" s="112" t="s">
        <v>17</v>
      </c>
      <c r="M27" s="124">
        <f t="shared" si="0"/>
        <v>9.5952649244304716E-2</v>
      </c>
      <c r="N27" s="125">
        <f t="shared" si="1"/>
        <v>23928</v>
      </c>
      <c r="O27" s="126">
        <v>45651</v>
      </c>
      <c r="P27" s="126">
        <v>45667</v>
      </c>
      <c r="Q27" s="68" t="str">
        <f t="shared" si="2"/>
        <v>Before</v>
      </c>
    </row>
    <row r="28" spans="1:21">
      <c r="A28" s="112" t="s">
        <v>80</v>
      </c>
      <c r="B28" s="112" t="s">
        <v>46</v>
      </c>
      <c r="C28" s="113">
        <v>45552</v>
      </c>
      <c r="D28" s="112" t="s">
        <v>25</v>
      </c>
      <c r="E28" s="112" t="s">
        <v>48</v>
      </c>
      <c r="F28" s="122">
        <v>20017</v>
      </c>
      <c r="G28" s="112">
        <v>495</v>
      </c>
      <c r="H28" s="112">
        <v>178</v>
      </c>
      <c r="I28" s="112">
        <v>2683</v>
      </c>
      <c r="J28" s="123">
        <v>32244</v>
      </c>
      <c r="K28" s="122">
        <v>182633</v>
      </c>
      <c r="L28" s="112" t="s">
        <v>17</v>
      </c>
      <c r="M28" s="124">
        <f t="shared" si="0"/>
        <v>0.11328730295182141</v>
      </c>
      <c r="N28" s="125">
        <f t="shared" si="1"/>
        <v>20690</v>
      </c>
      <c r="O28" s="126">
        <v>45651</v>
      </c>
      <c r="P28" s="126">
        <v>45667</v>
      </c>
      <c r="Q28" s="68" t="str">
        <f t="shared" si="2"/>
        <v>Before</v>
      </c>
    </row>
    <row r="29" spans="1:21">
      <c r="A29" s="112" t="s">
        <v>82</v>
      </c>
      <c r="B29" s="112" t="s">
        <v>46</v>
      </c>
      <c r="C29" s="113">
        <v>45720</v>
      </c>
      <c r="D29" s="112" t="s">
        <v>25</v>
      </c>
      <c r="E29" s="112" t="s">
        <v>35</v>
      </c>
      <c r="F29" s="122">
        <v>12344</v>
      </c>
      <c r="G29" s="112">
        <v>815</v>
      </c>
      <c r="H29" s="112">
        <v>298</v>
      </c>
      <c r="I29" s="112">
        <v>2439</v>
      </c>
      <c r="J29" s="123">
        <v>6259</v>
      </c>
      <c r="K29" s="122">
        <v>237133</v>
      </c>
      <c r="L29" s="112" t="s">
        <v>32</v>
      </c>
      <c r="M29" s="124">
        <f t="shared" si="0"/>
        <v>5.6748744375519224E-2</v>
      </c>
      <c r="N29" s="125">
        <f t="shared" si="1"/>
        <v>13457</v>
      </c>
      <c r="O29" s="126">
        <v>45458</v>
      </c>
      <c r="P29" s="126">
        <v>45488</v>
      </c>
      <c r="Q29" s="68" t="str">
        <f t="shared" si="2"/>
        <v>Before</v>
      </c>
    </row>
    <row r="30" spans="1:21">
      <c r="A30" s="112" t="s">
        <v>84</v>
      </c>
      <c r="B30" s="112" t="s">
        <v>19</v>
      </c>
      <c r="C30" s="113">
        <v>45910</v>
      </c>
      <c r="D30" s="112" t="s">
        <v>38</v>
      </c>
      <c r="E30" s="112" t="s">
        <v>85</v>
      </c>
      <c r="F30" s="122">
        <v>9266</v>
      </c>
      <c r="G30" s="112">
        <v>999</v>
      </c>
      <c r="H30" s="112">
        <v>928</v>
      </c>
      <c r="I30" s="112">
        <v>2700</v>
      </c>
      <c r="J30" s="123">
        <v>12264</v>
      </c>
      <c r="K30" s="122">
        <v>128397</v>
      </c>
      <c r="L30" s="112" t="s">
        <v>21</v>
      </c>
      <c r="M30" s="124">
        <f t="shared" si="0"/>
        <v>8.7174933993784898E-2</v>
      </c>
      <c r="N30" s="125">
        <f t="shared" si="1"/>
        <v>11193</v>
      </c>
      <c r="O30" s="126">
        <v>45901</v>
      </c>
      <c r="P30" s="126">
        <v>45930</v>
      </c>
      <c r="Q30" s="68" t="str">
        <f t="shared" si="2"/>
        <v>During</v>
      </c>
    </row>
    <row r="31" spans="1:21">
      <c r="A31" s="112" t="s">
        <v>86</v>
      </c>
      <c r="B31" s="112" t="s">
        <v>19</v>
      </c>
      <c r="C31" s="113">
        <v>45713</v>
      </c>
      <c r="D31" s="112" t="s">
        <v>38</v>
      </c>
      <c r="E31" s="112" t="s">
        <v>70</v>
      </c>
      <c r="F31" s="122">
        <v>10702</v>
      </c>
      <c r="G31" s="112">
        <v>621</v>
      </c>
      <c r="H31" s="112">
        <v>445</v>
      </c>
      <c r="I31" s="112">
        <v>2918</v>
      </c>
      <c r="J31" s="123">
        <v>54808</v>
      </c>
      <c r="K31" s="122">
        <v>220225</v>
      </c>
      <c r="L31" s="112" t="s">
        <v>17</v>
      </c>
      <c r="M31" s="124">
        <f t="shared" si="0"/>
        <v>5.3436258372119426E-2</v>
      </c>
      <c r="N31" s="125">
        <f t="shared" si="1"/>
        <v>11768</v>
      </c>
      <c r="O31" s="126">
        <v>45651</v>
      </c>
      <c r="P31" s="126">
        <v>45667</v>
      </c>
      <c r="Q31" s="68" t="str">
        <f t="shared" si="2"/>
        <v>Before</v>
      </c>
    </row>
    <row r="32" spans="1:21">
      <c r="A32" s="112" t="s">
        <v>88</v>
      </c>
      <c r="B32" s="112" t="s">
        <v>23</v>
      </c>
      <c r="C32" s="113">
        <v>45642</v>
      </c>
      <c r="D32" s="112" t="s">
        <v>15</v>
      </c>
      <c r="E32" s="112" t="s">
        <v>31</v>
      </c>
      <c r="F32" s="122">
        <v>2384</v>
      </c>
      <c r="G32" s="112">
        <v>1246</v>
      </c>
      <c r="H32" s="112">
        <v>160</v>
      </c>
      <c r="I32" s="112">
        <v>2004</v>
      </c>
      <c r="J32" s="123">
        <v>2701</v>
      </c>
      <c r="K32" s="122">
        <v>73142</v>
      </c>
      <c r="L32" s="112" t="s">
        <v>17</v>
      </c>
      <c r="M32" s="124">
        <f t="shared" si="0"/>
        <v>5.1817013480626728E-2</v>
      </c>
      <c r="N32" s="125">
        <f t="shared" si="1"/>
        <v>3790</v>
      </c>
      <c r="O32" s="126">
        <v>45651</v>
      </c>
      <c r="P32" s="126">
        <v>45667</v>
      </c>
      <c r="Q32" s="68" t="str">
        <f t="shared" si="2"/>
        <v>Before</v>
      </c>
    </row>
    <row r="33" spans="1:17">
      <c r="A33" s="112" t="s">
        <v>90</v>
      </c>
      <c r="B33" s="112" t="s">
        <v>23</v>
      </c>
      <c r="C33" s="113">
        <v>45504</v>
      </c>
      <c r="D33" s="112" t="s">
        <v>15</v>
      </c>
      <c r="E33" s="112" t="s">
        <v>62</v>
      </c>
      <c r="F33" s="122">
        <v>2404</v>
      </c>
      <c r="G33" s="112">
        <v>774</v>
      </c>
      <c r="H33" s="112">
        <v>661</v>
      </c>
      <c r="I33" s="112">
        <v>662</v>
      </c>
      <c r="J33" s="123">
        <v>12676</v>
      </c>
      <c r="K33" s="122">
        <v>66916</v>
      </c>
      <c r="L33" s="112" t="s">
        <v>17</v>
      </c>
      <c r="M33" s="124">
        <f t="shared" si="0"/>
        <v>5.7370434574690654E-2</v>
      </c>
      <c r="N33" s="125">
        <f t="shared" si="1"/>
        <v>3839</v>
      </c>
      <c r="O33" s="126">
        <v>45651</v>
      </c>
      <c r="P33" s="126">
        <v>45667</v>
      </c>
      <c r="Q33" s="68" t="str">
        <f t="shared" si="2"/>
        <v>Before</v>
      </c>
    </row>
    <row r="34" spans="1:17">
      <c r="A34" s="112" t="s">
        <v>92</v>
      </c>
      <c r="B34" s="112" t="s">
        <v>19</v>
      </c>
      <c r="C34" s="113">
        <v>45911</v>
      </c>
      <c r="D34" s="112" t="s">
        <v>38</v>
      </c>
      <c r="E34" s="112" t="s">
        <v>48</v>
      </c>
      <c r="F34" s="122">
        <v>10175</v>
      </c>
      <c r="G34" s="112">
        <v>342</v>
      </c>
      <c r="H34" s="112">
        <v>825</v>
      </c>
      <c r="I34" s="112">
        <v>2904</v>
      </c>
      <c r="J34" s="123">
        <v>15954</v>
      </c>
      <c r="K34" s="122">
        <v>104324</v>
      </c>
      <c r="L34" s="112" t="s">
        <v>21</v>
      </c>
      <c r="M34" s="124">
        <f t="shared" si="0"/>
        <v>0.10871899083624094</v>
      </c>
      <c r="N34" s="125">
        <f t="shared" si="1"/>
        <v>11342</v>
      </c>
      <c r="O34" s="126">
        <v>45901</v>
      </c>
      <c r="P34" s="126">
        <v>45930</v>
      </c>
      <c r="Q34" s="68" t="str">
        <f t="shared" si="2"/>
        <v>During</v>
      </c>
    </row>
    <row r="35" spans="1:17">
      <c r="A35" s="112" t="s">
        <v>93</v>
      </c>
      <c r="B35" s="112" t="s">
        <v>46</v>
      </c>
      <c r="C35" s="113">
        <v>45912</v>
      </c>
      <c r="D35" s="112" t="s">
        <v>25</v>
      </c>
      <c r="E35" s="112" t="s">
        <v>26</v>
      </c>
      <c r="F35" s="122">
        <v>17158</v>
      </c>
      <c r="G35" s="112">
        <v>1192</v>
      </c>
      <c r="H35" s="112">
        <v>262</v>
      </c>
      <c r="I35" s="112">
        <v>2016</v>
      </c>
      <c r="J35" s="123">
        <v>28771</v>
      </c>
      <c r="K35" s="122">
        <v>216037</v>
      </c>
      <c r="L35" s="112" t="s">
        <v>21</v>
      </c>
      <c r="M35" s="124">
        <f t="shared" si="0"/>
        <v>8.6151909163708074E-2</v>
      </c>
      <c r="N35" s="125">
        <f t="shared" si="1"/>
        <v>18612</v>
      </c>
      <c r="O35" s="126">
        <v>45901</v>
      </c>
      <c r="P35" s="126">
        <v>45930</v>
      </c>
      <c r="Q35" s="68" t="str">
        <f t="shared" si="2"/>
        <v>During</v>
      </c>
    </row>
    <row r="36" spans="1:17">
      <c r="A36" s="112" t="s">
        <v>94</v>
      </c>
      <c r="B36" s="112" t="s">
        <v>46</v>
      </c>
      <c r="C36" s="113">
        <v>45626</v>
      </c>
      <c r="D36" s="112" t="s">
        <v>30</v>
      </c>
      <c r="E36" s="112" t="s">
        <v>62</v>
      </c>
      <c r="F36" s="122">
        <v>14763</v>
      </c>
      <c r="G36" s="112">
        <v>864</v>
      </c>
      <c r="H36" s="112">
        <v>336</v>
      </c>
      <c r="I36" s="112">
        <v>1493</v>
      </c>
      <c r="J36" s="123">
        <v>33310</v>
      </c>
      <c r="K36" s="122">
        <v>165932</v>
      </c>
      <c r="L36" s="112" t="s">
        <v>32</v>
      </c>
      <c r="M36" s="124">
        <f t="shared" si="0"/>
        <v>9.6202058674637797E-2</v>
      </c>
      <c r="N36" s="125">
        <f t="shared" si="1"/>
        <v>15963</v>
      </c>
      <c r="O36" s="126">
        <v>45458</v>
      </c>
      <c r="P36" s="126">
        <v>45488</v>
      </c>
      <c r="Q36" s="68" t="str">
        <f t="shared" si="2"/>
        <v>Before</v>
      </c>
    </row>
    <row r="37" spans="1:17">
      <c r="A37" s="112" t="s">
        <v>96</v>
      </c>
      <c r="B37" s="112" t="s">
        <v>23</v>
      </c>
      <c r="C37" s="113">
        <v>45766</v>
      </c>
      <c r="D37" s="112" t="s">
        <v>38</v>
      </c>
      <c r="E37" s="112" t="s">
        <v>85</v>
      </c>
      <c r="F37" s="122">
        <v>20384</v>
      </c>
      <c r="G37" s="112">
        <v>344</v>
      </c>
      <c r="H37" s="112">
        <v>956</v>
      </c>
      <c r="I37" s="112">
        <v>655</v>
      </c>
      <c r="J37" s="123">
        <v>67621</v>
      </c>
      <c r="K37" s="122">
        <v>175720</v>
      </c>
      <c r="L37" s="112" t="s">
        <v>27</v>
      </c>
      <c r="M37" s="124">
        <f t="shared" si="0"/>
        <v>0.12340086501251991</v>
      </c>
      <c r="N37" s="125">
        <f t="shared" si="1"/>
        <v>21684</v>
      </c>
      <c r="O37" s="126">
        <v>45717</v>
      </c>
      <c r="P37" s="126">
        <v>45747</v>
      </c>
      <c r="Q37" s="68" t="str">
        <f t="shared" si="2"/>
        <v>Before</v>
      </c>
    </row>
    <row r="38" spans="1:17">
      <c r="A38" s="112" t="s">
        <v>98</v>
      </c>
      <c r="B38" s="112" t="s">
        <v>19</v>
      </c>
      <c r="C38" s="113">
        <v>45663</v>
      </c>
      <c r="D38" s="112" t="s">
        <v>15</v>
      </c>
      <c r="E38" s="112" t="s">
        <v>26</v>
      </c>
      <c r="F38" s="122">
        <v>11860</v>
      </c>
      <c r="G38" s="112">
        <v>1448</v>
      </c>
      <c r="H38" s="112">
        <v>893</v>
      </c>
      <c r="I38" s="112">
        <v>490</v>
      </c>
      <c r="J38" s="123">
        <v>23518</v>
      </c>
      <c r="K38" s="122">
        <v>206205</v>
      </c>
      <c r="L38" s="112" t="s">
        <v>17</v>
      </c>
      <c r="M38" s="124">
        <f t="shared" si="0"/>
        <v>6.8868359157149436E-2</v>
      </c>
      <c r="N38" s="125">
        <f t="shared" si="1"/>
        <v>14201</v>
      </c>
      <c r="O38" s="126">
        <v>45651</v>
      </c>
      <c r="P38" s="126">
        <v>45667</v>
      </c>
      <c r="Q38" s="68" t="str">
        <f t="shared" si="2"/>
        <v>During</v>
      </c>
    </row>
    <row r="39" spans="1:17">
      <c r="A39" s="112" t="s">
        <v>100</v>
      </c>
      <c r="B39" s="112" t="s">
        <v>23</v>
      </c>
      <c r="C39" s="113">
        <v>45705</v>
      </c>
      <c r="D39" s="112" t="s">
        <v>25</v>
      </c>
      <c r="E39" s="112" t="s">
        <v>20</v>
      </c>
      <c r="F39" s="122">
        <v>7989</v>
      </c>
      <c r="G39" s="112">
        <v>1206</v>
      </c>
      <c r="H39" s="112">
        <v>376</v>
      </c>
      <c r="I39" s="112">
        <v>2769</v>
      </c>
      <c r="J39" s="123">
        <v>27550</v>
      </c>
      <c r="K39" s="122">
        <v>221749</v>
      </c>
      <c r="L39" s="112" t="s">
        <v>27</v>
      </c>
      <c r="M39" s="124">
        <f t="shared" si="0"/>
        <v>4.3161412227338117E-2</v>
      </c>
      <c r="N39" s="125">
        <f t="shared" si="1"/>
        <v>9571</v>
      </c>
      <c r="O39" s="126">
        <v>45717</v>
      </c>
      <c r="P39" s="126">
        <v>45747</v>
      </c>
      <c r="Q39" s="68" t="str">
        <f t="shared" si="2"/>
        <v>Before</v>
      </c>
    </row>
    <row r="40" spans="1:17">
      <c r="A40" s="112" t="s">
        <v>102</v>
      </c>
      <c r="B40" s="112" t="s">
        <v>23</v>
      </c>
      <c r="C40" s="113">
        <v>45913</v>
      </c>
      <c r="D40" s="112" t="s">
        <v>38</v>
      </c>
      <c r="E40" s="112" t="s">
        <v>39</v>
      </c>
      <c r="F40" s="122">
        <v>17106</v>
      </c>
      <c r="G40" s="112">
        <v>702</v>
      </c>
      <c r="H40" s="112">
        <v>459</v>
      </c>
      <c r="I40" s="112">
        <v>999</v>
      </c>
      <c r="J40" s="123">
        <v>59627</v>
      </c>
      <c r="K40" s="122">
        <v>136059</v>
      </c>
      <c r="L40" s="112" t="s">
        <v>21</v>
      </c>
      <c r="M40" s="124">
        <f t="shared" si="0"/>
        <v>0.13425793222058077</v>
      </c>
      <c r="N40" s="125">
        <f t="shared" si="1"/>
        <v>18267</v>
      </c>
      <c r="O40" s="126">
        <v>45901</v>
      </c>
      <c r="P40" s="126">
        <v>45930</v>
      </c>
      <c r="Q40" s="68" t="str">
        <f t="shared" si="2"/>
        <v>During</v>
      </c>
    </row>
    <row r="41" spans="1:17">
      <c r="A41" s="112" t="s">
        <v>103</v>
      </c>
      <c r="B41" s="112" t="s">
        <v>13</v>
      </c>
      <c r="C41" s="113">
        <v>45914</v>
      </c>
      <c r="D41" s="112" t="s">
        <v>38</v>
      </c>
      <c r="E41" s="112" t="s">
        <v>42</v>
      </c>
      <c r="F41" s="122">
        <v>19844</v>
      </c>
      <c r="G41" s="112">
        <v>1020</v>
      </c>
      <c r="H41" s="112">
        <v>247</v>
      </c>
      <c r="I41" s="112">
        <v>2354</v>
      </c>
      <c r="J41" s="123">
        <v>37792</v>
      </c>
      <c r="K41" s="122">
        <v>138317</v>
      </c>
      <c r="L41" s="112" t="s">
        <v>21</v>
      </c>
      <c r="M41" s="124">
        <f t="shared" si="0"/>
        <v>0.15262765965138053</v>
      </c>
      <c r="N41" s="125">
        <f t="shared" si="1"/>
        <v>21111</v>
      </c>
      <c r="O41" s="126">
        <v>45901</v>
      </c>
      <c r="P41" s="126">
        <v>45930</v>
      </c>
      <c r="Q41" s="68" t="str">
        <f t="shared" si="2"/>
        <v>During</v>
      </c>
    </row>
    <row r="42" spans="1:17">
      <c r="A42" s="112" t="s">
        <v>104</v>
      </c>
      <c r="B42" s="112" t="s">
        <v>13</v>
      </c>
      <c r="C42" s="113">
        <v>45915</v>
      </c>
      <c r="D42" s="112" t="s">
        <v>25</v>
      </c>
      <c r="E42" s="112" t="s">
        <v>20</v>
      </c>
      <c r="F42" s="122">
        <v>5636</v>
      </c>
      <c r="G42" s="112">
        <v>303</v>
      </c>
      <c r="H42" s="112">
        <v>204</v>
      </c>
      <c r="I42" s="112">
        <v>2480</v>
      </c>
      <c r="J42" s="123">
        <v>7377</v>
      </c>
      <c r="K42" s="122">
        <v>241207</v>
      </c>
      <c r="L42" s="112" t="s">
        <v>21</v>
      </c>
      <c r="M42" s="124">
        <f t="shared" si="0"/>
        <v>2.5467751765081443E-2</v>
      </c>
      <c r="N42" s="125">
        <f t="shared" si="1"/>
        <v>6143</v>
      </c>
      <c r="O42" s="126">
        <v>45901</v>
      </c>
      <c r="P42" s="126">
        <v>45930</v>
      </c>
      <c r="Q42" s="68" t="str">
        <f t="shared" si="2"/>
        <v>During</v>
      </c>
    </row>
    <row r="43" spans="1:17">
      <c r="A43" s="112" t="s">
        <v>105</v>
      </c>
      <c r="B43" s="112" t="s">
        <v>13</v>
      </c>
      <c r="C43" s="113">
        <v>45721</v>
      </c>
      <c r="D43" s="112" t="s">
        <v>38</v>
      </c>
      <c r="E43" s="112" t="s">
        <v>62</v>
      </c>
      <c r="F43" s="122">
        <v>12916</v>
      </c>
      <c r="G43" s="112">
        <v>1262</v>
      </c>
      <c r="H43" s="112">
        <v>772</v>
      </c>
      <c r="I43" s="112">
        <v>856</v>
      </c>
      <c r="J43" s="123">
        <v>11496</v>
      </c>
      <c r="K43" s="122">
        <v>75046</v>
      </c>
      <c r="L43" s="112" t="s">
        <v>27</v>
      </c>
      <c r="M43" s="124">
        <f t="shared" si="0"/>
        <v>0.19921115049436347</v>
      </c>
      <c r="N43" s="125">
        <f t="shared" si="1"/>
        <v>14950</v>
      </c>
      <c r="O43" s="126">
        <v>45717</v>
      </c>
      <c r="P43" s="126">
        <v>45747</v>
      </c>
      <c r="Q43" s="68" t="str">
        <f t="shared" si="2"/>
        <v>During</v>
      </c>
    </row>
    <row r="44" spans="1:17">
      <c r="A44" s="112" t="s">
        <v>107</v>
      </c>
      <c r="B44" s="112" t="s">
        <v>46</v>
      </c>
      <c r="C44" s="113">
        <v>45916</v>
      </c>
      <c r="D44" s="112" t="s">
        <v>25</v>
      </c>
      <c r="E44" s="112" t="s">
        <v>85</v>
      </c>
      <c r="F44" s="122">
        <v>6809</v>
      </c>
      <c r="G44" s="112">
        <v>397</v>
      </c>
      <c r="H44" s="112">
        <v>813</v>
      </c>
      <c r="I44" s="112">
        <v>1125</v>
      </c>
      <c r="J44" s="123">
        <v>12206</v>
      </c>
      <c r="K44" s="122">
        <v>218136</v>
      </c>
      <c r="L44" s="112" t="s">
        <v>21</v>
      </c>
      <c r="M44" s="124">
        <f t="shared" si="0"/>
        <v>3.6761469908680823E-2</v>
      </c>
      <c r="N44" s="125">
        <f t="shared" si="1"/>
        <v>8019</v>
      </c>
      <c r="O44" s="126">
        <v>45901</v>
      </c>
      <c r="P44" s="126">
        <v>45930</v>
      </c>
      <c r="Q44" s="68" t="str">
        <f t="shared" si="2"/>
        <v>During</v>
      </c>
    </row>
    <row r="45" spans="1:17">
      <c r="A45" s="112" t="s">
        <v>108</v>
      </c>
      <c r="B45" s="112" t="s">
        <v>19</v>
      </c>
      <c r="C45" s="113">
        <v>45718</v>
      </c>
      <c r="D45" s="112" t="s">
        <v>30</v>
      </c>
      <c r="E45" s="112" t="s">
        <v>70</v>
      </c>
      <c r="F45" s="122">
        <v>22562</v>
      </c>
      <c r="G45" s="112">
        <v>778</v>
      </c>
      <c r="H45" s="112">
        <v>907</v>
      </c>
      <c r="I45" s="112">
        <v>1354</v>
      </c>
      <c r="J45" s="123">
        <v>34475</v>
      </c>
      <c r="K45" s="122">
        <v>141459</v>
      </c>
      <c r="L45" s="112" t="s">
        <v>32</v>
      </c>
      <c r="M45" s="124">
        <f t="shared" si="0"/>
        <v>0.17140655596321194</v>
      </c>
      <c r="N45" s="125">
        <f t="shared" si="1"/>
        <v>24247</v>
      </c>
      <c r="O45" s="126">
        <v>45458</v>
      </c>
      <c r="P45" s="126">
        <v>45488</v>
      </c>
      <c r="Q45" s="68" t="str">
        <f t="shared" si="2"/>
        <v>Before</v>
      </c>
    </row>
    <row r="46" spans="1:17">
      <c r="A46" s="112" t="s">
        <v>110</v>
      </c>
      <c r="B46" s="112" t="s">
        <v>19</v>
      </c>
      <c r="C46" s="113">
        <v>45917</v>
      </c>
      <c r="D46" s="112" t="s">
        <v>25</v>
      </c>
      <c r="E46" s="112" t="s">
        <v>39</v>
      </c>
      <c r="F46" s="122">
        <v>15456</v>
      </c>
      <c r="G46" s="112">
        <v>590</v>
      </c>
      <c r="H46" s="112">
        <v>555</v>
      </c>
      <c r="I46" s="112">
        <v>2882</v>
      </c>
      <c r="J46" s="123">
        <v>49816</v>
      </c>
      <c r="K46" s="122">
        <v>240422</v>
      </c>
      <c r="L46" s="112" t="s">
        <v>21</v>
      </c>
      <c r="M46" s="124">
        <f t="shared" si="0"/>
        <v>6.9049421433978589E-2</v>
      </c>
      <c r="N46" s="125">
        <f t="shared" si="1"/>
        <v>16601</v>
      </c>
      <c r="O46" s="126">
        <v>45901</v>
      </c>
      <c r="P46" s="126">
        <v>45930</v>
      </c>
      <c r="Q46" s="68" t="str">
        <f t="shared" si="2"/>
        <v>During</v>
      </c>
    </row>
    <row r="47" spans="1:17">
      <c r="A47" s="112" t="s">
        <v>111</v>
      </c>
      <c r="B47" s="112" t="s">
        <v>19</v>
      </c>
      <c r="C47" s="113">
        <v>45779</v>
      </c>
      <c r="D47" s="112" t="s">
        <v>25</v>
      </c>
      <c r="E47" s="112" t="s">
        <v>62</v>
      </c>
      <c r="F47" s="122">
        <v>17444</v>
      </c>
      <c r="G47" s="112">
        <v>1402</v>
      </c>
      <c r="H47" s="112">
        <v>218</v>
      </c>
      <c r="I47" s="112">
        <v>725</v>
      </c>
      <c r="J47" s="123">
        <v>8710</v>
      </c>
      <c r="K47" s="122">
        <v>85893</v>
      </c>
      <c r="L47" s="112" t="s">
        <v>55</v>
      </c>
      <c r="M47" s="124">
        <f t="shared" si="0"/>
        <v>0.22195056640238436</v>
      </c>
      <c r="N47" s="125">
        <f t="shared" si="1"/>
        <v>19064</v>
      </c>
      <c r="O47" s="126">
        <v>45566</v>
      </c>
      <c r="P47" s="126">
        <v>45596</v>
      </c>
      <c r="Q47" s="68" t="str">
        <f t="shared" si="2"/>
        <v>Before</v>
      </c>
    </row>
    <row r="48" spans="1:17">
      <c r="A48" s="112" t="s">
        <v>113</v>
      </c>
      <c r="B48" s="112" t="s">
        <v>19</v>
      </c>
      <c r="C48" s="113">
        <v>45712</v>
      </c>
      <c r="D48" s="112" t="s">
        <v>25</v>
      </c>
      <c r="E48" s="112" t="s">
        <v>48</v>
      </c>
      <c r="F48" s="122">
        <v>24984</v>
      </c>
      <c r="G48" s="112">
        <v>753</v>
      </c>
      <c r="H48" s="112">
        <v>461</v>
      </c>
      <c r="I48" s="112">
        <v>2710</v>
      </c>
      <c r="J48" s="123">
        <v>20792</v>
      </c>
      <c r="K48" s="122">
        <v>141520</v>
      </c>
      <c r="L48" s="112" t="s">
        <v>27</v>
      </c>
      <c r="M48" s="124">
        <f t="shared" si="0"/>
        <v>0.18511871113623515</v>
      </c>
      <c r="N48" s="125">
        <f t="shared" si="1"/>
        <v>26198</v>
      </c>
      <c r="O48" s="126">
        <v>45717</v>
      </c>
      <c r="P48" s="126">
        <v>45747</v>
      </c>
      <c r="Q48" s="68" t="str">
        <f t="shared" si="2"/>
        <v>Before</v>
      </c>
    </row>
    <row r="49" spans="1:17">
      <c r="A49" s="112" t="s">
        <v>115</v>
      </c>
      <c r="B49" s="112" t="s">
        <v>13</v>
      </c>
      <c r="C49" s="113">
        <v>45727</v>
      </c>
      <c r="D49" s="112" t="s">
        <v>38</v>
      </c>
      <c r="E49" s="112" t="s">
        <v>16</v>
      </c>
      <c r="F49" s="122">
        <v>7997</v>
      </c>
      <c r="G49" s="112">
        <v>1238</v>
      </c>
      <c r="H49" s="112">
        <v>438</v>
      </c>
      <c r="I49" s="112">
        <v>1874</v>
      </c>
      <c r="J49" s="123">
        <v>36272</v>
      </c>
      <c r="K49" s="122">
        <v>165818</v>
      </c>
      <c r="L49" s="112" t="s">
        <v>55</v>
      </c>
      <c r="M49" s="124">
        <f t="shared" si="0"/>
        <v>5.8335042034037318E-2</v>
      </c>
      <c r="N49" s="125">
        <f t="shared" si="1"/>
        <v>9673</v>
      </c>
      <c r="O49" s="126">
        <v>45566</v>
      </c>
      <c r="P49" s="126">
        <v>45596</v>
      </c>
      <c r="Q49" s="68" t="str">
        <f t="shared" si="2"/>
        <v>Before</v>
      </c>
    </row>
    <row r="50" spans="1:17">
      <c r="A50" s="112" t="s">
        <v>116</v>
      </c>
      <c r="B50" s="112" t="s">
        <v>46</v>
      </c>
      <c r="C50" s="113">
        <v>45918</v>
      </c>
      <c r="D50" s="112" t="s">
        <v>38</v>
      </c>
      <c r="E50" s="112" t="s">
        <v>62</v>
      </c>
      <c r="F50" s="122">
        <v>4048</v>
      </c>
      <c r="G50" s="112">
        <v>677</v>
      </c>
      <c r="H50" s="112">
        <v>911</v>
      </c>
      <c r="I50" s="112">
        <v>2429</v>
      </c>
      <c r="J50" s="123">
        <v>27361</v>
      </c>
      <c r="K50" s="122">
        <v>101272</v>
      </c>
      <c r="L50" s="112" t="s">
        <v>21</v>
      </c>
      <c r="M50" s="124">
        <f t="shared" si="0"/>
        <v>5.5652105221581483E-2</v>
      </c>
      <c r="N50" s="125">
        <f t="shared" si="1"/>
        <v>5636</v>
      </c>
      <c r="O50" s="126">
        <v>45901</v>
      </c>
      <c r="P50" s="126">
        <v>45930</v>
      </c>
      <c r="Q50" s="68" t="str">
        <f t="shared" si="2"/>
        <v>During</v>
      </c>
    </row>
    <row r="51" spans="1:17">
      <c r="A51" s="112" t="s">
        <v>117</v>
      </c>
      <c r="B51" s="112" t="s">
        <v>46</v>
      </c>
      <c r="C51" s="113">
        <v>45476</v>
      </c>
      <c r="D51" s="112" t="s">
        <v>25</v>
      </c>
      <c r="E51" s="112" t="s">
        <v>39</v>
      </c>
      <c r="F51" s="122">
        <v>14338</v>
      </c>
      <c r="G51" s="112">
        <v>1454</v>
      </c>
      <c r="H51" s="112">
        <v>697</v>
      </c>
      <c r="I51" s="112">
        <v>2703</v>
      </c>
      <c r="J51" s="123">
        <v>21288</v>
      </c>
      <c r="K51" s="122">
        <v>107649</v>
      </c>
      <c r="L51" s="112" t="s">
        <v>32</v>
      </c>
      <c r="M51" s="124">
        <f t="shared" si="0"/>
        <v>0.1531737405828201</v>
      </c>
      <c r="N51" s="125">
        <f t="shared" si="1"/>
        <v>16489</v>
      </c>
      <c r="O51" s="126">
        <v>45458</v>
      </c>
      <c r="P51" s="126">
        <v>45488</v>
      </c>
      <c r="Q51" s="68" t="str">
        <f t="shared" si="2"/>
        <v>During</v>
      </c>
    </row>
    <row r="52" spans="1:17">
      <c r="A52" s="112" t="s">
        <v>119</v>
      </c>
      <c r="B52" s="112" t="s">
        <v>13</v>
      </c>
      <c r="C52" s="113">
        <v>45456</v>
      </c>
      <c r="D52" s="112" t="s">
        <v>38</v>
      </c>
      <c r="E52" s="112" t="s">
        <v>42</v>
      </c>
      <c r="F52" s="122">
        <v>23164</v>
      </c>
      <c r="G52" s="112">
        <v>1122</v>
      </c>
      <c r="H52" s="112">
        <v>900</v>
      </c>
      <c r="I52" s="112">
        <v>888</v>
      </c>
      <c r="J52" s="123">
        <v>36938</v>
      </c>
      <c r="K52" s="122">
        <v>104674</v>
      </c>
      <c r="L52" s="112" t="s">
        <v>17</v>
      </c>
      <c r="M52" s="124">
        <f t="shared" si="0"/>
        <v>0.24061371496264594</v>
      </c>
      <c r="N52" s="125">
        <f t="shared" si="1"/>
        <v>25186</v>
      </c>
      <c r="O52" s="126">
        <v>45651</v>
      </c>
      <c r="P52" s="126">
        <v>45667</v>
      </c>
      <c r="Q52" s="68" t="str">
        <f t="shared" si="2"/>
        <v>Before</v>
      </c>
    </row>
    <row r="53" spans="1:17">
      <c r="A53" s="112" t="s">
        <v>121</v>
      </c>
      <c r="B53" s="112" t="s">
        <v>46</v>
      </c>
      <c r="C53" s="113">
        <v>45919</v>
      </c>
      <c r="D53" s="112" t="s">
        <v>15</v>
      </c>
      <c r="E53" s="112" t="s">
        <v>42</v>
      </c>
      <c r="F53" s="122">
        <v>19100</v>
      </c>
      <c r="G53" s="112">
        <v>619</v>
      </c>
      <c r="H53" s="112">
        <v>297</v>
      </c>
      <c r="I53" s="112">
        <v>2312</v>
      </c>
      <c r="J53" s="123">
        <v>9730</v>
      </c>
      <c r="K53" s="122">
        <v>184832</v>
      </c>
      <c r="L53" s="112" t="s">
        <v>21</v>
      </c>
      <c r="M53" s="124">
        <f t="shared" si="0"/>
        <v>0.10829293628808864</v>
      </c>
      <c r="N53" s="125">
        <f t="shared" si="1"/>
        <v>20016</v>
      </c>
      <c r="O53" s="126">
        <v>45901</v>
      </c>
      <c r="P53" s="126">
        <v>45930</v>
      </c>
      <c r="Q53" s="68" t="str">
        <f t="shared" si="2"/>
        <v>During</v>
      </c>
    </row>
    <row r="54" spans="1:17">
      <c r="A54" s="112" t="s">
        <v>122</v>
      </c>
      <c r="B54" s="112" t="s">
        <v>13</v>
      </c>
      <c r="C54" s="113">
        <v>45712</v>
      </c>
      <c r="D54" s="112" t="s">
        <v>15</v>
      </c>
      <c r="E54" s="112" t="s">
        <v>62</v>
      </c>
      <c r="F54" s="122">
        <v>23949</v>
      </c>
      <c r="G54" s="112">
        <v>356</v>
      </c>
      <c r="H54" s="112">
        <v>616</v>
      </c>
      <c r="I54" s="112">
        <v>1847</v>
      </c>
      <c r="J54" s="123">
        <v>3144</v>
      </c>
      <c r="K54" s="122">
        <v>192999</v>
      </c>
      <c r="L54" s="112" t="s">
        <v>32</v>
      </c>
      <c r="M54" s="124">
        <f t="shared" si="0"/>
        <v>0.12912502137316773</v>
      </c>
      <c r="N54" s="125">
        <f t="shared" si="1"/>
        <v>24921</v>
      </c>
      <c r="O54" s="126">
        <v>45458</v>
      </c>
      <c r="P54" s="126">
        <v>45488</v>
      </c>
      <c r="Q54" s="68" t="str">
        <f t="shared" si="2"/>
        <v>Before</v>
      </c>
    </row>
    <row r="55" spans="1:17">
      <c r="A55" s="112" t="s">
        <v>123</v>
      </c>
      <c r="B55" s="112" t="s">
        <v>19</v>
      </c>
      <c r="C55" s="113">
        <v>45729</v>
      </c>
      <c r="D55" s="112" t="s">
        <v>38</v>
      </c>
      <c r="E55" s="112" t="s">
        <v>26</v>
      </c>
      <c r="F55" s="122">
        <v>6544</v>
      </c>
      <c r="G55" s="112">
        <v>749</v>
      </c>
      <c r="H55" s="112">
        <v>888</v>
      </c>
      <c r="I55" s="112">
        <v>594</v>
      </c>
      <c r="J55" s="123">
        <v>18171</v>
      </c>
      <c r="K55" s="122">
        <v>126475</v>
      </c>
      <c r="L55" s="112" t="s">
        <v>27</v>
      </c>
      <c r="M55" s="124">
        <f t="shared" si="0"/>
        <v>6.4684720300454635E-2</v>
      </c>
      <c r="N55" s="125">
        <f t="shared" si="1"/>
        <v>8181</v>
      </c>
      <c r="O55" s="126">
        <v>45717</v>
      </c>
      <c r="P55" s="126">
        <v>45747</v>
      </c>
      <c r="Q55" s="68" t="str">
        <f t="shared" si="2"/>
        <v>During</v>
      </c>
    </row>
    <row r="56" spans="1:17">
      <c r="A56" s="112" t="s">
        <v>125</v>
      </c>
      <c r="B56" s="112" t="s">
        <v>13</v>
      </c>
      <c r="C56" s="113">
        <v>45460</v>
      </c>
      <c r="D56" s="112" t="s">
        <v>38</v>
      </c>
      <c r="E56" s="112" t="s">
        <v>16</v>
      </c>
      <c r="F56" s="122">
        <v>6976</v>
      </c>
      <c r="G56" s="112">
        <v>1320</v>
      </c>
      <c r="H56" s="112">
        <v>393</v>
      </c>
      <c r="I56" s="112">
        <v>2285</v>
      </c>
      <c r="J56" s="123">
        <v>14049</v>
      </c>
      <c r="K56" s="122">
        <v>101367</v>
      </c>
      <c r="L56" s="112" t="s">
        <v>55</v>
      </c>
      <c r="M56" s="124">
        <f t="shared" si="0"/>
        <v>8.5718231771681114E-2</v>
      </c>
      <c r="N56" s="125">
        <f t="shared" si="1"/>
        <v>8689</v>
      </c>
      <c r="O56" s="126">
        <v>45566</v>
      </c>
      <c r="P56" s="126">
        <v>45596</v>
      </c>
      <c r="Q56" s="68" t="str">
        <f t="shared" si="2"/>
        <v>Before</v>
      </c>
    </row>
    <row r="57" spans="1:17">
      <c r="A57" s="112" t="s">
        <v>127</v>
      </c>
      <c r="B57" s="112" t="s">
        <v>19</v>
      </c>
      <c r="C57" s="113">
        <v>45644</v>
      </c>
      <c r="D57" s="112" t="s">
        <v>25</v>
      </c>
      <c r="E57" s="112" t="s">
        <v>48</v>
      </c>
      <c r="F57" s="122">
        <v>14775</v>
      </c>
      <c r="G57" s="112">
        <v>1220</v>
      </c>
      <c r="H57" s="112">
        <v>640</v>
      </c>
      <c r="I57" s="112">
        <v>1547</v>
      </c>
      <c r="J57" s="123">
        <v>28527</v>
      </c>
      <c r="K57" s="122">
        <v>183660</v>
      </c>
      <c r="L57" s="112" t="s">
        <v>55</v>
      </c>
      <c r="M57" s="124">
        <f t="shared" si="0"/>
        <v>9.0574975498203203E-2</v>
      </c>
      <c r="N57" s="125">
        <f t="shared" si="1"/>
        <v>16635</v>
      </c>
      <c r="O57" s="126">
        <v>45566</v>
      </c>
      <c r="P57" s="126">
        <v>45596</v>
      </c>
      <c r="Q57" s="68" t="str">
        <f t="shared" si="2"/>
        <v>Before</v>
      </c>
    </row>
    <row r="58" spans="1:17">
      <c r="A58" s="112" t="s">
        <v>129</v>
      </c>
      <c r="B58" s="112" t="s">
        <v>19</v>
      </c>
      <c r="C58" s="113">
        <v>45586</v>
      </c>
      <c r="D58" s="112" t="s">
        <v>30</v>
      </c>
      <c r="E58" s="112" t="s">
        <v>62</v>
      </c>
      <c r="F58" s="122">
        <v>12015</v>
      </c>
      <c r="G58" s="112">
        <v>1196</v>
      </c>
      <c r="H58" s="112">
        <v>998</v>
      </c>
      <c r="I58" s="112">
        <v>1848</v>
      </c>
      <c r="J58" s="123">
        <v>44739</v>
      </c>
      <c r="K58" s="122">
        <v>161750</v>
      </c>
      <c r="L58" s="112" t="s">
        <v>55</v>
      </c>
      <c r="M58" s="124">
        <f t="shared" si="0"/>
        <v>8.7845440494590421E-2</v>
      </c>
      <c r="N58" s="125">
        <f t="shared" si="1"/>
        <v>14209</v>
      </c>
      <c r="O58" s="126">
        <v>45566</v>
      </c>
      <c r="P58" s="126">
        <v>45596</v>
      </c>
      <c r="Q58" s="68" t="str">
        <f t="shared" si="2"/>
        <v>During</v>
      </c>
    </row>
    <row r="59" spans="1:17">
      <c r="A59" s="112" t="s">
        <v>131</v>
      </c>
      <c r="B59" s="112" t="s">
        <v>23</v>
      </c>
      <c r="C59" s="113">
        <v>45762</v>
      </c>
      <c r="D59" s="112" t="s">
        <v>38</v>
      </c>
      <c r="E59" s="112" t="s">
        <v>26</v>
      </c>
      <c r="F59" s="122">
        <v>5419</v>
      </c>
      <c r="G59" s="112">
        <v>1150</v>
      </c>
      <c r="H59" s="112">
        <v>656</v>
      </c>
      <c r="I59" s="112">
        <v>1990</v>
      </c>
      <c r="J59" s="123">
        <v>410</v>
      </c>
      <c r="K59" s="122">
        <v>158154</v>
      </c>
      <c r="L59" s="112" t="s">
        <v>27</v>
      </c>
      <c r="M59" s="124">
        <f t="shared" si="0"/>
        <v>4.5683321319726342E-2</v>
      </c>
      <c r="N59" s="125">
        <f t="shared" si="1"/>
        <v>7225</v>
      </c>
      <c r="O59" s="126">
        <v>45717</v>
      </c>
      <c r="P59" s="126">
        <v>45747</v>
      </c>
      <c r="Q59" s="68" t="str">
        <f t="shared" si="2"/>
        <v>Before</v>
      </c>
    </row>
    <row r="60" spans="1:17">
      <c r="A60" s="112" t="s">
        <v>133</v>
      </c>
      <c r="B60" s="112" t="s">
        <v>13</v>
      </c>
      <c r="C60" s="113">
        <v>45465</v>
      </c>
      <c r="D60" s="112" t="s">
        <v>15</v>
      </c>
      <c r="E60" s="112" t="s">
        <v>42</v>
      </c>
      <c r="F60" s="122">
        <v>16430</v>
      </c>
      <c r="G60" s="112">
        <v>488</v>
      </c>
      <c r="H60" s="112">
        <v>514</v>
      </c>
      <c r="I60" s="112">
        <v>1436</v>
      </c>
      <c r="J60" s="123">
        <v>30059</v>
      </c>
      <c r="K60" s="122">
        <v>223305</v>
      </c>
      <c r="L60" s="112" t="s">
        <v>32</v>
      </c>
      <c r="M60" s="124">
        <f t="shared" si="0"/>
        <v>7.8063634938760881E-2</v>
      </c>
      <c r="N60" s="125">
        <f t="shared" si="1"/>
        <v>17432</v>
      </c>
      <c r="O60" s="126">
        <v>45458</v>
      </c>
      <c r="P60" s="126">
        <v>45488</v>
      </c>
      <c r="Q60" s="68" t="str">
        <f t="shared" si="2"/>
        <v>During</v>
      </c>
    </row>
    <row r="61" spans="1:17">
      <c r="A61" s="112" t="s">
        <v>135</v>
      </c>
      <c r="B61" s="112" t="s">
        <v>23</v>
      </c>
      <c r="C61" s="113">
        <v>45685</v>
      </c>
      <c r="D61" s="112" t="s">
        <v>25</v>
      </c>
      <c r="E61" s="112" t="s">
        <v>42</v>
      </c>
      <c r="F61" s="122">
        <v>9239</v>
      </c>
      <c r="G61" s="112">
        <v>1477</v>
      </c>
      <c r="H61" s="112">
        <v>631</v>
      </c>
      <c r="I61" s="112">
        <v>1556</v>
      </c>
      <c r="J61" s="123">
        <v>11580</v>
      </c>
      <c r="K61" s="122">
        <v>84738</v>
      </c>
      <c r="L61" s="112" t="s">
        <v>27</v>
      </c>
      <c r="M61" s="124">
        <f t="shared" si="0"/>
        <v>0.13390686586891359</v>
      </c>
      <c r="N61" s="125">
        <f t="shared" si="1"/>
        <v>11347</v>
      </c>
      <c r="O61" s="126">
        <v>45717</v>
      </c>
      <c r="P61" s="126">
        <v>45747</v>
      </c>
      <c r="Q61" s="68" t="str">
        <f t="shared" si="2"/>
        <v>Before</v>
      </c>
    </row>
    <row r="62" spans="1:17">
      <c r="A62" s="112" t="s">
        <v>137</v>
      </c>
      <c r="B62" s="112" t="s">
        <v>13</v>
      </c>
      <c r="C62" s="113">
        <v>45540</v>
      </c>
      <c r="D62" s="112" t="s">
        <v>38</v>
      </c>
      <c r="E62" s="112" t="s">
        <v>85</v>
      </c>
      <c r="F62" s="122">
        <v>16489</v>
      </c>
      <c r="G62" s="112">
        <v>395</v>
      </c>
      <c r="H62" s="112">
        <v>350</v>
      </c>
      <c r="I62" s="112">
        <v>2364</v>
      </c>
      <c r="J62" s="123">
        <v>43239</v>
      </c>
      <c r="K62" s="122">
        <v>73397</v>
      </c>
      <c r="L62" s="112" t="s">
        <v>55</v>
      </c>
      <c r="M62" s="124">
        <f t="shared" si="0"/>
        <v>0.23480523727127811</v>
      </c>
      <c r="N62" s="125">
        <f t="shared" si="1"/>
        <v>17234</v>
      </c>
      <c r="O62" s="126">
        <v>45566</v>
      </c>
      <c r="P62" s="126">
        <v>45596</v>
      </c>
      <c r="Q62" s="68" t="str">
        <f t="shared" si="2"/>
        <v>Before</v>
      </c>
    </row>
    <row r="63" spans="1:17">
      <c r="A63" s="112" t="s">
        <v>139</v>
      </c>
      <c r="B63" s="112" t="s">
        <v>13</v>
      </c>
      <c r="C63" s="113">
        <v>45920</v>
      </c>
      <c r="D63" s="112" t="s">
        <v>15</v>
      </c>
      <c r="E63" s="112" t="s">
        <v>62</v>
      </c>
      <c r="F63" s="122">
        <v>18633</v>
      </c>
      <c r="G63" s="112">
        <v>797</v>
      </c>
      <c r="H63" s="112">
        <v>303</v>
      </c>
      <c r="I63" s="112">
        <v>659</v>
      </c>
      <c r="J63" s="123">
        <v>7</v>
      </c>
      <c r="K63" s="122">
        <v>122189</v>
      </c>
      <c r="L63" s="112" t="s">
        <v>21</v>
      </c>
      <c r="M63" s="124">
        <f t="shared" si="0"/>
        <v>0.16149571565361859</v>
      </c>
      <c r="N63" s="125">
        <f t="shared" si="1"/>
        <v>19733</v>
      </c>
      <c r="O63" s="126">
        <v>45901</v>
      </c>
      <c r="P63" s="126">
        <v>45930</v>
      </c>
      <c r="Q63" s="68" t="str">
        <f t="shared" si="2"/>
        <v>During</v>
      </c>
    </row>
    <row r="64" spans="1:17">
      <c r="A64" s="112" t="s">
        <v>140</v>
      </c>
      <c r="B64" s="112" t="s">
        <v>23</v>
      </c>
      <c r="C64" s="113">
        <v>45504</v>
      </c>
      <c r="D64" s="112" t="s">
        <v>15</v>
      </c>
      <c r="E64" s="112" t="s">
        <v>16</v>
      </c>
      <c r="F64" s="122">
        <v>12357</v>
      </c>
      <c r="G64" s="112">
        <v>716</v>
      </c>
      <c r="H64" s="112">
        <v>599</v>
      </c>
      <c r="I64" s="112">
        <v>999</v>
      </c>
      <c r="J64" s="123">
        <v>89591</v>
      </c>
      <c r="K64" s="122">
        <v>116367</v>
      </c>
      <c r="L64" s="112" t="s">
        <v>17</v>
      </c>
      <c r="M64" s="124">
        <f t="shared" si="0"/>
        <v>0.11749035379446063</v>
      </c>
      <c r="N64" s="125">
        <f t="shared" si="1"/>
        <v>13672</v>
      </c>
      <c r="O64" s="126">
        <v>45651</v>
      </c>
      <c r="P64" s="126">
        <v>45667</v>
      </c>
      <c r="Q64" s="68" t="str">
        <f t="shared" si="2"/>
        <v>Before</v>
      </c>
    </row>
    <row r="65" spans="1:17">
      <c r="A65" s="112" t="s">
        <v>141</v>
      </c>
      <c r="B65" s="112" t="s">
        <v>23</v>
      </c>
      <c r="C65" s="113">
        <v>45521</v>
      </c>
      <c r="D65" s="112" t="s">
        <v>30</v>
      </c>
      <c r="E65" s="112" t="s">
        <v>35</v>
      </c>
      <c r="F65" s="122">
        <v>19154</v>
      </c>
      <c r="G65" s="112">
        <v>1064</v>
      </c>
      <c r="H65" s="112">
        <v>650</v>
      </c>
      <c r="I65" s="112">
        <v>747</v>
      </c>
      <c r="J65" s="123">
        <v>42667</v>
      </c>
      <c r="K65" s="122">
        <v>242332</v>
      </c>
      <c r="L65" s="112" t="s">
        <v>27</v>
      </c>
      <c r="M65" s="124">
        <f t="shared" si="0"/>
        <v>8.6113266097750191E-2</v>
      </c>
      <c r="N65" s="125">
        <f t="shared" si="1"/>
        <v>20868</v>
      </c>
      <c r="O65" s="126">
        <v>45717</v>
      </c>
      <c r="P65" s="126">
        <v>45747</v>
      </c>
      <c r="Q65" s="68" t="str">
        <f t="shared" si="2"/>
        <v>Before</v>
      </c>
    </row>
    <row r="66" spans="1:17">
      <c r="A66" s="112" t="s">
        <v>143</v>
      </c>
      <c r="B66" s="112" t="s">
        <v>13</v>
      </c>
      <c r="C66" s="113">
        <v>45744</v>
      </c>
      <c r="D66" s="112" t="s">
        <v>25</v>
      </c>
      <c r="E66" s="112" t="s">
        <v>16</v>
      </c>
      <c r="F66" s="122">
        <v>6363</v>
      </c>
      <c r="G66" s="112">
        <v>1341</v>
      </c>
      <c r="H66" s="112">
        <v>222</v>
      </c>
      <c r="I66" s="112">
        <v>2712</v>
      </c>
      <c r="J66" s="123">
        <v>19987</v>
      </c>
      <c r="K66" s="122">
        <v>160585</v>
      </c>
      <c r="L66" s="112" t="s">
        <v>27</v>
      </c>
      <c r="M66" s="124">
        <f t="shared" si="0"/>
        <v>4.9357038328611019E-2</v>
      </c>
      <c r="N66" s="125">
        <f t="shared" si="1"/>
        <v>7926</v>
      </c>
      <c r="O66" s="126">
        <v>45717</v>
      </c>
      <c r="P66" s="126">
        <v>45747</v>
      </c>
      <c r="Q66" s="68" t="str">
        <f t="shared" si="2"/>
        <v>During</v>
      </c>
    </row>
    <row r="67" spans="1:17">
      <c r="A67" s="112" t="s">
        <v>145</v>
      </c>
      <c r="B67" s="112" t="s">
        <v>46</v>
      </c>
      <c r="C67" s="113">
        <v>45499</v>
      </c>
      <c r="D67" s="112" t="s">
        <v>25</v>
      </c>
      <c r="E67" s="112" t="s">
        <v>42</v>
      </c>
      <c r="F67" s="122">
        <v>12176</v>
      </c>
      <c r="G67" s="112">
        <v>1005</v>
      </c>
      <c r="H67" s="112">
        <v>862</v>
      </c>
      <c r="I67" s="112">
        <v>974</v>
      </c>
      <c r="J67" s="123">
        <v>2285</v>
      </c>
      <c r="K67" s="122">
        <v>116619</v>
      </c>
      <c r="L67" s="112" t="s">
        <v>32</v>
      </c>
      <c r="M67" s="124">
        <f t="shared" ref="M67:M130" si="4">SUM(F67,G67,H67)/K67</f>
        <v>0.12041777068916729</v>
      </c>
      <c r="N67" s="125">
        <f t="shared" ref="N67:N130" si="5">SUM(F67,G67,H67)</f>
        <v>14043</v>
      </c>
      <c r="O67" s="126">
        <v>45458</v>
      </c>
      <c r="P67" s="126">
        <v>45488</v>
      </c>
      <c r="Q67" s="68" t="str">
        <f t="shared" ref="Q67:Q130" si="6">IF(AND(C67&gt;=O67,C67&lt;=P67),"During","Before")</f>
        <v>Before</v>
      </c>
    </row>
    <row r="68" spans="1:17">
      <c r="A68" s="112" t="s">
        <v>147</v>
      </c>
      <c r="B68" s="112" t="s">
        <v>19</v>
      </c>
      <c r="C68" s="113">
        <v>45745</v>
      </c>
      <c r="D68" s="112" t="s">
        <v>30</v>
      </c>
      <c r="E68" s="112" t="s">
        <v>42</v>
      </c>
      <c r="F68" s="122">
        <v>19461</v>
      </c>
      <c r="G68" s="112">
        <v>1382</v>
      </c>
      <c r="H68" s="112">
        <v>445</v>
      </c>
      <c r="I68" s="112">
        <v>1307</v>
      </c>
      <c r="J68" s="123">
        <v>84691</v>
      </c>
      <c r="K68" s="122">
        <v>151453</v>
      </c>
      <c r="L68" s="112" t="s">
        <v>32</v>
      </c>
      <c r="M68" s="124">
        <f t="shared" si="4"/>
        <v>0.14055845707909384</v>
      </c>
      <c r="N68" s="125">
        <f t="shared" si="5"/>
        <v>21288</v>
      </c>
      <c r="O68" s="126">
        <v>45458</v>
      </c>
      <c r="P68" s="126">
        <v>45488</v>
      </c>
      <c r="Q68" s="68" t="str">
        <f t="shared" si="6"/>
        <v>Before</v>
      </c>
    </row>
    <row r="69" spans="1:17">
      <c r="A69" s="112" t="s">
        <v>149</v>
      </c>
      <c r="B69" s="112" t="s">
        <v>23</v>
      </c>
      <c r="C69" s="113">
        <v>45634</v>
      </c>
      <c r="D69" s="112" t="s">
        <v>30</v>
      </c>
      <c r="E69" s="112" t="s">
        <v>20</v>
      </c>
      <c r="F69" s="122">
        <v>10427</v>
      </c>
      <c r="G69" s="112">
        <v>1014</v>
      </c>
      <c r="H69" s="112">
        <v>166</v>
      </c>
      <c r="I69" s="112">
        <v>1649</v>
      </c>
      <c r="J69" s="123">
        <v>15145</v>
      </c>
      <c r="K69" s="122">
        <v>59816</v>
      </c>
      <c r="L69" s="112" t="s">
        <v>27</v>
      </c>
      <c r="M69" s="124">
        <f t="shared" si="4"/>
        <v>0.19404507155276179</v>
      </c>
      <c r="N69" s="125">
        <f t="shared" si="5"/>
        <v>11607</v>
      </c>
      <c r="O69" s="126">
        <v>45717</v>
      </c>
      <c r="P69" s="126">
        <v>45747</v>
      </c>
      <c r="Q69" s="68" t="str">
        <f t="shared" si="6"/>
        <v>Before</v>
      </c>
    </row>
    <row r="70" spans="1:17">
      <c r="A70" s="112" t="s">
        <v>151</v>
      </c>
      <c r="B70" s="112" t="s">
        <v>19</v>
      </c>
      <c r="C70" s="113">
        <v>45724</v>
      </c>
      <c r="D70" s="112" t="s">
        <v>25</v>
      </c>
      <c r="E70" s="112" t="s">
        <v>42</v>
      </c>
      <c r="F70" s="122">
        <v>10580</v>
      </c>
      <c r="G70" s="112">
        <v>427</v>
      </c>
      <c r="H70" s="112">
        <v>790</v>
      </c>
      <c r="I70" s="112">
        <v>2814</v>
      </c>
      <c r="J70" s="123">
        <v>24916</v>
      </c>
      <c r="K70" s="122">
        <v>213312</v>
      </c>
      <c r="L70" s="112" t="s">
        <v>55</v>
      </c>
      <c r="M70" s="124">
        <f t="shared" si="4"/>
        <v>5.530396789678968E-2</v>
      </c>
      <c r="N70" s="125">
        <f t="shared" si="5"/>
        <v>11797</v>
      </c>
      <c r="O70" s="126">
        <v>45566</v>
      </c>
      <c r="P70" s="126">
        <v>45596</v>
      </c>
      <c r="Q70" s="68" t="str">
        <f t="shared" si="6"/>
        <v>Before</v>
      </c>
    </row>
    <row r="71" spans="1:17">
      <c r="A71" s="112" t="s">
        <v>153</v>
      </c>
      <c r="B71" s="112" t="s">
        <v>46</v>
      </c>
      <c r="C71" s="113">
        <v>45749</v>
      </c>
      <c r="D71" s="112" t="s">
        <v>25</v>
      </c>
      <c r="E71" s="112" t="s">
        <v>48</v>
      </c>
      <c r="F71" s="122">
        <v>6858</v>
      </c>
      <c r="G71" s="112">
        <v>415</v>
      </c>
      <c r="H71" s="112">
        <v>366</v>
      </c>
      <c r="I71" s="112">
        <v>2761</v>
      </c>
      <c r="J71" s="123">
        <v>2988</v>
      </c>
      <c r="K71" s="122">
        <v>177348</v>
      </c>
      <c r="L71" s="112" t="s">
        <v>17</v>
      </c>
      <c r="M71" s="124">
        <f t="shared" si="4"/>
        <v>4.3073505198818141E-2</v>
      </c>
      <c r="N71" s="125">
        <f t="shared" si="5"/>
        <v>7639</v>
      </c>
      <c r="O71" s="126">
        <v>45651</v>
      </c>
      <c r="P71" s="126">
        <v>45667</v>
      </c>
      <c r="Q71" s="68" t="str">
        <f t="shared" si="6"/>
        <v>Before</v>
      </c>
    </row>
    <row r="72" spans="1:17">
      <c r="A72" s="112" t="s">
        <v>155</v>
      </c>
      <c r="B72" s="112" t="s">
        <v>46</v>
      </c>
      <c r="C72" s="113">
        <v>45537</v>
      </c>
      <c r="D72" s="112" t="s">
        <v>38</v>
      </c>
      <c r="E72" s="112" t="s">
        <v>31</v>
      </c>
      <c r="F72" s="122">
        <v>12040</v>
      </c>
      <c r="G72" s="112">
        <v>1147</v>
      </c>
      <c r="H72" s="112">
        <v>210</v>
      </c>
      <c r="I72" s="112">
        <v>885</v>
      </c>
      <c r="J72" s="123">
        <v>30360</v>
      </c>
      <c r="K72" s="122">
        <v>119530</v>
      </c>
      <c r="L72" s="112" t="s">
        <v>32</v>
      </c>
      <c r="M72" s="124">
        <f t="shared" si="4"/>
        <v>0.1120806492094035</v>
      </c>
      <c r="N72" s="125">
        <f t="shared" si="5"/>
        <v>13397</v>
      </c>
      <c r="O72" s="126">
        <v>45458</v>
      </c>
      <c r="P72" s="126">
        <v>45488</v>
      </c>
      <c r="Q72" s="68" t="str">
        <f t="shared" si="6"/>
        <v>Before</v>
      </c>
    </row>
    <row r="73" spans="1:17">
      <c r="A73" s="112" t="s">
        <v>157</v>
      </c>
      <c r="B73" s="112" t="s">
        <v>46</v>
      </c>
      <c r="C73" s="113">
        <v>45719</v>
      </c>
      <c r="D73" s="112" t="s">
        <v>38</v>
      </c>
      <c r="E73" s="112" t="s">
        <v>62</v>
      </c>
      <c r="F73" s="122">
        <v>24928</v>
      </c>
      <c r="G73" s="112">
        <v>214</v>
      </c>
      <c r="H73" s="112">
        <v>765</v>
      </c>
      <c r="I73" s="112">
        <v>1556</v>
      </c>
      <c r="J73" s="123">
        <v>5239</v>
      </c>
      <c r="K73" s="122">
        <v>194571</v>
      </c>
      <c r="L73" s="112" t="s">
        <v>55</v>
      </c>
      <c r="M73" s="124">
        <f t="shared" si="4"/>
        <v>0.13314933880177415</v>
      </c>
      <c r="N73" s="125">
        <f t="shared" si="5"/>
        <v>25907</v>
      </c>
      <c r="O73" s="126">
        <v>45566</v>
      </c>
      <c r="P73" s="126">
        <v>45596</v>
      </c>
      <c r="Q73" s="68" t="str">
        <f t="shared" si="6"/>
        <v>Before</v>
      </c>
    </row>
    <row r="74" spans="1:17">
      <c r="A74" s="112" t="s">
        <v>159</v>
      </c>
      <c r="B74" s="112" t="s">
        <v>23</v>
      </c>
      <c r="C74" s="113">
        <v>45921</v>
      </c>
      <c r="D74" s="112" t="s">
        <v>30</v>
      </c>
      <c r="E74" s="112" t="s">
        <v>16</v>
      </c>
      <c r="F74" s="122">
        <v>23103</v>
      </c>
      <c r="G74" s="112">
        <v>1380</v>
      </c>
      <c r="H74" s="112">
        <v>191</v>
      </c>
      <c r="I74" s="112">
        <v>1547</v>
      </c>
      <c r="J74" s="123">
        <v>77798</v>
      </c>
      <c r="K74" s="122">
        <v>148856</v>
      </c>
      <c r="L74" s="112" t="s">
        <v>21</v>
      </c>
      <c r="M74" s="124">
        <f t="shared" si="4"/>
        <v>0.16575751061428495</v>
      </c>
      <c r="N74" s="125">
        <f t="shared" si="5"/>
        <v>24674</v>
      </c>
      <c r="O74" s="126">
        <v>45901</v>
      </c>
      <c r="P74" s="126">
        <v>45930</v>
      </c>
      <c r="Q74" s="68" t="str">
        <f t="shared" si="6"/>
        <v>During</v>
      </c>
    </row>
    <row r="75" spans="1:17">
      <c r="A75" s="112" t="s">
        <v>160</v>
      </c>
      <c r="B75" s="112" t="s">
        <v>46</v>
      </c>
      <c r="C75" s="113">
        <v>45593</v>
      </c>
      <c r="D75" s="112" t="s">
        <v>38</v>
      </c>
      <c r="E75" s="112" t="s">
        <v>31</v>
      </c>
      <c r="F75" s="122">
        <v>21198</v>
      </c>
      <c r="G75" s="112">
        <v>1484</v>
      </c>
      <c r="H75" s="112">
        <v>174</v>
      </c>
      <c r="I75" s="112">
        <v>1293</v>
      </c>
      <c r="J75" s="123">
        <v>16330</v>
      </c>
      <c r="K75" s="122">
        <v>111635</v>
      </c>
      <c r="L75" s="112" t="s">
        <v>32</v>
      </c>
      <c r="M75" s="124">
        <f t="shared" si="4"/>
        <v>0.20473865723115511</v>
      </c>
      <c r="N75" s="125">
        <f t="shared" si="5"/>
        <v>22856</v>
      </c>
      <c r="O75" s="126">
        <v>45458</v>
      </c>
      <c r="P75" s="126">
        <v>45488</v>
      </c>
      <c r="Q75" s="68" t="str">
        <f t="shared" si="6"/>
        <v>Before</v>
      </c>
    </row>
    <row r="76" spans="1:17">
      <c r="A76" s="112" t="s">
        <v>162</v>
      </c>
      <c r="B76" s="112" t="s">
        <v>23</v>
      </c>
      <c r="C76" s="113">
        <v>45505</v>
      </c>
      <c r="D76" s="112" t="s">
        <v>15</v>
      </c>
      <c r="E76" s="112" t="s">
        <v>26</v>
      </c>
      <c r="F76" s="122">
        <v>21758</v>
      </c>
      <c r="G76" s="112">
        <v>1380</v>
      </c>
      <c r="H76" s="112">
        <v>188</v>
      </c>
      <c r="I76" s="112">
        <v>1735</v>
      </c>
      <c r="J76" s="123">
        <v>20998</v>
      </c>
      <c r="K76" s="122">
        <v>147803</v>
      </c>
      <c r="L76" s="112" t="s">
        <v>55</v>
      </c>
      <c r="M76" s="124">
        <f t="shared" si="4"/>
        <v>0.15781817689762725</v>
      </c>
      <c r="N76" s="125">
        <f t="shared" si="5"/>
        <v>23326</v>
      </c>
      <c r="O76" s="126">
        <v>45566</v>
      </c>
      <c r="P76" s="126">
        <v>45596</v>
      </c>
      <c r="Q76" s="68" t="str">
        <f t="shared" si="6"/>
        <v>Before</v>
      </c>
    </row>
    <row r="77" spans="1:17">
      <c r="A77" s="112" t="s">
        <v>164</v>
      </c>
      <c r="B77" s="112" t="s">
        <v>46</v>
      </c>
      <c r="C77" s="113">
        <v>45603</v>
      </c>
      <c r="D77" s="112" t="s">
        <v>38</v>
      </c>
      <c r="E77" s="112" t="s">
        <v>35</v>
      </c>
      <c r="F77" s="122">
        <v>17254</v>
      </c>
      <c r="G77" s="112">
        <v>246</v>
      </c>
      <c r="H77" s="112">
        <v>952</v>
      </c>
      <c r="I77" s="112">
        <v>871</v>
      </c>
      <c r="J77" s="123">
        <v>14957</v>
      </c>
      <c r="K77" s="122">
        <v>75946</v>
      </c>
      <c r="L77" s="112" t="s">
        <v>55</v>
      </c>
      <c r="M77" s="124">
        <f t="shared" si="4"/>
        <v>0.24296210465330631</v>
      </c>
      <c r="N77" s="125">
        <f t="shared" si="5"/>
        <v>18452</v>
      </c>
      <c r="O77" s="126">
        <v>45566</v>
      </c>
      <c r="P77" s="126">
        <v>45596</v>
      </c>
      <c r="Q77" s="68" t="str">
        <f t="shared" si="6"/>
        <v>Before</v>
      </c>
    </row>
    <row r="78" spans="1:17">
      <c r="A78" s="112" t="s">
        <v>166</v>
      </c>
      <c r="B78" s="112" t="s">
        <v>19</v>
      </c>
      <c r="C78" s="113">
        <v>45720</v>
      </c>
      <c r="D78" s="112" t="s">
        <v>38</v>
      </c>
      <c r="E78" s="112" t="s">
        <v>48</v>
      </c>
      <c r="F78" s="122">
        <v>13470</v>
      </c>
      <c r="G78" s="112">
        <v>523</v>
      </c>
      <c r="H78" s="112">
        <v>280</v>
      </c>
      <c r="I78" s="112">
        <v>2682</v>
      </c>
      <c r="J78" s="123">
        <v>8538</v>
      </c>
      <c r="K78" s="122">
        <v>95204</v>
      </c>
      <c r="L78" s="112" t="s">
        <v>17</v>
      </c>
      <c r="M78" s="124">
        <f t="shared" si="4"/>
        <v>0.14992017142136885</v>
      </c>
      <c r="N78" s="125">
        <f t="shared" si="5"/>
        <v>14273</v>
      </c>
      <c r="O78" s="126">
        <v>45651</v>
      </c>
      <c r="P78" s="126">
        <v>45667</v>
      </c>
      <c r="Q78" s="68" t="str">
        <f t="shared" si="6"/>
        <v>Before</v>
      </c>
    </row>
    <row r="79" spans="1:17">
      <c r="A79" s="112" t="s">
        <v>167</v>
      </c>
      <c r="B79" s="112" t="s">
        <v>19</v>
      </c>
      <c r="C79" s="113">
        <v>45460</v>
      </c>
      <c r="D79" s="112" t="s">
        <v>15</v>
      </c>
      <c r="E79" s="112" t="s">
        <v>39</v>
      </c>
      <c r="F79" s="122">
        <v>3252</v>
      </c>
      <c r="G79" s="112">
        <v>1043</v>
      </c>
      <c r="H79" s="112">
        <v>647</v>
      </c>
      <c r="I79" s="112">
        <v>1545</v>
      </c>
      <c r="J79" s="123">
        <v>18859</v>
      </c>
      <c r="K79" s="122">
        <v>222958</v>
      </c>
      <c r="L79" s="112" t="s">
        <v>17</v>
      </c>
      <c r="M79" s="124">
        <f t="shared" si="4"/>
        <v>2.2165609666394567E-2</v>
      </c>
      <c r="N79" s="125">
        <f t="shared" si="5"/>
        <v>4942</v>
      </c>
      <c r="O79" s="126">
        <v>45651</v>
      </c>
      <c r="P79" s="126">
        <v>45667</v>
      </c>
      <c r="Q79" s="68" t="str">
        <f t="shared" si="6"/>
        <v>Before</v>
      </c>
    </row>
    <row r="80" spans="1:17">
      <c r="A80" s="112" t="s">
        <v>168</v>
      </c>
      <c r="B80" s="112" t="s">
        <v>13</v>
      </c>
      <c r="C80" s="113">
        <v>45922</v>
      </c>
      <c r="D80" s="112" t="s">
        <v>30</v>
      </c>
      <c r="E80" s="112" t="s">
        <v>169</v>
      </c>
      <c r="F80" s="122">
        <v>8996</v>
      </c>
      <c r="G80" s="112">
        <v>329</v>
      </c>
      <c r="H80" s="112">
        <v>378</v>
      </c>
      <c r="I80" s="112">
        <v>2384</v>
      </c>
      <c r="J80" s="123">
        <v>39404</v>
      </c>
      <c r="K80" s="122">
        <v>242724</v>
      </c>
      <c r="L80" s="112" t="s">
        <v>21</v>
      </c>
      <c r="M80" s="124">
        <f t="shared" si="4"/>
        <v>3.9975445361810122E-2</v>
      </c>
      <c r="N80" s="125">
        <f t="shared" si="5"/>
        <v>9703</v>
      </c>
      <c r="O80" s="126">
        <v>45901</v>
      </c>
      <c r="P80" s="126">
        <v>45930</v>
      </c>
      <c r="Q80" s="68" t="str">
        <f t="shared" si="6"/>
        <v>During</v>
      </c>
    </row>
    <row r="81" spans="1:17">
      <c r="A81" s="112" t="s">
        <v>170</v>
      </c>
      <c r="B81" s="112" t="s">
        <v>19</v>
      </c>
      <c r="C81" s="113">
        <v>45456</v>
      </c>
      <c r="D81" s="112" t="s">
        <v>15</v>
      </c>
      <c r="E81" s="112" t="s">
        <v>16</v>
      </c>
      <c r="F81" s="122">
        <v>14173</v>
      </c>
      <c r="G81" s="112">
        <v>294</v>
      </c>
      <c r="H81" s="112">
        <v>257</v>
      </c>
      <c r="I81" s="112">
        <v>1288</v>
      </c>
      <c r="J81" s="123">
        <v>39466</v>
      </c>
      <c r="K81" s="122">
        <v>55563</v>
      </c>
      <c r="L81" s="112" t="s">
        <v>55</v>
      </c>
      <c r="M81" s="124">
        <f t="shared" si="4"/>
        <v>0.26499649047027696</v>
      </c>
      <c r="N81" s="125">
        <f t="shared" si="5"/>
        <v>14724</v>
      </c>
      <c r="O81" s="126">
        <v>45566</v>
      </c>
      <c r="P81" s="126">
        <v>45596</v>
      </c>
      <c r="Q81" s="68" t="str">
        <f t="shared" si="6"/>
        <v>Before</v>
      </c>
    </row>
    <row r="82" spans="1:17">
      <c r="A82" s="112" t="s">
        <v>171</v>
      </c>
      <c r="B82" s="112" t="s">
        <v>13</v>
      </c>
      <c r="C82" s="113">
        <v>45584</v>
      </c>
      <c r="D82" s="112" t="s">
        <v>38</v>
      </c>
      <c r="E82" s="112" t="s">
        <v>31</v>
      </c>
      <c r="F82" s="122">
        <v>6673</v>
      </c>
      <c r="G82" s="112">
        <v>826</v>
      </c>
      <c r="H82" s="112">
        <v>321</v>
      </c>
      <c r="I82" s="112">
        <v>577</v>
      </c>
      <c r="J82" s="123">
        <v>19262</v>
      </c>
      <c r="K82" s="122">
        <v>132324</v>
      </c>
      <c r="L82" s="112" t="s">
        <v>55</v>
      </c>
      <c r="M82" s="124">
        <f t="shared" si="4"/>
        <v>5.9097367068710133E-2</v>
      </c>
      <c r="N82" s="125">
        <f t="shared" si="5"/>
        <v>7820</v>
      </c>
      <c r="O82" s="126">
        <v>45566</v>
      </c>
      <c r="P82" s="126">
        <v>45596</v>
      </c>
      <c r="Q82" s="68" t="str">
        <f t="shared" si="6"/>
        <v>During</v>
      </c>
    </row>
    <row r="83" spans="1:17">
      <c r="A83" s="112" t="s">
        <v>173</v>
      </c>
      <c r="B83" s="112" t="s">
        <v>19</v>
      </c>
      <c r="C83" s="113">
        <v>45497</v>
      </c>
      <c r="D83" s="112" t="s">
        <v>30</v>
      </c>
      <c r="E83" s="112" t="s">
        <v>39</v>
      </c>
      <c r="F83" s="122">
        <v>22914</v>
      </c>
      <c r="G83" s="112">
        <v>954</v>
      </c>
      <c r="H83" s="112">
        <v>584</v>
      </c>
      <c r="I83" s="112">
        <v>1519</v>
      </c>
      <c r="J83" s="123">
        <v>13637</v>
      </c>
      <c r="K83" s="122">
        <v>49847</v>
      </c>
      <c r="L83" s="112" t="s">
        <v>17</v>
      </c>
      <c r="M83" s="124">
        <f t="shared" si="4"/>
        <v>0.49054105563022848</v>
      </c>
      <c r="N83" s="125">
        <f t="shared" si="5"/>
        <v>24452</v>
      </c>
      <c r="O83" s="126">
        <v>45651</v>
      </c>
      <c r="P83" s="126">
        <v>45667</v>
      </c>
      <c r="Q83" s="68" t="str">
        <f t="shared" si="6"/>
        <v>Before</v>
      </c>
    </row>
    <row r="84" spans="1:17">
      <c r="A84" s="112" t="s">
        <v>175</v>
      </c>
      <c r="B84" s="112" t="s">
        <v>23</v>
      </c>
      <c r="C84" s="113">
        <v>45580</v>
      </c>
      <c r="D84" s="112" t="s">
        <v>38</v>
      </c>
      <c r="E84" s="112" t="s">
        <v>35</v>
      </c>
      <c r="F84" s="122">
        <v>17781</v>
      </c>
      <c r="G84" s="112">
        <v>993</v>
      </c>
      <c r="H84" s="112">
        <v>627</v>
      </c>
      <c r="I84" s="112">
        <v>2187</v>
      </c>
      <c r="J84" s="123">
        <v>9609</v>
      </c>
      <c r="K84" s="122">
        <v>66155</v>
      </c>
      <c r="L84" s="112" t="s">
        <v>32</v>
      </c>
      <c r="M84" s="124">
        <f t="shared" si="4"/>
        <v>0.29326581513113142</v>
      </c>
      <c r="N84" s="125">
        <f t="shared" si="5"/>
        <v>19401</v>
      </c>
      <c r="O84" s="126">
        <v>45458</v>
      </c>
      <c r="P84" s="126">
        <v>45488</v>
      </c>
      <c r="Q84" s="68" t="str">
        <f t="shared" si="6"/>
        <v>Before</v>
      </c>
    </row>
    <row r="85" spans="1:17">
      <c r="A85" s="112" t="s">
        <v>177</v>
      </c>
      <c r="B85" s="112" t="s">
        <v>19</v>
      </c>
      <c r="C85" s="113">
        <v>45635</v>
      </c>
      <c r="D85" s="112" t="s">
        <v>15</v>
      </c>
      <c r="E85" s="112" t="s">
        <v>20</v>
      </c>
      <c r="F85" s="122">
        <v>15051</v>
      </c>
      <c r="G85" s="112">
        <v>268</v>
      </c>
      <c r="H85" s="112">
        <v>251</v>
      </c>
      <c r="I85" s="112">
        <v>783</v>
      </c>
      <c r="J85" s="123">
        <v>34154</v>
      </c>
      <c r="K85" s="122">
        <v>119671</v>
      </c>
      <c r="L85" s="112" t="s">
        <v>32</v>
      </c>
      <c r="M85" s="124">
        <f t="shared" si="4"/>
        <v>0.13010670922779954</v>
      </c>
      <c r="N85" s="125">
        <f t="shared" si="5"/>
        <v>15570</v>
      </c>
      <c r="O85" s="126">
        <v>45458</v>
      </c>
      <c r="P85" s="126">
        <v>45488</v>
      </c>
      <c r="Q85" s="68" t="str">
        <f t="shared" si="6"/>
        <v>Before</v>
      </c>
    </row>
    <row r="86" spans="1:17">
      <c r="A86" s="112" t="s">
        <v>179</v>
      </c>
      <c r="B86" s="112" t="s">
        <v>13</v>
      </c>
      <c r="C86" s="113">
        <v>45766</v>
      </c>
      <c r="D86" s="112" t="s">
        <v>15</v>
      </c>
      <c r="E86" s="112" t="s">
        <v>39</v>
      </c>
      <c r="F86" s="122">
        <v>8881</v>
      </c>
      <c r="G86" s="112">
        <v>210</v>
      </c>
      <c r="H86" s="112">
        <v>673</v>
      </c>
      <c r="I86" s="112">
        <v>1565</v>
      </c>
      <c r="J86" s="123">
        <v>24847</v>
      </c>
      <c r="K86" s="122">
        <v>156891</v>
      </c>
      <c r="L86" s="112" t="s">
        <v>27</v>
      </c>
      <c r="M86" s="124">
        <f t="shared" si="4"/>
        <v>6.223429004850501E-2</v>
      </c>
      <c r="N86" s="125">
        <f t="shared" si="5"/>
        <v>9764</v>
      </c>
      <c r="O86" s="126">
        <v>45717</v>
      </c>
      <c r="P86" s="126">
        <v>45747</v>
      </c>
      <c r="Q86" s="68" t="str">
        <f t="shared" si="6"/>
        <v>Before</v>
      </c>
    </row>
    <row r="87" spans="1:17">
      <c r="A87" s="112" t="s">
        <v>180</v>
      </c>
      <c r="B87" s="112" t="s">
        <v>13</v>
      </c>
      <c r="C87" s="113">
        <v>45684</v>
      </c>
      <c r="D87" s="112" t="s">
        <v>38</v>
      </c>
      <c r="E87" s="112" t="s">
        <v>48</v>
      </c>
      <c r="F87" s="122">
        <v>8949</v>
      </c>
      <c r="G87" s="112">
        <v>1477</v>
      </c>
      <c r="H87" s="112">
        <v>424</v>
      </c>
      <c r="I87" s="112">
        <v>1030</v>
      </c>
      <c r="J87" s="123">
        <v>58052</v>
      </c>
      <c r="K87" s="122">
        <v>123310</v>
      </c>
      <c r="L87" s="112" t="s">
        <v>17</v>
      </c>
      <c r="M87" s="124">
        <f t="shared" si="4"/>
        <v>8.7989619657773091E-2</v>
      </c>
      <c r="N87" s="125">
        <f t="shared" si="5"/>
        <v>10850</v>
      </c>
      <c r="O87" s="126">
        <v>45651</v>
      </c>
      <c r="P87" s="126">
        <v>45667</v>
      </c>
      <c r="Q87" s="68" t="str">
        <f t="shared" si="6"/>
        <v>Before</v>
      </c>
    </row>
    <row r="88" spans="1:17">
      <c r="A88" s="112" t="s">
        <v>182</v>
      </c>
      <c r="B88" s="112" t="s">
        <v>46</v>
      </c>
      <c r="C88" s="113">
        <v>45449</v>
      </c>
      <c r="D88" s="112" t="s">
        <v>25</v>
      </c>
      <c r="E88" s="112" t="s">
        <v>48</v>
      </c>
      <c r="F88" s="122">
        <v>11521</v>
      </c>
      <c r="G88" s="112">
        <v>1071</v>
      </c>
      <c r="H88" s="112">
        <v>762</v>
      </c>
      <c r="I88" s="112">
        <v>2539</v>
      </c>
      <c r="J88" s="123">
        <v>12701</v>
      </c>
      <c r="K88" s="122">
        <v>238350</v>
      </c>
      <c r="L88" s="112" t="s">
        <v>27</v>
      </c>
      <c r="M88" s="124">
        <f t="shared" si="4"/>
        <v>5.6026851269142017E-2</v>
      </c>
      <c r="N88" s="125">
        <f t="shared" si="5"/>
        <v>13354</v>
      </c>
      <c r="O88" s="126">
        <v>45717</v>
      </c>
      <c r="P88" s="126">
        <v>45747</v>
      </c>
      <c r="Q88" s="68" t="str">
        <f t="shared" si="6"/>
        <v>Before</v>
      </c>
    </row>
    <row r="89" spans="1:17">
      <c r="A89" s="112" t="s">
        <v>184</v>
      </c>
      <c r="B89" s="112" t="s">
        <v>23</v>
      </c>
      <c r="C89" s="113">
        <v>45480</v>
      </c>
      <c r="D89" s="112" t="s">
        <v>25</v>
      </c>
      <c r="E89" s="112" t="s">
        <v>20</v>
      </c>
      <c r="F89" s="122">
        <v>24625</v>
      </c>
      <c r="G89" s="112">
        <v>749</v>
      </c>
      <c r="H89" s="112">
        <v>193</v>
      </c>
      <c r="I89" s="112">
        <v>1340</v>
      </c>
      <c r="J89" s="123">
        <v>4890</v>
      </c>
      <c r="K89" s="122">
        <v>189381</v>
      </c>
      <c r="L89" s="112" t="s">
        <v>17</v>
      </c>
      <c r="M89" s="124">
        <f t="shared" si="4"/>
        <v>0.13500298340382616</v>
      </c>
      <c r="N89" s="125">
        <f t="shared" si="5"/>
        <v>25567</v>
      </c>
      <c r="O89" s="126">
        <v>45651</v>
      </c>
      <c r="P89" s="126">
        <v>45667</v>
      </c>
      <c r="Q89" s="68" t="str">
        <f t="shared" si="6"/>
        <v>Before</v>
      </c>
    </row>
    <row r="90" spans="1:17">
      <c r="A90" s="112" t="s">
        <v>186</v>
      </c>
      <c r="B90" s="112" t="s">
        <v>19</v>
      </c>
      <c r="C90" s="113">
        <v>45923</v>
      </c>
      <c r="D90" s="112" t="s">
        <v>15</v>
      </c>
      <c r="E90" s="112" t="s">
        <v>169</v>
      </c>
      <c r="F90" s="122">
        <v>10017</v>
      </c>
      <c r="G90" s="112">
        <v>1357</v>
      </c>
      <c r="H90" s="112">
        <v>966</v>
      </c>
      <c r="I90" s="112">
        <v>2871</v>
      </c>
      <c r="J90" s="123">
        <v>14800</v>
      </c>
      <c r="K90" s="122">
        <v>171691</v>
      </c>
      <c r="L90" s="112" t="s">
        <v>21</v>
      </c>
      <c r="M90" s="124">
        <f t="shared" si="4"/>
        <v>7.1873307278774071E-2</v>
      </c>
      <c r="N90" s="125">
        <f t="shared" si="5"/>
        <v>12340</v>
      </c>
      <c r="O90" s="126">
        <v>45901</v>
      </c>
      <c r="P90" s="126">
        <v>45930</v>
      </c>
      <c r="Q90" s="68" t="str">
        <f t="shared" si="6"/>
        <v>During</v>
      </c>
    </row>
    <row r="91" spans="1:17">
      <c r="A91" s="112" t="s">
        <v>187</v>
      </c>
      <c r="B91" s="112" t="s">
        <v>46</v>
      </c>
      <c r="C91" s="113">
        <v>45446</v>
      </c>
      <c r="D91" s="112" t="s">
        <v>15</v>
      </c>
      <c r="E91" s="112" t="s">
        <v>62</v>
      </c>
      <c r="F91" s="122">
        <v>8941</v>
      </c>
      <c r="G91" s="112">
        <v>911</v>
      </c>
      <c r="H91" s="112">
        <v>166</v>
      </c>
      <c r="I91" s="112">
        <v>1217</v>
      </c>
      <c r="J91" s="123">
        <v>68817</v>
      </c>
      <c r="K91" s="122">
        <v>221180</v>
      </c>
      <c r="L91" s="112" t="s">
        <v>55</v>
      </c>
      <c r="M91" s="124">
        <f t="shared" si="4"/>
        <v>4.5293426168731353E-2</v>
      </c>
      <c r="N91" s="125">
        <f t="shared" si="5"/>
        <v>10018</v>
      </c>
      <c r="O91" s="126">
        <v>45566</v>
      </c>
      <c r="P91" s="126">
        <v>45596</v>
      </c>
      <c r="Q91" s="68" t="str">
        <f t="shared" si="6"/>
        <v>Before</v>
      </c>
    </row>
    <row r="92" spans="1:17">
      <c r="A92" s="112" t="s">
        <v>189</v>
      </c>
      <c r="B92" s="112" t="s">
        <v>19</v>
      </c>
      <c r="C92" s="113">
        <v>45924</v>
      </c>
      <c r="D92" s="112" t="s">
        <v>25</v>
      </c>
      <c r="E92" s="112" t="s">
        <v>39</v>
      </c>
      <c r="F92" s="122">
        <v>12209</v>
      </c>
      <c r="G92" s="112">
        <v>222</v>
      </c>
      <c r="H92" s="112">
        <v>479</v>
      </c>
      <c r="I92" s="112">
        <v>2748</v>
      </c>
      <c r="J92" s="123">
        <v>24615</v>
      </c>
      <c r="K92" s="122">
        <v>74707</v>
      </c>
      <c r="L92" s="112" t="s">
        <v>21</v>
      </c>
      <c r="M92" s="124">
        <f t="shared" si="4"/>
        <v>0.17280843829895459</v>
      </c>
      <c r="N92" s="125">
        <f t="shared" si="5"/>
        <v>12910</v>
      </c>
      <c r="O92" s="126">
        <v>45901</v>
      </c>
      <c r="P92" s="126">
        <v>45930</v>
      </c>
      <c r="Q92" s="68" t="str">
        <f t="shared" si="6"/>
        <v>During</v>
      </c>
    </row>
    <row r="93" spans="1:17">
      <c r="A93" s="112" t="s">
        <v>190</v>
      </c>
      <c r="B93" s="112" t="s">
        <v>19</v>
      </c>
      <c r="C93" s="113">
        <v>45586</v>
      </c>
      <c r="D93" s="112" t="s">
        <v>25</v>
      </c>
      <c r="E93" s="112" t="s">
        <v>20</v>
      </c>
      <c r="F93" s="122">
        <v>19715</v>
      </c>
      <c r="G93" s="112">
        <v>1014</v>
      </c>
      <c r="H93" s="112">
        <v>718</v>
      </c>
      <c r="I93" s="112">
        <v>1185</v>
      </c>
      <c r="J93" s="123">
        <v>37625</v>
      </c>
      <c r="K93" s="122">
        <v>191409</v>
      </c>
      <c r="L93" s="112" t="s">
        <v>17</v>
      </c>
      <c r="M93" s="124">
        <f t="shared" si="4"/>
        <v>0.11204802282024356</v>
      </c>
      <c r="N93" s="125">
        <f t="shared" si="5"/>
        <v>21447</v>
      </c>
      <c r="O93" s="126">
        <v>45651</v>
      </c>
      <c r="P93" s="126">
        <v>45667</v>
      </c>
      <c r="Q93" s="68" t="str">
        <f t="shared" si="6"/>
        <v>Before</v>
      </c>
    </row>
    <row r="94" spans="1:17">
      <c r="A94" s="112" t="s">
        <v>191</v>
      </c>
      <c r="B94" s="112" t="s">
        <v>46</v>
      </c>
      <c r="C94" s="113">
        <v>45637</v>
      </c>
      <c r="D94" s="112" t="s">
        <v>38</v>
      </c>
      <c r="E94" s="112" t="s">
        <v>48</v>
      </c>
      <c r="F94" s="122">
        <v>22645</v>
      </c>
      <c r="G94" s="112">
        <v>545</v>
      </c>
      <c r="H94" s="112">
        <v>972</v>
      </c>
      <c r="I94" s="112">
        <v>321</v>
      </c>
      <c r="J94" s="123">
        <v>8396</v>
      </c>
      <c r="K94" s="122">
        <v>121537</v>
      </c>
      <c r="L94" s="112" t="s">
        <v>55</v>
      </c>
      <c r="M94" s="124">
        <f t="shared" si="4"/>
        <v>0.19880365649966678</v>
      </c>
      <c r="N94" s="125">
        <f t="shared" si="5"/>
        <v>24162</v>
      </c>
      <c r="O94" s="126">
        <v>45566</v>
      </c>
      <c r="P94" s="126">
        <v>45596</v>
      </c>
      <c r="Q94" s="68" t="str">
        <f t="shared" si="6"/>
        <v>Before</v>
      </c>
    </row>
    <row r="95" spans="1:17">
      <c r="A95" s="112" t="s">
        <v>193</v>
      </c>
      <c r="B95" s="112" t="s">
        <v>46</v>
      </c>
      <c r="C95" s="113">
        <v>45603</v>
      </c>
      <c r="D95" s="112" t="s">
        <v>38</v>
      </c>
      <c r="E95" s="112" t="s">
        <v>48</v>
      </c>
      <c r="F95" s="122">
        <v>11550</v>
      </c>
      <c r="G95" s="112">
        <v>501</v>
      </c>
      <c r="H95" s="112">
        <v>646</v>
      </c>
      <c r="I95" s="112">
        <v>773</v>
      </c>
      <c r="J95" s="123">
        <v>17841</v>
      </c>
      <c r="K95" s="122">
        <v>237576</v>
      </c>
      <c r="L95" s="112" t="s">
        <v>32</v>
      </c>
      <c r="M95" s="124">
        <f t="shared" si="4"/>
        <v>5.3443950567397383E-2</v>
      </c>
      <c r="N95" s="125">
        <f t="shared" si="5"/>
        <v>12697</v>
      </c>
      <c r="O95" s="126">
        <v>45458</v>
      </c>
      <c r="P95" s="126">
        <v>45488</v>
      </c>
      <c r="Q95" s="68" t="str">
        <f t="shared" si="6"/>
        <v>Before</v>
      </c>
    </row>
    <row r="96" spans="1:17">
      <c r="A96" s="112" t="s">
        <v>194</v>
      </c>
      <c r="B96" s="112" t="s">
        <v>46</v>
      </c>
      <c r="C96" s="113">
        <v>45604</v>
      </c>
      <c r="D96" s="112" t="s">
        <v>25</v>
      </c>
      <c r="E96" s="112" t="s">
        <v>31</v>
      </c>
      <c r="F96" s="122">
        <v>23499</v>
      </c>
      <c r="G96" s="112">
        <v>562</v>
      </c>
      <c r="H96" s="112">
        <v>964</v>
      </c>
      <c r="I96" s="112">
        <v>2557</v>
      </c>
      <c r="J96" s="123">
        <v>56890</v>
      </c>
      <c r="K96" s="122">
        <v>218686</v>
      </c>
      <c r="L96" s="112" t="s">
        <v>32</v>
      </c>
      <c r="M96" s="124">
        <f t="shared" si="4"/>
        <v>0.11443347996671026</v>
      </c>
      <c r="N96" s="125">
        <f t="shared" si="5"/>
        <v>25025</v>
      </c>
      <c r="O96" s="126">
        <v>45458</v>
      </c>
      <c r="P96" s="126">
        <v>45488</v>
      </c>
      <c r="Q96" s="68" t="str">
        <f t="shared" si="6"/>
        <v>Before</v>
      </c>
    </row>
    <row r="97" spans="1:17">
      <c r="A97" s="112" t="s">
        <v>196</v>
      </c>
      <c r="B97" s="112" t="s">
        <v>46</v>
      </c>
      <c r="C97" s="113">
        <v>45545</v>
      </c>
      <c r="D97" s="112" t="s">
        <v>38</v>
      </c>
      <c r="E97" s="112" t="s">
        <v>42</v>
      </c>
      <c r="F97" s="122">
        <v>6637</v>
      </c>
      <c r="G97" s="112">
        <v>595</v>
      </c>
      <c r="H97" s="112">
        <v>161</v>
      </c>
      <c r="I97" s="112">
        <v>2653</v>
      </c>
      <c r="J97" s="123">
        <v>19334</v>
      </c>
      <c r="K97" s="122">
        <v>131155</v>
      </c>
      <c r="L97" s="112" t="s">
        <v>27</v>
      </c>
      <c r="M97" s="124">
        <f t="shared" si="4"/>
        <v>5.6368419046166747E-2</v>
      </c>
      <c r="N97" s="125">
        <f t="shared" si="5"/>
        <v>7393</v>
      </c>
      <c r="O97" s="126">
        <v>45717</v>
      </c>
      <c r="P97" s="126">
        <v>45747</v>
      </c>
      <c r="Q97" s="68" t="str">
        <f t="shared" si="6"/>
        <v>Before</v>
      </c>
    </row>
    <row r="98" spans="1:17">
      <c r="A98" s="112" t="s">
        <v>198</v>
      </c>
      <c r="B98" s="112" t="s">
        <v>46</v>
      </c>
      <c r="C98" s="113">
        <v>45517</v>
      </c>
      <c r="D98" s="112" t="s">
        <v>38</v>
      </c>
      <c r="E98" s="112" t="s">
        <v>169</v>
      </c>
      <c r="F98" s="122">
        <v>6854</v>
      </c>
      <c r="G98" s="112">
        <v>417</v>
      </c>
      <c r="H98" s="112">
        <v>467</v>
      </c>
      <c r="I98" s="112">
        <v>1003</v>
      </c>
      <c r="J98" s="123">
        <v>61333</v>
      </c>
      <c r="K98" s="122">
        <v>40281</v>
      </c>
      <c r="L98" s="112" t="s">
        <v>17</v>
      </c>
      <c r="M98" s="124">
        <f t="shared" si="4"/>
        <v>0.19210049402944315</v>
      </c>
      <c r="N98" s="125">
        <f t="shared" si="5"/>
        <v>7738</v>
      </c>
      <c r="O98" s="126">
        <v>45651</v>
      </c>
      <c r="P98" s="126">
        <v>45667</v>
      </c>
      <c r="Q98" s="68" t="str">
        <f t="shared" si="6"/>
        <v>Before</v>
      </c>
    </row>
    <row r="99" spans="1:17">
      <c r="A99" s="112" t="s">
        <v>200</v>
      </c>
      <c r="B99" s="112" t="s">
        <v>19</v>
      </c>
      <c r="C99" s="113">
        <v>45453</v>
      </c>
      <c r="D99" s="112" t="s">
        <v>30</v>
      </c>
      <c r="E99" s="112" t="s">
        <v>39</v>
      </c>
      <c r="F99" s="122">
        <v>21561</v>
      </c>
      <c r="G99" s="112">
        <v>340</v>
      </c>
      <c r="H99" s="112">
        <v>741</v>
      </c>
      <c r="I99" s="112">
        <v>986</v>
      </c>
      <c r="J99" s="123">
        <v>24826</v>
      </c>
      <c r="K99" s="122">
        <v>198492</v>
      </c>
      <c r="L99" s="112" t="s">
        <v>17</v>
      </c>
      <c r="M99" s="124">
        <f t="shared" si="4"/>
        <v>0.11407008846704149</v>
      </c>
      <c r="N99" s="125">
        <f t="shared" si="5"/>
        <v>22642</v>
      </c>
      <c r="O99" s="126">
        <v>45651</v>
      </c>
      <c r="P99" s="126">
        <v>45667</v>
      </c>
      <c r="Q99" s="68" t="str">
        <f t="shared" si="6"/>
        <v>Before</v>
      </c>
    </row>
    <row r="100" spans="1:17">
      <c r="A100" s="112" t="s">
        <v>202</v>
      </c>
      <c r="B100" s="112" t="s">
        <v>46</v>
      </c>
      <c r="C100" s="113">
        <v>45475</v>
      </c>
      <c r="D100" s="112" t="s">
        <v>38</v>
      </c>
      <c r="E100" s="112" t="s">
        <v>39</v>
      </c>
      <c r="F100" s="122">
        <v>12320</v>
      </c>
      <c r="G100" s="112">
        <v>1157</v>
      </c>
      <c r="H100" s="112">
        <v>365</v>
      </c>
      <c r="I100" s="112">
        <v>584</v>
      </c>
      <c r="J100" s="123">
        <v>66634</v>
      </c>
      <c r="K100" s="122">
        <v>210102</v>
      </c>
      <c r="L100" s="112" t="s">
        <v>32</v>
      </c>
      <c r="M100" s="124">
        <f t="shared" si="4"/>
        <v>6.5882285746922925E-2</v>
      </c>
      <c r="N100" s="125">
        <f t="shared" si="5"/>
        <v>13842</v>
      </c>
      <c r="O100" s="126">
        <v>45458</v>
      </c>
      <c r="P100" s="126">
        <v>45488</v>
      </c>
      <c r="Q100" s="68" t="str">
        <f t="shared" si="6"/>
        <v>During</v>
      </c>
    </row>
    <row r="101" spans="1:17">
      <c r="A101" s="112" t="s">
        <v>204</v>
      </c>
      <c r="B101" s="112" t="s">
        <v>23</v>
      </c>
      <c r="C101" s="113">
        <v>45925</v>
      </c>
      <c r="D101" s="112" t="s">
        <v>15</v>
      </c>
      <c r="E101" s="112" t="s">
        <v>35</v>
      </c>
      <c r="F101" s="122">
        <v>20564</v>
      </c>
      <c r="G101" s="112">
        <v>1433</v>
      </c>
      <c r="H101" s="112">
        <v>488</v>
      </c>
      <c r="I101" s="112">
        <v>1015</v>
      </c>
      <c r="J101" s="123">
        <v>24333</v>
      </c>
      <c r="K101" s="122">
        <v>172130</v>
      </c>
      <c r="L101" s="112" t="s">
        <v>21</v>
      </c>
      <c r="M101" s="124">
        <f t="shared" si="4"/>
        <v>0.13062801371056759</v>
      </c>
      <c r="N101" s="125">
        <f t="shared" si="5"/>
        <v>22485</v>
      </c>
      <c r="O101" s="126">
        <v>45901</v>
      </c>
      <c r="P101" s="126">
        <v>45930</v>
      </c>
      <c r="Q101" s="68" t="str">
        <f t="shared" si="6"/>
        <v>During</v>
      </c>
    </row>
    <row r="102" spans="1:17">
      <c r="A102" s="112" t="s">
        <v>205</v>
      </c>
      <c r="B102" s="112" t="s">
        <v>13</v>
      </c>
      <c r="C102" s="113">
        <v>45583</v>
      </c>
      <c r="D102" s="112" t="s">
        <v>38</v>
      </c>
      <c r="E102" s="112" t="s">
        <v>20</v>
      </c>
      <c r="F102" s="122">
        <v>6892</v>
      </c>
      <c r="G102" s="112">
        <v>1184</v>
      </c>
      <c r="H102" s="112">
        <v>925</v>
      </c>
      <c r="I102" s="112">
        <v>1062</v>
      </c>
      <c r="J102" s="123">
        <v>75008</v>
      </c>
      <c r="K102" s="122">
        <v>116260</v>
      </c>
      <c r="L102" s="112" t="s">
        <v>55</v>
      </c>
      <c r="M102" s="124">
        <f t="shared" si="4"/>
        <v>7.7421297092723204E-2</v>
      </c>
      <c r="N102" s="125">
        <f t="shared" si="5"/>
        <v>9001</v>
      </c>
      <c r="O102" s="126">
        <v>45566</v>
      </c>
      <c r="P102" s="126">
        <v>45596</v>
      </c>
      <c r="Q102" s="68" t="str">
        <f t="shared" si="6"/>
        <v>During</v>
      </c>
    </row>
    <row r="103" spans="1:17">
      <c r="A103" s="112" t="s">
        <v>207</v>
      </c>
      <c r="B103" s="112" t="s">
        <v>46</v>
      </c>
      <c r="C103" s="113">
        <v>45926</v>
      </c>
      <c r="D103" s="112" t="s">
        <v>38</v>
      </c>
      <c r="E103" s="112" t="s">
        <v>35</v>
      </c>
      <c r="F103" s="122">
        <v>9043</v>
      </c>
      <c r="G103" s="112">
        <v>1192</v>
      </c>
      <c r="H103" s="112">
        <v>810</v>
      </c>
      <c r="I103" s="112">
        <v>1550</v>
      </c>
      <c r="J103" s="123">
        <v>5221</v>
      </c>
      <c r="K103" s="122">
        <v>199476</v>
      </c>
      <c r="L103" s="112" t="s">
        <v>21</v>
      </c>
      <c r="M103" s="124">
        <f t="shared" si="4"/>
        <v>5.5370069582305642E-2</v>
      </c>
      <c r="N103" s="125">
        <f t="shared" si="5"/>
        <v>11045</v>
      </c>
      <c r="O103" s="126">
        <v>45901</v>
      </c>
      <c r="P103" s="126">
        <v>45930</v>
      </c>
      <c r="Q103" s="68" t="str">
        <f t="shared" si="6"/>
        <v>During</v>
      </c>
    </row>
    <row r="104" spans="1:17">
      <c r="A104" s="112" t="s">
        <v>208</v>
      </c>
      <c r="B104" s="112" t="s">
        <v>46</v>
      </c>
      <c r="C104" s="113">
        <v>45927</v>
      </c>
      <c r="D104" s="112" t="s">
        <v>25</v>
      </c>
      <c r="E104" s="112" t="s">
        <v>20</v>
      </c>
      <c r="F104" s="122">
        <v>18521</v>
      </c>
      <c r="G104" s="112">
        <v>1027</v>
      </c>
      <c r="H104" s="112">
        <v>230</v>
      </c>
      <c r="I104" s="112">
        <v>1247</v>
      </c>
      <c r="J104" s="123">
        <v>39588</v>
      </c>
      <c r="K104" s="122">
        <v>200928</v>
      </c>
      <c r="L104" s="112" t="s">
        <v>21</v>
      </c>
      <c r="M104" s="124">
        <f t="shared" si="4"/>
        <v>9.8433269628921807E-2</v>
      </c>
      <c r="N104" s="125">
        <f t="shared" si="5"/>
        <v>19778</v>
      </c>
      <c r="O104" s="126">
        <v>45901</v>
      </c>
      <c r="P104" s="126">
        <v>45930</v>
      </c>
      <c r="Q104" s="68" t="str">
        <f t="shared" si="6"/>
        <v>During</v>
      </c>
    </row>
    <row r="105" spans="1:17">
      <c r="A105" s="112" t="s">
        <v>209</v>
      </c>
      <c r="B105" s="112" t="s">
        <v>19</v>
      </c>
      <c r="C105" s="113">
        <v>45739</v>
      </c>
      <c r="D105" s="112" t="s">
        <v>15</v>
      </c>
      <c r="E105" s="112" t="s">
        <v>26</v>
      </c>
      <c r="F105" s="122">
        <v>24711</v>
      </c>
      <c r="G105" s="112">
        <v>882</v>
      </c>
      <c r="H105" s="112">
        <v>876</v>
      </c>
      <c r="I105" s="112">
        <v>2728</v>
      </c>
      <c r="J105" s="123">
        <v>32015</v>
      </c>
      <c r="K105" s="122">
        <v>180272</v>
      </c>
      <c r="L105" s="112" t="s">
        <v>32</v>
      </c>
      <c r="M105" s="124">
        <f t="shared" si="4"/>
        <v>0.1468281263867933</v>
      </c>
      <c r="N105" s="125">
        <f t="shared" si="5"/>
        <v>26469</v>
      </c>
      <c r="O105" s="126">
        <v>45458</v>
      </c>
      <c r="P105" s="126">
        <v>45488</v>
      </c>
      <c r="Q105" s="68" t="str">
        <f t="shared" si="6"/>
        <v>Before</v>
      </c>
    </row>
    <row r="106" spans="1:17">
      <c r="A106" s="112" t="s">
        <v>211</v>
      </c>
      <c r="B106" s="112" t="s">
        <v>46</v>
      </c>
      <c r="C106" s="113">
        <v>45457</v>
      </c>
      <c r="D106" s="112" t="s">
        <v>38</v>
      </c>
      <c r="E106" s="112" t="s">
        <v>48</v>
      </c>
      <c r="F106" s="122">
        <v>21856</v>
      </c>
      <c r="G106" s="112">
        <v>1203</v>
      </c>
      <c r="H106" s="112">
        <v>634</v>
      </c>
      <c r="I106" s="112">
        <v>2807</v>
      </c>
      <c r="J106" s="123">
        <v>3647</v>
      </c>
      <c r="K106" s="122">
        <v>104178</v>
      </c>
      <c r="L106" s="112" t="s">
        <v>32</v>
      </c>
      <c r="M106" s="124">
        <f t="shared" si="4"/>
        <v>0.22742805582752595</v>
      </c>
      <c r="N106" s="125">
        <f t="shared" si="5"/>
        <v>23693</v>
      </c>
      <c r="O106" s="126">
        <v>45458</v>
      </c>
      <c r="P106" s="126">
        <v>45488</v>
      </c>
      <c r="Q106" s="68" t="str">
        <f t="shared" si="6"/>
        <v>Before</v>
      </c>
    </row>
    <row r="107" spans="1:17">
      <c r="A107" s="112" t="s">
        <v>213</v>
      </c>
      <c r="B107" s="112" t="s">
        <v>46</v>
      </c>
      <c r="C107" s="113">
        <v>45692</v>
      </c>
      <c r="D107" s="112" t="s">
        <v>38</v>
      </c>
      <c r="E107" s="112" t="s">
        <v>42</v>
      </c>
      <c r="F107" s="122">
        <v>23833</v>
      </c>
      <c r="G107" s="112">
        <v>555</v>
      </c>
      <c r="H107" s="112">
        <v>523</v>
      </c>
      <c r="I107" s="112">
        <v>1330</v>
      </c>
      <c r="J107" s="123">
        <v>69141</v>
      </c>
      <c r="K107" s="122">
        <v>73997</v>
      </c>
      <c r="L107" s="112" t="s">
        <v>32</v>
      </c>
      <c r="M107" s="124">
        <f t="shared" si="4"/>
        <v>0.33664878305877266</v>
      </c>
      <c r="N107" s="125">
        <f t="shared" si="5"/>
        <v>24911</v>
      </c>
      <c r="O107" s="126">
        <v>45458</v>
      </c>
      <c r="P107" s="126">
        <v>45488</v>
      </c>
      <c r="Q107" s="68" t="str">
        <f t="shared" si="6"/>
        <v>Before</v>
      </c>
    </row>
    <row r="108" spans="1:17">
      <c r="A108" s="112" t="s">
        <v>215</v>
      </c>
      <c r="B108" s="112" t="s">
        <v>46</v>
      </c>
      <c r="C108" s="113">
        <v>45464</v>
      </c>
      <c r="D108" s="112" t="s">
        <v>30</v>
      </c>
      <c r="E108" s="112" t="s">
        <v>31</v>
      </c>
      <c r="F108" s="122">
        <v>21216</v>
      </c>
      <c r="G108" s="112">
        <v>1207</v>
      </c>
      <c r="H108" s="112">
        <v>859</v>
      </c>
      <c r="I108" s="112">
        <v>328</v>
      </c>
      <c r="J108" s="123">
        <v>91296</v>
      </c>
      <c r="K108" s="122">
        <v>196683</v>
      </c>
      <c r="L108" s="112" t="s">
        <v>27</v>
      </c>
      <c r="M108" s="124">
        <f t="shared" si="4"/>
        <v>0.1183732198512327</v>
      </c>
      <c r="N108" s="125">
        <f t="shared" si="5"/>
        <v>23282</v>
      </c>
      <c r="O108" s="126">
        <v>45717</v>
      </c>
      <c r="P108" s="126">
        <v>45747</v>
      </c>
      <c r="Q108" s="68" t="str">
        <f t="shared" si="6"/>
        <v>Before</v>
      </c>
    </row>
    <row r="109" spans="1:17">
      <c r="A109" s="112" t="s">
        <v>217</v>
      </c>
      <c r="B109" s="112" t="s">
        <v>19</v>
      </c>
      <c r="C109" s="113">
        <v>45928</v>
      </c>
      <c r="D109" s="112" t="s">
        <v>38</v>
      </c>
      <c r="E109" s="112" t="s">
        <v>42</v>
      </c>
      <c r="F109" s="122">
        <v>21963</v>
      </c>
      <c r="G109" s="112">
        <v>1356</v>
      </c>
      <c r="H109" s="112">
        <v>349</v>
      </c>
      <c r="I109" s="112">
        <v>1206</v>
      </c>
      <c r="J109" s="123">
        <v>51755</v>
      </c>
      <c r="K109" s="122">
        <v>159273</v>
      </c>
      <c r="L109" s="112" t="s">
        <v>21</v>
      </c>
      <c r="M109" s="124">
        <f t="shared" si="4"/>
        <v>0.14860020216860359</v>
      </c>
      <c r="N109" s="125">
        <f t="shared" si="5"/>
        <v>23668</v>
      </c>
      <c r="O109" s="126">
        <v>45901</v>
      </c>
      <c r="P109" s="126">
        <v>45930</v>
      </c>
      <c r="Q109" s="68" t="str">
        <f t="shared" si="6"/>
        <v>During</v>
      </c>
    </row>
    <row r="110" spans="1:17">
      <c r="A110" s="112" t="s">
        <v>218</v>
      </c>
      <c r="B110" s="112" t="s">
        <v>46</v>
      </c>
      <c r="C110" s="113">
        <v>45512</v>
      </c>
      <c r="D110" s="112" t="s">
        <v>38</v>
      </c>
      <c r="E110" s="112" t="s">
        <v>42</v>
      </c>
      <c r="F110" s="122">
        <v>24355</v>
      </c>
      <c r="G110" s="112">
        <v>1087</v>
      </c>
      <c r="H110" s="112">
        <v>686</v>
      </c>
      <c r="I110" s="112">
        <v>2426</v>
      </c>
      <c r="J110" s="123">
        <v>24963</v>
      </c>
      <c r="K110" s="122">
        <v>212307</v>
      </c>
      <c r="L110" s="112" t="s">
        <v>17</v>
      </c>
      <c r="M110" s="124">
        <f t="shared" si="4"/>
        <v>0.1230670679723231</v>
      </c>
      <c r="N110" s="125">
        <f t="shared" si="5"/>
        <v>26128</v>
      </c>
      <c r="O110" s="126">
        <v>45651</v>
      </c>
      <c r="P110" s="126">
        <v>45667</v>
      </c>
      <c r="Q110" s="68" t="str">
        <f t="shared" si="6"/>
        <v>Before</v>
      </c>
    </row>
    <row r="111" spans="1:17">
      <c r="A111" s="112" t="s">
        <v>220</v>
      </c>
      <c r="B111" s="112" t="s">
        <v>13</v>
      </c>
      <c r="C111" s="113">
        <v>45502</v>
      </c>
      <c r="D111" s="112" t="s">
        <v>30</v>
      </c>
      <c r="E111" s="112" t="s">
        <v>42</v>
      </c>
      <c r="F111" s="122">
        <v>6164</v>
      </c>
      <c r="G111" s="112">
        <v>326</v>
      </c>
      <c r="H111" s="112">
        <v>615</v>
      </c>
      <c r="I111" s="112">
        <v>2806</v>
      </c>
      <c r="J111" s="123">
        <v>38579</v>
      </c>
      <c r="K111" s="122">
        <v>206129</v>
      </c>
      <c r="L111" s="112" t="s">
        <v>55</v>
      </c>
      <c r="M111" s="124">
        <f t="shared" si="4"/>
        <v>3.4468706489625425E-2</v>
      </c>
      <c r="N111" s="125">
        <f t="shared" si="5"/>
        <v>7105</v>
      </c>
      <c r="O111" s="126">
        <v>45566</v>
      </c>
      <c r="P111" s="126">
        <v>45596</v>
      </c>
      <c r="Q111" s="68" t="str">
        <f t="shared" si="6"/>
        <v>Before</v>
      </c>
    </row>
    <row r="112" spans="1:17">
      <c r="A112" s="112" t="s">
        <v>222</v>
      </c>
      <c r="B112" s="112" t="s">
        <v>19</v>
      </c>
      <c r="C112" s="113">
        <v>45619</v>
      </c>
      <c r="D112" s="112" t="s">
        <v>25</v>
      </c>
      <c r="E112" s="112" t="s">
        <v>35</v>
      </c>
      <c r="F112" s="122">
        <v>9941</v>
      </c>
      <c r="G112" s="112">
        <v>1329</v>
      </c>
      <c r="H112" s="112">
        <v>238</v>
      </c>
      <c r="I112" s="112">
        <v>869</v>
      </c>
      <c r="J112" s="123">
        <v>40281</v>
      </c>
      <c r="K112" s="122">
        <v>172311</v>
      </c>
      <c r="L112" s="112" t="s">
        <v>27</v>
      </c>
      <c r="M112" s="124">
        <f t="shared" si="4"/>
        <v>6.6786217943137702E-2</v>
      </c>
      <c r="N112" s="125">
        <f t="shared" si="5"/>
        <v>11508</v>
      </c>
      <c r="O112" s="126">
        <v>45717</v>
      </c>
      <c r="P112" s="126">
        <v>45747</v>
      </c>
      <c r="Q112" s="68" t="str">
        <f t="shared" si="6"/>
        <v>Before</v>
      </c>
    </row>
    <row r="113" spans="1:17">
      <c r="A113" s="112" t="s">
        <v>224</v>
      </c>
      <c r="B113" s="112" t="s">
        <v>13</v>
      </c>
      <c r="C113" s="113">
        <v>45570</v>
      </c>
      <c r="D113" s="112" t="s">
        <v>38</v>
      </c>
      <c r="E113" s="112" t="s">
        <v>20</v>
      </c>
      <c r="F113" s="122">
        <v>16388</v>
      </c>
      <c r="G113" s="112">
        <v>1208</v>
      </c>
      <c r="H113" s="112">
        <v>417</v>
      </c>
      <c r="I113" s="112">
        <v>2306</v>
      </c>
      <c r="J113" s="123">
        <v>16865</v>
      </c>
      <c r="K113" s="122">
        <v>236733</v>
      </c>
      <c r="L113" s="112" t="s">
        <v>17</v>
      </c>
      <c r="M113" s="124">
        <f t="shared" si="4"/>
        <v>7.6089940988370866E-2</v>
      </c>
      <c r="N113" s="125">
        <f t="shared" si="5"/>
        <v>18013</v>
      </c>
      <c r="O113" s="126">
        <v>45651</v>
      </c>
      <c r="P113" s="126">
        <v>45667</v>
      </c>
      <c r="Q113" s="68" t="str">
        <f t="shared" si="6"/>
        <v>Before</v>
      </c>
    </row>
    <row r="114" spans="1:17">
      <c r="A114" s="112" t="s">
        <v>226</v>
      </c>
      <c r="B114" s="112" t="s">
        <v>19</v>
      </c>
      <c r="C114" s="113">
        <v>45929</v>
      </c>
      <c r="D114" s="112" t="s">
        <v>30</v>
      </c>
      <c r="E114" s="112" t="s">
        <v>70</v>
      </c>
      <c r="F114" s="122">
        <v>7569</v>
      </c>
      <c r="G114" s="112">
        <v>803</v>
      </c>
      <c r="H114" s="112">
        <v>804</v>
      </c>
      <c r="I114" s="112">
        <v>1753</v>
      </c>
      <c r="J114" s="123">
        <v>43582</v>
      </c>
      <c r="K114" s="122">
        <v>166945</v>
      </c>
      <c r="L114" s="112" t="s">
        <v>21</v>
      </c>
      <c r="M114" s="124">
        <f t="shared" si="4"/>
        <v>5.4964209769684629E-2</v>
      </c>
      <c r="N114" s="125">
        <f t="shared" si="5"/>
        <v>9176</v>
      </c>
      <c r="O114" s="126">
        <v>45901</v>
      </c>
      <c r="P114" s="126">
        <v>45930</v>
      </c>
      <c r="Q114" s="68" t="str">
        <f t="shared" si="6"/>
        <v>During</v>
      </c>
    </row>
    <row r="115" spans="1:17">
      <c r="A115" s="112" t="s">
        <v>227</v>
      </c>
      <c r="B115" s="112" t="s">
        <v>46</v>
      </c>
      <c r="C115" s="113">
        <v>45610</v>
      </c>
      <c r="D115" s="112" t="s">
        <v>15</v>
      </c>
      <c r="E115" s="112" t="s">
        <v>26</v>
      </c>
      <c r="F115" s="122">
        <v>6300</v>
      </c>
      <c r="G115" s="112">
        <v>1213</v>
      </c>
      <c r="H115" s="112">
        <v>720</v>
      </c>
      <c r="I115" s="112">
        <v>1037</v>
      </c>
      <c r="J115" s="123">
        <v>39569</v>
      </c>
      <c r="K115" s="122">
        <v>85272</v>
      </c>
      <c r="L115" s="112" t="s">
        <v>32</v>
      </c>
      <c r="M115" s="124">
        <f t="shared" si="4"/>
        <v>9.6549863964724647E-2</v>
      </c>
      <c r="N115" s="125">
        <f t="shared" si="5"/>
        <v>8233</v>
      </c>
      <c r="O115" s="126">
        <v>45458</v>
      </c>
      <c r="P115" s="126">
        <v>45488</v>
      </c>
      <c r="Q115" s="68" t="str">
        <f t="shared" si="6"/>
        <v>Before</v>
      </c>
    </row>
    <row r="116" spans="1:17">
      <c r="A116" s="112" t="s">
        <v>229</v>
      </c>
      <c r="B116" s="112" t="s">
        <v>13</v>
      </c>
      <c r="C116" s="113">
        <v>45930</v>
      </c>
      <c r="D116" s="112" t="s">
        <v>25</v>
      </c>
      <c r="E116" s="112" t="s">
        <v>16</v>
      </c>
      <c r="F116" s="122">
        <v>8269</v>
      </c>
      <c r="G116" s="112">
        <v>250</v>
      </c>
      <c r="H116" s="112">
        <v>638</v>
      </c>
      <c r="I116" s="112">
        <v>815</v>
      </c>
      <c r="J116" s="123">
        <v>41991</v>
      </c>
      <c r="K116" s="122">
        <v>129393</v>
      </c>
      <c r="L116" s="112" t="s">
        <v>21</v>
      </c>
      <c r="M116" s="124">
        <f t="shared" si="4"/>
        <v>7.0768897853825175E-2</v>
      </c>
      <c r="N116" s="125">
        <f t="shared" si="5"/>
        <v>9157</v>
      </c>
      <c r="O116" s="126">
        <v>45901</v>
      </c>
      <c r="P116" s="126">
        <v>45930</v>
      </c>
      <c r="Q116" s="68" t="str">
        <f t="shared" si="6"/>
        <v>During</v>
      </c>
    </row>
    <row r="117" spans="1:17">
      <c r="A117" s="112" t="s">
        <v>230</v>
      </c>
      <c r="B117" s="112" t="s">
        <v>19</v>
      </c>
      <c r="C117" s="113">
        <v>45734</v>
      </c>
      <c r="D117" s="112" t="s">
        <v>15</v>
      </c>
      <c r="E117" s="112" t="s">
        <v>42</v>
      </c>
      <c r="F117" s="122">
        <v>5818</v>
      </c>
      <c r="G117" s="112">
        <v>1252</v>
      </c>
      <c r="H117" s="112">
        <v>687</v>
      </c>
      <c r="I117" s="112">
        <v>2300</v>
      </c>
      <c r="J117" s="123">
        <v>25081</v>
      </c>
      <c r="K117" s="122">
        <v>101212</v>
      </c>
      <c r="L117" s="112" t="s">
        <v>55</v>
      </c>
      <c r="M117" s="124">
        <f t="shared" si="4"/>
        <v>7.6641109749832043E-2</v>
      </c>
      <c r="N117" s="125">
        <f t="shared" si="5"/>
        <v>7757</v>
      </c>
      <c r="O117" s="126">
        <v>45566</v>
      </c>
      <c r="P117" s="126">
        <v>45596</v>
      </c>
      <c r="Q117" s="68" t="str">
        <f t="shared" si="6"/>
        <v>Before</v>
      </c>
    </row>
    <row r="118" spans="1:17">
      <c r="A118" s="112" t="s">
        <v>232</v>
      </c>
      <c r="B118" s="112" t="s">
        <v>23</v>
      </c>
      <c r="C118" s="113">
        <v>45600</v>
      </c>
      <c r="D118" s="112" t="s">
        <v>15</v>
      </c>
      <c r="E118" s="112" t="s">
        <v>62</v>
      </c>
      <c r="F118" s="122">
        <v>14015</v>
      </c>
      <c r="G118" s="112">
        <v>978</v>
      </c>
      <c r="H118" s="112">
        <v>196</v>
      </c>
      <c r="I118" s="112">
        <v>2744</v>
      </c>
      <c r="J118" s="123">
        <v>20190</v>
      </c>
      <c r="K118" s="122">
        <v>186470</v>
      </c>
      <c r="L118" s="112" t="s">
        <v>27</v>
      </c>
      <c r="M118" s="124">
        <f t="shared" si="4"/>
        <v>8.1455462004611998E-2</v>
      </c>
      <c r="N118" s="125">
        <f t="shared" si="5"/>
        <v>15189</v>
      </c>
      <c r="O118" s="126">
        <v>45717</v>
      </c>
      <c r="P118" s="126">
        <v>45747</v>
      </c>
      <c r="Q118" s="68" t="str">
        <f t="shared" si="6"/>
        <v>Before</v>
      </c>
    </row>
    <row r="119" spans="1:17">
      <c r="A119" s="112" t="s">
        <v>234</v>
      </c>
      <c r="B119" s="112" t="s">
        <v>46</v>
      </c>
      <c r="C119" s="113">
        <v>45600</v>
      </c>
      <c r="D119" s="112" t="s">
        <v>30</v>
      </c>
      <c r="E119" s="112" t="s">
        <v>35</v>
      </c>
      <c r="F119" s="122">
        <v>14234</v>
      </c>
      <c r="G119" s="112">
        <v>1013</v>
      </c>
      <c r="H119" s="112">
        <v>437</v>
      </c>
      <c r="I119" s="112">
        <v>338</v>
      </c>
      <c r="J119" s="123">
        <v>67754</v>
      </c>
      <c r="K119" s="122">
        <v>160030</v>
      </c>
      <c r="L119" s="112" t="s">
        <v>27</v>
      </c>
      <c r="M119" s="124">
        <f t="shared" si="4"/>
        <v>9.8006623758045364E-2</v>
      </c>
      <c r="N119" s="125">
        <f t="shared" si="5"/>
        <v>15684</v>
      </c>
      <c r="O119" s="126">
        <v>45717</v>
      </c>
      <c r="P119" s="126">
        <v>45747</v>
      </c>
      <c r="Q119" s="68" t="str">
        <f t="shared" si="6"/>
        <v>Before</v>
      </c>
    </row>
    <row r="120" spans="1:17">
      <c r="A120" s="112" t="s">
        <v>235</v>
      </c>
      <c r="B120" s="112" t="s">
        <v>19</v>
      </c>
      <c r="C120" s="113">
        <v>45695</v>
      </c>
      <c r="D120" s="112" t="s">
        <v>38</v>
      </c>
      <c r="E120" s="112" t="s">
        <v>169</v>
      </c>
      <c r="F120" s="122">
        <v>20290</v>
      </c>
      <c r="G120" s="112">
        <v>619</v>
      </c>
      <c r="H120" s="112">
        <v>927</v>
      </c>
      <c r="I120" s="112">
        <v>1186</v>
      </c>
      <c r="J120" s="123">
        <v>8924</v>
      </c>
      <c r="K120" s="122">
        <v>96503</v>
      </c>
      <c r="L120" s="112" t="s">
        <v>55</v>
      </c>
      <c r="M120" s="124">
        <f t="shared" si="4"/>
        <v>0.22627275835984373</v>
      </c>
      <c r="N120" s="125">
        <f t="shared" si="5"/>
        <v>21836</v>
      </c>
      <c r="O120" s="126">
        <v>45566</v>
      </c>
      <c r="P120" s="126">
        <v>45596</v>
      </c>
      <c r="Q120" s="68" t="str">
        <f t="shared" si="6"/>
        <v>Before</v>
      </c>
    </row>
    <row r="121" spans="1:17">
      <c r="A121" s="112" t="s">
        <v>237</v>
      </c>
      <c r="B121" s="112" t="s">
        <v>23</v>
      </c>
      <c r="C121" s="113">
        <v>45586</v>
      </c>
      <c r="D121" s="112" t="s">
        <v>30</v>
      </c>
      <c r="E121" s="112" t="s">
        <v>31</v>
      </c>
      <c r="F121" s="122">
        <v>8254</v>
      </c>
      <c r="G121" s="112">
        <v>1405</v>
      </c>
      <c r="H121" s="112">
        <v>165</v>
      </c>
      <c r="I121" s="112">
        <v>2504</v>
      </c>
      <c r="J121" s="123">
        <v>8081</v>
      </c>
      <c r="K121" s="122">
        <v>177710</v>
      </c>
      <c r="L121" s="112" t="s">
        <v>17</v>
      </c>
      <c r="M121" s="124">
        <f t="shared" si="4"/>
        <v>5.5281075910190762E-2</v>
      </c>
      <c r="N121" s="125">
        <f t="shared" si="5"/>
        <v>9824</v>
      </c>
      <c r="O121" s="126">
        <v>45651</v>
      </c>
      <c r="P121" s="126">
        <v>45667</v>
      </c>
      <c r="Q121" s="68" t="str">
        <f t="shared" si="6"/>
        <v>Before</v>
      </c>
    </row>
    <row r="122" spans="1:17">
      <c r="A122" s="112" t="s">
        <v>238</v>
      </c>
      <c r="B122" s="112" t="s">
        <v>19</v>
      </c>
      <c r="C122" s="113">
        <v>45502</v>
      </c>
      <c r="D122" s="112" t="s">
        <v>30</v>
      </c>
      <c r="E122" s="112" t="s">
        <v>16</v>
      </c>
      <c r="F122" s="122">
        <v>19144</v>
      </c>
      <c r="G122" s="112">
        <v>1182</v>
      </c>
      <c r="H122" s="112">
        <v>860</v>
      </c>
      <c r="I122" s="112">
        <v>1398</v>
      </c>
      <c r="J122" s="123">
        <v>4185</v>
      </c>
      <c r="K122" s="122">
        <v>46570</v>
      </c>
      <c r="L122" s="112" t="s">
        <v>17</v>
      </c>
      <c r="M122" s="124">
        <f t="shared" si="4"/>
        <v>0.454928065278076</v>
      </c>
      <c r="N122" s="125">
        <f t="shared" si="5"/>
        <v>21186</v>
      </c>
      <c r="O122" s="126">
        <v>45651</v>
      </c>
      <c r="P122" s="126">
        <v>45667</v>
      </c>
      <c r="Q122" s="68" t="str">
        <f t="shared" si="6"/>
        <v>Before</v>
      </c>
    </row>
    <row r="123" spans="1:17">
      <c r="A123" s="112" t="s">
        <v>239</v>
      </c>
      <c r="B123" s="112" t="s">
        <v>23</v>
      </c>
      <c r="C123" s="113">
        <v>45567</v>
      </c>
      <c r="D123" s="112" t="s">
        <v>30</v>
      </c>
      <c r="E123" s="112" t="s">
        <v>70</v>
      </c>
      <c r="F123" s="122">
        <v>9350</v>
      </c>
      <c r="G123" s="112">
        <v>1024</v>
      </c>
      <c r="H123" s="112">
        <v>550</v>
      </c>
      <c r="I123" s="112">
        <v>2123</v>
      </c>
      <c r="J123" s="123">
        <v>53916</v>
      </c>
      <c r="K123" s="122">
        <v>108785</v>
      </c>
      <c r="L123" s="112" t="s">
        <v>27</v>
      </c>
      <c r="M123" s="124">
        <f t="shared" si="4"/>
        <v>0.10041825619340902</v>
      </c>
      <c r="N123" s="125">
        <f t="shared" si="5"/>
        <v>10924</v>
      </c>
      <c r="O123" s="126">
        <v>45717</v>
      </c>
      <c r="P123" s="126">
        <v>45747</v>
      </c>
      <c r="Q123" s="68" t="str">
        <f t="shared" si="6"/>
        <v>Before</v>
      </c>
    </row>
    <row r="124" spans="1:17">
      <c r="A124" s="112" t="s">
        <v>241</v>
      </c>
      <c r="B124" s="112" t="s">
        <v>46</v>
      </c>
      <c r="C124" s="113">
        <v>45457</v>
      </c>
      <c r="D124" s="112" t="s">
        <v>30</v>
      </c>
      <c r="E124" s="112" t="s">
        <v>62</v>
      </c>
      <c r="F124" s="122">
        <v>17183</v>
      </c>
      <c r="G124" s="112">
        <v>1224</v>
      </c>
      <c r="H124" s="112">
        <v>943</v>
      </c>
      <c r="I124" s="112">
        <v>2010</v>
      </c>
      <c r="J124" s="123">
        <v>21481</v>
      </c>
      <c r="K124" s="122">
        <v>49110</v>
      </c>
      <c r="L124" s="112" t="s">
        <v>27</v>
      </c>
      <c r="M124" s="124">
        <f t="shared" si="4"/>
        <v>0.39401343921808185</v>
      </c>
      <c r="N124" s="125">
        <f t="shared" si="5"/>
        <v>19350</v>
      </c>
      <c r="O124" s="126">
        <v>45717</v>
      </c>
      <c r="P124" s="126">
        <v>45747</v>
      </c>
      <c r="Q124" s="68" t="str">
        <f t="shared" si="6"/>
        <v>Before</v>
      </c>
    </row>
    <row r="125" spans="1:17">
      <c r="A125" s="112" t="s">
        <v>242</v>
      </c>
      <c r="B125" s="112" t="s">
        <v>13</v>
      </c>
      <c r="C125" s="113">
        <v>45753</v>
      </c>
      <c r="D125" s="112" t="s">
        <v>25</v>
      </c>
      <c r="E125" s="112" t="s">
        <v>70</v>
      </c>
      <c r="F125" s="122">
        <v>8238</v>
      </c>
      <c r="G125" s="112">
        <v>766</v>
      </c>
      <c r="H125" s="112">
        <v>235</v>
      </c>
      <c r="I125" s="112">
        <v>1273</v>
      </c>
      <c r="J125" s="123">
        <v>4706</v>
      </c>
      <c r="K125" s="122">
        <v>119141</v>
      </c>
      <c r="L125" s="112" t="s">
        <v>32</v>
      </c>
      <c r="M125" s="124">
        <f t="shared" si="4"/>
        <v>7.7546772311798629E-2</v>
      </c>
      <c r="N125" s="125">
        <f t="shared" si="5"/>
        <v>9239</v>
      </c>
      <c r="O125" s="126">
        <v>45458</v>
      </c>
      <c r="P125" s="126">
        <v>45488</v>
      </c>
      <c r="Q125" s="68" t="str">
        <f t="shared" si="6"/>
        <v>Before</v>
      </c>
    </row>
    <row r="126" spans="1:17">
      <c r="A126" s="112" t="s">
        <v>244</v>
      </c>
      <c r="B126" s="112" t="s">
        <v>23</v>
      </c>
      <c r="C126" s="113">
        <v>45543</v>
      </c>
      <c r="D126" s="112" t="s">
        <v>38</v>
      </c>
      <c r="E126" s="112" t="s">
        <v>16</v>
      </c>
      <c r="F126" s="122">
        <v>8090</v>
      </c>
      <c r="G126" s="112">
        <v>570</v>
      </c>
      <c r="H126" s="112">
        <v>399</v>
      </c>
      <c r="I126" s="112">
        <v>1862</v>
      </c>
      <c r="J126" s="123">
        <v>34088</v>
      </c>
      <c r="K126" s="122">
        <v>52115</v>
      </c>
      <c r="L126" s="112" t="s">
        <v>17</v>
      </c>
      <c r="M126" s="124">
        <f t="shared" si="4"/>
        <v>0.17382711311522595</v>
      </c>
      <c r="N126" s="125">
        <f t="shared" si="5"/>
        <v>9059</v>
      </c>
      <c r="O126" s="126">
        <v>45651</v>
      </c>
      <c r="P126" s="126">
        <v>45667</v>
      </c>
      <c r="Q126" s="68" t="str">
        <f t="shared" si="6"/>
        <v>Before</v>
      </c>
    </row>
    <row r="127" spans="1:17">
      <c r="A127" s="112" t="s">
        <v>246</v>
      </c>
      <c r="B127" s="112" t="s">
        <v>19</v>
      </c>
      <c r="C127" s="113">
        <v>45744</v>
      </c>
      <c r="D127" s="112" t="s">
        <v>15</v>
      </c>
      <c r="E127" s="112" t="s">
        <v>42</v>
      </c>
      <c r="F127" s="122">
        <v>13637</v>
      </c>
      <c r="G127" s="112">
        <v>1135</v>
      </c>
      <c r="H127" s="112">
        <v>540</v>
      </c>
      <c r="I127" s="112">
        <v>1288</v>
      </c>
      <c r="J127" s="123">
        <v>45183</v>
      </c>
      <c r="K127" s="122">
        <v>79062</v>
      </c>
      <c r="L127" s="112" t="s">
        <v>55</v>
      </c>
      <c r="M127" s="124">
        <f t="shared" si="4"/>
        <v>0.19367079001290127</v>
      </c>
      <c r="N127" s="125">
        <f t="shared" si="5"/>
        <v>15312</v>
      </c>
      <c r="O127" s="126">
        <v>45566</v>
      </c>
      <c r="P127" s="126">
        <v>45596</v>
      </c>
      <c r="Q127" s="68" t="str">
        <f t="shared" si="6"/>
        <v>Before</v>
      </c>
    </row>
    <row r="128" spans="1:17">
      <c r="A128" s="112" t="s">
        <v>247</v>
      </c>
      <c r="B128" s="112" t="s">
        <v>46</v>
      </c>
      <c r="C128" s="113">
        <v>45684</v>
      </c>
      <c r="D128" s="112" t="s">
        <v>15</v>
      </c>
      <c r="E128" s="112" t="s">
        <v>62</v>
      </c>
      <c r="F128" s="122">
        <v>24415</v>
      </c>
      <c r="G128" s="112">
        <v>860</v>
      </c>
      <c r="H128" s="112">
        <v>931</v>
      </c>
      <c r="I128" s="112">
        <v>320</v>
      </c>
      <c r="J128" s="123">
        <v>65049</v>
      </c>
      <c r="K128" s="122">
        <v>62911</v>
      </c>
      <c r="L128" s="112" t="s">
        <v>17</v>
      </c>
      <c r="M128" s="124">
        <f t="shared" si="4"/>
        <v>0.41655672298962027</v>
      </c>
      <c r="N128" s="125">
        <f t="shared" si="5"/>
        <v>26206</v>
      </c>
      <c r="O128" s="126">
        <v>45651</v>
      </c>
      <c r="P128" s="126">
        <v>45667</v>
      </c>
      <c r="Q128" s="68" t="str">
        <f t="shared" si="6"/>
        <v>Before</v>
      </c>
    </row>
    <row r="129" spans="1:17">
      <c r="A129" s="112" t="s">
        <v>248</v>
      </c>
      <c r="B129" s="112" t="s">
        <v>23</v>
      </c>
      <c r="C129" s="113">
        <v>45667</v>
      </c>
      <c r="D129" s="112" t="s">
        <v>38</v>
      </c>
      <c r="E129" s="112" t="s">
        <v>70</v>
      </c>
      <c r="F129" s="122">
        <v>14647</v>
      </c>
      <c r="G129" s="112">
        <v>1168</v>
      </c>
      <c r="H129" s="112">
        <v>484</v>
      </c>
      <c r="I129" s="112">
        <v>2650</v>
      </c>
      <c r="J129" s="123">
        <v>27217</v>
      </c>
      <c r="K129" s="122">
        <v>144061</v>
      </c>
      <c r="L129" s="112" t="s">
        <v>32</v>
      </c>
      <c r="M129" s="124">
        <f t="shared" si="4"/>
        <v>0.11313957281984714</v>
      </c>
      <c r="N129" s="125">
        <f t="shared" si="5"/>
        <v>16299</v>
      </c>
      <c r="O129" s="126">
        <v>45458</v>
      </c>
      <c r="P129" s="126">
        <v>45488</v>
      </c>
      <c r="Q129" s="68" t="str">
        <f t="shared" si="6"/>
        <v>Before</v>
      </c>
    </row>
    <row r="130" spans="1:17">
      <c r="A130" s="112" t="s">
        <v>250</v>
      </c>
      <c r="B130" s="112" t="s">
        <v>19</v>
      </c>
      <c r="C130" s="113">
        <v>45494</v>
      </c>
      <c r="D130" s="112" t="s">
        <v>15</v>
      </c>
      <c r="E130" s="112" t="s">
        <v>31</v>
      </c>
      <c r="F130" s="122">
        <v>11911</v>
      </c>
      <c r="G130" s="112">
        <v>1360</v>
      </c>
      <c r="H130" s="112">
        <v>778</v>
      </c>
      <c r="I130" s="112">
        <v>1168</v>
      </c>
      <c r="J130" s="123">
        <v>16483</v>
      </c>
      <c r="K130" s="122">
        <v>72556</v>
      </c>
      <c r="L130" s="112" t="s">
        <v>27</v>
      </c>
      <c r="M130" s="124">
        <f t="shared" si="4"/>
        <v>0.19362974805667346</v>
      </c>
      <c r="N130" s="125">
        <f t="shared" si="5"/>
        <v>14049</v>
      </c>
      <c r="O130" s="126">
        <v>45717</v>
      </c>
      <c r="P130" s="126">
        <v>45747</v>
      </c>
      <c r="Q130" s="68" t="str">
        <f t="shared" si="6"/>
        <v>Before</v>
      </c>
    </row>
    <row r="131" spans="1:17">
      <c r="A131" s="112" t="s">
        <v>251</v>
      </c>
      <c r="B131" s="112" t="s">
        <v>19</v>
      </c>
      <c r="C131" s="113">
        <v>45564</v>
      </c>
      <c r="D131" s="112" t="s">
        <v>38</v>
      </c>
      <c r="E131" s="112" t="s">
        <v>20</v>
      </c>
      <c r="F131" s="122">
        <v>10472</v>
      </c>
      <c r="G131" s="112">
        <v>401</v>
      </c>
      <c r="H131" s="112">
        <v>668</v>
      </c>
      <c r="I131" s="112">
        <v>383</v>
      </c>
      <c r="J131" s="123">
        <v>37571</v>
      </c>
      <c r="K131" s="122">
        <v>249203</v>
      </c>
      <c r="L131" s="112" t="s">
        <v>27</v>
      </c>
      <c r="M131" s="124">
        <f t="shared" ref="M131:M194" si="7">SUM(F131,G131,H131)/K131</f>
        <v>4.6311641513143903E-2</v>
      </c>
      <c r="N131" s="125">
        <f t="shared" ref="N131:N194" si="8">SUM(F131,G131,H131)</f>
        <v>11541</v>
      </c>
      <c r="O131" s="126">
        <v>45717</v>
      </c>
      <c r="P131" s="126">
        <v>45747</v>
      </c>
      <c r="Q131" s="68" t="str">
        <f t="shared" ref="Q131:Q194" si="9">IF(AND(C131&gt;=O131,C131&lt;=P131),"During","Before")</f>
        <v>Before</v>
      </c>
    </row>
    <row r="132" spans="1:17">
      <c r="A132" s="112" t="s">
        <v>253</v>
      </c>
      <c r="B132" s="112" t="s">
        <v>19</v>
      </c>
      <c r="C132" s="113">
        <v>45586</v>
      </c>
      <c r="D132" s="112" t="s">
        <v>15</v>
      </c>
      <c r="E132" s="112" t="s">
        <v>48</v>
      </c>
      <c r="F132" s="122">
        <v>20271</v>
      </c>
      <c r="G132" s="112">
        <v>512</v>
      </c>
      <c r="H132" s="112">
        <v>286</v>
      </c>
      <c r="I132" s="112">
        <v>1982</v>
      </c>
      <c r="J132" s="123">
        <v>43225</v>
      </c>
      <c r="K132" s="122">
        <v>168335</v>
      </c>
      <c r="L132" s="112" t="s">
        <v>32</v>
      </c>
      <c r="M132" s="124">
        <f t="shared" si="7"/>
        <v>0.12516113701844536</v>
      </c>
      <c r="N132" s="125">
        <f t="shared" si="8"/>
        <v>21069</v>
      </c>
      <c r="O132" s="126">
        <v>45458</v>
      </c>
      <c r="P132" s="126">
        <v>45488</v>
      </c>
      <c r="Q132" s="68" t="str">
        <f t="shared" si="9"/>
        <v>Before</v>
      </c>
    </row>
    <row r="133" spans="1:17">
      <c r="A133" s="112" t="s">
        <v>254</v>
      </c>
      <c r="B133" s="112" t="s">
        <v>23</v>
      </c>
      <c r="C133" s="113">
        <v>45720</v>
      </c>
      <c r="D133" s="112" t="s">
        <v>30</v>
      </c>
      <c r="E133" s="112" t="s">
        <v>20</v>
      </c>
      <c r="F133" s="122">
        <v>5266</v>
      </c>
      <c r="G133" s="112">
        <v>316</v>
      </c>
      <c r="H133" s="112">
        <v>837</v>
      </c>
      <c r="I133" s="112">
        <v>2276</v>
      </c>
      <c r="J133" s="123">
        <v>20967</v>
      </c>
      <c r="K133" s="122">
        <v>41969</v>
      </c>
      <c r="L133" s="112" t="s">
        <v>55</v>
      </c>
      <c r="M133" s="124">
        <f t="shared" si="7"/>
        <v>0.1529462222116324</v>
      </c>
      <c r="N133" s="125">
        <f t="shared" si="8"/>
        <v>6419</v>
      </c>
      <c r="O133" s="126">
        <v>45566</v>
      </c>
      <c r="P133" s="126">
        <v>45596</v>
      </c>
      <c r="Q133" s="68" t="str">
        <f t="shared" si="9"/>
        <v>Before</v>
      </c>
    </row>
    <row r="134" spans="1:17">
      <c r="A134" s="112" t="s">
        <v>255</v>
      </c>
      <c r="B134" s="112" t="s">
        <v>23</v>
      </c>
      <c r="C134" s="113">
        <v>45694</v>
      </c>
      <c r="D134" s="112" t="s">
        <v>15</v>
      </c>
      <c r="E134" s="112" t="s">
        <v>16</v>
      </c>
      <c r="F134" s="122">
        <v>2666</v>
      </c>
      <c r="G134" s="112">
        <v>1136</v>
      </c>
      <c r="H134" s="112">
        <v>989</v>
      </c>
      <c r="I134" s="112">
        <v>1710</v>
      </c>
      <c r="J134" s="123">
        <v>36467</v>
      </c>
      <c r="K134" s="122">
        <v>83753</v>
      </c>
      <c r="L134" s="112" t="s">
        <v>27</v>
      </c>
      <c r="M134" s="124">
        <f t="shared" si="7"/>
        <v>5.7203921053574198E-2</v>
      </c>
      <c r="N134" s="125">
        <f t="shared" si="8"/>
        <v>4791</v>
      </c>
      <c r="O134" s="126">
        <v>45717</v>
      </c>
      <c r="P134" s="126">
        <v>45747</v>
      </c>
      <c r="Q134" s="68" t="str">
        <f t="shared" si="9"/>
        <v>Before</v>
      </c>
    </row>
    <row r="135" spans="1:17">
      <c r="A135" s="112" t="s">
        <v>257</v>
      </c>
      <c r="B135" s="112" t="s">
        <v>23</v>
      </c>
      <c r="C135" s="113">
        <v>45931</v>
      </c>
      <c r="D135" s="112" t="s">
        <v>38</v>
      </c>
      <c r="E135" s="112" t="s">
        <v>35</v>
      </c>
      <c r="F135" s="122">
        <v>6188</v>
      </c>
      <c r="G135" s="112">
        <v>774</v>
      </c>
      <c r="H135" s="112">
        <v>647</v>
      </c>
      <c r="I135" s="112">
        <v>1830</v>
      </c>
      <c r="J135" s="123">
        <v>55436</v>
      </c>
      <c r="K135" s="122">
        <v>175542</v>
      </c>
      <c r="L135" s="112" t="s">
        <v>21</v>
      </c>
      <c r="M135" s="124">
        <f t="shared" si="7"/>
        <v>4.3345752013763089E-2</v>
      </c>
      <c r="N135" s="125">
        <f t="shared" si="8"/>
        <v>7609</v>
      </c>
      <c r="O135" s="126">
        <v>45901</v>
      </c>
      <c r="P135" s="126">
        <v>45930</v>
      </c>
      <c r="Q135" s="68" t="str">
        <f t="shared" si="9"/>
        <v>Before</v>
      </c>
    </row>
    <row r="136" spans="1:17">
      <c r="A136" s="112" t="s">
        <v>258</v>
      </c>
      <c r="B136" s="112" t="s">
        <v>13</v>
      </c>
      <c r="C136" s="113">
        <v>45624</v>
      </c>
      <c r="D136" s="112" t="s">
        <v>38</v>
      </c>
      <c r="E136" s="112" t="s">
        <v>48</v>
      </c>
      <c r="F136" s="122">
        <v>19055</v>
      </c>
      <c r="G136" s="112">
        <v>443</v>
      </c>
      <c r="H136" s="112">
        <v>976</v>
      </c>
      <c r="I136" s="112">
        <v>869</v>
      </c>
      <c r="J136" s="123">
        <v>75437</v>
      </c>
      <c r="K136" s="122">
        <v>161863</v>
      </c>
      <c r="L136" s="112" t="s">
        <v>27</v>
      </c>
      <c r="M136" s="124">
        <f t="shared" si="7"/>
        <v>0.12648968572187591</v>
      </c>
      <c r="N136" s="125">
        <f t="shared" si="8"/>
        <v>20474</v>
      </c>
      <c r="O136" s="126">
        <v>45717</v>
      </c>
      <c r="P136" s="126">
        <v>45747</v>
      </c>
      <c r="Q136" s="68" t="str">
        <f t="shared" si="9"/>
        <v>Before</v>
      </c>
    </row>
    <row r="137" spans="1:17">
      <c r="A137" s="112" t="s">
        <v>260</v>
      </c>
      <c r="B137" s="112" t="s">
        <v>23</v>
      </c>
      <c r="C137" s="113">
        <v>45932</v>
      </c>
      <c r="D137" s="112" t="s">
        <v>38</v>
      </c>
      <c r="E137" s="112" t="s">
        <v>26</v>
      </c>
      <c r="F137" s="122">
        <v>12161</v>
      </c>
      <c r="G137" s="112">
        <v>736</v>
      </c>
      <c r="H137" s="112">
        <v>876</v>
      </c>
      <c r="I137" s="112">
        <v>1233</v>
      </c>
      <c r="J137" s="123">
        <v>21337</v>
      </c>
      <c r="K137" s="122">
        <v>50225</v>
      </c>
      <c r="L137" s="112" t="s">
        <v>21</v>
      </c>
      <c r="M137" s="124">
        <f t="shared" si="7"/>
        <v>0.27422598307615731</v>
      </c>
      <c r="N137" s="125">
        <f t="shared" si="8"/>
        <v>13773</v>
      </c>
      <c r="O137" s="126">
        <v>45901</v>
      </c>
      <c r="P137" s="126">
        <v>45930</v>
      </c>
      <c r="Q137" s="68" t="str">
        <f t="shared" si="9"/>
        <v>Before</v>
      </c>
    </row>
    <row r="138" spans="1:17">
      <c r="A138" s="112" t="s">
        <v>261</v>
      </c>
      <c r="B138" s="112" t="s">
        <v>23</v>
      </c>
      <c r="C138" s="113">
        <v>45504</v>
      </c>
      <c r="D138" s="112" t="s">
        <v>38</v>
      </c>
      <c r="E138" s="112" t="s">
        <v>31</v>
      </c>
      <c r="F138" s="122">
        <v>13314</v>
      </c>
      <c r="G138" s="112">
        <v>274</v>
      </c>
      <c r="H138" s="112">
        <v>626</v>
      </c>
      <c r="I138" s="112">
        <v>2280</v>
      </c>
      <c r="J138" s="123">
        <v>14639</v>
      </c>
      <c r="K138" s="122">
        <v>163008</v>
      </c>
      <c r="L138" s="112" t="s">
        <v>32</v>
      </c>
      <c r="M138" s="124">
        <f t="shared" si="7"/>
        <v>8.7198174322732622E-2</v>
      </c>
      <c r="N138" s="125">
        <f t="shared" si="8"/>
        <v>14214</v>
      </c>
      <c r="O138" s="126">
        <v>45458</v>
      </c>
      <c r="P138" s="126">
        <v>45488</v>
      </c>
      <c r="Q138" s="68" t="str">
        <f t="shared" si="9"/>
        <v>Before</v>
      </c>
    </row>
    <row r="139" spans="1:17">
      <c r="A139" s="112" t="s">
        <v>262</v>
      </c>
      <c r="B139" s="112" t="s">
        <v>23</v>
      </c>
      <c r="C139" s="113">
        <v>45745</v>
      </c>
      <c r="D139" s="112" t="s">
        <v>38</v>
      </c>
      <c r="E139" s="112" t="s">
        <v>26</v>
      </c>
      <c r="F139" s="122">
        <v>23508</v>
      </c>
      <c r="G139" s="112">
        <v>585</v>
      </c>
      <c r="H139" s="112">
        <v>743</v>
      </c>
      <c r="I139" s="112">
        <v>2155</v>
      </c>
      <c r="J139" s="123">
        <v>3704</v>
      </c>
      <c r="K139" s="122">
        <v>194268</v>
      </c>
      <c r="L139" s="112" t="s">
        <v>32</v>
      </c>
      <c r="M139" s="124">
        <f t="shared" si="7"/>
        <v>0.1278440093067309</v>
      </c>
      <c r="N139" s="125">
        <f t="shared" si="8"/>
        <v>24836</v>
      </c>
      <c r="O139" s="126">
        <v>45458</v>
      </c>
      <c r="P139" s="126">
        <v>45488</v>
      </c>
      <c r="Q139" s="68" t="str">
        <f t="shared" si="9"/>
        <v>Before</v>
      </c>
    </row>
    <row r="140" spans="1:17">
      <c r="A140" s="112" t="s">
        <v>263</v>
      </c>
      <c r="B140" s="112" t="s">
        <v>13</v>
      </c>
      <c r="C140" s="113">
        <v>45594</v>
      </c>
      <c r="D140" s="112" t="s">
        <v>25</v>
      </c>
      <c r="E140" s="112" t="s">
        <v>62</v>
      </c>
      <c r="F140" s="122">
        <v>23969</v>
      </c>
      <c r="G140" s="112">
        <v>1433</v>
      </c>
      <c r="H140" s="112">
        <v>372</v>
      </c>
      <c r="I140" s="112">
        <v>1092</v>
      </c>
      <c r="J140" s="123">
        <v>32147</v>
      </c>
      <c r="K140" s="122">
        <v>145823</v>
      </c>
      <c r="L140" s="112" t="s">
        <v>27</v>
      </c>
      <c r="M140" s="124">
        <f t="shared" si="7"/>
        <v>0.17674852389540743</v>
      </c>
      <c r="N140" s="125">
        <f t="shared" si="8"/>
        <v>25774</v>
      </c>
      <c r="O140" s="126">
        <v>45717</v>
      </c>
      <c r="P140" s="126">
        <v>45747</v>
      </c>
      <c r="Q140" s="68" t="str">
        <f t="shared" si="9"/>
        <v>Before</v>
      </c>
    </row>
    <row r="141" spans="1:17">
      <c r="A141" s="112" t="s">
        <v>265</v>
      </c>
      <c r="B141" s="112" t="s">
        <v>23</v>
      </c>
      <c r="C141" s="113">
        <v>45488</v>
      </c>
      <c r="D141" s="112" t="s">
        <v>25</v>
      </c>
      <c r="E141" s="112" t="s">
        <v>39</v>
      </c>
      <c r="F141" s="122">
        <v>14891</v>
      </c>
      <c r="G141" s="112">
        <v>674</v>
      </c>
      <c r="H141" s="112">
        <v>521</v>
      </c>
      <c r="I141" s="112">
        <v>1091</v>
      </c>
      <c r="J141" s="123">
        <v>18101</v>
      </c>
      <c r="K141" s="122">
        <v>53669</v>
      </c>
      <c r="L141" s="112" t="s">
        <v>17</v>
      </c>
      <c r="M141" s="124">
        <f t="shared" si="7"/>
        <v>0.29972609886526674</v>
      </c>
      <c r="N141" s="125">
        <f t="shared" si="8"/>
        <v>16086</v>
      </c>
      <c r="O141" s="126">
        <v>45651</v>
      </c>
      <c r="P141" s="126">
        <v>45667</v>
      </c>
      <c r="Q141" s="68" t="str">
        <f t="shared" si="9"/>
        <v>Before</v>
      </c>
    </row>
    <row r="142" spans="1:17">
      <c r="A142" s="112" t="s">
        <v>267</v>
      </c>
      <c r="B142" s="112" t="s">
        <v>19</v>
      </c>
      <c r="C142" s="113">
        <v>45933</v>
      </c>
      <c r="D142" s="112" t="s">
        <v>15</v>
      </c>
      <c r="E142" s="112" t="s">
        <v>48</v>
      </c>
      <c r="F142" s="122">
        <v>6777</v>
      </c>
      <c r="G142" s="112">
        <v>617</v>
      </c>
      <c r="H142" s="112">
        <v>551</v>
      </c>
      <c r="I142" s="112">
        <v>2109</v>
      </c>
      <c r="J142" s="123">
        <v>18559</v>
      </c>
      <c r="K142" s="122">
        <v>208452</v>
      </c>
      <c r="L142" s="112" t="s">
        <v>21</v>
      </c>
      <c r="M142" s="124">
        <f t="shared" si="7"/>
        <v>3.8114290100358834E-2</v>
      </c>
      <c r="N142" s="125">
        <f t="shared" si="8"/>
        <v>7945</v>
      </c>
      <c r="O142" s="126">
        <v>45901</v>
      </c>
      <c r="P142" s="126">
        <v>45930</v>
      </c>
      <c r="Q142" s="68" t="str">
        <f t="shared" si="9"/>
        <v>Before</v>
      </c>
    </row>
    <row r="143" spans="1:17">
      <c r="A143" s="112" t="s">
        <v>268</v>
      </c>
      <c r="B143" s="112" t="s">
        <v>23</v>
      </c>
      <c r="C143" s="113">
        <v>45741</v>
      </c>
      <c r="D143" s="112" t="s">
        <v>38</v>
      </c>
      <c r="E143" s="112" t="s">
        <v>26</v>
      </c>
      <c r="F143" s="122">
        <v>5900</v>
      </c>
      <c r="G143" s="112">
        <v>546</v>
      </c>
      <c r="H143" s="112">
        <v>592</v>
      </c>
      <c r="I143" s="112">
        <v>1594</v>
      </c>
      <c r="J143" s="123">
        <v>38627</v>
      </c>
      <c r="K143" s="122">
        <v>164398</v>
      </c>
      <c r="L143" s="112" t="s">
        <v>55</v>
      </c>
      <c r="M143" s="124">
        <f t="shared" si="7"/>
        <v>4.2810739790021778E-2</v>
      </c>
      <c r="N143" s="125">
        <f t="shared" si="8"/>
        <v>7038</v>
      </c>
      <c r="O143" s="126">
        <v>45566</v>
      </c>
      <c r="P143" s="126">
        <v>45596</v>
      </c>
      <c r="Q143" s="68" t="str">
        <f t="shared" si="9"/>
        <v>Before</v>
      </c>
    </row>
    <row r="144" spans="1:17">
      <c r="A144" s="112" t="s">
        <v>270</v>
      </c>
      <c r="B144" s="112" t="s">
        <v>19</v>
      </c>
      <c r="C144" s="113">
        <v>45567</v>
      </c>
      <c r="D144" s="112" t="s">
        <v>15</v>
      </c>
      <c r="E144" s="112" t="s">
        <v>26</v>
      </c>
      <c r="F144" s="122">
        <v>15716</v>
      </c>
      <c r="G144" s="112">
        <v>839</v>
      </c>
      <c r="H144" s="112">
        <v>639</v>
      </c>
      <c r="I144" s="112">
        <v>2839</v>
      </c>
      <c r="J144" s="123">
        <v>349</v>
      </c>
      <c r="K144" s="122">
        <v>150677</v>
      </c>
      <c r="L144" s="112" t="s">
        <v>27</v>
      </c>
      <c r="M144" s="124">
        <f t="shared" si="7"/>
        <v>0.11411164278556117</v>
      </c>
      <c r="N144" s="125">
        <f t="shared" si="8"/>
        <v>17194</v>
      </c>
      <c r="O144" s="126">
        <v>45717</v>
      </c>
      <c r="P144" s="126">
        <v>45747</v>
      </c>
      <c r="Q144" s="68" t="str">
        <f t="shared" si="9"/>
        <v>Before</v>
      </c>
    </row>
    <row r="145" spans="1:17">
      <c r="A145" s="112" t="s">
        <v>271</v>
      </c>
      <c r="B145" s="112" t="s">
        <v>19</v>
      </c>
      <c r="C145" s="113">
        <v>45593</v>
      </c>
      <c r="D145" s="112" t="s">
        <v>38</v>
      </c>
      <c r="E145" s="112" t="s">
        <v>70</v>
      </c>
      <c r="F145" s="122">
        <v>8981</v>
      </c>
      <c r="G145" s="112">
        <v>1138</v>
      </c>
      <c r="H145" s="112">
        <v>764</v>
      </c>
      <c r="I145" s="112">
        <v>2555</v>
      </c>
      <c r="J145" s="123">
        <v>92810</v>
      </c>
      <c r="K145" s="122">
        <v>88320</v>
      </c>
      <c r="L145" s="112" t="s">
        <v>55</v>
      </c>
      <c r="M145" s="124">
        <f t="shared" si="7"/>
        <v>0.1232223731884058</v>
      </c>
      <c r="N145" s="125">
        <f t="shared" si="8"/>
        <v>10883</v>
      </c>
      <c r="O145" s="126">
        <v>45566</v>
      </c>
      <c r="P145" s="126">
        <v>45596</v>
      </c>
      <c r="Q145" s="68" t="str">
        <f t="shared" si="9"/>
        <v>During</v>
      </c>
    </row>
    <row r="146" spans="1:17">
      <c r="A146" s="112" t="s">
        <v>272</v>
      </c>
      <c r="B146" s="112" t="s">
        <v>19</v>
      </c>
      <c r="C146" s="113">
        <v>45516</v>
      </c>
      <c r="D146" s="112" t="s">
        <v>38</v>
      </c>
      <c r="E146" s="112" t="s">
        <v>20</v>
      </c>
      <c r="F146" s="122">
        <v>8376</v>
      </c>
      <c r="G146" s="112">
        <v>1154</v>
      </c>
      <c r="H146" s="112">
        <v>422</v>
      </c>
      <c r="I146" s="112">
        <v>1907</v>
      </c>
      <c r="J146" s="123">
        <v>36874</v>
      </c>
      <c r="K146" s="122">
        <v>218486</v>
      </c>
      <c r="L146" s="112" t="s">
        <v>27</v>
      </c>
      <c r="M146" s="124">
        <f t="shared" si="7"/>
        <v>4.5549829279679245E-2</v>
      </c>
      <c r="N146" s="125">
        <f t="shared" si="8"/>
        <v>9952</v>
      </c>
      <c r="O146" s="126">
        <v>45717</v>
      </c>
      <c r="P146" s="126">
        <v>45747</v>
      </c>
      <c r="Q146" s="68" t="str">
        <f t="shared" si="9"/>
        <v>Before</v>
      </c>
    </row>
    <row r="147" spans="1:17">
      <c r="A147" s="112" t="s">
        <v>273</v>
      </c>
      <c r="B147" s="112" t="s">
        <v>13</v>
      </c>
      <c r="C147" s="113">
        <v>45448</v>
      </c>
      <c r="D147" s="112" t="s">
        <v>25</v>
      </c>
      <c r="E147" s="112" t="s">
        <v>70</v>
      </c>
      <c r="F147" s="122">
        <v>18907</v>
      </c>
      <c r="G147" s="112">
        <v>1075</v>
      </c>
      <c r="H147" s="112">
        <v>675</v>
      </c>
      <c r="I147" s="112">
        <v>1383</v>
      </c>
      <c r="J147" s="123">
        <v>17875</v>
      </c>
      <c r="K147" s="122">
        <v>186649</v>
      </c>
      <c r="L147" s="112" t="s">
        <v>17</v>
      </c>
      <c r="M147" s="124">
        <f t="shared" si="7"/>
        <v>0.11067297440650634</v>
      </c>
      <c r="N147" s="125">
        <f t="shared" si="8"/>
        <v>20657</v>
      </c>
      <c r="O147" s="126">
        <v>45651</v>
      </c>
      <c r="P147" s="126">
        <v>45667</v>
      </c>
      <c r="Q147" s="68" t="str">
        <f t="shared" si="9"/>
        <v>Before</v>
      </c>
    </row>
    <row r="148" spans="1:17">
      <c r="A148" s="112" t="s">
        <v>275</v>
      </c>
      <c r="B148" s="112" t="s">
        <v>13</v>
      </c>
      <c r="C148" s="113">
        <v>45586</v>
      </c>
      <c r="D148" s="112" t="s">
        <v>25</v>
      </c>
      <c r="E148" s="112" t="s">
        <v>48</v>
      </c>
      <c r="F148" s="122">
        <v>20777</v>
      </c>
      <c r="G148" s="112">
        <v>962</v>
      </c>
      <c r="H148" s="112">
        <v>308</v>
      </c>
      <c r="I148" s="112">
        <v>2777</v>
      </c>
      <c r="J148" s="123">
        <v>25529</v>
      </c>
      <c r="K148" s="122">
        <v>165354</v>
      </c>
      <c r="L148" s="112" t="s">
        <v>17</v>
      </c>
      <c r="M148" s="124">
        <f t="shared" si="7"/>
        <v>0.13333212380710477</v>
      </c>
      <c r="N148" s="125">
        <f t="shared" si="8"/>
        <v>22047</v>
      </c>
      <c r="O148" s="126">
        <v>45651</v>
      </c>
      <c r="P148" s="126">
        <v>45667</v>
      </c>
      <c r="Q148" s="68" t="str">
        <f t="shared" si="9"/>
        <v>Before</v>
      </c>
    </row>
    <row r="149" spans="1:17">
      <c r="A149" s="112" t="s">
        <v>276</v>
      </c>
      <c r="B149" s="112" t="s">
        <v>13</v>
      </c>
      <c r="C149" s="113">
        <v>45762</v>
      </c>
      <c r="D149" s="112" t="s">
        <v>30</v>
      </c>
      <c r="E149" s="112" t="s">
        <v>48</v>
      </c>
      <c r="F149" s="122">
        <v>20977</v>
      </c>
      <c r="G149" s="112">
        <v>1402</v>
      </c>
      <c r="H149" s="112">
        <v>301</v>
      </c>
      <c r="I149" s="112">
        <v>1284</v>
      </c>
      <c r="J149" s="123">
        <v>24620</v>
      </c>
      <c r="K149" s="122">
        <v>128009</v>
      </c>
      <c r="L149" s="112" t="s">
        <v>17</v>
      </c>
      <c r="M149" s="124">
        <f t="shared" si="7"/>
        <v>0.17717504237983267</v>
      </c>
      <c r="N149" s="125">
        <f t="shared" si="8"/>
        <v>22680</v>
      </c>
      <c r="O149" s="126">
        <v>45651</v>
      </c>
      <c r="P149" s="126">
        <v>45667</v>
      </c>
      <c r="Q149" s="68" t="str">
        <f t="shared" si="9"/>
        <v>Before</v>
      </c>
    </row>
    <row r="150" spans="1:17">
      <c r="A150" s="112" t="s">
        <v>277</v>
      </c>
      <c r="B150" s="112" t="s">
        <v>23</v>
      </c>
      <c r="C150" s="113">
        <v>45459</v>
      </c>
      <c r="D150" s="112" t="s">
        <v>25</v>
      </c>
      <c r="E150" s="112" t="s">
        <v>16</v>
      </c>
      <c r="F150" s="122">
        <v>12160</v>
      </c>
      <c r="G150" s="112">
        <v>1405</v>
      </c>
      <c r="H150" s="112">
        <v>769</v>
      </c>
      <c r="I150" s="112">
        <v>1980</v>
      </c>
      <c r="J150" s="123">
        <v>33174</v>
      </c>
      <c r="K150" s="122">
        <v>226481</v>
      </c>
      <c r="L150" s="112" t="s">
        <v>17</v>
      </c>
      <c r="M150" s="124">
        <f t="shared" si="7"/>
        <v>6.329007731332871E-2</v>
      </c>
      <c r="N150" s="125">
        <f t="shared" si="8"/>
        <v>14334</v>
      </c>
      <c r="O150" s="126">
        <v>45651</v>
      </c>
      <c r="P150" s="126">
        <v>45667</v>
      </c>
      <c r="Q150" s="68" t="str">
        <f t="shared" si="9"/>
        <v>Before</v>
      </c>
    </row>
    <row r="151" spans="1:17">
      <c r="A151" s="112" t="s">
        <v>279</v>
      </c>
      <c r="B151" s="112" t="s">
        <v>19</v>
      </c>
      <c r="C151" s="113">
        <v>45526</v>
      </c>
      <c r="D151" s="112" t="s">
        <v>30</v>
      </c>
      <c r="E151" s="112" t="s">
        <v>70</v>
      </c>
      <c r="F151" s="122">
        <v>16124</v>
      </c>
      <c r="G151" s="112">
        <v>863</v>
      </c>
      <c r="H151" s="112">
        <v>337</v>
      </c>
      <c r="I151" s="112">
        <v>819</v>
      </c>
      <c r="J151" s="123">
        <v>85788</v>
      </c>
      <c r="K151" s="122">
        <v>68625</v>
      </c>
      <c r="L151" s="112" t="s">
        <v>32</v>
      </c>
      <c r="M151" s="124">
        <f t="shared" si="7"/>
        <v>0.25244444444444447</v>
      </c>
      <c r="N151" s="125">
        <f t="shared" si="8"/>
        <v>17324</v>
      </c>
      <c r="O151" s="126">
        <v>45458</v>
      </c>
      <c r="P151" s="126">
        <v>45488</v>
      </c>
      <c r="Q151" s="68" t="str">
        <f t="shared" si="9"/>
        <v>Before</v>
      </c>
    </row>
    <row r="152" spans="1:17">
      <c r="A152" s="112" t="s">
        <v>281</v>
      </c>
      <c r="B152" s="112" t="s">
        <v>13</v>
      </c>
      <c r="C152" s="113">
        <v>45499</v>
      </c>
      <c r="D152" s="112" t="s">
        <v>30</v>
      </c>
      <c r="E152" s="112" t="s">
        <v>85</v>
      </c>
      <c r="F152" s="122">
        <v>18282</v>
      </c>
      <c r="G152" s="112">
        <v>224</v>
      </c>
      <c r="H152" s="112">
        <v>962</v>
      </c>
      <c r="I152" s="112">
        <v>890</v>
      </c>
      <c r="J152" s="123">
        <v>35105</v>
      </c>
      <c r="K152" s="122">
        <v>64089</v>
      </c>
      <c r="L152" s="112" t="s">
        <v>32</v>
      </c>
      <c r="M152" s="124">
        <f t="shared" si="7"/>
        <v>0.30376507669022768</v>
      </c>
      <c r="N152" s="125">
        <f t="shared" si="8"/>
        <v>19468</v>
      </c>
      <c r="O152" s="126">
        <v>45458</v>
      </c>
      <c r="P152" s="126">
        <v>45488</v>
      </c>
      <c r="Q152" s="68" t="str">
        <f t="shared" si="9"/>
        <v>Before</v>
      </c>
    </row>
    <row r="153" spans="1:17">
      <c r="A153" s="112" t="s">
        <v>282</v>
      </c>
      <c r="B153" s="112" t="s">
        <v>13</v>
      </c>
      <c r="C153" s="113">
        <v>45934</v>
      </c>
      <c r="D153" s="112" t="s">
        <v>30</v>
      </c>
      <c r="E153" s="112" t="s">
        <v>169</v>
      </c>
      <c r="F153" s="122">
        <v>12488</v>
      </c>
      <c r="G153" s="112">
        <v>1403</v>
      </c>
      <c r="H153" s="112">
        <v>247</v>
      </c>
      <c r="I153" s="112">
        <v>1350</v>
      </c>
      <c r="J153" s="123">
        <v>28370</v>
      </c>
      <c r="K153" s="122">
        <v>76487</v>
      </c>
      <c r="L153" s="112" t="s">
        <v>21</v>
      </c>
      <c r="M153" s="124">
        <f t="shared" si="7"/>
        <v>0.18484186855282597</v>
      </c>
      <c r="N153" s="125">
        <f t="shared" si="8"/>
        <v>14138</v>
      </c>
      <c r="O153" s="126">
        <v>45901</v>
      </c>
      <c r="P153" s="126">
        <v>45930</v>
      </c>
      <c r="Q153" s="68" t="str">
        <f t="shared" si="9"/>
        <v>Before</v>
      </c>
    </row>
    <row r="154" spans="1:17">
      <c r="A154" s="112" t="s">
        <v>283</v>
      </c>
      <c r="B154" s="112" t="s">
        <v>23</v>
      </c>
      <c r="C154" s="113">
        <v>45658</v>
      </c>
      <c r="D154" s="112" t="s">
        <v>30</v>
      </c>
      <c r="E154" s="112" t="s">
        <v>20</v>
      </c>
      <c r="F154" s="122">
        <v>24574</v>
      </c>
      <c r="G154" s="112">
        <v>909</v>
      </c>
      <c r="H154" s="112">
        <v>280</v>
      </c>
      <c r="I154" s="112">
        <v>2009</v>
      </c>
      <c r="J154" s="123">
        <v>6221</v>
      </c>
      <c r="K154" s="122">
        <v>236910</v>
      </c>
      <c r="L154" s="112" t="s">
        <v>55</v>
      </c>
      <c r="M154" s="124">
        <f t="shared" si="7"/>
        <v>0.10874593727575872</v>
      </c>
      <c r="N154" s="125">
        <f t="shared" si="8"/>
        <v>25763</v>
      </c>
      <c r="O154" s="126">
        <v>45566</v>
      </c>
      <c r="P154" s="126">
        <v>45596</v>
      </c>
      <c r="Q154" s="68" t="str">
        <f t="shared" si="9"/>
        <v>Before</v>
      </c>
    </row>
    <row r="155" spans="1:17">
      <c r="A155" s="112" t="s">
        <v>285</v>
      </c>
      <c r="B155" s="112" t="s">
        <v>13</v>
      </c>
      <c r="C155" s="113">
        <v>45574</v>
      </c>
      <c r="D155" s="112" t="s">
        <v>30</v>
      </c>
      <c r="E155" s="112" t="s">
        <v>48</v>
      </c>
      <c r="F155" s="122">
        <v>7240</v>
      </c>
      <c r="G155" s="112">
        <v>1384</v>
      </c>
      <c r="H155" s="112">
        <v>954</v>
      </c>
      <c r="I155" s="112">
        <v>2335</v>
      </c>
      <c r="J155" s="123">
        <v>6757</v>
      </c>
      <c r="K155" s="122">
        <v>150448</v>
      </c>
      <c r="L155" s="112" t="s">
        <v>27</v>
      </c>
      <c r="M155" s="124">
        <f t="shared" si="7"/>
        <v>6.3663192598106988E-2</v>
      </c>
      <c r="N155" s="125">
        <f t="shared" si="8"/>
        <v>9578</v>
      </c>
      <c r="O155" s="126">
        <v>45717</v>
      </c>
      <c r="P155" s="126">
        <v>45747</v>
      </c>
      <c r="Q155" s="68" t="str">
        <f t="shared" si="9"/>
        <v>Before</v>
      </c>
    </row>
    <row r="156" spans="1:17">
      <c r="A156" s="112" t="s">
        <v>287</v>
      </c>
      <c r="B156" s="112" t="s">
        <v>23</v>
      </c>
      <c r="C156" s="113">
        <v>45647</v>
      </c>
      <c r="D156" s="112" t="s">
        <v>15</v>
      </c>
      <c r="E156" s="112" t="s">
        <v>16</v>
      </c>
      <c r="F156" s="122">
        <v>12453</v>
      </c>
      <c r="G156" s="112">
        <v>376</v>
      </c>
      <c r="H156" s="112">
        <v>320</v>
      </c>
      <c r="I156" s="112">
        <v>2546</v>
      </c>
      <c r="J156" s="123">
        <v>22617</v>
      </c>
      <c r="K156" s="122">
        <v>90138</v>
      </c>
      <c r="L156" s="112" t="s">
        <v>27</v>
      </c>
      <c r="M156" s="124">
        <f t="shared" si="7"/>
        <v>0.14587632297144379</v>
      </c>
      <c r="N156" s="125">
        <f t="shared" si="8"/>
        <v>13149</v>
      </c>
      <c r="O156" s="126">
        <v>45717</v>
      </c>
      <c r="P156" s="126">
        <v>45747</v>
      </c>
      <c r="Q156" s="68" t="str">
        <f t="shared" si="9"/>
        <v>Before</v>
      </c>
    </row>
    <row r="157" spans="1:17">
      <c r="A157" s="112" t="s">
        <v>289</v>
      </c>
      <c r="B157" s="112" t="s">
        <v>46</v>
      </c>
      <c r="C157" s="113">
        <v>45587</v>
      </c>
      <c r="D157" s="112" t="s">
        <v>25</v>
      </c>
      <c r="E157" s="112" t="s">
        <v>39</v>
      </c>
      <c r="F157" s="122">
        <v>12478</v>
      </c>
      <c r="G157" s="112">
        <v>484</v>
      </c>
      <c r="H157" s="112">
        <v>332</v>
      </c>
      <c r="I157" s="112">
        <v>2734</v>
      </c>
      <c r="J157" s="123">
        <v>43338</v>
      </c>
      <c r="K157" s="122">
        <v>213895</v>
      </c>
      <c r="L157" s="112" t="s">
        <v>32</v>
      </c>
      <c r="M157" s="124">
        <f t="shared" si="7"/>
        <v>6.2151990462610156E-2</v>
      </c>
      <c r="N157" s="125">
        <f t="shared" si="8"/>
        <v>13294</v>
      </c>
      <c r="O157" s="126">
        <v>45458</v>
      </c>
      <c r="P157" s="126">
        <v>45488</v>
      </c>
      <c r="Q157" s="68" t="str">
        <f t="shared" si="9"/>
        <v>Before</v>
      </c>
    </row>
    <row r="158" spans="1:17">
      <c r="A158" s="112" t="s">
        <v>291</v>
      </c>
      <c r="B158" s="112" t="s">
        <v>13</v>
      </c>
      <c r="C158" s="113">
        <v>45496</v>
      </c>
      <c r="D158" s="112" t="s">
        <v>30</v>
      </c>
      <c r="E158" s="112" t="s">
        <v>70</v>
      </c>
      <c r="F158" s="122">
        <v>24877</v>
      </c>
      <c r="G158" s="112">
        <v>262</v>
      </c>
      <c r="H158" s="112">
        <v>513</v>
      </c>
      <c r="I158" s="112">
        <v>648</v>
      </c>
      <c r="J158" s="123">
        <v>47544</v>
      </c>
      <c r="K158" s="122">
        <v>208280</v>
      </c>
      <c r="L158" s="112" t="s">
        <v>27</v>
      </c>
      <c r="M158" s="124">
        <f t="shared" si="7"/>
        <v>0.12316112924908777</v>
      </c>
      <c r="N158" s="125">
        <f t="shared" si="8"/>
        <v>25652</v>
      </c>
      <c r="O158" s="126">
        <v>45717</v>
      </c>
      <c r="P158" s="126">
        <v>45747</v>
      </c>
      <c r="Q158" s="68" t="str">
        <f t="shared" si="9"/>
        <v>Before</v>
      </c>
    </row>
    <row r="159" spans="1:17">
      <c r="A159" s="112" t="s">
        <v>293</v>
      </c>
      <c r="B159" s="112" t="s">
        <v>46</v>
      </c>
      <c r="C159" s="113">
        <v>45515</v>
      </c>
      <c r="D159" s="112" t="s">
        <v>38</v>
      </c>
      <c r="E159" s="112" t="s">
        <v>20</v>
      </c>
      <c r="F159" s="122">
        <v>14394</v>
      </c>
      <c r="G159" s="112">
        <v>1202</v>
      </c>
      <c r="H159" s="112">
        <v>188</v>
      </c>
      <c r="I159" s="112">
        <v>1259</v>
      </c>
      <c r="J159" s="123">
        <v>21925</v>
      </c>
      <c r="K159" s="122">
        <v>94061</v>
      </c>
      <c r="L159" s="112" t="s">
        <v>32</v>
      </c>
      <c r="M159" s="124">
        <f t="shared" si="7"/>
        <v>0.1678059982351878</v>
      </c>
      <c r="N159" s="125">
        <f t="shared" si="8"/>
        <v>15784</v>
      </c>
      <c r="O159" s="126">
        <v>45458</v>
      </c>
      <c r="P159" s="126">
        <v>45488</v>
      </c>
      <c r="Q159" s="68" t="str">
        <f t="shared" si="9"/>
        <v>Before</v>
      </c>
    </row>
    <row r="160" spans="1:17">
      <c r="A160" s="112" t="s">
        <v>295</v>
      </c>
      <c r="B160" s="112" t="s">
        <v>23</v>
      </c>
      <c r="C160" s="113">
        <v>45935</v>
      </c>
      <c r="D160" s="112" t="s">
        <v>25</v>
      </c>
      <c r="E160" s="112" t="s">
        <v>39</v>
      </c>
      <c r="F160" s="122">
        <v>21262</v>
      </c>
      <c r="G160" s="112">
        <v>861</v>
      </c>
      <c r="H160" s="112">
        <v>676</v>
      </c>
      <c r="I160" s="112">
        <v>2263</v>
      </c>
      <c r="J160" s="123">
        <v>12085</v>
      </c>
      <c r="K160" s="122">
        <v>201731</v>
      </c>
      <c r="L160" s="112" t="s">
        <v>21</v>
      </c>
      <c r="M160" s="124">
        <f t="shared" si="7"/>
        <v>0.11301683925623726</v>
      </c>
      <c r="N160" s="125">
        <f t="shared" si="8"/>
        <v>22799</v>
      </c>
      <c r="O160" s="126">
        <v>45901</v>
      </c>
      <c r="P160" s="126">
        <v>45930</v>
      </c>
      <c r="Q160" s="68" t="str">
        <f t="shared" si="9"/>
        <v>Before</v>
      </c>
    </row>
    <row r="161" spans="1:17">
      <c r="A161" s="112" t="s">
        <v>296</v>
      </c>
      <c r="B161" s="112" t="s">
        <v>19</v>
      </c>
      <c r="C161" s="113">
        <v>45528</v>
      </c>
      <c r="D161" s="112" t="s">
        <v>25</v>
      </c>
      <c r="E161" s="112" t="s">
        <v>70</v>
      </c>
      <c r="F161" s="122">
        <v>22527</v>
      </c>
      <c r="G161" s="112">
        <v>865</v>
      </c>
      <c r="H161" s="112">
        <v>646</v>
      </c>
      <c r="I161" s="112">
        <v>992</v>
      </c>
      <c r="J161" s="123">
        <v>18654</v>
      </c>
      <c r="K161" s="122">
        <v>141376</v>
      </c>
      <c r="L161" s="112" t="s">
        <v>55</v>
      </c>
      <c r="M161" s="124">
        <f t="shared" si="7"/>
        <v>0.17002885921231325</v>
      </c>
      <c r="N161" s="125">
        <f t="shared" si="8"/>
        <v>24038</v>
      </c>
      <c r="O161" s="126">
        <v>45566</v>
      </c>
      <c r="P161" s="126">
        <v>45596</v>
      </c>
      <c r="Q161" s="68" t="str">
        <f t="shared" si="9"/>
        <v>Before</v>
      </c>
    </row>
    <row r="162" spans="1:17">
      <c r="A162" s="112" t="s">
        <v>298</v>
      </c>
      <c r="B162" s="112" t="s">
        <v>13</v>
      </c>
      <c r="C162" s="113">
        <v>45936</v>
      </c>
      <c r="D162" s="112" t="s">
        <v>30</v>
      </c>
      <c r="E162" s="112" t="s">
        <v>26</v>
      </c>
      <c r="F162" s="122">
        <v>22028</v>
      </c>
      <c r="G162" s="112">
        <v>355</v>
      </c>
      <c r="H162" s="112">
        <v>665</v>
      </c>
      <c r="I162" s="112">
        <v>1859</v>
      </c>
      <c r="J162" s="123">
        <v>50565</v>
      </c>
      <c r="K162" s="122">
        <v>202962</v>
      </c>
      <c r="L162" s="112" t="s">
        <v>21</v>
      </c>
      <c r="M162" s="124">
        <f t="shared" si="7"/>
        <v>0.11355820301337197</v>
      </c>
      <c r="N162" s="125">
        <f t="shared" si="8"/>
        <v>23048</v>
      </c>
      <c r="O162" s="126">
        <v>45901</v>
      </c>
      <c r="P162" s="126">
        <v>45930</v>
      </c>
      <c r="Q162" s="68" t="str">
        <f t="shared" si="9"/>
        <v>Before</v>
      </c>
    </row>
    <row r="163" spans="1:17">
      <c r="A163" s="112" t="s">
        <v>299</v>
      </c>
      <c r="B163" s="112" t="s">
        <v>23</v>
      </c>
      <c r="C163" s="113">
        <v>45748</v>
      </c>
      <c r="D163" s="112" t="s">
        <v>15</v>
      </c>
      <c r="E163" s="112" t="s">
        <v>39</v>
      </c>
      <c r="F163" s="122">
        <v>6432</v>
      </c>
      <c r="G163" s="112">
        <v>1272</v>
      </c>
      <c r="H163" s="112">
        <v>498</v>
      </c>
      <c r="I163" s="112">
        <v>677</v>
      </c>
      <c r="J163" s="123">
        <v>47305</v>
      </c>
      <c r="K163" s="122">
        <v>119134</v>
      </c>
      <c r="L163" s="112" t="s">
        <v>17</v>
      </c>
      <c r="M163" s="124">
        <f t="shared" si="7"/>
        <v>6.8846844729464299E-2</v>
      </c>
      <c r="N163" s="125">
        <f t="shared" si="8"/>
        <v>8202</v>
      </c>
      <c r="O163" s="126">
        <v>45651</v>
      </c>
      <c r="P163" s="126">
        <v>45667</v>
      </c>
      <c r="Q163" s="68" t="str">
        <f t="shared" si="9"/>
        <v>Before</v>
      </c>
    </row>
    <row r="164" spans="1:17">
      <c r="A164" s="112" t="s">
        <v>301</v>
      </c>
      <c r="B164" s="112" t="s">
        <v>19</v>
      </c>
      <c r="C164" s="113">
        <v>45755</v>
      </c>
      <c r="D164" s="112" t="s">
        <v>30</v>
      </c>
      <c r="E164" s="112" t="s">
        <v>16</v>
      </c>
      <c r="F164" s="122">
        <v>15568</v>
      </c>
      <c r="G164" s="112">
        <v>1166</v>
      </c>
      <c r="H164" s="112">
        <v>546</v>
      </c>
      <c r="I164" s="112">
        <v>826</v>
      </c>
      <c r="J164" s="123">
        <v>21836</v>
      </c>
      <c r="K164" s="122">
        <v>87055</v>
      </c>
      <c r="L164" s="112" t="s">
        <v>17</v>
      </c>
      <c r="M164" s="124">
        <f t="shared" si="7"/>
        <v>0.19849520418126471</v>
      </c>
      <c r="N164" s="125">
        <f t="shared" si="8"/>
        <v>17280</v>
      </c>
      <c r="O164" s="126">
        <v>45651</v>
      </c>
      <c r="P164" s="126">
        <v>45667</v>
      </c>
      <c r="Q164" s="68" t="str">
        <f t="shared" si="9"/>
        <v>Before</v>
      </c>
    </row>
    <row r="165" spans="1:17">
      <c r="A165" s="112" t="s">
        <v>303</v>
      </c>
      <c r="B165" s="112" t="s">
        <v>19</v>
      </c>
      <c r="C165" s="113">
        <v>45715</v>
      </c>
      <c r="D165" s="112" t="s">
        <v>15</v>
      </c>
      <c r="E165" s="112" t="s">
        <v>20</v>
      </c>
      <c r="F165" s="122">
        <v>16178</v>
      </c>
      <c r="G165" s="112">
        <v>1048</v>
      </c>
      <c r="H165" s="112">
        <v>871</v>
      </c>
      <c r="I165" s="112">
        <v>2553</v>
      </c>
      <c r="J165" s="123">
        <v>39025</v>
      </c>
      <c r="K165" s="122">
        <v>59508</v>
      </c>
      <c r="L165" s="112" t="s">
        <v>17</v>
      </c>
      <c r="M165" s="124">
        <f t="shared" si="7"/>
        <v>0.30411037171472743</v>
      </c>
      <c r="N165" s="125">
        <f t="shared" si="8"/>
        <v>18097</v>
      </c>
      <c r="O165" s="126">
        <v>45651</v>
      </c>
      <c r="P165" s="126">
        <v>45667</v>
      </c>
      <c r="Q165" s="68" t="str">
        <f t="shared" si="9"/>
        <v>Before</v>
      </c>
    </row>
    <row r="166" spans="1:17">
      <c r="A166" s="112" t="s">
        <v>304</v>
      </c>
      <c r="B166" s="112" t="s">
        <v>46</v>
      </c>
      <c r="C166" s="113">
        <v>45937</v>
      </c>
      <c r="D166" s="112" t="s">
        <v>38</v>
      </c>
      <c r="E166" s="112" t="s">
        <v>42</v>
      </c>
      <c r="F166" s="122">
        <v>19660</v>
      </c>
      <c r="G166" s="112">
        <v>1307</v>
      </c>
      <c r="H166" s="112">
        <v>310</v>
      </c>
      <c r="I166" s="112">
        <v>2802</v>
      </c>
      <c r="J166" s="123">
        <v>22171</v>
      </c>
      <c r="K166" s="122">
        <v>213359</v>
      </c>
      <c r="L166" s="112" t="s">
        <v>21</v>
      </c>
      <c r="M166" s="124">
        <f t="shared" si="7"/>
        <v>9.9723939463533293E-2</v>
      </c>
      <c r="N166" s="125">
        <f t="shared" si="8"/>
        <v>21277</v>
      </c>
      <c r="O166" s="126">
        <v>45901</v>
      </c>
      <c r="P166" s="126">
        <v>45930</v>
      </c>
      <c r="Q166" s="68" t="str">
        <f t="shared" si="9"/>
        <v>Before</v>
      </c>
    </row>
    <row r="167" spans="1:17">
      <c r="A167" s="112" t="s">
        <v>305</v>
      </c>
      <c r="B167" s="112" t="s">
        <v>23</v>
      </c>
      <c r="C167" s="113">
        <v>45704</v>
      </c>
      <c r="D167" s="112" t="s">
        <v>25</v>
      </c>
      <c r="E167" s="112" t="s">
        <v>62</v>
      </c>
      <c r="F167" s="122">
        <v>24195</v>
      </c>
      <c r="G167" s="112">
        <v>888</v>
      </c>
      <c r="H167" s="112">
        <v>165</v>
      </c>
      <c r="I167" s="112">
        <v>1559</v>
      </c>
      <c r="J167" s="123">
        <v>11596</v>
      </c>
      <c r="K167" s="122">
        <v>249988</v>
      </c>
      <c r="L167" s="112" t="s">
        <v>27</v>
      </c>
      <c r="M167" s="124">
        <f t="shared" si="7"/>
        <v>0.10099684784869674</v>
      </c>
      <c r="N167" s="125">
        <f t="shared" si="8"/>
        <v>25248</v>
      </c>
      <c r="O167" s="126">
        <v>45717</v>
      </c>
      <c r="P167" s="126">
        <v>45747</v>
      </c>
      <c r="Q167" s="68" t="str">
        <f t="shared" si="9"/>
        <v>Before</v>
      </c>
    </row>
    <row r="168" spans="1:17">
      <c r="A168" s="112" t="s">
        <v>307</v>
      </c>
      <c r="B168" s="112" t="s">
        <v>19</v>
      </c>
      <c r="C168" s="113">
        <v>45624</v>
      </c>
      <c r="D168" s="112" t="s">
        <v>38</v>
      </c>
      <c r="E168" s="112" t="s">
        <v>62</v>
      </c>
      <c r="F168" s="122">
        <v>2302</v>
      </c>
      <c r="G168" s="112">
        <v>347</v>
      </c>
      <c r="H168" s="112">
        <v>642</v>
      </c>
      <c r="I168" s="112">
        <v>2175</v>
      </c>
      <c r="J168" s="123">
        <v>56378</v>
      </c>
      <c r="K168" s="122">
        <v>198056</v>
      </c>
      <c r="L168" s="112" t="s">
        <v>55</v>
      </c>
      <c r="M168" s="124">
        <f t="shared" si="7"/>
        <v>1.6616512501514722E-2</v>
      </c>
      <c r="N168" s="125">
        <f t="shared" si="8"/>
        <v>3291</v>
      </c>
      <c r="O168" s="126">
        <v>45566</v>
      </c>
      <c r="P168" s="126">
        <v>45596</v>
      </c>
      <c r="Q168" s="68" t="str">
        <f t="shared" si="9"/>
        <v>Before</v>
      </c>
    </row>
    <row r="169" spans="1:17">
      <c r="A169" s="112" t="s">
        <v>308</v>
      </c>
      <c r="B169" s="112" t="s">
        <v>13</v>
      </c>
      <c r="C169" s="113">
        <v>45608</v>
      </c>
      <c r="D169" s="112" t="s">
        <v>15</v>
      </c>
      <c r="E169" s="112" t="s">
        <v>20</v>
      </c>
      <c r="F169" s="122">
        <v>19022</v>
      </c>
      <c r="G169" s="112">
        <v>541</v>
      </c>
      <c r="H169" s="112">
        <v>575</v>
      </c>
      <c r="I169" s="112">
        <v>2063</v>
      </c>
      <c r="J169" s="123">
        <v>42743</v>
      </c>
      <c r="K169" s="122">
        <v>150169</v>
      </c>
      <c r="L169" s="112" t="s">
        <v>17</v>
      </c>
      <c r="M169" s="124">
        <f t="shared" si="7"/>
        <v>0.13410224480418728</v>
      </c>
      <c r="N169" s="125">
        <f t="shared" si="8"/>
        <v>20138</v>
      </c>
      <c r="O169" s="126">
        <v>45651</v>
      </c>
      <c r="P169" s="126">
        <v>45667</v>
      </c>
      <c r="Q169" s="68" t="str">
        <f t="shared" si="9"/>
        <v>Before</v>
      </c>
    </row>
    <row r="170" spans="1:17">
      <c r="A170" s="112" t="s">
        <v>310</v>
      </c>
      <c r="B170" s="112" t="s">
        <v>13</v>
      </c>
      <c r="C170" s="113">
        <v>45629</v>
      </c>
      <c r="D170" s="112" t="s">
        <v>15</v>
      </c>
      <c r="E170" s="112" t="s">
        <v>39</v>
      </c>
      <c r="F170" s="122">
        <v>2055</v>
      </c>
      <c r="G170" s="112">
        <v>675</v>
      </c>
      <c r="H170" s="112">
        <v>257</v>
      </c>
      <c r="I170" s="112">
        <v>820</v>
      </c>
      <c r="J170" s="123">
        <v>33534</v>
      </c>
      <c r="K170" s="122">
        <v>48125</v>
      </c>
      <c r="L170" s="112" t="s">
        <v>17</v>
      </c>
      <c r="M170" s="124">
        <f t="shared" si="7"/>
        <v>6.2067532467532466E-2</v>
      </c>
      <c r="N170" s="125">
        <f t="shared" si="8"/>
        <v>2987</v>
      </c>
      <c r="O170" s="126">
        <v>45651</v>
      </c>
      <c r="P170" s="126">
        <v>45667</v>
      </c>
      <c r="Q170" s="68" t="str">
        <f t="shared" si="9"/>
        <v>Before</v>
      </c>
    </row>
    <row r="171" spans="1:17">
      <c r="A171" s="112" t="s">
        <v>312</v>
      </c>
      <c r="B171" s="112" t="s">
        <v>46</v>
      </c>
      <c r="C171" s="113">
        <v>45775</v>
      </c>
      <c r="D171" s="112" t="s">
        <v>38</v>
      </c>
      <c r="E171" s="112" t="s">
        <v>70</v>
      </c>
      <c r="F171" s="122">
        <v>15013</v>
      </c>
      <c r="G171" s="112">
        <v>1286</v>
      </c>
      <c r="H171" s="112">
        <v>599</v>
      </c>
      <c r="I171" s="112">
        <v>2001</v>
      </c>
      <c r="J171" s="123">
        <v>67839</v>
      </c>
      <c r="K171" s="122">
        <v>76059</v>
      </c>
      <c r="L171" s="112" t="s">
        <v>17</v>
      </c>
      <c r="M171" s="124">
        <f t="shared" si="7"/>
        <v>0.22216963147030594</v>
      </c>
      <c r="N171" s="125">
        <f t="shared" si="8"/>
        <v>16898</v>
      </c>
      <c r="O171" s="126">
        <v>45651</v>
      </c>
      <c r="P171" s="126">
        <v>45667</v>
      </c>
      <c r="Q171" s="68" t="str">
        <f t="shared" si="9"/>
        <v>Before</v>
      </c>
    </row>
    <row r="172" spans="1:17">
      <c r="A172" s="112" t="s">
        <v>314</v>
      </c>
      <c r="B172" s="112" t="s">
        <v>19</v>
      </c>
      <c r="C172" s="113">
        <v>45657</v>
      </c>
      <c r="D172" s="112" t="s">
        <v>15</v>
      </c>
      <c r="E172" s="112" t="s">
        <v>16</v>
      </c>
      <c r="F172" s="122">
        <v>10717</v>
      </c>
      <c r="G172" s="112">
        <v>760</v>
      </c>
      <c r="H172" s="112">
        <v>460</v>
      </c>
      <c r="I172" s="112">
        <v>1316</v>
      </c>
      <c r="J172" s="123">
        <v>18164</v>
      </c>
      <c r="K172" s="122">
        <v>240641</v>
      </c>
      <c r="L172" s="112" t="s">
        <v>55</v>
      </c>
      <c r="M172" s="124">
        <f t="shared" si="7"/>
        <v>4.9605013277039242E-2</v>
      </c>
      <c r="N172" s="125">
        <f t="shared" si="8"/>
        <v>11937</v>
      </c>
      <c r="O172" s="126">
        <v>45566</v>
      </c>
      <c r="P172" s="126">
        <v>45596</v>
      </c>
      <c r="Q172" s="68" t="str">
        <f t="shared" si="9"/>
        <v>Before</v>
      </c>
    </row>
    <row r="173" spans="1:17">
      <c r="A173" s="112" t="s">
        <v>316</v>
      </c>
      <c r="B173" s="112" t="s">
        <v>23</v>
      </c>
      <c r="C173" s="113">
        <v>45518</v>
      </c>
      <c r="D173" s="112" t="s">
        <v>38</v>
      </c>
      <c r="E173" s="112" t="s">
        <v>169</v>
      </c>
      <c r="F173" s="122">
        <v>10150</v>
      </c>
      <c r="G173" s="112">
        <v>526</v>
      </c>
      <c r="H173" s="112">
        <v>888</v>
      </c>
      <c r="I173" s="112">
        <v>1313</v>
      </c>
      <c r="J173" s="123">
        <v>51605</v>
      </c>
      <c r="K173" s="122">
        <v>143409</v>
      </c>
      <c r="L173" s="112" t="s">
        <v>17</v>
      </c>
      <c r="M173" s="124">
        <f t="shared" si="7"/>
        <v>8.0636501195880311E-2</v>
      </c>
      <c r="N173" s="125">
        <f t="shared" si="8"/>
        <v>11564</v>
      </c>
      <c r="O173" s="126">
        <v>45651</v>
      </c>
      <c r="P173" s="126">
        <v>45667</v>
      </c>
      <c r="Q173" s="68" t="str">
        <f t="shared" si="9"/>
        <v>Before</v>
      </c>
    </row>
    <row r="174" spans="1:17">
      <c r="A174" s="112" t="s">
        <v>318</v>
      </c>
      <c r="B174" s="112" t="s">
        <v>13</v>
      </c>
      <c r="C174" s="113">
        <v>45631</v>
      </c>
      <c r="D174" s="112" t="s">
        <v>25</v>
      </c>
      <c r="E174" s="112" t="s">
        <v>62</v>
      </c>
      <c r="F174" s="122">
        <v>4125</v>
      </c>
      <c r="G174" s="112">
        <v>1364</v>
      </c>
      <c r="H174" s="112">
        <v>319</v>
      </c>
      <c r="I174" s="112">
        <v>2848</v>
      </c>
      <c r="J174" s="123">
        <v>15379</v>
      </c>
      <c r="K174" s="122">
        <v>188159</v>
      </c>
      <c r="L174" s="112" t="s">
        <v>55</v>
      </c>
      <c r="M174" s="124">
        <f t="shared" si="7"/>
        <v>3.0867510988047343E-2</v>
      </c>
      <c r="N174" s="125">
        <f t="shared" si="8"/>
        <v>5808</v>
      </c>
      <c r="O174" s="126">
        <v>45566</v>
      </c>
      <c r="P174" s="126">
        <v>45596</v>
      </c>
      <c r="Q174" s="68" t="str">
        <f t="shared" si="9"/>
        <v>Before</v>
      </c>
    </row>
    <row r="175" spans="1:17">
      <c r="A175" s="112" t="s">
        <v>320</v>
      </c>
      <c r="B175" s="112" t="s">
        <v>19</v>
      </c>
      <c r="C175" s="113">
        <v>45465</v>
      </c>
      <c r="D175" s="112" t="s">
        <v>38</v>
      </c>
      <c r="E175" s="112" t="s">
        <v>16</v>
      </c>
      <c r="F175" s="122">
        <v>13479</v>
      </c>
      <c r="G175" s="112">
        <v>1189</v>
      </c>
      <c r="H175" s="112">
        <v>695</v>
      </c>
      <c r="I175" s="112">
        <v>416</v>
      </c>
      <c r="J175" s="123">
        <v>30229</v>
      </c>
      <c r="K175" s="122">
        <v>45704</v>
      </c>
      <c r="L175" s="112" t="s">
        <v>17</v>
      </c>
      <c r="M175" s="124">
        <f t="shared" si="7"/>
        <v>0.33614125678277612</v>
      </c>
      <c r="N175" s="125">
        <f t="shared" si="8"/>
        <v>15363</v>
      </c>
      <c r="O175" s="126">
        <v>45651</v>
      </c>
      <c r="P175" s="126">
        <v>45667</v>
      </c>
      <c r="Q175" s="68" t="str">
        <f t="shared" si="9"/>
        <v>Before</v>
      </c>
    </row>
    <row r="176" spans="1:17">
      <c r="A176" s="112" t="s">
        <v>321</v>
      </c>
      <c r="B176" s="112" t="s">
        <v>19</v>
      </c>
      <c r="C176" s="113">
        <v>45938</v>
      </c>
      <c r="D176" s="112" t="s">
        <v>25</v>
      </c>
      <c r="E176" s="112" t="s">
        <v>62</v>
      </c>
      <c r="F176" s="122">
        <v>17745</v>
      </c>
      <c r="G176" s="112">
        <v>414</v>
      </c>
      <c r="H176" s="112">
        <v>563</v>
      </c>
      <c r="I176" s="112">
        <v>2733</v>
      </c>
      <c r="J176" s="123">
        <v>995</v>
      </c>
      <c r="K176" s="122">
        <v>231648</v>
      </c>
      <c r="L176" s="112" t="s">
        <v>21</v>
      </c>
      <c r="M176" s="124">
        <f t="shared" si="7"/>
        <v>8.0820900676889074E-2</v>
      </c>
      <c r="N176" s="125">
        <f t="shared" si="8"/>
        <v>18722</v>
      </c>
      <c r="O176" s="126">
        <v>45901</v>
      </c>
      <c r="P176" s="126">
        <v>45930</v>
      </c>
      <c r="Q176" s="68" t="str">
        <f t="shared" si="9"/>
        <v>Before</v>
      </c>
    </row>
    <row r="177" spans="1:17">
      <c r="A177" s="112" t="s">
        <v>322</v>
      </c>
      <c r="B177" s="112" t="s">
        <v>46</v>
      </c>
      <c r="C177" s="113">
        <v>45939</v>
      </c>
      <c r="D177" s="112" t="s">
        <v>38</v>
      </c>
      <c r="E177" s="112" t="s">
        <v>26</v>
      </c>
      <c r="F177" s="122">
        <v>18748</v>
      </c>
      <c r="G177" s="112">
        <v>634</v>
      </c>
      <c r="H177" s="112">
        <v>400</v>
      </c>
      <c r="I177" s="112">
        <v>1667</v>
      </c>
      <c r="J177" s="123">
        <v>75813</v>
      </c>
      <c r="K177" s="122">
        <v>244456</v>
      </c>
      <c r="L177" s="112" t="s">
        <v>21</v>
      </c>
      <c r="M177" s="124">
        <f t="shared" si="7"/>
        <v>8.0922538207284747E-2</v>
      </c>
      <c r="N177" s="125">
        <f t="shared" si="8"/>
        <v>19782</v>
      </c>
      <c r="O177" s="126">
        <v>45901</v>
      </c>
      <c r="P177" s="126">
        <v>45930</v>
      </c>
      <c r="Q177" s="68" t="str">
        <f t="shared" si="9"/>
        <v>Before</v>
      </c>
    </row>
    <row r="178" spans="1:17">
      <c r="A178" s="112" t="s">
        <v>323</v>
      </c>
      <c r="B178" s="112" t="s">
        <v>13</v>
      </c>
      <c r="C178" s="113">
        <v>45483</v>
      </c>
      <c r="D178" s="112" t="s">
        <v>15</v>
      </c>
      <c r="E178" s="112" t="s">
        <v>70</v>
      </c>
      <c r="F178" s="122">
        <v>8809</v>
      </c>
      <c r="G178" s="112">
        <v>1151</v>
      </c>
      <c r="H178" s="112">
        <v>908</v>
      </c>
      <c r="I178" s="112">
        <v>883</v>
      </c>
      <c r="J178" s="123">
        <v>42921</v>
      </c>
      <c r="K178" s="122">
        <v>151279</v>
      </c>
      <c r="L178" s="112" t="s">
        <v>55</v>
      </c>
      <c r="M178" s="124">
        <f t="shared" si="7"/>
        <v>7.1840771025720687E-2</v>
      </c>
      <c r="N178" s="125">
        <f t="shared" si="8"/>
        <v>10868</v>
      </c>
      <c r="O178" s="126">
        <v>45566</v>
      </c>
      <c r="P178" s="126">
        <v>45596</v>
      </c>
      <c r="Q178" s="68" t="str">
        <f t="shared" si="9"/>
        <v>Before</v>
      </c>
    </row>
    <row r="179" spans="1:17">
      <c r="A179" s="112" t="s">
        <v>325</v>
      </c>
      <c r="B179" s="112" t="s">
        <v>13</v>
      </c>
      <c r="C179" s="113">
        <v>45940</v>
      </c>
      <c r="D179" s="112" t="s">
        <v>38</v>
      </c>
      <c r="E179" s="112" t="s">
        <v>26</v>
      </c>
      <c r="F179" s="122">
        <v>6621</v>
      </c>
      <c r="G179" s="112">
        <v>922</v>
      </c>
      <c r="H179" s="112">
        <v>930</v>
      </c>
      <c r="I179" s="112">
        <v>694</v>
      </c>
      <c r="J179" s="123">
        <v>839</v>
      </c>
      <c r="K179" s="122">
        <v>243532</v>
      </c>
      <c r="L179" s="112" t="s">
        <v>21</v>
      </c>
      <c r="M179" s="124">
        <f t="shared" si="7"/>
        <v>3.479214230573395E-2</v>
      </c>
      <c r="N179" s="125">
        <f t="shared" si="8"/>
        <v>8473</v>
      </c>
      <c r="O179" s="126">
        <v>45901</v>
      </c>
      <c r="P179" s="126">
        <v>45930</v>
      </c>
      <c r="Q179" s="68" t="str">
        <f t="shared" si="9"/>
        <v>Before</v>
      </c>
    </row>
    <row r="180" spans="1:17">
      <c r="A180" s="112" t="s">
        <v>326</v>
      </c>
      <c r="B180" s="112" t="s">
        <v>23</v>
      </c>
      <c r="C180" s="113">
        <v>45488</v>
      </c>
      <c r="D180" s="112" t="s">
        <v>15</v>
      </c>
      <c r="E180" s="112" t="s">
        <v>62</v>
      </c>
      <c r="F180" s="122">
        <v>17034</v>
      </c>
      <c r="G180" s="112">
        <v>231</v>
      </c>
      <c r="H180" s="112">
        <v>290</v>
      </c>
      <c r="I180" s="112">
        <v>1387</v>
      </c>
      <c r="J180" s="123">
        <v>63550</v>
      </c>
      <c r="K180" s="122">
        <v>198280</v>
      </c>
      <c r="L180" s="112" t="s">
        <v>55</v>
      </c>
      <c r="M180" s="124">
        <f t="shared" si="7"/>
        <v>8.8536413153116805E-2</v>
      </c>
      <c r="N180" s="125">
        <f t="shared" si="8"/>
        <v>17555</v>
      </c>
      <c r="O180" s="126">
        <v>45566</v>
      </c>
      <c r="P180" s="126">
        <v>45596</v>
      </c>
      <c r="Q180" s="68" t="str">
        <f t="shared" si="9"/>
        <v>Before</v>
      </c>
    </row>
    <row r="181" spans="1:17">
      <c r="A181" s="112" t="s">
        <v>327</v>
      </c>
      <c r="B181" s="112" t="s">
        <v>13</v>
      </c>
      <c r="C181" s="113">
        <v>45941</v>
      </c>
      <c r="D181" s="112" t="s">
        <v>38</v>
      </c>
      <c r="E181" s="112" t="s">
        <v>42</v>
      </c>
      <c r="F181" s="122">
        <v>15623</v>
      </c>
      <c r="G181" s="112">
        <v>869</v>
      </c>
      <c r="H181" s="112">
        <v>423</v>
      </c>
      <c r="I181" s="112">
        <v>371</v>
      </c>
      <c r="J181" s="123">
        <v>47579</v>
      </c>
      <c r="K181" s="122">
        <v>158516</v>
      </c>
      <c r="L181" s="112" t="s">
        <v>21</v>
      </c>
      <c r="M181" s="124">
        <f t="shared" si="7"/>
        <v>0.10670847106916652</v>
      </c>
      <c r="N181" s="125">
        <f t="shared" si="8"/>
        <v>16915</v>
      </c>
      <c r="O181" s="126">
        <v>45901</v>
      </c>
      <c r="P181" s="126">
        <v>45930</v>
      </c>
      <c r="Q181" s="68" t="str">
        <f t="shared" si="9"/>
        <v>Before</v>
      </c>
    </row>
    <row r="182" spans="1:17">
      <c r="A182" s="112" t="s">
        <v>328</v>
      </c>
      <c r="B182" s="112" t="s">
        <v>23</v>
      </c>
      <c r="C182" s="113">
        <v>45942</v>
      </c>
      <c r="D182" s="112" t="s">
        <v>38</v>
      </c>
      <c r="E182" s="112" t="s">
        <v>42</v>
      </c>
      <c r="F182" s="122">
        <v>7126</v>
      </c>
      <c r="G182" s="112">
        <v>484</v>
      </c>
      <c r="H182" s="112">
        <v>565</v>
      </c>
      <c r="I182" s="112">
        <v>573</v>
      </c>
      <c r="J182" s="123">
        <v>7389</v>
      </c>
      <c r="K182" s="122">
        <v>237096</v>
      </c>
      <c r="L182" s="112" t="s">
        <v>21</v>
      </c>
      <c r="M182" s="124">
        <f t="shared" si="7"/>
        <v>3.4479704423524646E-2</v>
      </c>
      <c r="N182" s="125">
        <f t="shared" si="8"/>
        <v>8175</v>
      </c>
      <c r="O182" s="126">
        <v>45901</v>
      </c>
      <c r="P182" s="126">
        <v>45930</v>
      </c>
      <c r="Q182" s="68" t="str">
        <f t="shared" si="9"/>
        <v>Before</v>
      </c>
    </row>
    <row r="183" spans="1:17">
      <c r="A183" s="112" t="s">
        <v>329</v>
      </c>
      <c r="B183" s="112" t="s">
        <v>13</v>
      </c>
      <c r="C183" s="113">
        <v>45504</v>
      </c>
      <c r="D183" s="112" t="s">
        <v>30</v>
      </c>
      <c r="E183" s="112" t="s">
        <v>26</v>
      </c>
      <c r="F183" s="122">
        <v>7122</v>
      </c>
      <c r="G183" s="112">
        <v>628</v>
      </c>
      <c r="H183" s="112">
        <v>757</v>
      </c>
      <c r="I183" s="112">
        <v>2313</v>
      </c>
      <c r="J183" s="123">
        <v>50924</v>
      </c>
      <c r="K183" s="122">
        <v>210954</v>
      </c>
      <c r="L183" s="112" t="s">
        <v>55</v>
      </c>
      <c r="M183" s="124">
        <f t="shared" si="7"/>
        <v>4.0326327066564277E-2</v>
      </c>
      <c r="N183" s="125">
        <f t="shared" si="8"/>
        <v>8507</v>
      </c>
      <c r="O183" s="126">
        <v>45566</v>
      </c>
      <c r="P183" s="126">
        <v>45596</v>
      </c>
      <c r="Q183" s="68" t="str">
        <f t="shared" si="9"/>
        <v>Before</v>
      </c>
    </row>
    <row r="184" spans="1:17">
      <c r="A184" s="112" t="s">
        <v>330</v>
      </c>
      <c r="B184" s="112" t="s">
        <v>46</v>
      </c>
      <c r="C184" s="113">
        <v>45643</v>
      </c>
      <c r="D184" s="112" t="s">
        <v>15</v>
      </c>
      <c r="E184" s="112" t="s">
        <v>42</v>
      </c>
      <c r="F184" s="122">
        <v>20030</v>
      </c>
      <c r="G184" s="112">
        <v>485</v>
      </c>
      <c r="H184" s="112">
        <v>888</v>
      </c>
      <c r="I184" s="112">
        <v>1643</v>
      </c>
      <c r="J184" s="123">
        <v>4322</v>
      </c>
      <c r="K184" s="122">
        <v>196995</v>
      </c>
      <c r="L184" s="112" t="s">
        <v>27</v>
      </c>
      <c r="M184" s="124">
        <f t="shared" si="7"/>
        <v>0.10864742759968526</v>
      </c>
      <c r="N184" s="125">
        <f t="shared" si="8"/>
        <v>21403</v>
      </c>
      <c r="O184" s="126">
        <v>45717</v>
      </c>
      <c r="P184" s="126">
        <v>45747</v>
      </c>
      <c r="Q184" s="68" t="str">
        <f t="shared" si="9"/>
        <v>Before</v>
      </c>
    </row>
    <row r="185" spans="1:17">
      <c r="A185" s="112" t="s">
        <v>332</v>
      </c>
      <c r="B185" s="112" t="s">
        <v>13</v>
      </c>
      <c r="C185" s="113">
        <v>45943</v>
      </c>
      <c r="D185" s="112" t="s">
        <v>30</v>
      </c>
      <c r="E185" s="112" t="s">
        <v>62</v>
      </c>
      <c r="F185" s="122">
        <v>19302</v>
      </c>
      <c r="G185" s="112">
        <v>1367</v>
      </c>
      <c r="H185" s="112">
        <v>188</v>
      </c>
      <c r="I185" s="112">
        <v>637</v>
      </c>
      <c r="J185" s="123">
        <v>31404</v>
      </c>
      <c r="K185" s="122">
        <v>154044</v>
      </c>
      <c r="L185" s="112" t="s">
        <v>21</v>
      </c>
      <c r="M185" s="124">
        <f t="shared" si="7"/>
        <v>0.13539638025499209</v>
      </c>
      <c r="N185" s="125">
        <f t="shared" si="8"/>
        <v>20857</v>
      </c>
      <c r="O185" s="126">
        <v>45901</v>
      </c>
      <c r="P185" s="126">
        <v>45930</v>
      </c>
      <c r="Q185" s="68" t="str">
        <f t="shared" si="9"/>
        <v>Before</v>
      </c>
    </row>
    <row r="186" spans="1:17">
      <c r="A186" s="112" t="s">
        <v>333</v>
      </c>
      <c r="B186" s="112" t="s">
        <v>23</v>
      </c>
      <c r="C186" s="113">
        <v>45668</v>
      </c>
      <c r="D186" s="112" t="s">
        <v>15</v>
      </c>
      <c r="E186" s="112" t="s">
        <v>20</v>
      </c>
      <c r="F186" s="122">
        <v>21181</v>
      </c>
      <c r="G186" s="112">
        <v>1242</v>
      </c>
      <c r="H186" s="112">
        <v>963</v>
      </c>
      <c r="I186" s="112">
        <v>1689</v>
      </c>
      <c r="J186" s="123">
        <v>49329</v>
      </c>
      <c r="K186" s="122">
        <v>69165</v>
      </c>
      <c r="L186" s="112" t="s">
        <v>17</v>
      </c>
      <c r="M186" s="124">
        <f t="shared" si="7"/>
        <v>0.33811899081905589</v>
      </c>
      <c r="N186" s="125">
        <f t="shared" si="8"/>
        <v>23386</v>
      </c>
      <c r="O186" s="126">
        <v>45651</v>
      </c>
      <c r="P186" s="126">
        <v>45667</v>
      </c>
      <c r="Q186" s="68" t="str">
        <f t="shared" si="9"/>
        <v>Before</v>
      </c>
    </row>
    <row r="187" spans="1:17">
      <c r="A187" s="112" t="s">
        <v>335</v>
      </c>
      <c r="B187" s="112" t="s">
        <v>23</v>
      </c>
      <c r="C187" s="113">
        <v>45528</v>
      </c>
      <c r="D187" s="112" t="s">
        <v>30</v>
      </c>
      <c r="E187" s="112" t="s">
        <v>26</v>
      </c>
      <c r="F187" s="122">
        <v>24890</v>
      </c>
      <c r="G187" s="112">
        <v>217</v>
      </c>
      <c r="H187" s="112">
        <v>178</v>
      </c>
      <c r="I187" s="112">
        <v>906</v>
      </c>
      <c r="J187" s="123">
        <v>54826</v>
      </c>
      <c r="K187" s="122">
        <v>107203</v>
      </c>
      <c r="L187" s="112" t="s">
        <v>27</v>
      </c>
      <c r="M187" s="124">
        <f t="shared" si="7"/>
        <v>0.23586093672751696</v>
      </c>
      <c r="N187" s="125">
        <f t="shared" si="8"/>
        <v>25285</v>
      </c>
      <c r="O187" s="126">
        <v>45717</v>
      </c>
      <c r="P187" s="126">
        <v>45747</v>
      </c>
      <c r="Q187" s="68" t="str">
        <f t="shared" si="9"/>
        <v>Before</v>
      </c>
    </row>
    <row r="188" spans="1:17">
      <c r="A188" s="112" t="s">
        <v>336</v>
      </c>
      <c r="B188" s="112" t="s">
        <v>46</v>
      </c>
      <c r="C188" s="113">
        <v>45648</v>
      </c>
      <c r="D188" s="112" t="s">
        <v>25</v>
      </c>
      <c r="E188" s="112" t="s">
        <v>169</v>
      </c>
      <c r="F188" s="122">
        <v>7870</v>
      </c>
      <c r="G188" s="112">
        <v>968</v>
      </c>
      <c r="H188" s="112">
        <v>626</v>
      </c>
      <c r="I188" s="112">
        <v>465</v>
      </c>
      <c r="J188" s="123">
        <v>27184</v>
      </c>
      <c r="K188" s="122">
        <v>44114</v>
      </c>
      <c r="L188" s="112" t="s">
        <v>55</v>
      </c>
      <c r="M188" s="124">
        <f t="shared" si="7"/>
        <v>0.2145350682323072</v>
      </c>
      <c r="N188" s="125">
        <f t="shared" si="8"/>
        <v>9464</v>
      </c>
      <c r="O188" s="126">
        <v>45566</v>
      </c>
      <c r="P188" s="126">
        <v>45596</v>
      </c>
      <c r="Q188" s="68" t="str">
        <f t="shared" si="9"/>
        <v>Before</v>
      </c>
    </row>
    <row r="189" spans="1:17">
      <c r="A189" s="112" t="s">
        <v>338</v>
      </c>
      <c r="B189" s="112" t="s">
        <v>13</v>
      </c>
      <c r="C189" s="113">
        <v>45449</v>
      </c>
      <c r="D189" s="112" t="s">
        <v>38</v>
      </c>
      <c r="E189" s="112" t="s">
        <v>169</v>
      </c>
      <c r="F189" s="122">
        <v>3531</v>
      </c>
      <c r="G189" s="112">
        <v>789</v>
      </c>
      <c r="H189" s="112">
        <v>467</v>
      </c>
      <c r="I189" s="112">
        <v>1867</v>
      </c>
      <c r="J189" s="123">
        <v>40816</v>
      </c>
      <c r="K189" s="122">
        <v>236037</v>
      </c>
      <c r="L189" s="112" t="s">
        <v>27</v>
      </c>
      <c r="M189" s="124">
        <f t="shared" si="7"/>
        <v>2.0280718700881641E-2</v>
      </c>
      <c r="N189" s="125">
        <f t="shared" si="8"/>
        <v>4787</v>
      </c>
      <c r="O189" s="126">
        <v>45717</v>
      </c>
      <c r="P189" s="126">
        <v>45747</v>
      </c>
      <c r="Q189" s="68" t="str">
        <f t="shared" si="9"/>
        <v>Before</v>
      </c>
    </row>
    <row r="190" spans="1:17">
      <c r="A190" s="112" t="s">
        <v>339</v>
      </c>
      <c r="B190" s="112" t="s">
        <v>13</v>
      </c>
      <c r="C190" s="113">
        <v>45740</v>
      </c>
      <c r="D190" s="112" t="s">
        <v>15</v>
      </c>
      <c r="E190" s="112" t="s">
        <v>35</v>
      </c>
      <c r="F190" s="122">
        <v>10172</v>
      </c>
      <c r="G190" s="112">
        <v>1398</v>
      </c>
      <c r="H190" s="112">
        <v>394</v>
      </c>
      <c r="I190" s="112">
        <v>2358</v>
      </c>
      <c r="J190" s="123">
        <v>59610</v>
      </c>
      <c r="K190" s="122">
        <v>76321</v>
      </c>
      <c r="L190" s="112" t="s">
        <v>32</v>
      </c>
      <c r="M190" s="124">
        <f t="shared" si="7"/>
        <v>0.15675895231980713</v>
      </c>
      <c r="N190" s="125">
        <f t="shared" si="8"/>
        <v>11964</v>
      </c>
      <c r="O190" s="126">
        <v>45458</v>
      </c>
      <c r="P190" s="126">
        <v>45488</v>
      </c>
      <c r="Q190" s="68" t="str">
        <f t="shared" si="9"/>
        <v>Before</v>
      </c>
    </row>
    <row r="191" spans="1:17">
      <c r="A191" s="112" t="s">
        <v>341</v>
      </c>
      <c r="B191" s="112" t="s">
        <v>46</v>
      </c>
      <c r="C191" s="113">
        <v>45569</v>
      </c>
      <c r="D191" s="112" t="s">
        <v>15</v>
      </c>
      <c r="E191" s="112" t="s">
        <v>39</v>
      </c>
      <c r="F191" s="122">
        <v>21729</v>
      </c>
      <c r="G191" s="112">
        <v>1209</v>
      </c>
      <c r="H191" s="112">
        <v>897</v>
      </c>
      <c r="I191" s="112">
        <v>1624</v>
      </c>
      <c r="J191" s="123">
        <v>38771</v>
      </c>
      <c r="K191" s="122">
        <v>113297</v>
      </c>
      <c r="L191" s="112" t="s">
        <v>32</v>
      </c>
      <c r="M191" s="124">
        <f t="shared" si="7"/>
        <v>0.21037626768581694</v>
      </c>
      <c r="N191" s="125">
        <f t="shared" si="8"/>
        <v>23835</v>
      </c>
      <c r="O191" s="126">
        <v>45458</v>
      </c>
      <c r="P191" s="126">
        <v>45488</v>
      </c>
      <c r="Q191" s="68" t="str">
        <f t="shared" si="9"/>
        <v>Before</v>
      </c>
    </row>
    <row r="192" spans="1:17">
      <c r="A192" s="112" t="s">
        <v>343</v>
      </c>
      <c r="B192" s="112" t="s">
        <v>13</v>
      </c>
      <c r="C192" s="113">
        <v>45944</v>
      </c>
      <c r="D192" s="112" t="s">
        <v>38</v>
      </c>
      <c r="E192" s="112" t="s">
        <v>70</v>
      </c>
      <c r="F192" s="122">
        <v>9673</v>
      </c>
      <c r="G192" s="112">
        <v>393</v>
      </c>
      <c r="H192" s="112">
        <v>846</v>
      </c>
      <c r="I192" s="112">
        <v>1028</v>
      </c>
      <c r="J192" s="123">
        <v>55556</v>
      </c>
      <c r="K192" s="122">
        <v>136652</v>
      </c>
      <c r="L192" s="112" t="s">
        <v>21</v>
      </c>
      <c r="M192" s="124">
        <f t="shared" si="7"/>
        <v>7.9852471972601938E-2</v>
      </c>
      <c r="N192" s="125">
        <f t="shared" si="8"/>
        <v>10912</v>
      </c>
      <c r="O192" s="126">
        <v>45901</v>
      </c>
      <c r="P192" s="126">
        <v>45930</v>
      </c>
      <c r="Q192" s="68" t="str">
        <f t="shared" si="9"/>
        <v>Before</v>
      </c>
    </row>
    <row r="193" spans="1:17">
      <c r="A193" s="112" t="s">
        <v>344</v>
      </c>
      <c r="B193" s="112" t="s">
        <v>13</v>
      </c>
      <c r="C193" s="113">
        <v>45945</v>
      </c>
      <c r="D193" s="112" t="s">
        <v>15</v>
      </c>
      <c r="E193" s="112" t="s">
        <v>42</v>
      </c>
      <c r="F193" s="122">
        <v>8882</v>
      </c>
      <c r="G193" s="112">
        <v>701</v>
      </c>
      <c r="H193" s="112">
        <v>421</v>
      </c>
      <c r="I193" s="112">
        <v>2343</v>
      </c>
      <c r="J193" s="123">
        <v>13588</v>
      </c>
      <c r="K193" s="122">
        <v>139304</v>
      </c>
      <c r="L193" s="112" t="s">
        <v>21</v>
      </c>
      <c r="M193" s="124">
        <f t="shared" si="7"/>
        <v>7.1814161833113191E-2</v>
      </c>
      <c r="N193" s="125">
        <f t="shared" si="8"/>
        <v>10004</v>
      </c>
      <c r="O193" s="126">
        <v>45901</v>
      </c>
      <c r="P193" s="126">
        <v>45930</v>
      </c>
      <c r="Q193" s="68" t="str">
        <f t="shared" si="9"/>
        <v>Before</v>
      </c>
    </row>
    <row r="194" spans="1:17">
      <c r="A194" s="112" t="s">
        <v>345</v>
      </c>
      <c r="B194" s="112" t="s">
        <v>23</v>
      </c>
      <c r="C194" s="113">
        <v>45546</v>
      </c>
      <c r="D194" s="112" t="s">
        <v>15</v>
      </c>
      <c r="E194" s="112" t="s">
        <v>42</v>
      </c>
      <c r="F194" s="122">
        <v>3906</v>
      </c>
      <c r="G194" s="112">
        <v>1187</v>
      </c>
      <c r="H194" s="112">
        <v>589</v>
      </c>
      <c r="I194" s="112">
        <v>401</v>
      </c>
      <c r="J194" s="123">
        <v>52687</v>
      </c>
      <c r="K194" s="122">
        <v>196498</v>
      </c>
      <c r="L194" s="112" t="s">
        <v>17</v>
      </c>
      <c r="M194" s="124">
        <f t="shared" si="7"/>
        <v>2.8916324848090057E-2</v>
      </c>
      <c r="N194" s="125">
        <f t="shared" si="8"/>
        <v>5682</v>
      </c>
      <c r="O194" s="126">
        <v>45651</v>
      </c>
      <c r="P194" s="126">
        <v>45667</v>
      </c>
      <c r="Q194" s="68" t="str">
        <f t="shared" si="9"/>
        <v>Before</v>
      </c>
    </row>
    <row r="195" spans="1:17">
      <c r="A195" s="112" t="s">
        <v>347</v>
      </c>
      <c r="B195" s="112" t="s">
        <v>13</v>
      </c>
      <c r="C195" s="113">
        <v>45567</v>
      </c>
      <c r="D195" s="112" t="s">
        <v>30</v>
      </c>
      <c r="E195" s="112" t="s">
        <v>39</v>
      </c>
      <c r="F195" s="122">
        <v>5086</v>
      </c>
      <c r="G195" s="112">
        <v>1336</v>
      </c>
      <c r="H195" s="112">
        <v>897</v>
      </c>
      <c r="I195" s="112">
        <v>1715</v>
      </c>
      <c r="J195" s="123">
        <v>60592</v>
      </c>
      <c r="K195" s="122">
        <v>57772</v>
      </c>
      <c r="L195" s="112" t="s">
        <v>27</v>
      </c>
      <c r="M195" s="124">
        <f t="shared" ref="M195:M258" si="10">SUM(F195,G195,H195)/K195</f>
        <v>0.12668766876687668</v>
      </c>
      <c r="N195" s="125">
        <f t="shared" ref="N195:N258" si="11">SUM(F195,G195,H195)</f>
        <v>7319</v>
      </c>
      <c r="O195" s="126">
        <v>45717</v>
      </c>
      <c r="P195" s="126">
        <v>45747</v>
      </c>
      <c r="Q195" s="68" t="str">
        <f t="shared" ref="Q195:Q258" si="12">IF(AND(C195&gt;=O195,C195&lt;=P195),"During","Before")</f>
        <v>Before</v>
      </c>
    </row>
    <row r="196" spans="1:17">
      <c r="A196" s="112" t="s">
        <v>348</v>
      </c>
      <c r="B196" s="112" t="s">
        <v>13</v>
      </c>
      <c r="C196" s="113">
        <v>45519</v>
      </c>
      <c r="D196" s="112" t="s">
        <v>15</v>
      </c>
      <c r="E196" s="112" t="s">
        <v>48</v>
      </c>
      <c r="F196" s="122">
        <v>15503</v>
      </c>
      <c r="G196" s="112">
        <v>313</v>
      </c>
      <c r="H196" s="112">
        <v>388</v>
      </c>
      <c r="I196" s="112">
        <v>1078</v>
      </c>
      <c r="J196" s="123">
        <v>11500</v>
      </c>
      <c r="K196" s="122">
        <v>143754</v>
      </c>
      <c r="L196" s="112" t="s">
        <v>32</v>
      </c>
      <c r="M196" s="124">
        <f t="shared" si="10"/>
        <v>0.1127203416948398</v>
      </c>
      <c r="N196" s="125">
        <f t="shared" si="11"/>
        <v>16204</v>
      </c>
      <c r="O196" s="126">
        <v>45458</v>
      </c>
      <c r="P196" s="126">
        <v>45488</v>
      </c>
      <c r="Q196" s="68" t="str">
        <f t="shared" si="12"/>
        <v>Before</v>
      </c>
    </row>
    <row r="197" spans="1:17">
      <c r="A197" s="112" t="s">
        <v>350</v>
      </c>
      <c r="B197" s="112" t="s">
        <v>46</v>
      </c>
      <c r="C197" s="113">
        <v>45918</v>
      </c>
      <c r="D197" s="112" t="s">
        <v>25</v>
      </c>
      <c r="E197" s="112" t="s">
        <v>85</v>
      </c>
      <c r="F197" s="122">
        <v>10152</v>
      </c>
      <c r="G197" s="112">
        <v>1445</v>
      </c>
      <c r="H197" s="112">
        <v>526</v>
      </c>
      <c r="I197" s="112">
        <v>513</v>
      </c>
      <c r="J197" s="123">
        <v>18959</v>
      </c>
      <c r="K197" s="122">
        <v>43712</v>
      </c>
      <c r="L197" s="112" t="s">
        <v>21</v>
      </c>
      <c r="M197" s="124">
        <f t="shared" si="10"/>
        <v>0.27733803074670571</v>
      </c>
      <c r="N197" s="125">
        <f t="shared" si="11"/>
        <v>12123</v>
      </c>
      <c r="O197" s="126">
        <v>45901</v>
      </c>
      <c r="P197" s="126">
        <v>45930</v>
      </c>
      <c r="Q197" s="68" t="str">
        <f t="shared" si="12"/>
        <v>During</v>
      </c>
    </row>
    <row r="198" spans="1:17">
      <c r="A198" s="112" t="s">
        <v>351</v>
      </c>
      <c r="B198" s="112" t="s">
        <v>46</v>
      </c>
      <c r="C198" s="113">
        <v>45587</v>
      </c>
      <c r="D198" s="112" t="s">
        <v>25</v>
      </c>
      <c r="E198" s="112" t="s">
        <v>26</v>
      </c>
      <c r="F198" s="122">
        <v>7750</v>
      </c>
      <c r="G198" s="112">
        <v>1146</v>
      </c>
      <c r="H198" s="112">
        <v>415</v>
      </c>
      <c r="I198" s="112">
        <v>1411</v>
      </c>
      <c r="J198" s="123">
        <v>85339</v>
      </c>
      <c r="K198" s="122">
        <v>172439</v>
      </c>
      <c r="L198" s="112" t="s">
        <v>27</v>
      </c>
      <c r="M198" s="124">
        <f t="shared" si="10"/>
        <v>5.3995905798572247E-2</v>
      </c>
      <c r="N198" s="125">
        <f t="shared" si="11"/>
        <v>9311</v>
      </c>
      <c r="O198" s="126">
        <v>45717</v>
      </c>
      <c r="P198" s="126">
        <v>45747</v>
      </c>
      <c r="Q198" s="68" t="str">
        <f t="shared" si="12"/>
        <v>Before</v>
      </c>
    </row>
    <row r="199" spans="1:17">
      <c r="A199" s="112" t="s">
        <v>352</v>
      </c>
      <c r="B199" s="112" t="s">
        <v>19</v>
      </c>
      <c r="C199" s="113">
        <v>45919</v>
      </c>
      <c r="D199" s="112" t="s">
        <v>38</v>
      </c>
      <c r="E199" s="112" t="s">
        <v>31</v>
      </c>
      <c r="F199" s="122">
        <v>14772</v>
      </c>
      <c r="G199" s="112">
        <v>1030</v>
      </c>
      <c r="H199" s="112">
        <v>508</v>
      </c>
      <c r="I199" s="112">
        <v>1876</v>
      </c>
      <c r="J199" s="123">
        <v>8882</v>
      </c>
      <c r="K199" s="122">
        <v>155142</v>
      </c>
      <c r="L199" s="112" t="s">
        <v>21</v>
      </c>
      <c r="M199" s="124">
        <f t="shared" si="10"/>
        <v>0.10512949426976577</v>
      </c>
      <c r="N199" s="125">
        <f t="shared" si="11"/>
        <v>16310</v>
      </c>
      <c r="O199" s="126">
        <v>45901</v>
      </c>
      <c r="P199" s="126">
        <v>45930</v>
      </c>
      <c r="Q199" s="68" t="str">
        <f t="shared" si="12"/>
        <v>During</v>
      </c>
    </row>
    <row r="200" spans="1:17">
      <c r="A200" s="112" t="s">
        <v>353</v>
      </c>
      <c r="B200" s="112" t="s">
        <v>23</v>
      </c>
      <c r="C200" s="113">
        <v>45920</v>
      </c>
      <c r="D200" s="112" t="s">
        <v>15</v>
      </c>
      <c r="E200" s="112" t="s">
        <v>42</v>
      </c>
      <c r="F200" s="122">
        <v>12267</v>
      </c>
      <c r="G200" s="112">
        <v>1487</v>
      </c>
      <c r="H200" s="112">
        <v>489</v>
      </c>
      <c r="I200" s="112">
        <v>2748</v>
      </c>
      <c r="J200" s="123">
        <v>34685</v>
      </c>
      <c r="K200" s="122">
        <v>131736</v>
      </c>
      <c r="L200" s="112" t="s">
        <v>21</v>
      </c>
      <c r="M200" s="124">
        <f t="shared" si="10"/>
        <v>0.1081177506528208</v>
      </c>
      <c r="N200" s="125">
        <f t="shared" si="11"/>
        <v>14243</v>
      </c>
      <c r="O200" s="126">
        <v>45901</v>
      </c>
      <c r="P200" s="126">
        <v>45930</v>
      </c>
      <c r="Q200" s="68" t="str">
        <f t="shared" si="12"/>
        <v>During</v>
      </c>
    </row>
    <row r="201" spans="1:17">
      <c r="A201" s="112" t="s">
        <v>354</v>
      </c>
      <c r="B201" s="112" t="s">
        <v>13</v>
      </c>
      <c r="C201" s="113">
        <v>45754</v>
      </c>
      <c r="D201" s="112" t="s">
        <v>38</v>
      </c>
      <c r="E201" s="112" t="s">
        <v>70</v>
      </c>
      <c r="F201" s="122">
        <v>3062</v>
      </c>
      <c r="G201" s="112">
        <v>1124</v>
      </c>
      <c r="H201" s="112">
        <v>538</v>
      </c>
      <c r="I201" s="112">
        <v>2935</v>
      </c>
      <c r="J201" s="123">
        <v>69749</v>
      </c>
      <c r="K201" s="122">
        <v>91924</v>
      </c>
      <c r="L201" s="112" t="s">
        <v>32</v>
      </c>
      <c r="M201" s="124">
        <f t="shared" si="10"/>
        <v>5.1390278926069365E-2</v>
      </c>
      <c r="N201" s="125">
        <f t="shared" si="11"/>
        <v>4724</v>
      </c>
      <c r="O201" s="126">
        <v>45458</v>
      </c>
      <c r="P201" s="126">
        <v>45488</v>
      </c>
      <c r="Q201" s="68" t="str">
        <f t="shared" si="12"/>
        <v>Before</v>
      </c>
    </row>
    <row r="202" spans="1:17">
      <c r="A202" s="112" t="s">
        <v>356</v>
      </c>
      <c r="B202" s="112" t="s">
        <v>13</v>
      </c>
      <c r="C202" s="113">
        <v>45672</v>
      </c>
      <c r="D202" s="112" t="s">
        <v>25</v>
      </c>
      <c r="E202" s="112" t="s">
        <v>35</v>
      </c>
      <c r="F202" s="122">
        <v>20360</v>
      </c>
      <c r="G202" s="112">
        <v>254</v>
      </c>
      <c r="H202" s="112">
        <v>726</v>
      </c>
      <c r="I202" s="112">
        <v>1995</v>
      </c>
      <c r="J202" s="123">
        <v>14280</v>
      </c>
      <c r="K202" s="122">
        <v>43726</v>
      </c>
      <c r="L202" s="112" t="s">
        <v>32</v>
      </c>
      <c r="M202" s="124">
        <f t="shared" si="10"/>
        <v>0.48803915290673738</v>
      </c>
      <c r="N202" s="125">
        <f t="shared" si="11"/>
        <v>21340</v>
      </c>
      <c r="O202" s="126">
        <v>45458</v>
      </c>
      <c r="P202" s="126">
        <v>45488</v>
      </c>
      <c r="Q202" s="68" t="str">
        <f t="shared" si="12"/>
        <v>Before</v>
      </c>
    </row>
    <row r="203" spans="1:17">
      <c r="A203" s="112" t="s">
        <v>358</v>
      </c>
      <c r="B203" s="112" t="s">
        <v>19</v>
      </c>
      <c r="C203" s="113">
        <v>45921</v>
      </c>
      <c r="D203" s="112" t="s">
        <v>15</v>
      </c>
      <c r="E203" s="112" t="s">
        <v>169</v>
      </c>
      <c r="F203" s="122">
        <v>19680</v>
      </c>
      <c r="G203" s="112">
        <v>999</v>
      </c>
      <c r="H203" s="112">
        <v>838</v>
      </c>
      <c r="I203" s="112">
        <v>891</v>
      </c>
      <c r="J203" s="123">
        <v>29576</v>
      </c>
      <c r="K203" s="122">
        <v>129152</v>
      </c>
      <c r="L203" s="112" t="s">
        <v>21</v>
      </c>
      <c r="M203" s="124">
        <f t="shared" si="10"/>
        <v>0.16660214321110009</v>
      </c>
      <c r="N203" s="125">
        <f t="shared" si="11"/>
        <v>21517</v>
      </c>
      <c r="O203" s="126">
        <v>45901</v>
      </c>
      <c r="P203" s="126">
        <v>45930</v>
      </c>
      <c r="Q203" s="68" t="str">
        <f t="shared" si="12"/>
        <v>During</v>
      </c>
    </row>
    <row r="204" spans="1:17">
      <c r="A204" s="112" t="s">
        <v>359</v>
      </c>
      <c r="B204" s="112" t="s">
        <v>13</v>
      </c>
      <c r="C204" s="113">
        <v>45617</v>
      </c>
      <c r="D204" s="112" t="s">
        <v>15</v>
      </c>
      <c r="E204" s="112" t="s">
        <v>42</v>
      </c>
      <c r="F204" s="122">
        <v>8229</v>
      </c>
      <c r="G204" s="112">
        <v>977</v>
      </c>
      <c r="H204" s="112">
        <v>152</v>
      </c>
      <c r="I204" s="112">
        <v>1633</v>
      </c>
      <c r="J204" s="123">
        <v>71447</v>
      </c>
      <c r="K204" s="122">
        <v>67723</v>
      </c>
      <c r="L204" s="112" t="s">
        <v>55</v>
      </c>
      <c r="M204" s="124">
        <f t="shared" si="10"/>
        <v>0.13818052950991538</v>
      </c>
      <c r="N204" s="125">
        <f t="shared" si="11"/>
        <v>9358</v>
      </c>
      <c r="O204" s="126">
        <v>45566</v>
      </c>
      <c r="P204" s="126">
        <v>45596</v>
      </c>
      <c r="Q204" s="68" t="str">
        <f t="shared" si="12"/>
        <v>Before</v>
      </c>
    </row>
    <row r="205" spans="1:17">
      <c r="A205" s="112" t="s">
        <v>361</v>
      </c>
      <c r="B205" s="112" t="s">
        <v>23</v>
      </c>
      <c r="C205" s="113">
        <v>45922</v>
      </c>
      <c r="D205" s="112" t="s">
        <v>38</v>
      </c>
      <c r="E205" s="112" t="s">
        <v>35</v>
      </c>
      <c r="F205" s="122">
        <v>18509</v>
      </c>
      <c r="G205" s="112">
        <v>361</v>
      </c>
      <c r="H205" s="112">
        <v>578</v>
      </c>
      <c r="I205" s="112">
        <v>1409</v>
      </c>
      <c r="J205" s="123">
        <v>10569</v>
      </c>
      <c r="K205" s="122">
        <v>166969</v>
      </c>
      <c r="L205" s="112" t="s">
        <v>21</v>
      </c>
      <c r="M205" s="124">
        <f t="shared" si="10"/>
        <v>0.11647671124580011</v>
      </c>
      <c r="N205" s="125">
        <f t="shared" si="11"/>
        <v>19448</v>
      </c>
      <c r="O205" s="126">
        <v>45901</v>
      </c>
      <c r="P205" s="126">
        <v>45930</v>
      </c>
      <c r="Q205" s="68" t="str">
        <f t="shared" si="12"/>
        <v>During</v>
      </c>
    </row>
    <row r="206" spans="1:17">
      <c r="A206" s="112" t="s">
        <v>362</v>
      </c>
      <c r="B206" s="112" t="s">
        <v>19</v>
      </c>
      <c r="C206" s="113">
        <v>45923</v>
      </c>
      <c r="D206" s="112" t="s">
        <v>25</v>
      </c>
      <c r="E206" s="112" t="s">
        <v>62</v>
      </c>
      <c r="F206" s="122">
        <v>17147</v>
      </c>
      <c r="G206" s="112">
        <v>286</v>
      </c>
      <c r="H206" s="112">
        <v>291</v>
      </c>
      <c r="I206" s="112">
        <v>2439</v>
      </c>
      <c r="J206" s="123">
        <v>45631</v>
      </c>
      <c r="K206" s="122">
        <v>140494</v>
      </c>
      <c r="L206" s="112" t="s">
        <v>21</v>
      </c>
      <c r="M206" s="124">
        <f t="shared" si="10"/>
        <v>0.12615485358805359</v>
      </c>
      <c r="N206" s="125">
        <f t="shared" si="11"/>
        <v>17724</v>
      </c>
      <c r="O206" s="126">
        <v>45901</v>
      </c>
      <c r="P206" s="126">
        <v>45930</v>
      </c>
      <c r="Q206" s="68" t="str">
        <f t="shared" si="12"/>
        <v>During</v>
      </c>
    </row>
    <row r="207" spans="1:17">
      <c r="A207" s="112" t="s">
        <v>363</v>
      </c>
      <c r="B207" s="112" t="s">
        <v>23</v>
      </c>
      <c r="C207" s="113">
        <v>45467</v>
      </c>
      <c r="D207" s="112" t="s">
        <v>15</v>
      </c>
      <c r="E207" s="112" t="s">
        <v>62</v>
      </c>
      <c r="F207" s="122">
        <v>6632</v>
      </c>
      <c r="G207" s="112">
        <v>254</v>
      </c>
      <c r="H207" s="112">
        <v>525</v>
      </c>
      <c r="I207" s="112">
        <v>1013</v>
      </c>
      <c r="J207" s="123">
        <v>13838</v>
      </c>
      <c r="K207" s="122">
        <v>180180</v>
      </c>
      <c r="L207" s="112" t="s">
        <v>17</v>
      </c>
      <c r="M207" s="124">
        <f t="shared" si="10"/>
        <v>4.1131091131091133E-2</v>
      </c>
      <c r="N207" s="125">
        <f t="shared" si="11"/>
        <v>7411</v>
      </c>
      <c r="O207" s="126">
        <v>45651</v>
      </c>
      <c r="P207" s="126">
        <v>45667</v>
      </c>
      <c r="Q207" s="68" t="str">
        <f t="shared" si="12"/>
        <v>Before</v>
      </c>
    </row>
    <row r="208" spans="1:17">
      <c r="A208" s="112" t="s">
        <v>364</v>
      </c>
      <c r="B208" s="112" t="s">
        <v>19</v>
      </c>
      <c r="C208" s="113">
        <v>45655</v>
      </c>
      <c r="D208" s="112" t="s">
        <v>38</v>
      </c>
      <c r="E208" s="112" t="s">
        <v>85</v>
      </c>
      <c r="F208" s="122">
        <v>8288</v>
      </c>
      <c r="G208" s="112">
        <v>1401</v>
      </c>
      <c r="H208" s="112">
        <v>819</v>
      </c>
      <c r="I208" s="112">
        <v>1235</v>
      </c>
      <c r="J208" s="123">
        <v>33446</v>
      </c>
      <c r="K208" s="122">
        <v>248786</v>
      </c>
      <c r="L208" s="112" t="s">
        <v>17</v>
      </c>
      <c r="M208" s="124">
        <f t="shared" si="10"/>
        <v>4.2237103373984064E-2</v>
      </c>
      <c r="N208" s="125">
        <f t="shared" si="11"/>
        <v>10508</v>
      </c>
      <c r="O208" s="126">
        <v>45651</v>
      </c>
      <c r="P208" s="126">
        <v>45667</v>
      </c>
      <c r="Q208" s="68" t="str">
        <f t="shared" si="12"/>
        <v>During</v>
      </c>
    </row>
    <row r="209" spans="1:17">
      <c r="A209" s="112" t="s">
        <v>366</v>
      </c>
      <c r="B209" s="112" t="s">
        <v>19</v>
      </c>
      <c r="C209" s="113">
        <v>45467</v>
      </c>
      <c r="D209" s="112" t="s">
        <v>25</v>
      </c>
      <c r="E209" s="112" t="s">
        <v>20</v>
      </c>
      <c r="F209" s="122">
        <v>5596</v>
      </c>
      <c r="G209" s="112">
        <v>1231</v>
      </c>
      <c r="H209" s="112">
        <v>473</v>
      </c>
      <c r="I209" s="112">
        <v>2251</v>
      </c>
      <c r="J209" s="123">
        <v>43705</v>
      </c>
      <c r="K209" s="122">
        <v>75643</v>
      </c>
      <c r="L209" s="112" t="s">
        <v>17</v>
      </c>
      <c r="M209" s="124">
        <f t="shared" si="10"/>
        <v>9.6505955607260427E-2</v>
      </c>
      <c r="N209" s="125">
        <f t="shared" si="11"/>
        <v>7300</v>
      </c>
      <c r="O209" s="126">
        <v>45651</v>
      </c>
      <c r="P209" s="126">
        <v>45667</v>
      </c>
      <c r="Q209" s="68" t="str">
        <f t="shared" si="12"/>
        <v>Before</v>
      </c>
    </row>
    <row r="210" spans="1:17">
      <c r="A210" s="112" t="s">
        <v>367</v>
      </c>
      <c r="B210" s="112" t="s">
        <v>46</v>
      </c>
      <c r="C210" s="113">
        <v>45735</v>
      </c>
      <c r="D210" s="112" t="s">
        <v>38</v>
      </c>
      <c r="E210" s="112" t="s">
        <v>31</v>
      </c>
      <c r="F210" s="122">
        <v>13475</v>
      </c>
      <c r="G210" s="112">
        <v>1032</v>
      </c>
      <c r="H210" s="112">
        <v>295</v>
      </c>
      <c r="I210" s="112">
        <v>541</v>
      </c>
      <c r="J210" s="123">
        <v>43666</v>
      </c>
      <c r="K210" s="122">
        <v>202396</v>
      </c>
      <c r="L210" s="112" t="s">
        <v>55</v>
      </c>
      <c r="M210" s="124">
        <f t="shared" si="10"/>
        <v>7.3133856400324118E-2</v>
      </c>
      <c r="N210" s="125">
        <f t="shared" si="11"/>
        <v>14802</v>
      </c>
      <c r="O210" s="126">
        <v>45566</v>
      </c>
      <c r="P210" s="126">
        <v>45596</v>
      </c>
      <c r="Q210" s="68" t="str">
        <f t="shared" si="12"/>
        <v>Before</v>
      </c>
    </row>
    <row r="211" spans="1:17">
      <c r="A211" s="112" t="s">
        <v>369</v>
      </c>
      <c r="B211" s="112" t="s">
        <v>23</v>
      </c>
      <c r="C211" s="113">
        <v>45707</v>
      </c>
      <c r="D211" s="112" t="s">
        <v>30</v>
      </c>
      <c r="E211" s="112" t="s">
        <v>48</v>
      </c>
      <c r="F211" s="122">
        <v>8168</v>
      </c>
      <c r="G211" s="112">
        <v>512</v>
      </c>
      <c r="H211" s="112">
        <v>442</v>
      </c>
      <c r="I211" s="112">
        <v>2343</v>
      </c>
      <c r="J211" s="123">
        <v>2753</v>
      </c>
      <c r="K211" s="122">
        <v>143896</v>
      </c>
      <c r="L211" s="112" t="s">
        <v>55</v>
      </c>
      <c r="M211" s="124">
        <f t="shared" si="10"/>
        <v>6.3393006059932172E-2</v>
      </c>
      <c r="N211" s="125">
        <f t="shared" si="11"/>
        <v>9122</v>
      </c>
      <c r="O211" s="126">
        <v>45566</v>
      </c>
      <c r="P211" s="126">
        <v>45596</v>
      </c>
      <c r="Q211" s="68" t="str">
        <f t="shared" si="12"/>
        <v>Before</v>
      </c>
    </row>
    <row r="212" spans="1:17">
      <c r="A212" s="112" t="s">
        <v>371</v>
      </c>
      <c r="B212" s="112" t="s">
        <v>13</v>
      </c>
      <c r="C212" s="113">
        <v>45924</v>
      </c>
      <c r="D212" s="112" t="s">
        <v>15</v>
      </c>
      <c r="E212" s="112" t="s">
        <v>85</v>
      </c>
      <c r="F212" s="122">
        <v>11795</v>
      </c>
      <c r="G212" s="112">
        <v>958</v>
      </c>
      <c r="H212" s="112">
        <v>814</v>
      </c>
      <c r="I212" s="112">
        <v>301</v>
      </c>
      <c r="J212" s="123">
        <v>12564</v>
      </c>
      <c r="K212" s="122">
        <v>179999</v>
      </c>
      <c r="L212" s="112" t="s">
        <v>21</v>
      </c>
      <c r="M212" s="124">
        <f t="shared" si="10"/>
        <v>7.5372640959116444E-2</v>
      </c>
      <c r="N212" s="125">
        <f t="shared" si="11"/>
        <v>13567</v>
      </c>
      <c r="O212" s="126">
        <v>45901</v>
      </c>
      <c r="P212" s="126">
        <v>45930</v>
      </c>
      <c r="Q212" s="68" t="str">
        <f t="shared" si="12"/>
        <v>During</v>
      </c>
    </row>
    <row r="213" spans="1:17">
      <c r="A213" s="112" t="s">
        <v>372</v>
      </c>
      <c r="B213" s="112" t="s">
        <v>13</v>
      </c>
      <c r="C213" s="113">
        <v>45719</v>
      </c>
      <c r="D213" s="112" t="s">
        <v>30</v>
      </c>
      <c r="E213" s="112" t="s">
        <v>16</v>
      </c>
      <c r="F213" s="122">
        <v>9561</v>
      </c>
      <c r="G213" s="112">
        <v>642</v>
      </c>
      <c r="H213" s="112">
        <v>581</v>
      </c>
      <c r="I213" s="112">
        <v>2572</v>
      </c>
      <c r="J213" s="123">
        <v>38552</v>
      </c>
      <c r="K213" s="122">
        <v>133680</v>
      </c>
      <c r="L213" s="112" t="s">
        <v>17</v>
      </c>
      <c r="M213" s="124">
        <f t="shared" si="10"/>
        <v>8.0670257330939563E-2</v>
      </c>
      <c r="N213" s="125">
        <f t="shared" si="11"/>
        <v>10784</v>
      </c>
      <c r="O213" s="126">
        <v>45651</v>
      </c>
      <c r="P213" s="126">
        <v>45667</v>
      </c>
      <c r="Q213" s="68" t="str">
        <f t="shared" si="12"/>
        <v>Before</v>
      </c>
    </row>
    <row r="214" spans="1:17">
      <c r="A214" s="112" t="s">
        <v>373</v>
      </c>
      <c r="B214" s="112" t="s">
        <v>23</v>
      </c>
      <c r="C214" s="113">
        <v>45778</v>
      </c>
      <c r="D214" s="112" t="s">
        <v>25</v>
      </c>
      <c r="E214" s="112" t="s">
        <v>48</v>
      </c>
      <c r="F214" s="122">
        <v>10258</v>
      </c>
      <c r="G214" s="112">
        <v>527</v>
      </c>
      <c r="H214" s="112">
        <v>854</v>
      </c>
      <c r="I214" s="112">
        <v>2068</v>
      </c>
      <c r="J214" s="123">
        <v>45632</v>
      </c>
      <c r="K214" s="122">
        <v>136546</v>
      </c>
      <c r="L214" s="112" t="s">
        <v>55</v>
      </c>
      <c r="M214" s="124">
        <f t="shared" si="10"/>
        <v>8.5238674146441498E-2</v>
      </c>
      <c r="N214" s="125">
        <f t="shared" si="11"/>
        <v>11639</v>
      </c>
      <c r="O214" s="126">
        <v>45566</v>
      </c>
      <c r="P214" s="126">
        <v>45596</v>
      </c>
      <c r="Q214" s="68" t="str">
        <f t="shared" si="12"/>
        <v>Before</v>
      </c>
    </row>
    <row r="215" spans="1:17">
      <c r="A215" s="112" t="s">
        <v>375</v>
      </c>
      <c r="B215" s="112" t="s">
        <v>13</v>
      </c>
      <c r="C215" s="113">
        <v>45649</v>
      </c>
      <c r="D215" s="112" t="s">
        <v>30</v>
      </c>
      <c r="E215" s="112" t="s">
        <v>26</v>
      </c>
      <c r="F215" s="122">
        <v>18616</v>
      </c>
      <c r="G215" s="112">
        <v>1277</v>
      </c>
      <c r="H215" s="112">
        <v>734</v>
      </c>
      <c r="I215" s="112">
        <v>2249</v>
      </c>
      <c r="J215" s="123">
        <v>3399</v>
      </c>
      <c r="K215" s="122">
        <v>193515</v>
      </c>
      <c r="L215" s="112" t="s">
        <v>32</v>
      </c>
      <c r="M215" s="124">
        <f t="shared" si="10"/>
        <v>0.10659122031883833</v>
      </c>
      <c r="N215" s="125">
        <f t="shared" si="11"/>
        <v>20627</v>
      </c>
      <c r="O215" s="126">
        <v>45458</v>
      </c>
      <c r="P215" s="126">
        <v>45488</v>
      </c>
      <c r="Q215" s="68" t="str">
        <f t="shared" si="12"/>
        <v>Before</v>
      </c>
    </row>
    <row r="216" spans="1:17">
      <c r="A216" s="112" t="s">
        <v>376</v>
      </c>
      <c r="B216" s="112" t="s">
        <v>13</v>
      </c>
      <c r="C216" s="113">
        <v>45925</v>
      </c>
      <c r="D216" s="112" t="s">
        <v>30</v>
      </c>
      <c r="E216" s="112" t="s">
        <v>70</v>
      </c>
      <c r="F216" s="122">
        <v>8371</v>
      </c>
      <c r="G216" s="112">
        <v>960</v>
      </c>
      <c r="H216" s="112">
        <v>548</v>
      </c>
      <c r="I216" s="112">
        <v>2936</v>
      </c>
      <c r="J216" s="123">
        <v>82543</v>
      </c>
      <c r="K216" s="122">
        <v>119973</v>
      </c>
      <c r="L216" s="112" t="s">
        <v>21</v>
      </c>
      <c r="M216" s="124">
        <f t="shared" si="10"/>
        <v>8.2343527293641069E-2</v>
      </c>
      <c r="N216" s="125">
        <f t="shared" si="11"/>
        <v>9879</v>
      </c>
      <c r="O216" s="126">
        <v>45901</v>
      </c>
      <c r="P216" s="126">
        <v>45930</v>
      </c>
      <c r="Q216" s="68" t="str">
        <f t="shared" si="12"/>
        <v>During</v>
      </c>
    </row>
    <row r="217" spans="1:17">
      <c r="A217" s="112" t="s">
        <v>377</v>
      </c>
      <c r="B217" s="112" t="s">
        <v>23</v>
      </c>
      <c r="C217" s="113">
        <v>45502</v>
      </c>
      <c r="D217" s="112" t="s">
        <v>25</v>
      </c>
      <c r="E217" s="112" t="s">
        <v>16</v>
      </c>
      <c r="F217" s="122">
        <v>22590</v>
      </c>
      <c r="G217" s="112">
        <v>1462</v>
      </c>
      <c r="H217" s="112">
        <v>966</v>
      </c>
      <c r="I217" s="112">
        <v>2463</v>
      </c>
      <c r="J217" s="123">
        <v>29689</v>
      </c>
      <c r="K217" s="122">
        <v>103449</v>
      </c>
      <c r="L217" s="112" t="s">
        <v>27</v>
      </c>
      <c r="M217" s="124">
        <f t="shared" si="10"/>
        <v>0.24183897379385011</v>
      </c>
      <c r="N217" s="125">
        <f t="shared" si="11"/>
        <v>25018</v>
      </c>
      <c r="O217" s="126">
        <v>45717</v>
      </c>
      <c r="P217" s="126">
        <v>45747</v>
      </c>
      <c r="Q217" s="68" t="str">
        <f t="shared" si="12"/>
        <v>Before</v>
      </c>
    </row>
    <row r="218" spans="1:17">
      <c r="A218" s="112" t="s">
        <v>378</v>
      </c>
      <c r="B218" s="112" t="s">
        <v>19</v>
      </c>
      <c r="C218" s="113">
        <v>45926</v>
      </c>
      <c r="D218" s="112" t="s">
        <v>38</v>
      </c>
      <c r="E218" s="112" t="s">
        <v>16</v>
      </c>
      <c r="F218" s="122">
        <v>16369</v>
      </c>
      <c r="G218" s="112">
        <v>1452</v>
      </c>
      <c r="H218" s="112">
        <v>493</v>
      </c>
      <c r="I218" s="112">
        <v>1217</v>
      </c>
      <c r="J218" s="123">
        <v>91440</v>
      </c>
      <c r="K218" s="122">
        <v>149834</v>
      </c>
      <c r="L218" s="112" t="s">
        <v>21</v>
      </c>
      <c r="M218" s="124">
        <f t="shared" si="10"/>
        <v>0.12222859965027964</v>
      </c>
      <c r="N218" s="125">
        <f t="shared" si="11"/>
        <v>18314</v>
      </c>
      <c r="O218" s="126">
        <v>45901</v>
      </c>
      <c r="P218" s="126">
        <v>45930</v>
      </c>
      <c r="Q218" s="68" t="str">
        <f t="shared" si="12"/>
        <v>During</v>
      </c>
    </row>
    <row r="219" spans="1:17">
      <c r="A219" s="112" t="s">
        <v>379</v>
      </c>
      <c r="B219" s="112" t="s">
        <v>23</v>
      </c>
      <c r="C219" s="113">
        <v>45454</v>
      </c>
      <c r="D219" s="112" t="s">
        <v>30</v>
      </c>
      <c r="E219" s="112" t="s">
        <v>85</v>
      </c>
      <c r="F219" s="122">
        <v>14910</v>
      </c>
      <c r="G219" s="112">
        <v>778</v>
      </c>
      <c r="H219" s="112">
        <v>289</v>
      </c>
      <c r="I219" s="112">
        <v>2541</v>
      </c>
      <c r="J219" s="123">
        <v>14309</v>
      </c>
      <c r="K219" s="122">
        <v>247815</v>
      </c>
      <c r="L219" s="112" t="s">
        <v>27</v>
      </c>
      <c r="M219" s="124">
        <f t="shared" si="10"/>
        <v>6.4471480741682297E-2</v>
      </c>
      <c r="N219" s="125">
        <f t="shared" si="11"/>
        <v>15977</v>
      </c>
      <c r="O219" s="126">
        <v>45717</v>
      </c>
      <c r="P219" s="126">
        <v>45747</v>
      </c>
      <c r="Q219" s="68" t="str">
        <f t="shared" si="12"/>
        <v>Before</v>
      </c>
    </row>
    <row r="220" spans="1:17">
      <c r="A220" s="112" t="s">
        <v>381</v>
      </c>
      <c r="B220" s="112" t="s">
        <v>19</v>
      </c>
      <c r="C220" s="113">
        <v>45685</v>
      </c>
      <c r="D220" s="112" t="s">
        <v>38</v>
      </c>
      <c r="E220" s="112" t="s">
        <v>39</v>
      </c>
      <c r="F220" s="122">
        <v>9943</v>
      </c>
      <c r="G220" s="112">
        <v>1274</v>
      </c>
      <c r="H220" s="112">
        <v>336</v>
      </c>
      <c r="I220" s="112">
        <v>389</v>
      </c>
      <c r="J220" s="123">
        <v>6145</v>
      </c>
      <c r="K220" s="122">
        <v>231305</v>
      </c>
      <c r="L220" s="112" t="s">
        <v>17</v>
      </c>
      <c r="M220" s="124">
        <f t="shared" si="10"/>
        <v>4.9947039623008581E-2</v>
      </c>
      <c r="N220" s="125">
        <f t="shared" si="11"/>
        <v>11553</v>
      </c>
      <c r="O220" s="126">
        <v>45651</v>
      </c>
      <c r="P220" s="126">
        <v>45667</v>
      </c>
      <c r="Q220" s="68" t="str">
        <f t="shared" si="12"/>
        <v>Before</v>
      </c>
    </row>
    <row r="221" spans="1:17">
      <c r="A221" s="112" t="s">
        <v>382</v>
      </c>
      <c r="B221" s="112" t="s">
        <v>13</v>
      </c>
      <c r="C221" s="113">
        <v>45445</v>
      </c>
      <c r="D221" s="112" t="s">
        <v>30</v>
      </c>
      <c r="E221" s="112" t="s">
        <v>20</v>
      </c>
      <c r="F221" s="122">
        <v>14199</v>
      </c>
      <c r="G221" s="112">
        <v>1206</v>
      </c>
      <c r="H221" s="112">
        <v>954</v>
      </c>
      <c r="I221" s="112">
        <v>2009</v>
      </c>
      <c r="J221" s="123">
        <v>8</v>
      </c>
      <c r="K221" s="122">
        <v>65537</v>
      </c>
      <c r="L221" s="112" t="s">
        <v>27</v>
      </c>
      <c r="M221" s="124">
        <f t="shared" si="10"/>
        <v>0.24961472145505592</v>
      </c>
      <c r="N221" s="125">
        <f t="shared" si="11"/>
        <v>16359</v>
      </c>
      <c r="O221" s="126">
        <v>45717</v>
      </c>
      <c r="P221" s="126">
        <v>45747</v>
      </c>
      <c r="Q221" s="68" t="str">
        <f t="shared" si="12"/>
        <v>Before</v>
      </c>
    </row>
    <row r="222" spans="1:17">
      <c r="A222" s="112" t="s">
        <v>384</v>
      </c>
      <c r="B222" s="112" t="s">
        <v>13</v>
      </c>
      <c r="C222" s="113">
        <v>45739</v>
      </c>
      <c r="D222" s="112" t="s">
        <v>38</v>
      </c>
      <c r="E222" s="112" t="s">
        <v>39</v>
      </c>
      <c r="F222" s="122">
        <v>17728</v>
      </c>
      <c r="G222" s="112">
        <v>1487</v>
      </c>
      <c r="H222" s="112">
        <v>210</v>
      </c>
      <c r="I222" s="112">
        <v>2469</v>
      </c>
      <c r="J222" s="123">
        <v>30565</v>
      </c>
      <c r="K222" s="122">
        <v>117576</v>
      </c>
      <c r="L222" s="112" t="s">
        <v>17</v>
      </c>
      <c r="M222" s="124">
        <f t="shared" si="10"/>
        <v>0.16521228822208614</v>
      </c>
      <c r="N222" s="125">
        <f t="shared" si="11"/>
        <v>19425</v>
      </c>
      <c r="O222" s="126">
        <v>45651</v>
      </c>
      <c r="P222" s="126">
        <v>45667</v>
      </c>
      <c r="Q222" s="68" t="str">
        <f t="shared" si="12"/>
        <v>Before</v>
      </c>
    </row>
    <row r="223" spans="1:17">
      <c r="A223" s="112" t="s">
        <v>385</v>
      </c>
      <c r="B223" s="112" t="s">
        <v>13</v>
      </c>
      <c r="C223" s="113">
        <v>45573</v>
      </c>
      <c r="D223" s="112" t="s">
        <v>25</v>
      </c>
      <c r="E223" s="112" t="s">
        <v>85</v>
      </c>
      <c r="F223" s="122">
        <v>8738</v>
      </c>
      <c r="G223" s="112">
        <v>295</v>
      </c>
      <c r="H223" s="112">
        <v>529</v>
      </c>
      <c r="I223" s="112">
        <v>442</v>
      </c>
      <c r="J223" s="123">
        <v>25286</v>
      </c>
      <c r="K223" s="122">
        <v>147522</v>
      </c>
      <c r="L223" s="112" t="s">
        <v>32</v>
      </c>
      <c r="M223" s="124">
        <f t="shared" si="10"/>
        <v>6.4817450956467515E-2</v>
      </c>
      <c r="N223" s="125">
        <f t="shared" si="11"/>
        <v>9562</v>
      </c>
      <c r="O223" s="126">
        <v>45458</v>
      </c>
      <c r="P223" s="126">
        <v>45488</v>
      </c>
      <c r="Q223" s="68" t="str">
        <f t="shared" si="12"/>
        <v>Before</v>
      </c>
    </row>
    <row r="224" spans="1:17">
      <c r="A224" s="112" t="s">
        <v>387</v>
      </c>
      <c r="B224" s="112" t="s">
        <v>46</v>
      </c>
      <c r="C224" s="113">
        <v>45608</v>
      </c>
      <c r="D224" s="112" t="s">
        <v>30</v>
      </c>
      <c r="E224" s="112" t="s">
        <v>26</v>
      </c>
      <c r="F224" s="122">
        <v>17913</v>
      </c>
      <c r="G224" s="112">
        <v>1311</v>
      </c>
      <c r="H224" s="112">
        <v>859</v>
      </c>
      <c r="I224" s="112">
        <v>405</v>
      </c>
      <c r="J224" s="123">
        <v>59842</v>
      </c>
      <c r="K224" s="122">
        <v>62612</v>
      </c>
      <c r="L224" s="112" t="s">
        <v>27</v>
      </c>
      <c r="M224" s="124">
        <f t="shared" si="10"/>
        <v>0.32075321024723696</v>
      </c>
      <c r="N224" s="125">
        <f t="shared" si="11"/>
        <v>20083</v>
      </c>
      <c r="O224" s="126">
        <v>45717</v>
      </c>
      <c r="P224" s="126">
        <v>45747</v>
      </c>
      <c r="Q224" s="68" t="str">
        <f t="shared" si="12"/>
        <v>Before</v>
      </c>
    </row>
    <row r="225" spans="1:17">
      <c r="A225" s="112" t="s">
        <v>388</v>
      </c>
      <c r="B225" s="112" t="s">
        <v>19</v>
      </c>
      <c r="C225" s="113">
        <v>45907</v>
      </c>
      <c r="D225" s="112" t="s">
        <v>25</v>
      </c>
      <c r="E225" s="112" t="s">
        <v>169</v>
      </c>
      <c r="F225" s="122">
        <v>4472</v>
      </c>
      <c r="G225" s="112">
        <v>1301</v>
      </c>
      <c r="H225" s="112">
        <v>956</v>
      </c>
      <c r="I225" s="112">
        <v>1186</v>
      </c>
      <c r="J225" s="123">
        <v>3363</v>
      </c>
      <c r="K225" s="122">
        <v>46471</v>
      </c>
      <c r="L225" s="112" t="s">
        <v>21</v>
      </c>
      <c r="M225" s="124">
        <f t="shared" si="10"/>
        <v>0.14479998278496267</v>
      </c>
      <c r="N225" s="125">
        <f t="shared" si="11"/>
        <v>6729</v>
      </c>
      <c r="O225" s="126">
        <v>45901</v>
      </c>
      <c r="P225" s="126">
        <v>45930</v>
      </c>
      <c r="Q225" s="68" t="str">
        <f t="shared" si="12"/>
        <v>During</v>
      </c>
    </row>
    <row r="226" spans="1:17">
      <c r="A226" s="112" t="s">
        <v>389</v>
      </c>
      <c r="B226" s="112" t="s">
        <v>46</v>
      </c>
      <c r="C226" s="113">
        <v>45463</v>
      </c>
      <c r="D226" s="112" t="s">
        <v>30</v>
      </c>
      <c r="E226" s="112" t="s">
        <v>42</v>
      </c>
      <c r="F226" s="122">
        <v>21123</v>
      </c>
      <c r="G226" s="112">
        <v>1343</v>
      </c>
      <c r="H226" s="112">
        <v>589</v>
      </c>
      <c r="I226" s="112">
        <v>727</v>
      </c>
      <c r="J226" s="123">
        <v>87833</v>
      </c>
      <c r="K226" s="122">
        <v>206703</v>
      </c>
      <c r="L226" s="112" t="s">
        <v>17</v>
      </c>
      <c r="M226" s="124">
        <f t="shared" si="10"/>
        <v>0.11153684271636116</v>
      </c>
      <c r="N226" s="125">
        <f t="shared" si="11"/>
        <v>23055</v>
      </c>
      <c r="O226" s="126">
        <v>45651</v>
      </c>
      <c r="P226" s="126">
        <v>45667</v>
      </c>
      <c r="Q226" s="68" t="str">
        <f t="shared" si="12"/>
        <v>Before</v>
      </c>
    </row>
    <row r="227" spans="1:17">
      <c r="A227" s="112" t="s">
        <v>391</v>
      </c>
      <c r="B227" s="112" t="s">
        <v>46</v>
      </c>
      <c r="C227" s="113">
        <v>45908</v>
      </c>
      <c r="D227" s="112" t="s">
        <v>25</v>
      </c>
      <c r="E227" s="112" t="s">
        <v>42</v>
      </c>
      <c r="F227" s="122">
        <v>23785</v>
      </c>
      <c r="G227" s="112">
        <v>1013</v>
      </c>
      <c r="H227" s="112">
        <v>468</v>
      </c>
      <c r="I227" s="112">
        <v>1628</v>
      </c>
      <c r="J227" s="123">
        <v>8272</v>
      </c>
      <c r="K227" s="122">
        <v>71348</v>
      </c>
      <c r="L227" s="112" t="s">
        <v>21</v>
      </c>
      <c r="M227" s="124">
        <f t="shared" si="10"/>
        <v>0.35412345125301342</v>
      </c>
      <c r="N227" s="125">
        <f t="shared" si="11"/>
        <v>25266</v>
      </c>
      <c r="O227" s="126">
        <v>45901</v>
      </c>
      <c r="P227" s="126">
        <v>45930</v>
      </c>
      <c r="Q227" s="68" t="str">
        <f t="shared" si="12"/>
        <v>During</v>
      </c>
    </row>
    <row r="228" spans="1:17">
      <c r="A228" s="112" t="s">
        <v>392</v>
      </c>
      <c r="B228" s="112" t="s">
        <v>23</v>
      </c>
      <c r="C228" s="113">
        <v>45455</v>
      </c>
      <c r="D228" s="112" t="s">
        <v>25</v>
      </c>
      <c r="E228" s="112" t="s">
        <v>20</v>
      </c>
      <c r="F228" s="122">
        <v>17679</v>
      </c>
      <c r="G228" s="112">
        <v>690</v>
      </c>
      <c r="H228" s="112">
        <v>451</v>
      </c>
      <c r="I228" s="112">
        <v>2195</v>
      </c>
      <c r="J228" s="123">
        <v>4390</v>
      </c>
      <c r="K228" s="122">
        <v>235804</v>
      </c>
      <c r="L228" s="112" t="s">
        <v>55</v>
      </c>
      <c r="M228" s="124">
        <f t="shared" si="10"/>
        <v>7.9812047293514959E-2</v>
      </c>
      <c r="N228" s="125">
        <f t="shared" si="11"/>
        <v>18820</v>
      </c>
      <c r="O228" s="126">
        <v>45566</v>
      </c>
      <c r="P228" s="126">
        <v>45596</v>
      </c>
      <c r="Q228" s="68" t="str">
        <f t="shared" si="12"/>
        <v>Before</v>
      </c>
    </row>
    <row r="229" spans="1:17">
      <c r="A229" s="112" t="s">
        <v>394</v>
      </c>
      <c r="B229" s="112" t="s">
        <v>46</v>
      </c>
      <c r="C229" s="113">
        <v>45474</v>
      </c>
      <c r="D229" s="112" t="s">
        <v>30</v>
      </c>
      <c r="E229" s="112" t="s">
        <v>26</v>
      </c>
      <c r="F229" s="122">
        <v>3761</v>
      </c>
      <c r="G229" s="112">
        <v>651</v>
      </c>
      <c r="H229" s="112">
        <v>493</v>
      </c>
      <c r="I229" s="112">
        <v>2294</v>
      </c>
      <c r="J229" s="123">
        <v>71696</v>
      </c>
      <c r="K229" s="122">
        <v>41177</v>
      </c>
      <c r="L229" s="112" t="s">
        <v>17</v>
      </c>
      <c r="M229" s="124">
        <f t="shared" si="10"/>
        <v>0.11911989702989532</v>
      </c>
      <c r="N229" s="125">
        <f t="shared" si="11"/>
        <v>4905</v>
      </c>
      <c r="O229" s="126">
        <v>45651</v>
      </c>
      <c r="P229" s="126">
        <v>45667</v>
      </c>
      <c r="Q229" s="68" t="str">
        <f t="shared" si="12"/>
        <v>Before</v>
      </c>
    </row>
    <row r="230" spans="1:17">
      <c r="A230" s="112" t="s">
        <v>396</v>
      </c>
      <c r="B230" s="112" t="s">
        <v>23</v>
      </c>
      <c r="C230" s="113">
        <v>45476</v>
      </c>
      <c r="D230" s="112" t="s">
        <v>30</v>
      </c>
      <c r="E230" s="112" t="s">
        <v>20</v>
      </c>
      <c r="F230" s="122">
        <v>12167</v>
      </c>
      <c r="G230" s="112">
        <v>364</v>
      </c>
      <c r="H230" s="112">
        <v>160</v>
      </c>
      <c r="I230" s="112">
        <v>616</v>
      </c>
      <c r="J230" s="123">
        <v>42228</v>
      </c>
      <c r="K230" s="122">
        <v>175832</v>
      </c>
      <c r="L230" s="112" t="s">
        <v>27</v>
      </c>
      <c r="M230" s="124">
        <f t="shared" si="10"/>
        <v>7.2176850630146963E-2</v>
      </c>
      <c r="N230" s="125">
        <f t="shared" si="11"/>
        <v>12691</v>
      </c>
      <c r="O230" s="126">
        <v>45717</v>
      </c>
      <c r="P230" s="126">
        <v>45747</v>
      </c>
      <c r="Q230" s="68" t="str">
        <f t="shared" si="12"/>
        <v>Before</v>
      </c>
    </row>
    <row r="231" spans="1:17">
      <c r="A231" s="112" t="s">
        <v>397</v>
      </c>
      <c r="B231" s="112" t="s">
        <v>23</v>
      </c>
      <c r="C231" s="113">
        <v>45488</v>
      </c>
      <c r="D231" s="112" t="s">
        <v>30</v>
      </c>
      <c r="E231" s="112" t="s">
        <v>35</v>
      </c>
      <c r="F231" s="122">
        <v>12554</v>
      </c>
      <c r="G231" s="112">
        <v>381</v>
      </c>
      <c r="H231" s="112">
        <v>211</v>
      </c>
      <c r="I231" s="112">
        <v>2286</v>
      </c>
      <c r="J231" s="123">
        <v>50567</v>
      </c>
      <c r="K231" s="122">
        <v>72779</v>
      </c>
      <c r="L231" s="112" t="s">
        <v>17</v>
      </c>
      <c r="M231" s="124">
        <f t="shared" si="10"/>
        <v>0.18062902760411656</v>
      </c>
      <c r="N231" s="125">
        <f t="shared" si="11"/>
        <v>13146</v>
      </c>
      <c r="O231" s="126">
        <v>45651</v>
      </c>
      <c r="P231" s="126">
        <v>45667</v>
      </c>
      <c r="Q231" s="68" t="str">
        <f t="shared" si="12"/>
        <v>Before</v>
      </c>
    </row>
    <row r="232" spans="1:17">
      <c r="A232" s="112" t="s">
        <v>398</v>
      </c>
      <c r="B232" s="112" t="s">
        <v>46</v>
      </c>
      <c r="C232" s="113">
        <v>45909</v>
      </c>
      <c r="D232" s="112" t="s">
        <v>15</v>
      </c>
      <c r="E232" s="112" t="s">
        <v>39</v>
      </c>
      <c r="F232" s="122">
        <v>19260</v>
      </c>
      <c r="G232" s="112">
        <v>668</v>
      </c>
      <c r="H232" s="112">
        <v>994</v>
      </c>
      <c r="I232" s="112">
        <v>934</v>
      </c>
      <c r="J232" s="123">
        <v>20509</v>
      </c>
      <c r="K232" s="122">
        <v>61636</v>
      </c>
      <c r="L232" s="112" t="s">
        <v>21</v>
      </c>
      <c r="M232" s="124">
        <f t="shared" si="10"/>
        <v>0.33944448049841003</v>
      </c>
      <c r="N232" s="125">
        <f t="shared" si="11"/>
        <v>20922</v>
      </c>
      <c r="O232" s="126">
        <v>45901</v>
      </c>
      <c r="P232" s="126">
        <v>45930</v>
      </c>
      <c r="Q232" s="68" t="str">
        <f t="shared" si="12"/>
        <v>During</v>
      </c>
    </row>
    <row r="233" spans="1:17">
      <c r="A233" s="112" t="s">
        <v>399</v>
      </c>
      <c r="B233" s="112" t="s">
        <v>19</v>
      </c>
      <c r="C233" s="113">
        <v>45776</v>
      </c>
      <c r="D233" s="112" t="s">
        <v>38</v>
      </c>
      <c r="E233" s="112" t="s">
        <v>42</v>
      </c>
      <c r="F233" s="122">
        <v>16277</v>
      </c>
      <c r="G233" s="112">
        <v>1109</v>
      </c>
      <c r="H233" s="112">
        <v>375</v>
      </c>
      <c r="I233" s="112">
        <v>2225</v>
      </c>
      <c r="J233" s="123">
        <v>1044</v>
      </c>
      <c r="K233" s="122">
        <v>121889</v>
      </c>
      <c r="L233" s="112" t="s">
        <v>32</v>
      </c>
      <c r="M233" s="124">
        <f t="shared" si="10"/>
        <v>0.14571454356012437</v>
      </c>
      <c r="N233" s="125">
        <f t="shared" si="11"/>
        <v>17761</v>
      </c>
      <c r="O233" s="126">
        <v>45458</v>
      </c>
      <c r="P233" s="126">
        <v>45488</v>
      </c>
      <c r="Q233" s="68" t="str">
        <f t="shared" si="12"/>
        <v>Before</v>
      </c>
    </row>
    <row r="234" spans="1:17">
      <c r="A234" s="112" t="s">
        <v>401</v>
      </c>
      <c r="B234" s="112" t="s">
        <v>19</v>
      </c>
      <c r="C234" s="113">
        <v>45724</v>
      </c>
      <c r="D234" s="112" t="s">
        <v>15</v>
      </c>
      <c r="E234" s="112" t="s">
        <v>16</v>
      </c>
      <c r="F234" s="122">
        <v>5812</v>
      </c>
      <c r="G234" s="112">
        <v>934</v>
      </c>
      <c r="H234" s="112">
        <v>302</v>
      </c>
      <c r="I234" s="112">
        <v>2356</v>
      </c>
      <c r="J234" s="123">
        <v>37437</v>
      </c>
      <c r="K234" s="122">
        <v>93551</v>
      </c>
      <c r="L234" s="112" t="s">
        <v>17</v>
      </c>
      <c r="M234" s="124">
        <f t="shared" si="10"/>
        <v>7.5338585370546551E-2</v>
      </c>
      <c r="N234" s="125">
        <f t="shared" si="11"/>
        <v>7048</v>
      </c>
      <c r="O234" s="126">
        <v>45651</v>
      </c>
      <c r="P234" s="126">
        <v>45667</v>
      </c>
      <c r="Q234" s="68" t="str">
        <f t="shared" si="12"/>
        <v>Before</v>
      </c>
    </row>
    <row r="235" spans="1:17">
      <c r="A235" s="112" t="s">
        <v>402</v>
      </c>
      <c r="B235" s="112" t="s">
        <v>19</v>
      </c>
      <c r="C235" s="113">
        <v>45444</v>
      </c>
      <c r="D235" s="112" t="s">
        <v>15</v>
      </c>
      <c r="E235" s="112" t="s">
        <v>39</v>
      </c>
      <c r="F235" s="122">
        <v>19844</v>
      </c>
      <c r="G235" s="112">
        <v>1022</v>
      </c>
      <c r="H235" s="112">
        <v>860</v>
      </c>
      <c r="I235" s="112">
        <v>2570</v>
      </c>
      <c r="J235" s="123">
        <v>23719</v>
      </c>
      <c r="K235" s="122">
        <v>182628</v>
      </c>
      <c r="L235" s="112" t="s">
        <v>27</v>
      </c>
      <c r="M235" s="124">
        <f t="shared" si="10"/>
        <v>0.11896313818253498</v>
      </c>
      <c r="N235" s="125">
        <f t="shared" si="11"/>
        <v>21726</v>
      </c>
      <c r="O235" s="126">
        <v>45717</v>
      </c>
      <c r="P235" s="126">
        <v>45747</v>
      </c>
      <c r="Q235" s="68" t="str">
        <f t="shared" si="12"/>
        <v>Before</v>
      </c>
    </row>
    <row r="236" spans="1:17">
      <c r="A236" s="112" t="s">
        <v>404</v>
      </c>
      <c r="B236" s="112" t="s">
        <v>19</v>
      </c>
      <c r="C236" s="113">
        <v>45648</v>
      </c>
      <c r="D236" s="112" t="s">
        <v>25</v>
      </c>
      <c r="E236" s="112" t="s">
        <v>31</v>
      </c>
      <c r="F236" s="122">
        <v>20117</v>
      </c>
      <c r="G236" s="112">
        <v>1143</v>
      </c>
      <c r="H236" s="112">
        <v>713</v>
      </c>
      <c r="I236" s="112">
        <v>1739</v>
      </c>
      <c r="J236" s="123">
        <v>34444</v>
      </c>
      <c r="K236" s="122">
        <v>198670</v>
      </c>
      <c r="L236" s="112" t="s">
        <v>55</v>
      </c>
      <c r="M236" s="124">
        <f t="shared" si="10"/>
        <v>0.11060049328031409</v>
      </c>
      <c r="N236" s="125">
        <f t="shared" si="11"/>
        <v>21973</v>
      </c>
      <c r="O236" s="126">
        <v>45566</v>
      </c>
      <c r="P236" s="126">
        <v>45596</v>
      </c>
      <c r="Q236" s="68" t="str">
        <f t="shared" si="12"/>
        <v>Before</v>
      </c>
    </row>
    <row r="237" spans="1:17">
      <c r="A237" s="112" t="s">
        <v>405</v>
      </c>
      <c r="B237" s="112" t="s">
        <v>19</v>
      </c>
      <c r="C237" s="113">
        <v>45523</v>
      </c>
      <c r="D237" s="112" t="s">
        <v>30</v>
      </c>
      <c r="E237" s="112" t="s">
        <v>70</v>
      </c>
      <c r="F237" s="122">
        <v>3605</v>
      </c>
      <c r="G237" s="112">
        <v>206</v>
      </c>
      <c r="H237" s="112">
        <v>921</v>
      </c>
      <c r="I237" s="112">
        <v>852</v>
      </c>
      <c r="J237" s="123">
        <v>11660</v>
      </c>
      <c r="K237" s="122">
        <v>182635</v>
      </c>
      <c r="L237" s="112" t="s">
        <v>32</v>
      </c>
      <c r="M237" s="124">
        <f t="shared" si="10"/>
        <v>2.590960111698196E-2</v>
      </c>
      <c r="N237" s="125">
        <f t="shared" si="11"/>
        <v>4732</v>
      </c>
      <c r="O237" s="126">
        <v>45458</v>
      </c>
      <c r="P237" s="126">
        <v>45488</v>
      </c>
      <c r="Q237" s="68" t="str">
        <f t="shared" si="12"/>
        <v>Before</v>
      </c>
    </row>
    <row r="238" spans="1:17">
      <c r="A238" s="112" t="s">
        <v>406</v>
      </c>
      <c r="B238" s="112" t="s">
        <v>46</v>
      </c>
      <c r="C238" s="113">
        <v>45587</v>
      </c>
      <c r="D238" s="112" t="s">
        <v>38</v>
      </c>
      <c r="E238" s="112" t="s">
        <v>26</v>
      </c>
      <c r="F238" s="122">
        <v>7622</v>
      </c>
      <c r="G238" s="112">
        <v>529</v>
      </c>
      <c r="H238" s="112">
        <v>720</v>
      </c>
      <c r="I238" s="112">
        <v>1015</v>
      </c>
      <c r="J238" s="123">
        <v>71322</v>
      </c>
      <c r="K238" s="122">
        <v>86819</v>
      </c>
      <c r="L238" s="112" t="s">
        <v>55</v>
      </c>
      <c r="M238" s="124">
        <f t="shared" si="10"/>
        <v>0.10217809465669957</v>
      </c>
      <c r="N238" s="125">
        <f t="shared" si="11"/>
        <v>8871</v>
      </c>
      <c r="O238" s="126">
        <v>45566</v>
      </c>
      <c r="P238" s="126">
        <v>45596</v>
      </c>
      <c r="Q238" s="68" t="str">
        <f t="shared" si="12"/>
        <v>During</v>
      </c>
    </row>
    <row r="239" spans="1:17">
      <c r="A239" s="112" t="s">
        <v>407</v>
      </c>
      <c r="B239" s="112" t="s">
        <v>46</v>
      </c>
      <c r="C239" s="113">
        <v>45489</v>
      </c>
      <c r="D239" s="112" t="s">
        <v>25</v>
      </c>
      <c r="E239" s="112" t="s">
        <v>48</v>
      </c>
      <c r="F239" s="122">
        <v>8767</v>
      </c>
      <c r="G239" s="112">
        <v>974</v>
      </c>
      <c r="H239" s="112">
        <v>733</v>
      </c>
      <c r="I239" s="112">
        <v>1587</v>
      </c>
      <c r="J239" s="123">
        <v>74927</v>
      </c>
      <c r="K239" s="122">
        <v>113770</v>
      </c>
      <c r="L239" s="112" t="s">
        <v>17</v>
      </c>
      <c r="M239" s="124">
        <f t="shared" si="10"/>
        <v>9.2062933989628198E-2</v>
      </c>
      <c r="N239" s="125">
        <f t="shared" si="11"/>
        <v>10474</v>
      </c>
      <c r="O239" s="126">
        <v>45651</v>
      </c>
      <c r="P239" s="126">
        <v>45667</v>
      </c>
      <c r="Q239" s="68" t="str">
        <f t="shared" si="12"/>
        <v>Before</v>
      </c>
    </row>
    <row r="240" spans="1:17">
      <c r="A240" s="112" t="s">
        <v>409</v>
      </c>
      <c r="B240" s="112" t="s">
        <v>13</v>
      </c>
      <c r="C240" s="113">
        <v>45910</v>
      </c>
      <c r="D240" s="112" t="s">
        <v>15</v>
      </c>
      <c r="E240" s="112" t="s">
        <v>20</v>
      </c>
      <c r="F240" s="122">
        <v>13613</v>
      </c>
      <c r="G240" s="112">
        <v>350</v>
      </c>
      <c r="H240" s="112">
        <v>809</v>
      </c>
      <c r="I240" s="112">
        <v>2013</v>
      </c>
      <c r="J240" s="123">
        <v>20471</v>
      </c>
      <c r="K240" s="122">
        <v>198038</v>
      </c>
      <c r="L240" s="112" t="s">
        <v>21</v>
      </c>
      <c r="M240" s="124">
        <f t="shared" si="10"/>
        <v>7.4591745018632791E-2</v>
      </c>
      <c r="N240" s="125">
        <f t="shared" si="11"/>
        <v>14772</v>
      </c>
      <c r="O240" s="126">
        <v>45901</v>
      </c>
      <c r="P240" s="126">
        <v>45930</v>
      </c>
      <c r="Q240" s="68" t="str">
        <f t="shared" si="12"/>
        <v>During</v>
      </c>
    </row>
    <row r="241" spans="1:17">
      <c r="A241" s="112" t="s">
        <v>410</v>
      </c>
      <c r="B241" s="112" t="s">
        <v>19</v>
      </c>
      <c r="C241" s="113">
        <v>45911</v>
      </c>
      <c r="D241" s="112" t="s">
        <v>30</v>
      </c>
      <c r="E241" s="112" t="s">
        <v>39</v>
      </c>
      <c r="F241" s="122">
        <v>21901</v>
      </c>
      <c r="G241" s="112">
        <v>1308</v>
      </c>
      <c r="H241" s="112">
        <v>724</v>
      </c>
      <c r="I241" s="112">
        <v>2183</v>
      </c>
      <c r="J241" s="123">
        <v>15996</v>
      </c>
      <c r="K241" s="122">
        <v>230961</v>
      </c>
      <c r="L241" s="112" t="s">
        <v>21</v>
      </c>
      <c r="M241" s="124">
        <f t="shared" si="10"/>
        <v>0.10362355549205277</v>
      </c>
      <c r="N241" s="125">
        <f t="shared" si="11"/>
        <v>23933</v>
      </c>
      <c r="O241" s="126">
        <v>45901</v>
      </c>
      <c r="P241" s="126">
        <v>45930</v>
      </c>
      <c r="Q241" s="68" t="str">
        <f t="shared" si="12"/>
        <v>During</v>
      </c>
    </row>
    <row r="242" spans="1:17">
      <c r="A242" s="112" t="s">
        <v>411</v>
      </c>
      <c r="B242" s="112" t="s">
        <v>46</v>
      </c>
      <c r="C242" s="113">
        <v>45675</v>
      </c>
      <c r="D242" s="112" t="s">
        <v>25</v>
      </c>
      <c r="E242" s="112" t="s">
        <v>70</v>
      </c>
      <c r="F242" s="122">
        <v>12589</v>
      </c>
      <c r="G242" s="112">
        <v>346</v>
      </c>
      <c r="H242" s="112">
        <v>459</v>
      </c>
      <c r="I242" s="112">
        <v>1407</v>
      </c>
      <c r="J242" s="123">
        <v>29254</v>
      </c>
      <c r="K242" s="122">
        <v>198059</v>
      </c>
      <c r="L242" s="112" t="s">
        <v>27</v>
      </c>
      <c r="M242" s="124">
        <f t="shared" si="10"/>
        <v>6.7626313371268162E-2</v>
      </c>
      <c r="N242" s="125">
        <f t="shared" si="11"/>
        <v>13394</v>
      </c>
      <c r="O242" s="126">
        <v>45717</v>
      </c>
      <c r="P242" s="126">
        <v>45747</v>
      </c>
      <c r="Q242" s="68" t="str">
        <f t="shared" si="12"/>
        <v>Before</v>
      </c>
    </row>
    <row r="243" spans="1:17">
      <c r="A243" s="112" t="s">
        <v>413</v>
      </c>
      <c r="B243" s="112" t="s">
        <v>13</v>
      </c>
      <c r="C243" s="113">
        <v>45912</v>
      </c>
      <c r="D243" s="112" t="s">
        <v>30</v>
      </c>
      <c r="E243" s="112" t="s">
        <v>39</v>
      </c>
      <c r="F243" s="122">
        <v>15918</v>
      </c>
      <c r="G243" s="112">
        <v>1114</v>
      </c>
      <c r="H243" s="112">
        <v>392</v>
      </c>
      <c r="I243" s="112">
        <v>1641</v>
      </c>
      <c r="J243" s="123">
        <v>28044</v>
      </c>
      <c r="K243" s="122">
        <v>118714</v>
      </c>
      <c r="L243" s="112" t="s">
        <v>21</v>
      </c>
      <c r="M243" s="124">
        <f t="shared" si="10"/>
        <v>0.14677291642097814</v>
      </c>
      <c r="N243" s="125">
        <f t="shared" si="11"/>
        <v>17424</v>
      </c>
      <c r="O243" s="126">
        <v>45901</v>
      </c>
      <c r="P243" s="126">
        <v>45930</v>
      </c>
      <c r="Q243" s="68" t="str">
        <f t="shared" si="12"/>
        <v>During</v>
      </c>
    </row>
    <row r="244" spans="1:17">
      <c r="A244" s="112" t="s">
        <v>414</v>
      </c>
      <c r="B244" s="112" t="s">
        <v>19</v>
      </c>
      <c r="C244" s="113">
        <v>45722</v>
      </c>
      <c r="D244" s="112" t="s">
        <v>25</v>
      </c>
      <c r="E244" s="112" t="s">
        <v>48</v>
      </c>
      <c r="F244" s="122">
        <v>22119</v>
      </c>
      <c r="G244" s="112">
        <v>899</v>
      </c>
      <c r="H244" s="112">
        <v>642</v>
      </c>
      <c r="I244" s="112">
        <v>410</v>
      </c>
      <c r="J244" s="123">
        <v>49490</v>
      </c>
      <c r="K244" s="122">
        <v>229420</v>
      </c>
      <c r="L244" s="112" t="s">
        <v>32</v>
      </c>
      <c r="M244" s="124">
        <f t="shared" si="10"/>
        <v>0.10312963124400662</v>
      </c>
      <c r="N244" s="125">
        <f t="shared" si="11"/>
        <v>23660</v>
      </c>
      <c r="O244" s="126">
        <v>45458</v>
      </c>
      <c r="P244" s="126">
        <v>45488</v>
      </c>
      <c r="Q244" s="68" t="str">
        <f t="shared" si="12"/>
        <v>Before</v>
      </c>
    </row>
    <row r="245" spans="1:17">
      <c r="A245" s="112" t="s">
        <v>416</v>
      </c>
      <c r="B245" s="112" t="s">
        <v>23</v>
      </c>
      <c r="C245" s="113">
        <v>45913</v>
      </c>
      <c r="D245" s="112" t="s">
        <v>30</v>
      </c>
      <c r="E245" s="112" t="s">
        <v>70</v>
      </c>
      <c r="F245" s="122">
        <v>15046</v>
      </c>
      <c r="G245" s="112">
        <v>281</v>
      </c>
      <c r="H245" s="112">
        <v>515</v>
      </c>
      <c r="I245" s="112">
        <v>550</v>
      </c>
      <c r="J245" s="123">
        <v>22583</v>
      </c>
      <c r="K245" s="122">
        <v>64596</v>
      </c>
      <c r="L245" s="112" t="s">
        <v>21</v>
      </c>
      <c r="M245" s="124">
        <f t="shared" si="10"/>
        <v>0.24524738373893121</v>
      </c>
      <c r="N245" s="125">
        <f t="shared" si="11"/>
        <v>15842</v>
      </c>
      <c r="O245" s="126">
        <v>45901</v>
      </c>
      <c r="P245" s="126">
        <v>45930</v>
      </c>
      <c r="Q245" s="68" t="str">
        <f t="shared" si="12"/>
        <v>During</v>
      </c>
    </row>
    <row r="246" spans="1:17">
      <c r="A246" s="112" t="s">
        <v>417</v>
      </c>
      <c r="B246" s="112" t="s">
        <v>13</v>
      </c>
      <c r="C246" s="113">
        <v>45669</v>
      </c>
      <c r="D246" s="112" t="s">
        <v>15</v>
      </c>
      <c r="E246" s="112" t="s">
        <v>31</v>
      </c>
      <c r="F246" s="122">
        <v>4590</v>
      </c>
      <c r="G246" s="112">
        <v>713</v>
      </c>
      <c r="H246" s="112">
        <v>479</v>
      </c>
      <c r="I246" s="112">
        <v>2730</v>
      </c>
      <c r="J246" s="123">
        <v>41050</v>
      </c>
      <c r="K246" s="122">
        <v>204246</v>
      </c>
      <c r="L246" s="112" t="s">
        <v>27</v>
      </c>
      <c r="M246" s="124">
        <f t="shared" si="10"/>
        <v>2.8308999931455206E-2</v>
      </c>
      <c r="N246" s="125">
        <f t="shared" si="11"/>
        <v>5782</v>
      </c>
      <c r="O246" s="126">
        <v>45717</v>
      </c>
      <c r="P246" s="126">
        <v>45747</v>
      </c>
      <c r="Q246" s="68" t="str">
        <f t="shared" si="12"/>
        <v>Before</v>
      </c>
    </row>
    <row r="247" spans="1:17">
      <c r="A247" s="112" t="s">
        <v>419</v>
      </c>
      <c r="B247" s="112" t="s">
        <v>46</v>
      </c>
      <c r="C247" s="113">
        <v>45576</v>
      </c>
      <c r="D247" s="112" t="s">
        <v>38</v>
      </c>
      <c r="E247" s="112" t="s">
        <v>48</v>
      </c>
      <c r="F247" s="122">
        <v>19447</v>
      </c>
      <c r="G247" s="112">
        <v>1014</v>
      </c>
      <c r="H247" s="112">
        <v>256</v>
      </c>
      <c r="I247" s="112">
        <v>2354</v>
      </c>
      <c r="J247" s="123">
        <v>5472</v>
      </c>
      <c r="K247" s="122">
        <v>104106</v>
      </c>
      <c r="L247" s="112" t="s">
        <v>17</v>
      </c>
      <c r="M247" s="124">
        <f t="shared" si="10"/>
        <v>0.19899909707413599</v>
      </c>
      <c r="N247" s="125">
        <f t="shared" si="11"/>
        <v>20717</v>
      </c>
      <c r="O247" s="126">
        <v>45651</v>
      </c>
      <c r="P247" s="126">
        <v>45667</v>
      </c>
      <c r="Q247" s="68" t="str">
        <f t="shared" si="12"/>
        <v>Before</v>
      </c>
    </row>
    <row r="248" spans="1:17">
      <c r="A248" s="112" t="s">
        <v>421</v>
      </c>
      <c r="B248" s="112" t="s">
        <v>23</v>
      </c>
      <c r="C248" s="113">
        <v>45531</v>
      </c>
      <c r="D248" s="112" t="s">
        <v>15</v>
      </c>
      <c r="E248" s="112" t="s">
        <v>85</v>
      </c>
      <c r="F248" s="122">
        <v>6324</v>
      </c>
      <c r="G248" s="112">
        <v>908</v>
      </c>
      <c r="H248" s="112">
        <v>375</v>
      </c>
      <c r="I248" s="112">
        <v>758</v>
      </c>
      <c r="J248" s="123">
        <v>34850</v>
      </c>
      <c r="K248" s="122">
        <v>241039</v>
      </c>
      <c r="L248" s="112" t="s">
        <v>17</v>
      </c>
      <c r="M248" s="124">
        <f t="shared" si="10"/>
        <v>3.1559208260903839E-2</v>
      </c>
      <c r="N248" s="125">
        <f t="shared" si="11"/>
        <v>7607</v>
      </c>
      <c r="O248" s="126">
        <v>45651</v>
      </c>
      <c r="P248" s="126">
        <v>45667</v>
      </c>
      <c r="Q248" s="68" t="str">
        <f t="shared" si="12"/>
        <v>Before</v>
      </c>
    </row>
    <row r="249" spans="1:17">
      <c r="A249" s="112" t="s">
        <v>423</v>
      </c>
      <c r="B249" s="112" t="s">
        <v>23</v>
      </c>
      <c r="C249" s="113">
        <v>45914</v>
      </c>
      <c r="D249" s="112" t="s">
        <v>38</v>
      </c>
      <c r="E249" s="112" t="s">
        <v>62</v>
      </c>
      <c r="F249" s="122">
        <v>12787</v>
      </c>
      <c r="G249" s="112">
        <v>945</v>
      </c>
      <c r="H249" s="112">
        <v>974</v>
      </c>
      <c r="I249" s="112">
        <v>1407</v>
      </c>
      <c r="J249" s="123">
        <v>4037</v>
      </c>
      <c r="K249" s="122">
        <v>99182</v>
      </c>
      <c r="L249" s="112" t="s">
        <v>21</v>
      </c>
      <c r="M249" s="124">
        <f t="shared" si="10"/>
        <v>0.14827287209372669</v>
      </c>
      <c r="N249" s="125">
        <f t="shared" si="11"/>
        <v>14706</v>
      </c>
      <c r="O249" s="126">
        <v>45901</v>
      </c>
      <c r="P249" s="126">
        <v>45930</v>
      </c>
      <c r="Q249" s="68" t="str">
        <f t="shared" si="12"/>
        <v>During</v>
      </c>
    </row>
    <row r="250" spans="1:17">
      <c r="A250" s="112" t="s">
        <v>424</v>
      </c>
      <c r="B250" s="112" t="s">
        <v>23</v>
      </c>
      <c r="C250" s="113">
        <v>45491</v>
      </c>
      <c r="D250" s="112" t="s">
        <v>30</v>
      </c>
      <c r="E250" s="112" t="s">
        <v>85</v>
      </c>
      <c r="F250" s="122">
        <v>11111</v>
      </c>
      <c r="G250" s="112">
        <v>1222</v>
      </c>
      <c r="H250" s="112">
        <v>367</v>
      </c>
      <c r="I250" s="112">
        <v>507</v>
      </c>
      <c r="J250" s="123">
        <v>14129</v>
      </c>
      <c r="K250" s="122">
        <v>127163</v>
      </c>
      <c r="L250" s="112" t="s">
        <v>55</v>
      </c>
      <c r="M250" s="124">
        <f t="shared" si="10"/>
        <v>9.9871818060284834E-2</v>
      </c>
      <c r="N250" s="125">
        <f t="shared" si="11"/>
        <v>12700</v>
      </c>
      <c r="O250" s="126">
        <v>45566</v>
      </c>
      <c r="P250" s="126">
        <v>45596</v>
      </c>
      <c r="Q250" s="68" t="str">
        <f t="shared" si="12"/>
        <v>Before</v>
      </c>
    </row>
    <row r="251" spans="1:17">
      <c r="A251" s="112" t="s">
        <v>426</v>
      </c>
      <c r="B251" s="112" t="s">
        <v>13</v>
      </c>
      <c r="C251" s="113">
        <v>45465</v>
      </c>
      <c r="D251" s="112" t="s">
        <v>25</v>
      </c>
      <c r="E251" s="112" t="s">
        <v>42</v>
      </c>
      <c r="F251" s="122">
        <v>7342</v>
      </c>
      <c r="G251" s="112">
        <v>906</v>
      </c>
      <c r="H251" s="112">
        <v>902</v>
      </c>
      <c r="I251" s="112">
        <v>1199</v>
      </c>
      <c r="J251" s="123">
        <v>68488</v>
      </c>
      <c r="K251" s="122">
        <v>79310</v>
      </c>
      <c r="L251" s="112" t="s">
        <v>17</v>
      </c>
      <c r="M251" s="124">
        <f t="shared" si="10"/>
        <v>0.1153700668263775</v>
      </c>
      <c r="N251" s="125">
        <f t="shared" si="11"/>
        <v>9150</v>
      </c>
      <c r="O251" s="126">
        <v>45651</v>
      </c>
      <c r="P251" s="126">
        <v>45667</v>
      </c>
      <c r="Q251" s="68" t="str">
        <f t="shared" si="12"/>
        <v>Before</v>
      </c>
    </row>
    <row r="252" spans="1:17">
      <c r="A252" s="112" t="s">
        <v>427</v>
      </c>
      <c r="B252" s="112" t="s">
        <v>46</v>
      </c>
      <c r="C252" s="113">
        <v>45915</v>
      </c>
      <c r="D252" s="112" t="s">
        <v>15</v>
      </c>
      <c r="E252" s="112" t="s">
        <v>39</v>
      </c>
      <c r="F252" s="122">
        <v>18389</v>
      </c>
      <c r="G252" s="112">
        <v>670</v>
      </c>
      <c r="H252" s="112">
        <v>655</v>
      </c>
      <c r="I252" s="112">
        <v>321</v>
      </c>
      <c r="J252" s="123">
        <v>21869</v>
      </c>
      <c r="K252" s="122">
        <v>96088</v>
      </c>
      <c r="L252" s="112" t="s">
        <v>21</v>
      </c>
      <c r="M252" s="124">
        <f t="shared" si="10"/>
        <v>0.2051660977437349</v>
      </c>
      <c r="N252" s="125">
        <f t="shared" si="11"/>
        <v>19714</v>
      </c>
      <c r="O252" s="126">
        <v>45901</v>
      </c>
      <c r="P252" s="126">
        <v>45930</v>
      </c>
      <c r="Q252" s="68" t="str">
        <f t="shared" si="12"/>
        <v>During</v>
      </c>
    </row>
    <row r="253" spans="1:17">
      <c r="A253" s="112" t="s">
        <v>428</v>
      </c>
      <c r="B253" s="112" t="s">
        <v>23</v>
      </c>
      <c r="C253" s="113">
        <v>45775</v>
      </c>
      <c r="D253" s="112" t="s">
        <v>38</v>
      </c>
      <c r="E253" s="112" t="s">
        <v>62</v>
      </c>
      <c r="F253" s="122">
        <v>10659</v>
      </c>
      <c r="G253" s="112">
        <v>1342</v>
      </c>
      <c r="H253" s="112">
        <v>408</v>
      </c>
      <c r="I253" s="112">
        <v>709</v>
      </c>
      <c r="J253" s="123">
        <v>16309</v>
      </c>
      <c r="K253" s="122">
        <v>168803</v>
      </c>
      <c r="L253" s="112" t="s">
        <v>27</v>
      </c>
      <c r="M253" s="124">
        <f t="shared" si="10"/>
        <v>7.3511726687321907E-2</v>
      </c>
      <c r="N253" s="125">
        <f t="shared" si="11"/>
        <v>12409</v>
      </c>
      <c r="O253" s="126">
        <v>45717</v>
      </c>
      <c r="P253" s="126">
        <v>45747</v>
      </c>
      <c r="Q253" s="68" t="str">
        <f t="shared" si="12"/>
        <v>Before</v>
      </c>
    </row>
    <row r="254" spans="1:17">
      <c r="A254" s="112" t="s">
        <v>429</v>
      </c>
      <c r="B254" s="112" t="s">
        <v>19</v>
      </c>
      <c r="C254" s="113">
        <v>45916</v>
      </c>
      <c r="D254" s="112" t="s">
        <v>15</v>
      </c>
      <c r="E254" s="112" t="s">
        <v>85</v>
      </c>
      <c r="F254" s="122">
        <v>16043</v>
      </c>
      <c r="G254" s="112">
        <v>595</v>
      </c>
      <c r="H254" s="112">
        <v>923</v>
      </c>
      <c r="I254" s="112">
        <v>1194</v>
      </c>
      <c r="J254" s="123">
        <v>52613</v>
      </c>
      <c r="K254" s="122">
        <v>179978</v>
      </c>
      <c r="L254" s="112" t="s">
        <v>21</v>
      </c>
      <c r="M254" s="124">
        <f t="shared" si="10"/>
        <v>9.757303670448611E-2</v>
      </c>
      <c r="N254" s="125">
        <f t="shared" si="11"/>
        <v>17561</v>
      </c>
      <c r="O254" s="126">
        <v>45901</v>
      </c>
      <c r="P254" s="126">
        <v>45930</v>
      </c>
      <c r="Q254" s="68" t="str">
        <f t="shared" si="12"/>
        <v>During</v>
      </c>
    </row>
    <row r="255" spans="1:17">
      <c r="A255" s="112" t="s">
        <v>430</v>
      </c>
      <c r="B255" s="112" t="s">
        <v>23</v>
      </c>
      <c r="C255" s="113">
        <v>45671</v>
      </c>
      <c r="D255" s="112" t="s">
        <v>38</v>
      </c>
      <c r="E255" s="112" t="s">
        <v>62</v>
      </c>
      <c r="F255" s="122">
        <v>24350</v>
      </c>
      <c r="G255" s="112">
        <v>460</v>
      </c>
      <c r="H255" s="112">
        <v>666</v>
      </c>
      <c r="I255" s="112">
        <v>814</v>
      </c>
      <c r="J255" s="123">
        <v>21120</v>
      </c>
      <c r="K255" s="122">
        <v>76914</v>
      </c>
      <c r="L255" s="112" t="s">
        <v>17</v>
      </c>
      <c r="M255" s="124">
        <f t="shared" si="10"/>
        <v>0.33122708479600593</v>
      </c>
      <c r="N255" s="125">
        <f t="shared" si="11"/>
        <v>25476</v>
      </c>
      <c r="O255" s="126">
        <v>45651</v>
      </c>
      <c r="P255" s="126">
        <v>45667</v>
      </c>
      <c r="Q255" s="68" t="str">
        <f t="shared" si="12"/>
        <v>Before</v>
      </c>
    </row>
    <row r="256" spans="1:17">
      <c r="A256" s="112" t="s">
        <v>432</v>
      </c>
      <c r="B256" s="112" t="s">
        <v>23</v>
      </c>
      <c r="C256" s="113">
        <v>45750</v>
      </c>
      <c r="D256" s="112" t="s">
        <v>15</v>
      </c>
      <c r="E256" s="112" t="s">
        <v>169</v>
      </c>
      <c r="F256" s="122">
        <v>10837</v>
      </c>
      <c r="G256" s="112">
        <v>1004</v>
      </c>
      <c r="H256" s="112">
        <v>922</v>
      </c>
      <c r="I256" s="112">
        <v>1108</v>
      </c>
      <c r="J256" s="123">
        <v>36807</v>
      </c>
      <c r="K256" s="122">
        <v>150350</v>
      </c>
      <c r="L256" s="112" t="s">
        <v>27</v>
      </c>
      <c r="M256" s="124">
        <f t="shared" si="10"/>
        <v>8.4888593282341204E-2</v>
      </c>
      <c r="N256" s="125">
        <f t="shared" si="11"/>
        <v>12763</v>
      </c>
      <c r="O256" s="126">
        <v>45717</v>
      </c>
      <c r="P256" s="126">
        <v>45747</v>
      </c>
      <c r="Q256" s="68" t="str">
        <f t="shared" si="12"/>
        <v>Before</v>
      </c>
    </row>
    <row r="257" spans="1:17">
      <c r="A257" s="112" t="s">
        <v>434</v>
      </c>
      <c r="B257" s="112" t="s">
        <v>13</v>
      </c>
      <c r="C257" s="113">
        <v>45917</v>
      </c>
      <c r="D257" s="112" t="s">
        <v>38</v>
      </c>
      <c r="E257" s="112" t="s">
        <v>39</v>
      </c>
      <c r="F257" s="122">
        <v>2117</v>
      </c>
      <c r="G257" s="112">
        <v>1133</v>
      </c>
      <c r="H257" s="112">
        <v>203</v>
      </c>
      <c r="I257" s="112">
        <v>1173</v>
      </c>
      <c r="J257" s="123">
        <v>40125</v>
      </c>
      <c r="K257" s="122">
        <v>85379</v>
      </c>
      <c r="L257" s="112" t="s">
        <v>21</v>
      </c>
      <c r="M257" s="124">
        <f t="shared" si="10"/>
        <v>4.0443200318579509E-2</v>
      </c>
      <c r="N257" s="125">
        <f t="shared" si="11"/>
        <v>3453</v>
      </c>
      <c r="O257" s="126">
        <v>45901</v>
      </c>
      <c r="P257" s="126">
        <v>45930</v>
      </c>
      <c r="Q257" s="68" t="str">
        <f t="shared" si="12"/>
        <v>During</v>
      </c>
    </row>
    <row r="258" spans="1:17">
      <c r="A258" s="112" t="s">
        <v>435</v>
      </c>
      <c r="B258" s="112" t="s">
        <v>13</v>
      </c>
      <c r="C258" s="113">
        <v>45753</v>
      </c>
      <c r="D258" s="112" t="s">
        <v>38</v>
      </c>
      <c r="E258" s="112" t="s">
        <v>62</v>
      </c>
      <c r="F258" s="122">
        <v>15917</v>
      </c>
      <c r="G258" s="112">
        <v>1479</v>
      </c>
      <c r="H258" s="112">
        <v>196</v>
      </c>
      <c r="I258" s="112">
        <v>313</v>
      </c>
      <c r="J258" s="123">
        <v>48524</v>
      </c>
      <c r="K258" s="122">
        <v>249684</v>
      </c>
      <c r="L258" s="112" t="s">
        <v>32</v>
      </c>
      <c r="M258" s="124">
        <f t="shared" si="10"/>
        <v>7.0457057720959296E-2</v>
      </c>
      <c r="N258" s="125">
        <f t="shared" si="11"/>
        <v>17592</v>
      </c>
      <c r="O258" s="126">
        <v>45458</v>
      </c>
      <c r="P258" s="126">
        <v>45488</v>
      </c>
      <c r="Q258" s="68" t="str">
        <f t="shared" si="12"/>
        <v>Before</v>
      </c>
    </row>
    <row r="259" spans="1:17">
      <c r="A259" s="112" t="s">
        <v>436</v>
      </c>
      <c r="B259" s="112" t="s">
        <v>46</v>
      </c>
      <c r="C259" s="113">
        <v>45509</v>
      </c>
      <c r="D259" s="112" t="s">
        <v>30</v>
      </c>
      <c r="E259" s="112" t="s">
        <v>16</v>
      </c>
      <c r="F259" s="122">
        <v>20935</v>
      </c>
      <c r="G259" s="112">
        <v>1104</v>
      </c>
      <c r="H259" s="112">
        <v>876</v>
      </c>
      <c r="I259" s="112">
        <v>1270</v>
      </c>
      <c r="J259" s="123">
        <v>21454</v>
      </c>
      <c r="K259" s="122">
        <v>208722</v>
      </c>
      <c r="L259" s="112" t="s">
        <v>27</v>
      </c>
      <c r="M259" s="124">
        <f t="shared" ref="M259:M301" si="13">SUM(F259,G259,H259)/K259</f>
        <v>0.10978718103506099</v>
      </c>
      <c r="N259" s="125">
        <f t="shared" ref="N259:N301" si="14">SUM(F259,G259,H259)</f>
        <v>22915</v>
      </c>
      <c r="O259" s="126">
        <v>45717</v>
      </c>
      <c r="P259" s="126">
        <v>45747</v>
      </c>
      <c r="Q259" s="68" t="str">
        <f t="shared" ref="Q259:Q301" si="15">IF(AND(C259&gt;=O259,C259&lt;=P259),"During","Before")</f>
        <v>Before</v>
      </c>
    </row>
    <row r="260" spans="1:17">
      <c r="A260" s="112" t="s">
        <v>438</v>
      </c>
      <c r="B260" s="112" t="s">
        <v>19</v>
      </c>
      <c r="C260" s="113">
        <v>45698</v>
      </c>
      <c r="D260" s="112" t="s">
        <v>38</v>
      </c>
      <c r="E260" s="112" t="s">
        <v>20</v>
      </c>
      <c r="F260" s="122">
        <v>16309</v>
      </c>
      <c r="G260" s="112">
        <v>1449</v>
      </c>
      <c r="H260" s="112">
        <v>838</v>
      </c>
      <c r="I260" s="112">
        <v>2434</v>
      </c>
      <c r="J260" s="123">
        <v>2940</v>
      </c>
      <c r="K260" s="122">
        <v>217953</v>
      </c>
      <c r="L260" s="112" t="s">
        <v>32</v>
      </c>
      <c r="M260" s="124">
        <f t="shared" si="13"/>
        <v>8.5321147219813445E-2</v>
      </c>
      <c r="N260" s="125">
        <f t="shared" si="14"/>
        <v>18596</v>
      </c>
      <c r="O260" s="126">
        <v>45458</v>
      </c>
      <c r="P260" s="126">
        <v>45488</v>
      </c>
      <c r="Q260" s="68" t="str">
        <f t="shared" si="15"/>
        <v>Before</v>
      </c>
    </row>
    <row r="261" spans="1:17">
      <c r="A261" s="112" t="s">
        <v>440</v>
      </c>
      <c r="B261" s="112" t="s">
        <v>13</v>
      </c>
      <c r="C261" s="113">
        <v>45700</v>
      </c>
      <c r="D261" s="112" t="s">
        <v>30</v>
      </c>
      <c r="E261" s="112" t="s">
        <v>20</v>
      </c>
      <c r="F261" s="122">
        <v>15234</v>
      </c>
      <c r="G261" s="112">
        <v>1276</v>
      </c>
      <c r="H261" s="112">
        <v>670</v>
      </c>
      <c r="I261" s="112">
        <v>1860</v>
      </c>
      <c r="J261" s="123">
        <v>60397</v>
      </c>
      <c r="K261" s="122">
        <v>86413</v>
      </c>
      <c r="L261" s="112" t="s">
        <v>55</v>
      </c>
      <c r="M261" s="124">
        <f t="shared" si="13"/>
        <v>0.19881267864788862</v>
      </c>
      <c r="N261" s="125">
        <f t="shared" si="14"/>
        <v>17180</v>
      </c>
      <c r="O261" s="126">
        <v>45566</v>
      </c>
      <c r="P261" s="126">
        <v>45596</v>
      </c>
      <c r="Q261" s="68" t="str">
        <f t="shared" si="15"/>
        <v>Before</v>
      </c>
    </row>
    <row r="262" spans="1:17">
      <c r="A262" s="112" t="s">
        <v>442</v>
      </c>
      <c r="B262" s="112" t="s">
        <v>23</v>
      </c>
      <c r="C262" s="113">
        <v>45592</v>
      </c>
      <c r="D262" s="112" t="s">
        <v>38</v>
      </c>
      <c r="E262" s="112" t="s">
        <v>16</v>
      </c>
      <c r="F262" s="122">
        <v>7560</v>
      </c>
      <c r="G262" s="112">
        <v>1139</v>
      </c>
      <c r="H262" s="112">
        <v>248</v>
      </c>
      <c r="I262" s="112">
        <v>1624</v>
      </c>
      <c r="J262" s="123">
        <v>72237</v>
      </c>
      <c r="K262" s="122">
        <v>177084</v>
      </c>
      <c r="L262" s="112" t="s">
        <v>27</v>
      </c>
      <c r="M262" s="124">
        <f t="shared" si="13"/>
        <v>5.0524045085947912E-2</v>
      </c>
      <c r="N262" s="125">
        <f t="shared" si="14"/>
        <v>8947</v>
      </c>
      <c r="O262" s="126">
        <v>45717</v>
      </c>
      <c r="P262" s="126">
        <v>45747</v>
      </c>
      <c r="Q262" s="68" t="str">
        <f t="shared" si="15"/>
        <v>Before</v>
      </c>
    </row>
    <row r="263" spans="1:17">
      <c r="A263" s="112" t="s">
        <v>444</v>
      </c>
      <c r="B263" s="112" t="s">
        <v>46</v>
      </c>
      <c r="C263" s="113">
        <v>45675</v>
      </c>
      <c r="D263" s="112" t="s">
        <v>25</v>
      </c>
      <c r="E263" s="112" t="s">
        <v>70</v>
      </c>
      <c r="F263" s="122">
        <v>22673</v>
      </c>
      <c r="G263" s="112">
        <v>1053</v>
      </c>
      <c r="H263" s="112">
        <v>169</v>
      </c>
      <c r="I263" s="112">
        <v>1566</v>
      </c>
      <c r="J263" s="123">
        <v>9417</v>
      </c>
      <c r="K263" s="122">
        <v>221187</v>
      </c>
      <c r="L263" s="112" t="s">
        <v>32</v>
      </c>
      <c r="M263" s="124">
        <f t="shared" si="13"/>
        <v>0.10803076130152314</v>
      </c>
      <c r="N263" s="125">
        <f t="shared" si="14"/>
        <v>23895</v>
      </c>
      <c r="O263" s="126">
        <v>45458</v>
      </c>
      <c r="P263" s="126">
        <v>45488</v>
      </c>
      <c r="Q263" s="68" t="str">
        <f t="shared" si="15"/>
        <v>Before</v>
      </c>
    </row>
    <row r="264" spans="1:17">
      <c r="A264" s="112" t="s">
        <v>445</v>
      </c>
      <c r="B264" s="112" t="s">
        <v>23</v>
      </c>
      <c r="C264" s="113">
        <v>45524</v>
      </c>
      <c r="D264" s="112" t="s">
        <v>25</v>
      </c>
      <c r="E264" s="112" t="s">
        <v>35</v>
      </c>
      <c r="F264" s="122">
        <v>2846</v>
      </c>
      <c r="G264" s="112">
        <v>792</v>
      </c>
      <c r="H264" s="112">
        <v>902</v>
      </c>
      <c r="I264" s="112">
        <v>2469</v>
      </c>
      <c r="J264" s="123">
        <v>12130</v>
      </c>
      <c r="K264" s="122">
        <v>47151</v>
      </c>
      <c r="L264" s="112" t="s">
        <v>17</v>
      </c>
      <c r="M264" s="124">
        <f t="shared" si="13"/>
        <v>9.6286399015927546E-2</v>
      </c>
      <c r="N264" s="125">
        <f t="shared" si="14"/>
        <v>4540</v>
      </c>
      <c r="O264" s="126">
        <v>45651</v>
      </c>
      <c r="P264" s="126">
        <v>45667</v>
      </c>
      <c r="Q264" s="68" t="str">
        <f t="shared" si="15"/>
        <v>Before</v>
      </c>
    </row>
    <row r="265" spans="1:17">
      <c r="A265" s="112" t="s">
        <v>447</v>
      </c>
      <c r="B265" s="112" t="s">
        <v>23</v>
      </c>
      <c r="C265" s="113">
        <v>45687</v>
      </c>
      <c r="D265" s="112" t="s">
        <v>25</v>
      </c>
      <c r="E265" s="112" t="s">
        <v>70</v>
      </c>
      <c r="F265" s="122">
        <v>12954</v>
      </c>
      <c r="G265" s="112">
        <v>913</v>
      </c>
      <c r="H265" s="112">
        <v>722</v>
      </c>
      <c r="I265" s="112">
        <v>1049</v>
      </c>
      <c r="J265" s="123">
        <v>475</v>
      </c>
      <c r="K265" s="122">
        <v>97716</v>
      </c>
      <c r="L265" s="112" t="s">
        <v>17</v>
      </c>
      <c r="M265" s="124">
        <f t="shared" si="13"/>
        <v>0.14930001228048631</v>
      </c>
      <c r="N265" s="125">
        <f t="shared" si="14"/>
        <v>14589</v>
      </c>
      <c r="O265" s="126">
        <v>45651</v>
      </c>
      <c r="P265" s="126">
        <v>45667</v>
      </c>
      <c r="Q265" s="68" t="str">
        <f t="shared" si="15"/>
        <v>Before</v>
      </c>
    </row>
    <row r="266" spans="1:17">
      <c r="A266" s="112" t="s">
        <v>449</v>
      </c>
      <c r="B266" s="112" t="s">
        <v>13</v>
      </c>
      <c r="C266" s="113">
        <v>45708</v>
      </c>
      <c r="D266" s="112" t="s">
        <v>38</v>
      </c>
      <c r="E266" s="112" t="s">
        <v>48</v>
      </c>
      <c r="F266" s="122">
        <v>15703</v>
      </c>
      <c r="G266" s="112">
        <v>1381</v>
      </c>
      <c r="H266" s="112">
        <v>639</v>
      </c>
      <c r="I266" s="112">
        <v>984</v>
      </c>
      <c r="J266" s="123">
        <v>10967</v>
      </c>
      <c r="K266" s="122">
        <v>133747</v>
      </c>
      <c r="L266" s="112" t="s">
        <v>55</v>
      </c>
      <c r="M266" s="124">
        <f t="shared" si="13"/>
        <v>0.13251138343289942</v>
      </c>
      <c r="N266" s="125">
        <f t="shared" si="14"/>
        <v>17723</v>
      </c>
      <c r="O266" s="126">
        <v>45566</v>
      </c>
      <c r="P266" s="126">
        <v>45596</v>
      </c>
      <c r="Q266" s="68" t="str">
        <f t="shared" si="15"/>
        <v>Before</v>
      </c>
    </row>
    <row r="267" spans="1:17">
      <c r="A267" s="112" t="s">
        <v>451</v>
      </c>
      <c r="B267" s="112" t="s">
        <v>46</v>
      </c>
      <c r="C267" s="113">
        <v>45621</v>
      </c>
      <c r="D267" s="112" t="s">
        <v>30</v>
      </c>
      <c r="E267" s="112" t="s">
        <v>48</v>
      </c>
      <c r="F267" s="122">
        <v>17385</v>
      </c>
      <c r="G267" s="112">
        <v>831</v>
      </c>
      <c r="H267" s="112">
        <v>568</v>
      </c>
      <c r="I267" s="112">
        <v>2227</v>
      </c>
      <c r="J267" s="123">
        <v>49351</v>
      </c>
      <c r="K267" s="122">
        <v>207450</v>
      </c>
      <c r="L267" s="112" t="s">
        <v>27</v>
      </c>
      <c r="M267" s="124">
        <f t="shared" si="13"/>
        <v>9.0547119787900698E-2</v>
      </c>
      <c r="N267" s="125">
        <f t="shared" si="14"/>
        <v>18784</v>
      </c>
      <c r="O267" s="126">
        <v>45717</v>
      </c>
      <c r="P267" s="126">
        <v>45747</v>
      </c>
      <c r="Q267" s="68" t="str">
        <f t="shared" si="15"/>
        <v>Before</v>
      </c>
    </row>
    <row r="268" spans="1:17">
      <c r="A268" s="112" t="s">
        <v>453</v>
      </c>
      <c r="B268" s="112" t="s">
        <v>19</v>
      </c>
      <c r="C268" s="113">
        <v>45569</v>
      </c>
      <c r="D268" s="112" t="s">
        <v>30</v>
      </c>
      <c r="E268" s="112" t="s">
        <v>62</v>
      </c>
      <c r="F268" s="122">
        <v>15746</v>
      </c>
      <c r="G268" s="112">
        <v>258</v>
      </c>
      <c r="H268" s="112">
        <v>839</v>
      </c>
      <c r="I268" s="112">
        <v>2656</v>
      </c>
      <c r="J268" s="123">
        <v>66614</v>
      </c>
      <c r="K268" s="122">
        <v>213724</v>
      </c>
      <c r="L268" s="112" t="s">
        <v>27</v>
      </c>
      <c r="M268" s="124">
        <f t="shared" si="13"/>
        <v>7.8807246729426739E-2</v>
      </c>
      <c r="N268" s="125">
        <f t="shared" si="14"/>
        <v>16843</v>
      </c>
      <c r="O268" s="126">
        <v>45717</v>
      </c>
      <c r="P268" s="126">
        <v>45747</v>
      </c>
      <c r="Q268" s="68" t="str">
        <f t="shared" si="15"/>
        <v>Before</v>
      </c>
    </row>
    <row r="269" spans="1:17">
      <c r="A269" s="112" t="s">
        <v>454</v>
      </c>
      <c r="B269" s="112" t="s">
        <v>19</v>
      </c>
      <c r="C269" s="113">
        <v>45760</v>
      </c>
      <c r="D269" s="112" t="s">
        <v>38</v>
      </c>
      <c r="E269" s="112" t="s">
        <v>85</v>
      </c>
      <c r="F269" s="122">
        <v>24700</v>
      </c>
      <c r="G269" s="112">
        <v>327</v>
      </c>
      <c r="H269" s="112">
        <v>999</v>
      </c>
      <c r="I269" s="112">
        <v>994</v>
      </c>
      <c r="J269" s="123">
        <v>59400</v>
      </c>
      <c r="K269" s="122">
        <v>243502</v>
      </c>
      <c r="L269" s="112" t="s">
        <v>27</v>
      </c>
      <c r="M269" s="124">
        <f t="shared" si="13"/>
        <v>0.10688207899729776</v>
      </c>
      <c r="N269" s="125">
        <f t="shared" si="14"/>
        <v>26026</v>
      </c>
      <c r="O269" s="126">
        <v>45717</v>
      </c>
      <c r="P269" s="126">
        <v>45747</v>
      </c>
      <c r="Q269" s="68" t="str">
        <f t="shared" si="15"/>
        <v>Before</v>
      </c>
    </row>
    <row r="270" spans="1:17">
      <c r="A270" s="112" t="s">
        <v>456</v>
      </c>
      <c r="B270" s="112" t="s">
        <v>13</v>
      </c>
      <c r="C270" s="113">
        <v>45601</v>
      </c>
      <c r="D270" s="112" t="s">
        <v>25</v>
      </c>
      <c r="E270" s="112" t="s">
        <v>85</v>
      </c>
      <c r="F270" s="122">
        <v>8469</v>
      </c>
      <c r="G270" s="112">
        <v>935</v>
      </c>
      <c r="H270" s="112">
        <v>211</v>
      </c>
      <c r="I270" s="112">
        <v>2635</v>
      </c>
      <c r="J270" s="123">
        <v>21890</v>
      </c>
      <c r="K270" s="122">
        <v>184539</v>
      </c>
      <c r="L270" s="112" t="s">
        <v>55</v>
      </c>
      <c r="M270" s="124">
        <f t="shared" si="13"/>
        <v>5.2102807536618279E-2</v>
      </c>
      <c r="N270" s="125">
        <f t="shared" si="14"/>
        <v>9615</v>
      </c>
      <c r="O270" s="126">
        <v>45566</v>
      </c>
      <c r="P270" s="126">
        <v>45596</v>
      </c>
      <c r="Q270" s="68" t="str">
        <f t="shared" si="15"/>
        <v>Before</v>
      </c>
    </row>
    <row r="271" spans="1:17">
      <c r="A271" s="112" t="s">
        <v>458</v>
      </c>
      <c r="B271" s="112" t="s">
        <v>13</v>
      </c>
      <c r="C271" s="113">
        <v>45672</v>
      </c>
      <c r="D271" s="112" t="s">
        <v>25</v>
      </c>
      <c r="E271" s="112" t="s">
        <v>20</v>
      </c>
      <c r="F271" s="122">
        <v>11333</v>
      </c>
      <c r="G271" s="112">
        <v>920</v>
      </c>
      <c r="H271" s="112">
        <v>294</v>
      </c>
      <c r="I271" s="112">
        <v>606</v>
      </c>
      <c r="J271" s="123">
        <v>59490</v>
      </c>
      <c r="K271" s="122">
        <v>202082</v>
      </c>
      <c r="L271" s="112" t="s">
        <v>27</v>
      </c>
      <c r="M271" s="124">
        <f t="shared" si="13"/>
        <v>6.2088657079799291E-2</v>
      </c>
      <c r="N271" s="125">
        <f t="shared" si="14"/>
        <v>12547</v>
      </c>
      <c r="O271" s="126">
        <v>45717</v>
      </c>
      <c r="P271" s="126">
        <v>45747</v>
      </c>
      <c r="Q271" s="68" t="str">
        <f t="shared" si="15"/>
        <v>Before</v>
      </c>
    </row>
    <row r="272" spans="1:17">
      <c r="A272" s="112" t="s">
        <v>459</v>
      </c>
      <c r="B272" s="112" t="s">
        <v>46</v>
      </c>
      <c r="C272" s="113">
        <v>45582</v>
      </c>
      <c r="D272" s="112" t="s">
        <v>30</v>
      </c>
      <c r="E272" s="112" t="s">
        <v>26</v>
      </c>
      <c r="F272" s="122">
        <v>18608</v>
      </c>
      <c r="G272" s="112">
        <v>1338</v>
      </c>
      <c r="H272" s="112">
        <v>365</v>
      </c>
      <c r="I272" s="112">
        <v>2289</v>
      </c>
      <c r="J272" s="123">
        <v>20785</v>
      </c>
      <c r="K272" s="122">
        <v>161999</v>
      </c>
      <c r="L272" s="112" t="s">
        <v>17</v>
      </c>
      <c r="M272" s="124">
        <f t="shared" si="13"/>
        <v>0.12537731714393299</v>
      </c>
      <c r="N272" s="125">
        <f t="shared" si="14"/>
        <v>20311</v>
      </c>
      <c r="O272" s="126">
        <v>45651</v>
      </c>
      <c r="P272" s="126">
        <v>45667</v>
      </c>
      <c r="Q272" s="68" t="str">
        <f t="shared" si="15"/>
        <v>Before</v>
      </c>
    </row>
    <row r="273" spans="1:17">
      <c r="A273" s="112" t="s">
        <v>461</v>
      </c>
      <c r="B273" s="112" t="s">
        <v>19</v>
      </c>
      <c r="C273" s="113">
        <v>45743</v>
      </c>
      <c r="D273" s="112" t="s">
        <v>25</v>
      </c>
      <c r="E273" s="112" t="s">
        <v>70</v>
      </c>
      <c r="F273" s="122">
        <v>14819</v>
      </c>
      <c r="G273" s="112">
        <v>1432</v>
      </c>
      <c r="H273" s="112">
        <v>152</v>
      </c>
      <c r="I273" s="112">
        <v>961</v>
      </c>
      <c r="J273" s="123">
        <v>39154</v>
      </c>
      <c r="K273" s="122">
        <v>154793</v>
      </c>
      <c r="L273" s="112" t="s">
        <v>32</v>
      </c>
      <c r="M273" s="124">
        <f t="shared" si="13"/>
        <v>0.10596732410380315</v>
      </c>
      <c r="N273" s="125">
        <f t="shared" si="14"/>
        <v>16403</v>
      </c>
      <c r="O273" s="126">
        <v>45458</v>
      </c>
      <c r="P273" s="126">
        <v>45488</v>
      </c>
      <c r="Q273" s="68" t="str">
        <f t="shared" si="15"/>
        <v>Before</v>
      </c>
    </row>
    <row r="274" spans="1:17">
      <c r="A274" s="112" t="s">
        <v>463</v>
      </c>
      <c r="B274" s="112" t="s">
        <v>19</v>
      </c>
      <c r="C274" s="113">
        <v>45577</v>
      </c>
      <c r="D274" s="112" t="s">
        <v>15</v>
      </c>
      <c r="E274" s="112" t="s">
        <v>169</v>
      </c>
      <c r="F274" s="122">
        <v>6208</v>
      </c>
      <c r="G274" s="112">
        <v>725</v>
      </c>
      <c r="H274" s="112">
        <v>309</v>
      </c>
      <c r="I274" s="112">
        <v>848</v>
      </c>
      <c r="J274" s="123">
        <v>39319</v>
      </c>
      <c r="K274" s="122">
        <v>225763</v>
      </c>
      <c r="L274" s="112" t="s">
        <v>17</v>
      </c>
      <c r="M274" s="124">
        <f t="shared" si="13"/>
        <v>3.207788698768177E-2</v>
      </c>
      <c r="N274" s="125">
        <f t="shared" si="14"/>
        <v>7242</v>
      </c>
      <c r="O274" s="126">
        <v>45651</v>
      </c>
      <c r="P274" s="126">
        <v>45667</v>
      </c>
      <c r="Q274" s="68" t="str">
        <f t="shared" si="15"/>
        <v>Before</v>
      </c>
    </row>
    <row r="275" spans="1:17">
      <c r="A275" s="112" t="s">
        <v>465</v>
      </c>
      <c r="B275" s="112" t="s">
        <v>19</v>
      </c>
      <c r="C275" s="113">
        <v>45658</v>
      </c>
      <c r="D275" s="112" t="s">
        <v>30</v>
      </c>
      <c r="E275" s="112" t="s">
        <v>39</v>
      </c>
      <c r="F275" s="122">
        <v>8283</v>
      </c>
      <c r="G275" s="112">
        <v>720</v>
      </c>
      <c r="H275" s="112">
        <v>888</v>
      </c>
      <c r="I275" s="112">
        <v>611</v>
      </c>
      <c r="J275" s="123">
        <v>52791</v>
      </c>
      <c r="K275" s="122">
        <v>235229</v>
      </c>
      <c r="L275" s="112" t="s">
        <v>17</v>
      </c>
      <c r="M275" s="124">
        <f t="shared" si="13"/>
        <v>4.2048386891072105E-2</v>
      </c>
      <c r="N275" s="125">
        <f t="shared" si="14"/>
        <v>9891</v>
      </c>
      <c r="O275" s="126">
        <v>45651</v>
      </c>
      <c r="P275" s="126">
        <v>45667</v>
      </c>
      <c r="Q275" s="68" t="str">
        <f t="shared" si="15"/>
        <v>During</v>
      </c>
    </row>
    <row r="276" spans="1:17">
      <c r="A276" s="112" t="s">
        <v>466</v>
      </c>
      <c r="B276" s="112" t="s">
        <v>23</v>
      </c>
      <c r="C276" s="113">
        <v>45509</v>
      </c>
      <c r="D276" s="112" t="s">
        <v>25</v>
      </c>
      <c r="E276" s="112" t="s">
        <v>42</v>
      </c>
      <c r="F276" s="122">
        <v>4048</v>
      </c>
      <c r="G276" s="112">
        <v>751</v>
      </c>
      <c r="H276" s="112">
        <v>930</v>
      </c>
      <c r="I276" s="112">
        <v>1382</v>
      </c>
      <c r="J276" s="123">
        <v>16844</v>
      </c>
      <c r="K276" s="122">
        <v>148177</v>
      </c>
      <c r="L276" s="112" t="s">
        <v>32</v>
      </c>
      <c r="M276" s="124">
        <f t="shared" si="13"/>
        <v>3.8663220337839206E-2</v>
      </c>
      <c r="N276" s="125">
        <f t="shared" si="14"/>
        <v>5729</v>
      </c>
      <c r="O276" s="126">
        <v>45458</v>
      </c>
      <c r="P276" s="126">
        <v>45488</v>
      </c>
      <c r="Q276" s="68" t="str">
        <f t="shared" si="15"/>
        <v>Before</v>
      </c>
    </row>
    <row r="277" spans="1:17">
      <c r="A277" s="112" t="s">
        <v>467</v>
      </c>
      <c r="B277" s="112" t="s">
        <v>19</v>
      </c>
      <c r="C277" s="113">
        <v>45450</v>
      </c>
      <c r="D277" s="112" t="s">
        <v>30</v>
      </c>
      <c r="E277" s="112" t="s">
        <v>31</v>
      </c>
      <c r="F277" s="122">
        <v>8233</v>
      </c>
      <c r="G277" s="112">
        <v>436</v>
      </c>
      <c r="H277" s="112">
        <v>269</v>
      </c>
      <c r="I277" s="112">
        <v>2037</v>
      </c>
      <c r="J277" s="123">
        <v>8875</v>
      </c>
      <c r="K277" s="122">
        <v>52289</v>
      </c>
      <c r="L277" s="112" t="s">
        <v>17</v>
      </c>
      <c r="M277" s="124">
        <f t="shared" si="13"/>
        <v>0.17093461339861157</v>
      </c>
      <c r="N277" s="125">
        <f t="shared" si="14"/>
        <v>8938</v>
      </c>
      <c r="O277" s="126">
        <v>45651</v>
      </c>
      <c r="P277" s="126">
        <v>45667</v>
      </c>
      <c r="Q277" s="68" t="str">
        <f t="shared" si="15"/>
        <v>Before</v>
      </c>
    </row>
    <row r="278" spans="1:17">
      <c r="A278" s="112" t="s">
        <v>469</v>
      </c>
      <c r="B278" s="112" t="s">
        <v>23</v>
      </c>
      <c r="C278" s="113">
        <v>45753</v>
      </c>
      <c r="D278" s="112" t="s">
        <v>15</v>
      </c>
      <c r="E278" s="112" t="s">
        <v>85</v>
      </c>
      <c r="F278" s="122">
        <v>14941</v>
      </c>
      <c r="G278" s="112">
        <v>1424</v>
      </c>
      <c r="H278" s="112">
        <v>238</v>
      </c>
      <c r="I278" s="112">
        <v>1054</v>
      </c>
      <c r="J278" s="123">
        <v>20516</v>
      </c>
      <c r="K278" s="122">
        <v>216048</v>
      </c>
      <c r="L278" s="112" t="s">
        <v>55</v>
      </c>
      <c r="M278" s="124">
        <f t="shared" si="13"/>
        <v>7.6848663260016298E-2</v>
      </c>
      <c r="N278" s="125">
        <f t="shared" si="14"/>
        <v>16603</v>
      </c>
      <c r="O278" s="126">
        <v>45566</v>
      </c>
      <c r="P278" s="126">
        <v>45596</v>
      </c>
      <c r="Q278" s="68" t="str">
        <f t="shared" si="15"/>
        <v>Before</v>
      </c>
    </row>
    <row r="279" spans="1:17">
      <c r="A279" s="112" t="s">
        <v>470</v>
      </c>
      <c r="B279" s="112" t="s">
        <v>46</v>
      </c>
      <c r="C279" s="113">
        <v>45622</v>
      </c>
      <c r="D279" s="112" t="s">
        <v>30</v>
      </c>
      <c r="E279" s="112" t="s">
        <v>39</v>
      </c>
      <c r="F279" s="122">
        <v>14607</v>
      </c>
      <c r="G279" s="112">
        <v>1458</v>
      </c>
      <c r="H279" s="112">
        <v>478</v>
      </c>
      <c r="I279" s="112">
        <v>334</v>
      </c>
      <c r="J279" s="123">
        <v>49257</v>
      </c>
      <c r="K279" s="122">
        <v>214668</v>
      </c>
      <c r="L279" s="112" t="s">
        <v>32</v>
      </c>
      <c r="M279" s="124">
        <f t="shared" si="13"/>
        <v>7.7063185942944451E-2</v>
      </c>
      <c r="N279" s="125">
        <f t="shared" si="14"/>
        <v>16543</v>
      </c>
      <c r="O279" s="126">
        <v>45458</v>
      </c>
      <c r="P279" s="126">
        <v>45488</v>
      </c>
      <c r="Q279" s="68" t="str">
        <f t="shared" si="15"/>
        <v>Before</v>
      </c>
    </row>
    <row r="280" spans="1:17">
      <c r="A280" s="112" t="s">
        <v>472</v>
      </c>
      <c r="B280" s="112" t="s">
        <v>23</v>
      </c>
      <c r="C280" s="113">
        <v>45537</v>
      </c>
      <c r="D280" s="112" t="s">
        <v>30</v>
      </c>
      <c r="E280" s="112" t="s">
        <v>31</v>
      </c>
      <c r="F280" s="122">
        <v>11765</v>
      </c>
      <c r="G280" s="112">
        <v>693</v>
      </c>
      <c r="H280" s="112">
        <v>729</v>
      </c>
      <c r="I280" s="112">
        <v>744</v>
      </c>
      <c r="J280" s="123">
        <v>97772</v>
      </c>
      <c r="K280" s="122">
        <v>194243</v>
      </c>
      <c r="L280" s="112" t="s">
        <v>17</v>
      </c>
      <c r="M280" s="124">
        <f t="shared" si="13"/>
        <v>6.7889190344053579E-2</v>
      </c>
      <c r="N280" s="125">
        <f t="shared" si="14"/>
        <v>13187</v>
      </c>
      <c r="O280" s="126">
        <v>45651</v>
      </c>
      <c r="P280" s="126">
        <v>45667</v>
      </c>
      <c r="Q280" s="68" t="str">
        <f t="shared" si="15"/>
        <v>Before</v>
      </c>
    </row>
    <row r="281" spans="1:17">
      <c r="A281" s="112" t="s">
        <v>473</v>
      </c>
      <c r="B281" s="112" t="s">
        <v>46</v>
      </c>
      <c r="C281" s="113">
        <v>45918</v>
      </c>
      <c r="D281" s="112" t="s">
        <v>30</v>
      </c>
      <c r="E281" s="112" t="s">
        <v>39</v>
      </c>
      <c r="F281" s="122">
        <v>3828</v>
      </c>
      <c r="G281" s="112">
        <v>203</v>
      </c>
      <c r="H281" s="112">
        <v>506</v>
      </c>
      <c r="I281" s="112">
        <v>2440</v>
      </c>
      <c r="J281" s="123">
        <v>63650</v>
      </c>
      <c r="K281" s="122">
        <v>126365</v>
      </c>
      <c r="L281" s="112" t="s">
        <v>21</v>
      </c>
      <c r="M281" s="124">
        <f t="shared" si="13"/>
        <v>3.5903929094290347E-2</v>
      </c>
      <c r="N281" s="125">
        <f t="shared" si="14"/>
        <v>4537</v>
      </c>
      <c r="O281" s="126">
        <v>45901</v>
      </c>
      <c r="P281" s="126">
        <v>45930</v>
      </c>
      <c r="Q281" s="68" t="str">
        <f t="shared" si="15"/>
        <v>During</v>
      </c>
    </row>
    <row r="282" spans="1:17">
      <c r="A282" s="112" t="s">
        <v>474</v>
      </c>
      <c r="B282" s="112" t="s">
        <v>19</v>
      </c>
      <c r="C282" s="113">
        <v>45738</v>
      </c>
      <c r="D282" s="112" t="s">
        <v>30</v>
      </c>
      <c r="E282" s="112" t="s">
        <v>62</v>
      </c>
      <c r="F282" s="122">
        <v>3917</v>
      </c>
      <c r="G282" s="112">
        <v>865</v>
      </c>
      <c r="H282" s="112">
        <v>759</v>
      </c>
      <c r="I282" s="112">
        <v>2282</v>
      </c>
      <c r="J282" s="123">
        <v>56125</v>
      </c>
      <c r="K282" s="122">
        <v>154014</v>
      </c>
      <c r="L282" s="112" t="s">
        <v>17</v>
      </c>
      <c r="M282" s="124">
        <f t="shared" si="13"/>
        <v>3.5977248821535704E-2</v>
      </c>
      <c r="N282" s="125">
        <f t="shared" si="14"/>
        <v>5541</v>
      </c>
      <c r="O282" s="126">
        <v>45651</v>
      </c>
      <c r="P282" s="126">
        <v>45667</v>
      </c>
      <c r="Q282" s="68" t="str">
        <f t="shared" si="15"/>
        <v>Before</v>
      </c>
    </row>
    <row r="283" spans="1:17">
      <c r="A283" s="112" t="s">
        <v>476</v>
      </c>
      <c r="B283" s="112" t="s">
        <v>19</v>
      </c>
      <c r="C283" s="113">
        <v>45568</v>
      </c>
      <c r="D283" s="112" t="s">
        <v>15</v>
      </c>
      <c r="E283" s="112" t="s">
        <v>31</v>
      </c>
      <c r="F283" s="122">
        <v>22618</v>
      </c>
      <c r="G283" s="112">
        <v>641</v>
      </c>
      <c r="H283" s="112">
        <v>416</v>
      </c>
      <c r="I283" s="112">
        <v>1530</v>
      </c>
      <c r="J283" s="123">
        <v>18395</v>
      </c>
      <c r="K283" s="122">
        <v>215211</v>
      </c>
      <c r="L283" s="112" t="s">
        <v>55</v>
      </c>
      <c r="M283" s="124">
        <f t="shared" si="13"/>
        <v>0.1100083174187193</v>
      </c>
      <c r="N283" s="125">
        <f t="shared" si="14"/>
        <v>23675</v>
      </c>
      <c r="O283" s="126">
        <v>45566</v>
      </c>
      <c r="P283" s="126">
        <v>45596</v>
      </c>
      <c r="Q283" s="68" t="str">
        <f t="shared" si="15"/>
        <v>During</v>
      </c>
    </row>
    <row r="284" spans="1:17">
      <c r="A284" s="112" t="s">
        <v>478</v>
      </c>
      <c r="B284" s="112" t="s">
        <v>46</v>
      </c>
      <c r="C284" s="113">
        <v>45786</v>
      </c>
      <c r="D284" s="112" t="s">
        <v>38</v>
      </c>
      <c r="E284" s="112" t="s">
        <v>42</v>
      </c>
      <c r="F284" s="122">
        <v>8988</v>
      </c>
      <c r="G284" s="112">
        <v>228</v>
      </c>
      <c r="H284" s="112">
        <v>766</v>
      </c>
      <c r="I284" s="112">
        <v>652</v>
      </c>
      <c r="J284" s="123">
        <v>63789</v>
      </c>
      <c r="K284" s="122">
        <v>219785</v>
      </c>
      <c r="L284" s="112" t="s">
        <v>27</v>
      </c>
      <c r="M284" s="124">
        <f t="shared" si="13"/>
        <v>4.541711217781013E-2</v>
      </c>
      <c r="N284" s="125">
        <f t="shared" si="14"/>
        <v>9982</v>
      </c>
      <c r="O284" s="126">
        <v>45717</v>
      </c>
      <c r="P284" s="126">
        <v>45747</v>
      </c>
      <c r="Q284" s="68" t="str">
        <f t="shared" si="15"/>
        <v>Before</v>
      </c>
    </row>
    <row r="285" spans="1:17">
      <c r="A285" s="112" t="s">
        <v>480</v>
      </c>
      <c r="B285" s="112" t="s">
        <v>13</v>
      </c>
      <c r="C285" s="113">
        <v>45552</v>
      </c>
      <c r="D285" s="112" t="s">
        <v>30</v>
      </c>
      <c r="E285" s="112" t="s">
        <v>39</v>
      </c>
      <c r="F285" s="122">
        <v>20410</v>
      </c>
      <c r="G285" s="112">
        <v>1332</v>
      </c>
      <c r="H285" s="112">
        <v>472</v>
      </c>
      <c r="I285" s="112">
        <v>1202</v>
      </c>
      <c r="J285" s="123">
        <v>9418</v>
      </c>
      <c r="K285" s="122">
        <v>200806</v>
      </c>
      <c r="L285" s="112" t="s">
        <v>17</v>
      </c>
      <c r="M285" s="124">
        <f t="shared" si="13"/>
        <v>0.11062418453631864</v>
      </c>
      <c r="N285" s="125">
        <f t="shared" si="14"/>
        <v>22214</v>
      </c>
      <c r="O285" s="126">
        <v>45651</v>
      </c>
      <c r="P285" s="126">
        <v>45667</v>
      </c>
      <c r="Q285" s="68" t="str">
        <f t="shared" si="15"/>
        <v>Before</v>
      </c>
    </row>
    <row r="286" spans="1:17">
      <c r="A286" s="112" t="s">
        <v>481</v>
      </c>
      <c r="B286" s="112" t="s">
        <v>46</v>
      </c>
      <c r="C286" s="113">
        <v>45491</v>
      </c>
      <c r="D286" s="112" t="s">
        <v>30</v>
      </c>
      <c r="E286" s="112" t="s">
        <v>16</v>
      </c>
      <c r="F286" s="122">
        <v>16594</v>
      </c>
      <c r="G286" s="112">
        <v>809</v>
      </c>
      <c r="H286" s="112">
        <v>784</v>
      </c>
      <c r="I286" s="112">
        <v>1655</v>
      </c>
      <c r="J286" s="123">
        <v>35505</v>
      </c>
      <c r="K286" s="122">
        <v>112588</v>
      </c>
      <c r="L286" s="112" t="s">
        <v>27</v>
      </c>
      <c r="M286" s="124">
        <f t="shared" si="13"/>
        <v>0.16153586527871533</v>
      </c>
      <c r="N286" s="125">
        <f t="shared" si="14"/>
        <v>18187</v>
      </c>
      <c r="O286" s="126">
        <v>45717</v>
      </c>
      <c r="P286" s="126">
        <v>45747</v>
      </c>
      <c r="Q286" s="68" t="str">
        <f t="shared" si="15"/>
        <v>Before</v>
      </c>
    </row>
    <row r="287" spans="1:17">
      <c r="A287" s="112" t="s">
        <v>482</v>
      </c>
      <c r="B287" s="112" t="s">
        <v>13</v>
      </c>
      <c r="C287" s="113">
        <v>45919</v>
      </c>
      <c r="D287" s="112" t="s">
        <v>25</v>
      </c>
      <c r="E287" s="112" t="s">
        <v>42</v>
      </c>
      <c r="F287" s="122">
        <v>22128</v>
      </c>
      <c r="G287" s="112">
        <v>1004</v>
      </c>
      <c r="H287" s="112">
        <v>690</v>
      </c>
      <c r="I287" s="112">
        <v>2048</v>
      </c>
      <c r="J287" s="123">
        <v>19443</v>
      </c>
      <c r="K287" s="122">
        <v>103646</v>
      </c>
      <c r="L287" s="112" t="s">
        <v>21</v>
      </c>
      <c r="M287" s="124">
        <f t="shared" si="13"/>
        <v>0.22984003241803833</v>
      </c>
      <c r="N287" s="125">
        <f t="shared" si="14"/>
        <v>23822</v>
      </c>
      <c r="O287" s="126">
        <v>45901</v>
      </c>
      <c r="P287" s="126">
        <v>45930</v>
      </c>
      <c r="Q287" s="68" t="str">
        <f t="shared" si="15"/>
        <v>During</v>
      </c>
    </row>
    <row r="288" spans="1:17">
      <c r="A288" s="112" t="s">
        <v>483</v>
      </c>
      <c r="B288" s="112" t="s">
        <v>23</v>
      </c>
      <c r="C288" s="113">
        <v>45519</v>
      </c>
      <c r="D288" s="112" t="s">
        <v>30</v>
      </c>
      <c r="E288" s="112" t="s">
        <v>31</v>
      </c>
      <c r="F288" s="122">
        <v>14977</v>
      </c>
      <c r="G288" s="112">
        <v>274</v>
      </c>
      <c r="H288" s="112">
        <v>798</v>
      </c>
      <c r="I288" s="112">
        <v>458</v>
      </c>
      <c r="J288" s="123">
        <v>6636</v>
      </c>
      <c r="K288" s="122">
        <v>43654</v>
      </c>
      <c r="L288" s="112" t="s">
        <v>17</v>
      </c>
      <c r="M288" s="124">
        <f t="shared" si="13"/>
        <v>0.36764099509781462</v>
      </c>
      <c r="N288" s="125">
        <f t="shared" si="14"/>
        <v>16049</v>
      </c>
      <c r="O288" s="126">
        <v>45651</v>
      </c>
      <c r="P288" s="126">
        <v>45667</v>
      </c>
      <c r="Q288" s="68" t="str">
        <f t="shared" si="15"/>
        <v>Before</v>
      </c>
    </row>
    <row r="289" spans="1:17">
      <c r="A289" s="112" t="s">
        <v>484</v>
      </c>
      <c r="B289" s="112" t="s">
        <v>23</v>
      </c>
      <c r="C289" s="113">
        <v>45764</v>
      </c>
      <c r="D289" s="112" t="s">
        <v>25</v>
      </c>
      <c r="E289" s="112" t="s">
        <v>42</v>
      </c>
      <c r="F289" s="122">
        <v>2009</v>
      </c>
      <c r="G289" s="112">
        <v>1037</v>
      </c>
      <c r="H289" s="112">
        <v>344</v>
      </c>
      <c r="I289" s="112">
        <v>2277</v>
      </c>
      <c r="J289" s="123">
        <v>85743</v>
      </c>
      <c r="K289" s="122">
        <v>58743</v>
      </c>
      <c r="L289" s="112" t="s">
        <v>32</v>
      </c>
      <c r="M289" s="124">
        <f t="shared" si="13"/>
        <v>5.7709003625963942E-2</v>
      </c>
      <c r="N289" s="125">
        <f t="shared" si="14"/>
        <v>3390</v>
      </c>
      <c r="O289" s="126">
        <v>45458</v>
      </c>
      <c r="P289" s="126">
        <v>45488</v>
      </c>
      <c r="Q289" s="68" t="str">
        <f t="shared" si="15"/>
        <v>Before</v>
      </c>
    </row>
    <row r="290" spans="1:17">
      <c r="A290" s="112" t="s">
        <v>486</v>
      </c>
      <c r="B290" s="112" t="s">
        <v>23</v>
      </c>
      <c r="C290" s="113">
        <v>45624</v>
      </c>
      <c r="D290" s="112" t="s">
        <v>38</v>
      </c>
      <c r="E290" s="112" t="s">
        <v>39</v>
      </c>
      <c r="F290" s="122">
        <v>18644</v>
      </c>
      <c r="G290" s="112">
        <v>1369</v>
      </c>
      <c r="H290" s="112">
        <v>887</v>
      </c>
      <c r="I290" s="112">
        <v>1256</v>
      </c>
      <c r="J290" s="123">
        <v>43415</v>
      </c>
      <c r="K290" s="122">
        <v>88368</v>
      </c>
      <c r="L290" s="112" t="s">
        <v>27</v>
      </c>
      <c r="M290" s="124">
        <f t="shared" si="13"/>
        <v>0.23651095419156257</v>
      </c>
      <c r="N290" s="125">
        <f t="shared" si="14"/>
        <v>20900</v>
      </c>
      <c r="O290" s="126">
        <v>45717</v>
      </c>
      <c r="P290" s="126">
        <v>45747</v>
      </c>
      <c r="Q290" s="68" t="str">
        <f t="shared" si="15"/>
        <v>Before</v>
      </c>
    </row>
    <row r="291" spans="1:17">
      <c r="A291" s="112" t="s">
        <v>487</v>
      </c>
      <c r="B291" s="112" t="s">
        <v>19</v>
      </c>
      <c r="C291" s="113">
        <v>45920</v>
      </c>
      <c r="D291" s="112" t="s">
        <v>15</v>
      </c>
      <c r="E291" s="112" t="s">
        <v>35</v>
      </c>
      <c r="F291" s="122">
        <v>24422</v>
      </c>
      <c r="G291" s="112">
        <v>327</v>
      </c>
      <c r="H291" s="112">
        <v>481</v>
      </c>
      <c r="I291" s="112">
        <v>2371</v>
      </c>
      <c r="J291" s="123">
        <v>35340</v>
      </c>
      <c r="K291" s="122">
        <v>245244</v>
      </c>
      <c r="L291" s="112" t="s">
        <v>21</v>
      </c>
      <c r="M291" s="124">
        <f t="shared" si="13"/>
        <v>0.10287713460879777</v>
      </c>
      <c r="N291" s="125">
        <f t="shared" si="14"/>
        <v>25230</v>
      </c>
      <c r="O291" s="126">
        <v>45901</v>
      </c>
      <c r="P291" s="126">
        <v>45930</v>
      </c>
      <c r="Q291" s="68" t="str">
        <f t="shared" si="15"/>
        <v>During</v>
      </c>
    </row>
    <row r="292" spans="1:17">
      <c r="A292" s="112" t="s">
        <v>488</v>
      </c>
      <c r="B292" s="112" t="s">
        <v>23</v>
      </c>
      <c r="C292" s="113">
        <v>45602</v>
      </c>
      <c r="D292" s="112" t="s">
        <v>15</v>
      </c>
      <c r="E292" s="112" t="s">
        <v>39</v>
      </c>
      <c r="F292" s="122">
        <v>11865</v>
      </c>
      <c r="G292" s="112">
        <v>241</v>
      </c>
      <c r="H292" s="112">
        <v>319</v>
      </c>
      <c r="I292" s="112">
        <v>703</v>
      </c>
      <c r="J292" s="123">
        <v>69596</v>
      </c>
      <c r="K292" s="122">
        <v>177513</v>
      </c>
      <c r="L292" s="112" t="s">
        <v>32</v>
      </c>
      <c r="M292" s="124">
        <f t="shared" si="13"/>
        <v>6.999487361489018E-2</v>
      </c>
      <c r="N292" s="125">
        <f t="shared" si="14"/>
        <v>12425</v>
      </c>
      <c r="O292" s="126">
        <v>45458</v>
      </c>
      <c r="P292" s="126">
        <v>45488</v>
      </c>
      <c r="Q292" s="68" t="str">
        <f t="shared" si="15"/>
        <v>Before</v>
      </c>
    </row>
    <row r="293" spans="1:17">
      <c r="A293" s="112" t="s">
        <v>489</v>
      </c>
      <c r="B293" s="112" t="s">
        <v>13</v>
      </c>
      <c r="C293" s="113">
        <v>45613</v>
      </c>
      <c r="D293" s="112" t="s">
        <v>38</v>
      </c>
      <c r="E293" s="112" t="s">
        <v>39</v>
      </c>
      <c r="F293" s="122">
        <v>4219</v>
      </c>
      <c r="G293" s="112">
        <v>240</v>
      </c>
      <c r="H293" s="112">
        <v>670</v>
      </c>
      <c r="I293" s="112">
        <v>815</v>
      </c>
      <c r="J293" s="123">
        <v>11978</v>
      </c>
      <c r="K293" s="122">
        <v>159735</v>
      </c>
      <c r="L293" s="112" t="s">
        <v>32</v>
      </c>
      <c r="M293" s="124">
        <f t="shared" si="13"/>
        <v>3.2109431245500357E-2</v>
      </c>
      <c r="N293" s="125">
        <f t="shared" si="14"/>
        <v>5129</v>
      </c>
      <c r="O293" s="126">
        <v>45458</v>
      </c>
      <c r="P293" s="126">
        <v>45488</v>
      </c>
      <c r="Q293" s="68" t="str">
        <f t="shared" si="15"/>
        <v>Before</v>
      </c>
    </row>
    <row r="294" spans="1:17">
      <c r="A294" s="112" t="s">
        <v>491</v>
      </c>
      <c r="B294" s="112" t="s">
        <v>23</v>
      </c>
      <c r="C294" s="113">
        <v>45791</v>
      </c>
      <c r="D294" s="112" t="s">
        <v>15</v>
      </c>
      <c r="E294" s="112" t="s">
        <v>62</v>
      </c>
      <c r="F294" s="122">
        <v>9041</v>
      </c>
      <c r="G294" s="112">
        <v>1133</v>
      </c>
      <c r="H294" s="112">
        <v>612</v>
      </c>
      <c r="I294" s="112">
        <v>1687</v>
      </c>
      <c r="J294" s="123">
        <v>28102</v>
      </c>
      <c r="K294" s="122">
        <v>195683</v>
      </c>
      <c r="L294" s="112" t="s">
        <v>32</v>
      </c>
      <c r="M294" s="124">
        <f t="shared" si="13"/>
        <v>5.5119760020032396E-2</v>
      </c>
      <c r="N294" s="125">
        <f t="shared" si="14"/>
        <v>10786</v>
      </c>
      <c r="O294" s="126">
        <v>45458</v>
      </c>
      <c r="P294" s="126">
        <v>45488</v>
      </c>
      <c r="Q294" s="68" t="str">
        <f t="shared" si="15"/>
        <v>Before</v>
      </c>
    </row>
    <row r="295" spans="1:17">
      <c r="A295" s="112" t="s">
        <v>493</v>
      </c>
      <c r="B295" s="112" t="s">
        <v>46</v>
      </c>
      <c r="C295" s="113">
        <v>45462</v>
      </c>
      <c r="D295" s="112" t="s">
        <v>38</v>
      </c>
      <c r="E295" s="112" t="s">
        <v>70</v>
      </c>
      <c r="F295" s="122">
        <v>20444</v>
      </c>
      <c r="G295" s="112">
        <v>233</v>
      </c>
      <c r="H295" s="112">
        <v>189</v>
      </c>
      <c r="I295" s="112">
        <v>2879</v>
      </c>
      <c r="J295" s="123">
        <v>28185</v>
      </c>
      <c r="K295" s="122">
        <v>159891</v>
      </c>
      <c r="L295" s="112" t="s">
        <v>32</v>
      </c>
      <c r="M295" s="124">
        <f t="shared" si="13"/>
        <v>0.13050140408153055</v>
      </c>
      <c r="N295" s="125">
        <f t="shared" si="14"/>
        <v>20866</v>
      </c>
      <c r="O295" s="126">
        <v>45458</v>
      </c>
      <c r="P295" s="126">
        <v>45488</v>
      </c>
      <c r="Q295" s="68" t="str">
        <f t="shared" si="15"/>
        <v>During</v>
      </c>
    </row>
    <row r="296" spans="1:17">
      <c r="A296" s="112" t="s">
        <v>495</v>
      </c>
      <c r="B296" s="112" t="s">
        <v>46</v>
      </c>
      <c r="C296" s="113">
        <v>45783</v>
      </c>
      <c r="D296" s="112" t="s">
        <v>38</v>
      </c>
      <c r="E296" s="112" t="s">
        <v>16</v>
      </c>
      <c r="F296" s="122">
        <v>7287</v>
      </c>
      <c r="G296" s="112">
        <v>1240</v>
      </c>
      <c r="H296" s="112">
        <v>686</v>
      </c>
      <c r="I296" s="112">
        <v>1255</v>
      </c>
      <c r="J296" s="123">
        <v>15403</v>
      </c>
      <c r="K296" s="122">
        <v>147971</v>
      </c>
      <c r="L296" s="112" t="s">
        <v>17</v>
      </c>
      <c r="M296" s="124">
        <f t="shared" si="13"/>
        <v>6.2262200025680704E-2</v>
      </c>
      <c r="N296" s="125">
        <f t="shared" si="14"/>
        <v>9213</v>
      </c>
      <c r="O296" s="126">
        <v>45651</v>
      </c>
      <c r="P296" s="126">
        <v>45667</v>
      </c>
      <c r="Q296" s="68" t="str">
        <f t="shared" si="15"/>
        <v>Before</v>
      </c>
    </row>
    <row r="297" spans="1:17">
      <c r="A297" s="112" t="s">
        <v>497</v>
      </c>
      <c r="B297" s="112" t="s">
        <v>19</v>
      </c>
      <c r="C297" s="113">
        <v>45699</v>
      </c>
      <c r="D297" s="112" t="s">
        <v>38</v>
      </c>
      <c r="E297" s="112" t="s">
        <v>169</v>
      </c>
      <c r="F297" s="122">
        <v>3619</v>
      </c>
      <c r="G297" s="112">
        <v>1376</v>
      </c>
      <c r="H297" s="112">
        <v>410</v>
      </c>
      <c r="I297" s="112">
        <v>2499</v>
      </c>
      <c r="J297" s="123">
        <v>58146</v>
      </c>
      <c r="K297" s="122">
        <v>52149</v>
      </c>
      <c r="L297" s="112" t="s">
        <v>17</v>
      </c>
      <c r="M297" s="124">
        <f t="shared" si="13"/>
        <v>0.10364532397553165</v>
      </c>
      <c r="N297" s="125">
        <f t="shared" si="14"/>
        <v>5405</v>
      </c>
      <c r="O297" s="126">
        <v>45651</v>
      </c>
      <c r="P297" s="126">
        <v>45667</v>
      </c>
      <c r="Q297" s="68" t="str">
        <f t="shared" si="15"/>
        <v>Before</v>
      </c>
    </row>
    <row r="298" spans="1:17">
      <c r="A298" s="112" t="s">
        <v>499</v>
      </c>
      <c r="B298" s="112" t="s">
        <v>46</v>
      </c>
      <c r="C298" s="113">
        <v>45650</v>
      </c>
      <c r="D298" s="112" t="s">
        <v>15</v>
      </c>
      <c r="E298" s="112" t="s">
        <v>85</v>
      </c>
      <c r="F298" s="122">
        <v>10512</v>
      </c>
      <c r="G298" s="112">
        <v>1197</v>
      </c>
      <c r="H298" s="112">
        <v>544</v>
      </c>
      <c r="I298" s="112">
        <v>2012</v>
      </c>
      <c r="J298" s="123">
        <v>10245</v>
      </c>
      <c r="K298" s="122">
        <v>140102</v>
      </c>
      <c r="L298" s="112" t="s">
        <v>17</v>
      </c>
      <c r="M298" s="124">
        <f t="shared" si="13"/>
        <v>8.745770938316369E-2</v>
      </c>
      <c r="N298" s="125">
        <f t="shared" si="14"/>
        <v>12253</v>
      </c>
      <c r="O298" s="126">
        <v>45651</v>
      </c>
      <c r="P298" s="126">
        <v>45667</v>
      </c>
      <c r="Q298" s="68" t="str">
        <f t="shared" si="15"/>
        <v>Before</v>
      </c>
    </row>
    <row r="299" spans="1:17">
      <c r="A299" s="112" t="s">
        <v>501</v>
      </c>
      <c r="B299" s="112" t="s">
        <v>13</v>
      </c>
      <c r="C299" s="113">
        <v>45924</v>
      </c>
      <c r="D299" s="112" t="s">
        <v>25</v>
      </c>
      <c r="E299" s="112" t="s">
        <v>48</v>
      </c>
      <c r="F299" s="122">
        <v>3342</v>
      </c>
      <c r="G299" s="112">
        <v>787</v>
      </c>
      <c r="H299" s="112">
        <v>375</v>
      </c>
      <c r="I299" s="112">
        <v>907</v>
      </c>
      <c r="J299" s="123">
        <v>85823</v>
      </c>
      <c r="K299" s="122">
        <v>99189</v>
      </c>
      <c r="L299" s="112" t="s">
        <v>21</v>
      </c>
      <c r="M299" s="124">
        <f t="shared" si="13"/>
        <v>4.5408260996683103E-2</v>
      </c>
      <c r="N299" s="125">
        <f t="shared" si="14"/>
        <v>4504</v>
      </c>
      <c r="O299" s="126">
        <v>45901</v>
      </c>
      <c r="P299" s="126">
        <v>45930</v>
      </c>
      <c r="Q299" s="68" t="str">
        <f t="shared" si="15"/>
        <v>During</v>
      </c>
    </row>
    <row r="300" spans="1:17">
      <c r="A300" s="112" t="s">
        <v>502</v>
      </c>
      <c r="B300" s="112" t="s">
        <v>23</v>
      </c>
      <c r="C300" s="113">
        <v>45925</v>
      </c>
      <c r="D300" s="112" t="s">
        <v>38</v>
      </c>
      <c r="E300" s="112" t="s">
        <v>70</v>
      </c>
      <c r="F300" s="122">
        <v>12568</v>
      </c>
      <c r="G300" s="112">
        <v>541</v>
      </c>
      <c r="H300" s="112">
        <v>273</v>
      </c>
      <c r="I300" s="112">
        <v>2767</v>
      </c>
      <c r="J300" s="123">
        <v>22331</v>
      </c>
      <c r="K300" s="122">
        <v>192747</v>
      </c>
      <c r="L300" s="112" t="s">
        <v>21</v>
      </c>
      <c r="M300" s="124">
        <f t="shared" si="13"/>
        <v>6.9427799135654514E-2</v>
      </c>
      <c r="N300" s="125">
        <f t="shared" si="14"/>
        <v>13382</v>
      </c>
      <c r="O300" s="126">
        <v>45901</v>
      </c>
      <c r="P300" s="126">
        <v>45930</v>
      </c>
      <c r="Q300" s="68" t="str">
        <f t="shared" si="15"/>
        <v>During</v>
      </c>
    </row>
    <row r="301" spans="1:17">
      <c r="A301" s="112" t="s">
        <v>503</v>
      </c>
      <c r="B301" s="112" t="s">
        <v>19</v>
      </c>
      <c r="C301" s="113">
        <v>45926</v>
      </c>
      <c r="D301" s="112" t="s">
        <v>30</v>
      </c>
      <c r="E301" s="112" t="s">
        <v>48</v>
      </c>
      <c r="F301" s="122">
        <v>21216</v>
      </c>
      <c r="G301" s="112">
        <v>226</v>
      </c>
      <c r="H301" s="112">
        <v>187</v>
      </c>
      <c r="I301" s="112">
        <v>1573</v>
      </c>
      <c r="J301" s="123">
        <v>62688</v>
      </c>
      <c r="K301" s="122">
        <v>111031</v>
      </c>
      <c r="L301" s="112" t="s">
        <v>21</v>
      </c>
      <c r="M301" s="124">
        <f t="shared" si="13"/>
        <v>0.19480145184678152</v>
      </c>
      <c r="N301" s="125">
        <f t="shared" si="14"/>
        <v>21629</v>
      </c>
      <c r="O301" s="126">
        <v>45901</v>
      </c>
      <c r="P301" s="126">
        <v>45930</v>
      </c>
      <c r="Q301" s="68" t="str">
        <f t="shared" si="15"/>
        <v>During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2A9E-041D-435A-BA03-CDA282A310E6}">
  <dimension ref="A1:AA301"/>
  <sheetViews>
    <sheetView topLeftCell="P29" zoomScale="93" workbookViewId="0">
      <selection activeCell="Q26" sqref="Q26"/>
    </sheetView>
  </sheetViews>
  <sheetFormatPr defaultRowHeight="15"/>
  <cols>
    <col min="1" max="1" width="6.7109375" bestFit="1" customWidth="1"/>
    <col min="2" max="2" width="9.7109375" bestFit="1" customWidth="1"/>
    <col min="3" max="3" width="10.42578125" bestFit="1" customWidth="1"/>
    <col min="4" max="4" width="12.42578125" bestFit="1" customWidth="1"/>
    <col min="5" max="5" width="34.7109375" bestFit="1" customWidth="1"/>
    <col min="6" max="6" width="6.5703125" bestFit="1" customWidth="1"/>
    <col min="7" max="7" width="6.85546875" bestFit="1" customWidth="1"/>
    <col min="8" max="8" width="10.5703125" bestFit="1" customWidth="1"/>
    <col min="9" max="9" width="6" bestFit="1" customWidth="1"/>
    <col min="10" max="10" width="6.5703125" bestFit="1" customWidth="1"/>
    <col min="11" max="11" width="11.7109375" bestFit="1" customWidth="1"/>
    <col min="12" max="12" width="28.85546875" bestFit="1" customWidth="1"/>
    <col min="13" max="13" width="16.5703125" bestFit="1" customWidth="1"/>
    <col min="14" max="14" width="17" bestFit="1" customWidth="1"/>
    <col min="16" max="17" width="28.85546875" bestFit="1" customWidth="1"/>
    <col min="18" max="18" width="17.7109375" customWidth="1"/>
    <col min="19" max="19" width="11.42578125" bestFit="1" customWidth="1"/>
    <col min="20" max="20" width="17.42578125" bestFit="1" customWidth="1"/>
    <col min="21" max="21" width="17.7109375" customWidth="1"/>
    <col min="23" max="23" width="20.140625" customWidth="1"/>
    <col min="24" max="24" width="21.140625" customWidth="1"/>
    <col min="27" max="27" width="69.5703125" customWidth="1"/>
  </cols>
  <sheetData>
    <row r="1" spans="1:27" ht="15.75" thickBot="1">
      <c r="A1" s="40" t="s">
        <v>0</v>
      </c>
      <c r="B1" s="40" t="s">
        <v>1</v>
      </c>
      <c r="C1" s="41" t="s">
        <v>2</v>
      </c>
      <c r="D1" s="40" t="s">
        <v>3</v>
      </c>
      <c r="E1" s="40" t="s">
        <v>4</v>
      </c>
      <c r="F1" s="42" t="s">
        <v>5</v>
      </c>
      <c r="G1" s="40" t="s">
        <v>6</v>
      </c>
      <c r="H1" s="40" t="s">
        <v>7</v>
      </c>
      <c r="I1" s="40" t="s">
        <v>8</v>
      </c>
      <c r="J1" s="43" t="s">
        <v>9</v>
      </c>
      <c r="K1" s="42" t="s">
        <v>10</v>
      </c>
      <c r="L1" s="40" t="s">
        <v>11</v>
      </c>
      <c r="M1" s="55" t="s">
        <v>583</v>
      </c>
      <c r="N1" s="60" t="s">
        <v>592</v>
      </c>
    </row>
    <row r="2" spans="1:27" ht="15.75" thickBot="1">
      <c r="A2" s="10" t="s">
        <v>12</v>
      </c>
      <c r="B2" s="10" t="s">
        <v>13</v>
      </c>
      <c r="C2" s="44">
        <v>45649</v>
      </c>
      <c r="D2" s="10" t="s">
        <v>15</v>
      </c>
      <c r="E2" s="10" t="s">
        <v>16</v>
      </c>
      <c r="F2" s="45">
        <v>24516</v>
      </c>
      <c r="G2" s="10">
        <v>976</v>
      </c>
      <c r="H2" s="10">
        <v>974</v>
      </c>
      <c r="I2" s="10">
        <v>2675</v>
      </c>
      <c r="J2" s="46">
        <v>23275</v>
      </c>
      <c r="K2" s="45">
        <v>202932</v>
      </c>
      <c r="L2" s="10" t="s">
        <v>17</v>
      </c>
      <c r="M2" s="56">
        <f>SUM(F2,G2,H2)/K2</f>
        <v>0.13041807107799658</v>
      </c>
      <c r="N2" s="61">
        <f>SUM(F2,G2,H2)</f>
        <v>26466</v>
      </c>
    </row>
    <row r="3" spans="1:27" ht="15.75" thickBot="1">
      <c r="A3" s="10" t="s">
        <v>18</v>
      </c>
      <c r="B3" s="10" t="s">
        <v>19</v>
      </c>
      <c r="C3" s="44">
        <v>45903</v>
      </c>
      <c r="D3" s="10" t="s">
        <v>15</v>
      </c>
      <c r="E3" s="10" t="s">
        <v>20</v>
      </c>
      <c r="F3" s="45">
        <v>4779</v>
      </c>
      <c r="G3" s="10">
        <v>1110</v>
      </c>
      <c r="H3" s="10">
        <v>436</v>
      </c>
      <c r="I3" s="10">
        <v>1574</v>
      </c>
      <c r="J3" s="46">
        <v>77167</v>
      </c>
      <c r="K3" s="45">
        <v>71585</v>
      </c>
      <c r="L3" s="10" t="s">
        <v>21</v>
      </c>
      <c r="M3" s="56">
        <f t="shared" ref="M3:M66" si="0">SUM(F3,G3,H3)/K3</f>
        <v>8.8356499266606131E-2</v>
      </c>
      <c r="N3" s="61">
        <f t="shared" ref="N3:N66" si="1">SUM(F3,G3,H3)</f>
        <v>6325</v>
      </c>
    </row>
    <row r="4" spans="1:27" ht="15.75" thickBot="1">
      <c r="A4" s="10" t="s">
        <v>22</v>
      </c>
      <c r="B4" s="10" t="s">
        <v>23</v>
      </c>
      <c r="C4" s="44">
        <v>45789</v>
      </c>
      <c r="D4" s="10" t="s">
        <v>25</v>
      </c>
      <c r="E4" s="10" t="s">
        <v>26</v>
      </c>
      <c r="F4" s="45">
        <v>19308</v>
      </c>
      <c r="G4" s="10">
        <v>1318</v>
      </c>
      <c r="H4" s="10">
        <v>795</v>
      </c>
      <c r="I4" s="10">
        <v>1499</v>
      </c>
      <c r="J4" s="46">
        <v>52307</v>
      </c>
      <c r="K4" s="45">
        <v>193087</v>
      </c>
      <c r="L4" s="10" t="s">
        <v>27</v>
      </c>
      <c r="M4" s="56">
        <f t="shared" si="0"/>
        <v>0.11093962825047776</v>
      </c>
      <c r="N4" s="61">
        <f t="shared" si="1"/>
        <v>21421</v>
      </c>
    </row>
    <row r="5" spans="1:27" ht="15.75" thickBot="1">
      <c r="A5" s="10" t="s">
        <v>28</v>
      </c>
      <c r="B5" s="10" t="s">
        <v>13</v>
      </c>
      <c r="C5" s="44">
        <v>45516</v>
      </c>
      <c r="D5" s="10" t="s">
        <v>30</v>
      </c>
      <c r="E5" s="10" t="s">
        <v>31</v>
      </c>
      <c r="F5" s="45">
        <v>3581</v>
      </c>
      <c r="G5" s="10">
        <v>517</v>
      </c>
      <c r="H5" s="10">
        <v>880</v>
      </c>
      <c r="I5" s="10">
        <v>1925</v>
      </c>
      <c r="J5" s="46">
        <v>18636</v>
      </c>
      <c r="K5" s="45">
        <v>248611</v>
      </c>
      <c r="L5" s="10" t="s">
        <v>32</v>
      </c>
      <c r="M5" s="56">
        <f t="shared" si="0"/>
        <v>2.0023249172401864E-2</v>
      </c>
      <c r="N5" s="61">
        <f t="shared" si="1"/>
        <v>4978</v>
      </c>
      <c r="P5" s="51" t="s">
        <v>584</v>
      </c>
      <c r="Q5" t="s">
        <v>757</v>
      </c>
      <c r="R5" t="s">
        <v>760</v>
      </c>
      <c r="S5" t="s">
        <v>758</v>
      </c>
      <c r="T5" t="s">
        <v>759</v>
      </c>
      <c r="U5" s="26" t="s">
        <v>509</v>
      </c>
      <c r="V5" s="26" t="s">
        <v>761</v>
      </c>
      <c r="W5" s="26" t="s">
        <v>762</v>
      </c>
    </row>
    <row r="6" spans="1:27" ht="15.75" thickBot="1">
      <c r="A6" s="10" t="s">
        <v>33</v>
      </c>
      <c r="B6" s="10" t="s">
        <v>13</v>
      </c>
      <c r="C6" s="44">
        <v>45904</v>
      </c>
      <c r="D6" s="10" t="s">
        <v>30</v>
      </c>
      <c r="E6" s="10" t="s">
        <v>16</v>
      </c>
      <c r="F6" s="45">
        <v>21708</v>
      </c>
      <c r="G6" s="10">
        <v>435</v>
      </c>
      <c r="H6" s="10">
        <v>317</v>
      </c>
      <c r="I6" s="10">
        <v>1213</v>
      </c>
      <c r="J6" s="46">
        <v>70701</v>
      </c>
      <c r="K6" s="45">
        <v>83585</v>
      </c>
      <c r="L6" s="10" t="s">
        <v>21</v>
      </c>
      <c r="M6" s="56">
        <f t="shared" si="0"/>
        <v>0.26870850032900639</v>
      </c>
      <c r="N6" s="61">
        <f t="shared" si="1"/>
        <v>22460</v>
      </c>
      <c r="P6" s="52" t="s">
        <v>21</v>
      </c>
      <c r="Q6" s="31">
        <v>1051098</v>
      </c>
      <c r="R6">
        <v>69</v>
      </c>
      <c r="S6">
        <v>114854</v>
      </c>
      <c r="T6" s="31">
        <v>10331022</v>
      </c>
      <c r="U6">
        <v>75000</v>
      </c>
      <c r="V6" s="110">
        <f>(Q6+S6)/U6</f>
        <v>15.546026666666666</v>
      </c>
      <c r="W6" s="22">
        <f>Q6/U6</f>
        <v>14.01464</v>
      </c>
      <c r="AA6" s="26" t="s">
        <v>755</v>
      </c>
    </row>
    <row r="7" spans="1:27" ht="15.75" thickBot="1">
      <c r="A7" s="10" t="s">
        <v>34</v>
      </c>
      <c r="B7" s="10" t="s">
        <v>19</v>
      </c>
      <c r="C7" s="44">
        <v>45905</v>
      </c>
      <c r="D7" s="10" t="s">
        <v>15</v>
      </c>
      <c r="E7" s="10" t="s">
        <v>35</v>
      </c>
      <c r="F7" s="45">
        <v>14677</v>
      </c>
      <c r="G7" s="10">
        <v>533</v>
      </c>
      <c r="H7" s="10">
        <v>759</v>
      </c>
      <c r="I7" s="10">
        <v>753</v>
      </c>
      <c r="J7" s="46">
        <v>23275</v>
      </c>
      <c r="K7" s="45">
        <v>66958</v>
      </c>
      <c r="L7" s="10" t="s">
        <v>21</v>
      </c>
      <c r="M7" s="56">
        <f t="shared" si="0"/>
        <v>0.23849278652289496</v>
      </c>
      <c r="N7" s="61">
        <f t="shared" si="1"/>
        <v>15969</v>
      </c>
      <c r="P7" s="52" t="s">
        <v>17</v>
      </c>
      <c r="Q7" s="31">
        <v>991433</v>
      </c>
      <c r="R7">
        <v>69</v>
      </c>
      <c r="S7">
        <v>106775</v>
      </c>
      <c r="T7" s="31">
        <v>9407749</v>
      </c>
      <c r="U7">
        <v>55000</v>
      </c>
      <c r="V7" s="110">
        <f t="shared" ref="V7:V10" si="2">(Q7+S7)/U7</f>
        <v>19.967418181818182</v>
      </c>
      <c r="W7" s="22">
        <f t="shared" ref="W7:W10" si="3">Q7/U7</f>
        <v>18.026054545454546</v>
      </c>
      <c r="AA7" s="38" t="s">
        <v>756</v>
      </c>
    </row>
    <row r="8" spans="1:27" ht="15.75" thickBot="1">
      <c r="A8" s="10" t="s">
        <v>36</v>
      </c>
      <c r="B8" s="10" t="s">
        <v>23</v>
      </c>
      <c r="C8" s="44">
        <v>45467</v>
      </c>
      <c r="D8" s="10" t="s">
        <v>38</v>
      </c>
      <c r="E8" s="10" t="s">
        <v>39</v>
      </c>
      <c r="F8" s="45">
        <v>7713</v>
      </c>
      <c r="G8" s="10">
        <v>575</v>
      </c>
      <c r="H8" s="10">
        <v>417</v>
      </c>
      <c r="I8" s="10">
        <v>336</v>
      </c>
      <c r="J8" s="46">
        <v>61660</v>
      </c>
      <c r="K8" s="45">
        <v>66017</v>
      </c>
      <c r="L8" s="10" t="s">
        <v>32</v>
      </c>
      <c r="M8" s="56">
        <f t="shared" si="0"/>
        <v>0.13185997546086614</v>
      </c>
      <c r="N8" s="61">
        <f t="shared" si="1"/>
        <v>8705</v>
      </c>
      <c r="P8" s="52" t="s">
        <v>32</v>
      </c>
      <c r="Q8" s="31">
        <v>926462</v>
      </c>
      <c r="R8">
        <v>59</v>
      </c>
      <c r="S8">
        <v>96543</v>
      </c>
      <c r="T8" s="31">
        <v>8901334</v>
      </c>
      <c r="U8">
        <v>85000</v>
      </c>
      <c r="V8" s="110">
        <f t="shared" si="2"/>
        <v>12.035352941176471</v>
      </c>
      <c r="W8" s="22">
        <f t="shared" si="3"/>
        <v>10.89955294117647</v>
      </c>
      <c r="AA8" s="21" t="s">
        <v>764</v>
      </c>
    </row>
    <row r="9" spans="1:27" ht="15.75" thickBot="1">
      <c r="A9" s="10" t="s">
        <v>40</v>
      </c>
      <c r="B9" s="10" t="s">
        <v>23</v>
      </c>
      <c r="C9" s="44">
        <v>45486</v>
      </c>
      <c r="D9" s="10" t="s">
        <v>30</v>
      </c>
      <c r="E9" s="10" t="s">
        <v>42</v>
      </c>
      <c r="F9" s="45">
        <v>18639</v>
      </c>
      <c r="G9" s="10">
        <v>1360</v>
      </c>
      <c r="H9" s="10">
        <v>898</v>
      </c>
      <c r="I9" s="10">
        <v>2011</v>
      </c>
      <c r="J9" s="46">
        <v>42841</v>
      </c>
      <c r="K9" s="45">
        <v>247779</v>
      </c>
      <c r="L9" s="10" t="s">
        <v>32</v>
      </c>
      <c r="M9" s="56">
        <f t="shared" si="0"/>
        <v>8.4337252148083575E-2</v>
      </c>
      <c r="N9" s="61">
        <f t="shared" si="1"/>
        <v>20897</v>
      </c>
      <c r="P9" s="52" t="s">
        <v>55</v>
      </c>
      <c r="Q9" s="31">
        <v>652233</v>
      </c>
      <c r="R9">
        <v>46</v>
      </c>
      <c r="S9">
        <v>74667</v>
      </c>
      <c r="T9" s="31">
        <v>6698763</v>
      </c>
      <c r="U9">
        <v>60000</v>
      </c>
      <c r="V9" s="110">
        <f t="shared" si="2"/>
        <v>12.115</v>
      </c>
      <c r="W9" s="22">
        <f t="shared" si="3"/>
        <v>10.87055</v>
      </c>
      <c r="AA9" s="21" t="s">
        <v>763</v>
      </c>
    </row>
    <row r="10" spans="1:27" ht="15.75" thickBot="1">
      <c r="A10" s="10" t="s">
        <v>43</v>
      </c>
      <c r="B10" s="10" t="s">
        <v>13</v>
      </c>
      <c r="C10" s="44">
        <v>45534</v>
      </c>
      <c r="D10" s="10" t="s">
        <v>38</v>
      </c>
      <c r="E10" s="10" t="s">
        <v>20</v>
      </c>
      <c r="F10" s="45">
        <v>6804</v>
      </c>
      <c r="G10" s="10">
        <v>787</v>
      </c>
      <c r="H10" s="10">
        <v>970</v>
      </c>
      <c r="I10" s="10">
        <v>1095</v>
      </c>
      <c r="J10" s="46">
        <v>56343</v>
      </c>
      <c r="K10" s="45">
        <v>164677</v>
      </c>
      <c r="L10" s="10" t="s">
        <v>17</v>
      </c>
      <c r="M10" s="56">
        <f t="shared" si="0"/>
        <v>5.1986616224487935E-2</v>
      </c>
      <c r="N10" s="61">
        <f t="shared" si="1"/>
        <v>8561</v>
      </c>
      <c r="P10" s="52" t="s">
        <v>27</v>
      </c>
      <c r="Q10" s="31">
        <v>879891</v>
      </c>
      <c r="R10">
        <v>57</v>
      </c>
      <c r="S10">
        <v>89166</v>
      </c>
      <c r="T10" s="31">
        <v>9222999</v>
      </c>
      <c r="U10">
        <v>40000</v>
      </c>
      <c r="V10" s="110">
        <f t="shared" si="2"/>
        <v>24.226424999999999</v>
      </c>
      <c r="W10" s="22">
        <f t="shared" si="3"/>
        <v>21.997274999999998</v>
      </c>
    </row>
    <row r="11" spans="1:27" ht="15.75" thickBot="1">
      <c r="A11" s="10" t="s">
        <v>45</v>
      </c>
      <c r="B11" s="10" t="s">
        <v>46</v>
      </c>
      <c r="C11" s="44">
        <v>45727</v>
      </c>
      <c r="D11" s="10" t="s">
        <v>30</v>
      </c>
      <c r="E11" s="10" t="s">
        <v>48</v>
      </c>
      <c r="F11" s="45">
        <v>20222</v>
      </c>
      <c r="G11" s="10">
        <v>712</v>
      </c>
      <c r="H11" s="10">
        <v>604</v>
      </c>
      <c r="I11" s="10">
        <v>1272</v>
      </c>
      <c r="J11" s="46">
        <v>71598</v>
      </c>
      <c r="K11" s="45">
        <v>216422</v>
      </c>
      <c r="L11" s="10" t="s">
        <v>27</v>
      </c>
      <c r="M11" s="56">
        <f t="shared" si="0"/>
        <v>9.9518533235992648E-2</v>
      </c>
      <c r="N11" s="61">
        <f t="shared" si="1"/>
        <v>21538</v>
      </c>
      <c r="V11" s="21"/>
    </row>
    <row r="12" spans="1:27" ht="15.75" thickBot="1">
      <c r="A12" s="10" t="s">
        <v>49</v>
      </c>
      <c r="B12" s="10" t="s">
        <v>13</v>
      </c>
      <c r="C12" s="44">
        <v>45690</v>
      </c>
      <c r="D12" s="10" t="s">
        <v>38</v>
      </c>
      <c r="E12" s="10" t="s">
        <v>31</v>
      </c>
      <c r="F12" s="45">
        <v>12136</v>
      </c>
      <c r="G12" s="10">
        <v>1117</v>
      </c>
      <c r="H12" s="10">
        <v>834</v>
      </c>
      <c r="I12" s="10">
        <v>892</v>
      </c>
      <c r="J12" s="46">
        <v>24675</v>
      </c>
      <c r="K12" s="45">
        <v>183273</v>
      </c>
      <c r="L12" s="10" t="s">
        <v>27</v>
      </c>
      <c r="M12" s="56">
        <f t="shared" si="0"/>
        <v>7.6863476889667326E-2</v>
      </c>
      <c r="N12" s="61">
        <f t="shared" si="1"/>
        <v>14087</v>
      </c>
    </row>
    <row r="13" spans="1:27" ht="15.75" thickBot="1">
      <c r="A13" s="10" t="s">
        <v>51</v>
      </c>
      <c r="B13" s="10" t="s">
        <v>13</v>
      </c>
      <c r="C13" s="44">
        <v>45494</v>
      </c>
      <c r="D13" s="10" t="s">
        <v>25</v>
      </c>
      <c r="E13" s="10" t="s">
        <v>20</v>
      </c>
      <c r="F13" s="45">
        <v>2009</v>
      </c>
      <c r="G13" s="10">
        <v>1072</v>
      </c>
      <c r="H13" s="10">
        <v>550</v>
      </c>
      <c r="I13" s="10">
        <v>1437</v>
      </c>
      <c r="J13" s="46">
        <v>22982</v>
      </c>
      <c r="K13" s="45">
        <v>69426</v>
      </c>
      <c r="L13" s="10" t="s">
        <v>32</v>
      </c>
      <c r="M13" s="56">
        <f t="shared" si="0"/>
        <v>5.2300290957278256E-2</v>
      </c>
      <c r="N13" s="61">
        <f t="shared" si="1"/>
        <v>3631</v>
      </c>
    </row>
    <row r="14" spans="1:27" ht="15.75" thickBot="1">
      <c r="A14" s="10" t="s">
        <v>53</v>
      </c>
      <c r="B14" s="10" t="s">
        <v>13</v>
      </c>
      <c r="C14" s="44">
        <v>45614</v>
      </c>
      <c r="D14" s="10" t="s">
        <v>38</v>
      </c>
      <c r="E14" s="10" t="s">
        <v>39</v>
      </c>
      <c r="F14" s="45">
        <v>21255</v>
      </c>
      <c r="G14" s="10">
        <v>1452</v>
      </c>
      <c r="H14" s="10">
        <v>625</v>
      </c>
      <c r="I14" s="10">
        <v>1624</v>
      </c>
      <c r="J14" s="46">
        <v>21282</v>
      </c>
      <c r="K14" s="45">
        <v>57778</v>
      </c>
      <c r="L14" s="10" t="s">
        <v>55</v>
      </c>
      <c r="M14" s="56">
        <f t="shared" si="0"/>
        <v>0.40382152376337016</v>
      </c>
      <c r="N14" s="61">
        <f t="shared" si="1"/>
        <v>23332</v>
      </c>
    </row>
    <row r="15" spans="1:27" ht="15.75" thickBot="1">
      <c r="A15" s="10" t="s">
        <v>56</v>
      </c>
      <c r="B15" s="10" t="s">
        <v>13</v>
      </c>
      <c r="C15" s="44">
        <v>45906</v>
      </c>
      <c r="D15" s="10" t="s">
        <v>25</v>
      </c>
      <c r="E15" s="10" t="s">
        <v>42</v>
      </c>
      <c r="F15" s="45">
        <v>7124</v>
      </c>
      <c r="G15" s="10">
        <v>469</v>
      </c>
      <c r="H15" s="10">
        <v>851</v>
      </c>
      <c r="I15" s="10">
        <v>2571</v>
      </c>
      <c r="J15" s="46">
        <v>33802</v>
      </c>
      <c r="K15" s="45">
        <v>216313</v>
      </c>
      <c r="L15" s="10" t="s">
        <v>21</v>
      </c>
      <c r="M15" s="56">
        <f t="shared" si="0"/>
        <v>3.9036026498638549E-2</v>
      </c>
      <c r="N15" s="61">
        <f t="shared" si="1"/>
        <v>8444</v>
      </c>
    </row>
    <row r="16" spans="1:27" ht="15.75" thickBot="1">
      <c r="A16" s="10" t="s">
        <v>57</v>
      </c>
      <c r="B16" s="10" t="s">
        <v>19</v>
      </c>
      <c r="C16" s="44">
        <v>45907</v>
      </c>
      <c r="D16" s="10" t="s">
        <v>25</v>
      </c>
      <c r="E16" s="10" t="s">
        <v>26</v>
      </c>
      <c r="F16" s="45">
        <v>3015</v>
      </c>
      <c r="G16" s="10">
        <v>997</v>
      </c>
      <c r="H16" s="10">
        <v>783</v>
      </c>
      <c r="I16" s="10">
        <v>617</v>
      </c>
      <c r="J16" s="46">
        <v>77167</v>
      </c>
      <c r="K16" s="45">
        <v>82229</v>
      </c>
      <c r="L16" s="10" t="s">
        <v>21</v>
      </c>
      <c r="M16" s="56">
        <f t="shared" si="0"/>
        <v>5.8312760704860814E-2</v>
      </c>
      <c r="N16" s="61">
        <f t="shared" si="1"/>
        <v>4795</v>
      </c>
    </row>
    <row r="17" spans="1:24" ht="15.75" thickBot="1">
      <c r="A17" s="10" t="s">
        <v>58</v>
      </c>
      <c r="B17" s="10" t="s">
        <v>23</v>
      </c>
      <c r="C17" s="44">
        <v>45530</v>
      </c>
      <c r="D17" s="10" t="s">
        <v>38</v>
      </c>
      <c r="E17" s="10" t="s">
        <v>42</v>
      </c>
      <c r="F17" s="45">
        <v>4193</v>
      </c>
      <c r="G17" s="10">
        <v>924</v>
      </c>
      <c r="H17" s="10">
        <v>707</v>
      </c>
      <c r="I17" s="10">
        <v>2696</v>
      </c>
      <c r="J17" s="46">
        <v>55075</v>
      </c>
      <c r="K17" s="45">
        <v>126652</v>
      </c>
      <c r="L17" s="10" t="s">
        <v>32</v>
      </c>
      <c r="M17" s="56">
        <f t="shared" si="0"/>
        <v>4.5984271863057827E-2</v>
      </c>
      <c r="N17" s="61">
        <f t="shared" si="1"/>
        <v>5824</v>
      </c>
      <c r="Q17" s="115"/>
      <c r="S17" s="115"/>
    </row>
    <row r="18" spans="1:24" ht="15.75" thickBot="1">
      <c r="A18" s="10" t="s">
        <v>60</v>
      </c>
      <c r="B18" s="10" t="s">
        <v>19</v>
      </c>
      <c r="C18" s="44">
        <v>45782</v>
      </c>
      <c r="D18" s="10" t="s">
        <v>25</v>
      </c>
      <c r="E18" s="10" t="s">
        <v>62</v>
      </c>
      <c r="F18" s="45">
        <v>10415</v>
      </c>
      <c r="G18" s="10">
        <v>1388</v>
      </c>
      <c r="H18" s="10">
        <v>725</v>
      </c>
      <c r="I18" s="10">
        <v>2462</v>
      </c>
      <c r="J18" s="46">
        <v>53082</v>
      </c>
      <c r="K18" s="45">
        <v>168267</v>
      </c>
      <c r="L18" s="10" t="s">
        <v>55</v>
      </c>
      <c r="M18" s="56">
        <f t="shared" si="0"/>
        <v>7.4453101321114656E-2</v>
      </c>
      <c r="N18" s="61">
        <f t="shared" si="1"/>
        <v>12528</v>
      </c>
      <c r="Q18" s="3"/>
      <c r="S18" s="3"/>
    </row>
    <row r="19" spans="1:24" ht="15.75" thickBot="1">
      <c r="A19" s="10" t="s">
        <v>63</v>
      </c>
      <c r="B19" s="10" t="s">
        <v>19</v>
      </c>
      <c r="C19" s="44">
        <v>45523</v>
      </c>
      <c r="D19" s="10" t="s">
        <v>15</v>
      </c>
      <c r="E19" s="10" t="s">
        <v>42</v>
      </c>
      <c r="F19" s="45">
        <v>15550</v>
      </c>
      <c r="G19" s="10">
        <v>204</v>
      </c>
      <c r="H19" s="10">
        <v>279</v>
      </c>
      <c r="I19" s="10">
        <v>1646</v>
      </c>
      <c r="J19" s="46">
        <v>35819</v>
      </c>
      <c r="K19" s="45">
        <v>219436</v>
      </c>
      <c r="L19" s="10" t="s">
        <v>17</v>
      </c>
      <c r="M19" s="56">
        <f t="shared" si="0"/>
        <v>7.306458375107093E-2</v>
      </c>
      <c r="N19" s="61">
        <f t="shared" si="1"/>
        <v>16033</v>
      </c>
      <c r="Q19" s="91" t="s">
        <v>11</v>
      </c>
      <c r="R19" s="91" t="s">
        <v>757</v>
      </c>
      <c r="S19" s="91" t="s">
        <v>760</v>
      </c>
      <c r="T19" s="91" t="s">
        <v>758</v>
      </c>
      <c r="U19" s="91" t="s">
        <v>759</v>
      </c>
      <c r="V19" s="91" t="s">
        <v>509</v>
      </c>
      <c r="W19" s="91" t="s">
        <v>761</v>
      </c>
      <c r="X19" s="91" t="s">
        <v>762</v>
      </c>
    </row>
    <row r="20" spans="1:24" ht="15.75" thickBot="1">
      <c r="A20" s="10" t="s">
        <v>65</v>
      </c>
      <c r="B20" s="10" t="s">
        <v>19</v>
      </c>
      <c r="C20" s="44">
        <v>45466</v>
      </c>
      <c r="D20" s="10" t="s">
        <v>25</v>
      </c>
      <c r="E20" s="10" t="s">
        <v>62</v>
      </c>
      <c r="F20" s="45">
        <v>16512</v>
      </c>
      <c r="G20" s="10">
        <v>1050</v>
      </c>
      <c r="H20" s="10">
        <v>971</v>
      </c>
      <c r="I20" s="10">
        <v>1891</v>
      </c>
      <c r="J20" s="46">
        <v>15865</v>
      </c>
      <c r="K20" s="45">
        <v>166503</v>
      </c>
      <c r="L20" s="10" t="s">
        <v>32</v>
      </c>
      <c r="M20" s="56">
        <f t="shared" si="0"/>
        <v>0.1113073037723044</v>
      </c>
      <c r="N20" s="61">
        <f t="shared" si="1"/>
        <v>18533</v>
      </c>
      <c r="Q20" s="64" t="s">
        <v>27</v>
      </c>
      <c r="R20" s="64">
        <v>879891</v>
      </c>
      <c r="S20" s="64">
        <v>57</v>
      </c>
      <c r="T20" s="64">
        <v>89166</v>
      </c>
      <c r="U20" s="64">
        <v>9222999</v>
      </c>
      <c r="V20" s="64">
        <v>40000</v>
      </c>
      <c r="W20" s="72">
        <v>24.226424999999999</v>
      </c>
      <c r="X20" s="72">
        <v>21.997274999999998</v>
      </c>
    </row>
    <row r="21" spans="1:24" ht="15.75" thickBot="1">
      <c r="A21" s="10" t="s">
        <v>67</v>
      </c>
      <c r="B21" s="10" t="s">
        <v>13</v>
      </c>
      <c r="C21" s="44">
        <v>45544</v>
      </c>
      <c r="D21" s="10" t="s">
        <v>30</v>
      </c>
      <c r="E21" s="10" t="s">
        <v>26</v>
      </c>
      <c r="F21" s="45">
        <v>6158</v>
      </c>
      <c r="G21" s="10">
        <v>277</v>
      </c>
      <c r="H21" s="10">
        <v>512</v>
      </c>
      <c r="I21" s="10">
        <v>2189</v>
      </c>
      <c r="J21" s="46">
        <v>76881</v>
      </c>
      <c r="K21" s="45">
        <v>124878</v>
      </c>
      <c r="L21" s="10" t="s">
        <v>32</v>
      </c>
      <c r="M21" s="56">
        <f t="shared" si="0"/>
        <v>5.563029516808405E-2</v>
      </c>
      <c r="N21" s="61">
        <f t="shared" si="1"/>
        <v>6947</v>
      </c>
      <c r="Q21" s="92" t="s">
        <v>17</v>
      </c>
      <c r="R21" s="64">
        <v>991433</v>
      </c>
      <c r="S21" s="92">
        <v>69</v>
      </c>
      <c r="T21" s="64">
        <v>106775</v>
      </c>
      <c r="U21" s="64">
        <v>9407749</v>
      </c>
      <c r="V21" s="64">
        <v>55000</v>
      </c>
      <c r="W21" s="72">
        <v>19.967418181818182</v>
      </c>
      <c r="X21" s="72">
        <v>18.026054545454546</v>
      </c>
    </row>
    <row r="22" spans="1:24" ht="15.75" thickBot="1">
      <c r="A22" s="10" t="s">
        <v>69</v>
      </c>
      <c r="B22" s="10" t="s">
        <v>46</v>
      </c>
      <c r="C22" s="44">
        <v>45908</v>
      </c>
      <c r="D22" s="10" t="s">
        <v>38</v>
      </c>
      <c r="E22" s="10" t="s">
        <v>70</v>
      </c>
      <c r="F22" s="45">
        <v>22309</v>
      </c>
      <c r="G22" s="10">
        <v>773</v>
      </c>
      <c r="H22" s="10">
        <v>854</v>
      </c>
      <c r="I22" s="10">
        <v>2387</v>
      </c>
      <c r="J22" s="46">
        <v>72396</v>
      </c>
      <c r="K22" s="45">
        <v>97056</v>
      </c>
      <c r="L22" s="10" t="s">
        <v>21</v>
      </c>
      <c r="M22" s="56">
        <f t="shared" si="0"/>
        <v>0.24662050774810418</v>
      </c>
      <c r="N22" s="61">
        <f t="shared" si="1"/>
        <v>23936</v>
      </c>
      <c r="Q22" s="92" t="s">
        <v>21</v>
      </c>
      <c r="R22" s="64">
        <v>1051098</v>
      </c>
      <c r="S22" s="92">
        <v>69</v>
      </c>
      <c r="T22" s="64">
        <v>114854</v>
      </c>
      <c r="U22" s="64">
        <v>10331022</v>
      </c>
      <c r="V22" s="64">
        <v>75000</v>
      </c>
      <c r="W22" s="72">
        <v>15.546026666666666</v>
      </c>
      <c r="X22" s="72">
        <v>14.01464</v>
      </c>
    </row>
    <row r="23" spans="1:24" ht="15.75" thickBot="1">
      <c r="A23" s="10" t="s">
        <v>71</v>
      </c>
      <c r="B23" s="10" t="s">
        <v>23</v>
      </c>
      <c r="C23" s="44">
        <v>45715</v>
      </c>
      <c r="D23" s="10" t="s">
        <v>15</v>
      </c>
      <c r="E23" s="10" t="s">
        <v>39</v>
      </c>
      <c r="F23" s="45">
        <v>8970</v>
      </c>
      <c r="G23" s="10">
        <v>331</v>
      </c>
      <c r="H23" s="10">
        <v>968</v>
      </c>
      <c r="I23" s="10">
        <v>2296</v>
      </c>
      <c r="J23" s="46">
        <v>24613</v>
      </c>
      <c r="K23" s="45">
        <v>198562</v>
      </c>
      <c r="L23" s="10" t="s">
        <v>32</v>
      </c>
      <c r="M23" s="56">
        <f t="shared" si="0"/>
        <v>5.1716844109144754E-2</v>
      </c>
      <c r="N23" s="61">
        <f t="shared" si="1"/>
        <v>10269</v>
      </c>
      <c r="Q23" s="64" t="s">
        <v>55</v>
      </c>
      <c r="R23" s="64">
        <v>652233</v>
      </c>
      <c r="S23" s="64">
        <v>46</v>
      </c>
      <c r="T23" s="64">
        <v>74667</v>
      </c>
      <c r="U23" s="64">
        <v>6698763</v>
      </c>
      <c r="V23" s="64">
        <v>60000</v>
      </c>
      <c r="W23" s="72">
        <v>12.115</v>
      </c>
      <c r="X23" s="72">
        <v>10.87055</v>
      </c>
    </row>
    <row r="24" spans="1:24" ht="15.75" thickBot="1">
      <c r="A24" s="10" t="s">
        <v>73</v>
      </c>
      <c r="B24" s="10" t="s">
        <v>46</v>
      </c>
      <c r="C24" s="44">
        <v>45602</v>
      </c>
      <c r="D24" s="10" t="s">
        <v>38</v>
      </c>
      <c r="E24" s="10" t="s">
        <v>62</v>
      </c>
      <c r="F24" s="45">
        <v>8938</v>
      </c>
      <c r="G24" s="10">
        <v>800</v>
      </c>
      <c r="H24" s="10">
        <v>842</v>
      </c>
      <c r="I24" s="10">
        <v>2072</v>
      </c>
      <c r="J24" s="46">
        <v>31736</v>
      </c>
      <c r="K24" s="45">
        <v>59975</v>
      </c>
      <c r="L24" s="10" t="s">
        <v>32</v>
      </c>
      <c r="M24" s="56">
        <f t="shared" si="0"/>
        <v>0.17640683618174238</v>
      </c>
      <c r="N24" s="61">
        <f t="shared" si="1"/>
        <v>10580</v>
      </c>
      <c r="Q24" s="92" t="s">
        <v>32</v>
      </c>
      <c r="R24" s="64">
        <v>926462</v>
      </c>
      <c r="S24" s="92">
        <v>59</v>
      </c>
      <c r="T24" s="64">
        <v>96543</v>
      </c>
      <c r="U24" s="64">
        <v>8901334</v>
      </c>
      <c r="V24" s="64">
        <v>85000</v>
      </c>
      <c r="W24" s="72">
        <v>12.035352941176471</v>
      </c>
      <c r="X24" s="72">
        <v>10.89955294117647</v>
      </c>
    </row>
    <row r="25" spans="1:24" ht="15.75" thickBot="1">
      <c r="A25" s="10" t="s">
        <v>75</v>
      </c>
      <c r="B25" s="10" t="s">
        <v>19</v>
      </c>
      <c r="C25" s="44">
        <v>45680</v>
      </c>
      <c r="D25" s="10" t="s">
        <v>30</v>
      </c>
      <c r="E25" s="10" t="s">
        <v>48</v>
      </c>
      <c r="F25" s="45">
        <v>23168</v>
      </c>
      <c r="G25" s="10">
        <v>1265</v>
      </c>
      <c r="H25" s="10">
        <v>441</v>
      </c>
      <c r="I25" s="10">
        <v>1612</v>
      </c>
      <c r="J25" s="46">
        <v>66615</v>
      </c>
      <c r="K25" s="45">
        <v>197795</v>
      </c>
      <c r="L25" s="10" t="s">
        <v>32</v>
      </c>
      <c r="M25" s="56">
        <f t="shared" si="0"/>
        <v>0.12575646502692181</v>
      </c>
      <c r="N25" s="61">
        <f t="shared" si="1"/>
        <v>24874</v>
      </c>
    </row>
    <row r="26" spans="1:24" ht="15.75" thickBot="1">
      <c r="A26" s="10" t="s">
        <v>77</v>
      </c>
      <c r="B26" s="10" t="s">
        <v>19</v>
      </c>
      <c r="C26" s="44">
        <v>45909</v>
      </c>
      <c r="D26" s="10" t="s">
        <v>30</v>
      </c>
      <c r="E26" s="10" t="s">
        <v>42</v>
      </c>
      <c r="F26" s="45">
        <v>15772</v>
      </c>
      <c r="G26" s="10">
        <v>288</v>
      </c>
      <c r="H26" s="10">
        <v>520</v>
      </c>
      <c r="I26" s="10">
        <v>1585</v>
      </c>
      <c r="J26" s="46">
        <v>59182</v>
      </c>
      <c r="K26" s="45">
        <v>194351</v>
      </c>
      <c r="L26" s="10" t="s">
        <v>21</v>
      </c>
      <c r="M26" s="56">
        <f t="shared" si="0"/>
        <v>8.5309568769905988E-2</v>
      </c>
      <c r="N26" s="61">
        <f t="shared" si="1"/>
        <v>16580</v>
      </c>
    </row>
    <row r="27" spans="1:24" ht="15.75" thickBot="1">
      <c r="A27" s="10" t="s">
        <v>78</v>
      </c>
      <c r="B27" s="10" t="s">
        <v>46</v>
      </c>
      <c r="C27" s="44">
        <v>45752</v>
      </c>
      <c r="D27" s="10" t="s">
        <v>30</v>
      </c>
      <c r="E27" s="10" t="s">
        <v>42</v>
      </c>
      <c r="F27" s="45">
        <v>22384</v>
      </c>
      <c r="G27" s="10">
        <v>601</v>
      </c>
      <c r="H27" s="10">
        <v>943</v>
      </c>
      <c r="I27" s="10">
        <v>515</v>
      </c>
      <c r="J27" s="46">
        <v>41309</v>
      </c>
      <c r="K27" s="45">
        <v>249373</v>
      </c>
      <c r="L27" s="10" t="s">
        <v>17</v>
      </c>
      <c r="M27" s="56">
        <f t="shared" si="0"/>
        <v>9.5952649244304716E-2</v>
      </c>
      <c r="N27" s="61">
        <f t="shared" si="1"/>
        <v>23928</v>
      </c>
    </row>
    <row r="28" spans="1:24" ht="15.75" thickBot="1">
      <c r="A28" s="10" t="s">
        <v>80</v>
      </c>
      <c r="B28" s="10" t="s">
        <v>46</v>
      </c>
      <c r="C28" s="44">
        <v>45552</v>
      </c>
      <c r="D28" s="10" t="s">
        <v>25</v>
      </c>
      <c r="E28" s="10" t="s">
        <v>48</v>
      </c>
      <c r="F28" s="45">
        <v>20017</v>
      </c>
      <c r="G28" s="10">
        <v>495</v>
      </c>
      <c r="H28" s="10">
        <v>178</v>
      </c>
      <c r="I28" s="10">
        <v>2683</v>
      </c>
      <c r="J28" s="46">
        <v>32244</v>
      </c>
      <c r="K28" s="45">
        <v>182633</v>
      </c>
      <c r="L28" s="10" t="s">
        <v>17</v>
      </c>
      <c r="M28" s="56">
        <f t="shared" si="0"/>
        <v>0.11328730295182141</v>
      </c>
      <c r="N28" s="61">
        <f t="shared" si="1"/>
        <v>20690</v>
      </c>
    </row>
    <row r="29" spans="1:24" ht="15.75" thickBot="1">
      <c r="A29" s="10" t="s">
        <v>82</v>
      </c>
      <c r="B29" s="10" t="s">
        <v>46</v>
      </c>
      <c r="C29" s="44">
        <v>45720</v>
      </c>
      <c r="D29" s="10" t="s">
        <v>25</v>
      </c>
      <c r="E29" s="10" t="s">
        <v>35</v>
      </c>
      <c r="F29" s="45">
        <v>12344</v>
      </c>
      <c r="G29" s="10">
        <v>815</v>
      </c>
      <c r="H29" s="10">
        <v>298</v>
      </c>
      <c r="I29" s="10">
        <v>2439</v>
      </c>
      <c r="J29" s="46">
        <v>6259</v>
      </c>
      <c r="K29" s="45">
        <v>237133</v>
      </c>
      <c r="L29" s="10" t="s">
        <v>32</v>
      </c>
      <c r="M29" s="56">
        <f t="shared" si="0"/>
        <v>5.6748744375519224E-2</v>
      </c>
      <c r="N29" s="61">
        <f t="shared" si="1"/>
        <v>13457</v>
      </c>
    </row>
    <row r="30" spans="1:24" ht="15.75" thickBot="1">
      <c r="A30" s="10" t="s">
        <v>84</v>
      </c>
      <c r="B30" s="10" t="s">
        <v>19</v>
      </c>
      <c r="C30" s="44">
        <v>45910</v>
      </c>
      <c r="D30" s="10" t="s">
        <v>38</v>
      </c>
      <c r="E30" s="10" t="s">
        <v>85</v>
      </c>
      <c r="F30" s="45">
        <v>9266</v>
      </c>
      <c r="G30" s="10">
        <v>999</v>
      </c>
      <c r="H30" s="10">
        <v>928</v>
      </c>
      <c r="I30" s="10">
        <v>2700</v>
      </c>
      <c r="J30" s="46">
        <v>12264</v>
      </c>
      <c r="K30" s="45">
        <v>128397</v>
      </c>
      <c r="L30" s="10" t="s">
        <v>21</v>
      </c>
      <c r="M30" s="56">
        <f t="shared" si="0"/>
        <v>8.7174933993784898E-2</v>
      </c>
      <c r="N30" s="61">
        <f t="shared" si="1"/>
        <v>11193</v>
      </c>
    </row>
    <row r="31" spans="1:24" ht="15.75" thickBot="1">
      <c r="A31" s="10" t="s">
        <v>86</v>
      </c>
      <c r="B31" s="10" t="s">
        <v>19</v>
      </c>
      <c r="C31" s="44">
        <v>45713</v>
      </c>
      <c r="D31" s="10" t="s">
        <v>38</v>
      </c>
      <c r="E31" s="10" t="s">
        <v>70</v>
      </c>
      <c r="F31" s="45">
        <v>10702</v>
      </c>
      <c r="G31" s="10">
        <v>621</v>
      </c>
      <c r="H31" s="10">
        <v>445</v>
      </c>
      <c r="I31" s="10">
        <v>2918</v>
      </c>
      <c r="J31" s="46">
        <v>54808</v>
      </c>
      <c r="K31" s="45">
        <v>220225</v>
      </c>
      <c r="L31" s="10" t="s">
        <v>17</v>
      </c>
      <c r="M31" s="56">
        <f t="shared" si="0"/>
        <v>5.3436258372119426E-2</v>
      </c>
      <c r="N31" s="61">
        <f t="shared" si="1"/>
        <v>11768</v>
      </c>
    </row>
    <row r="32" spans="1:24" ht="15.75" thickBot="1">
      <c r="A32" s="10" t="s">
        <v>88</v>
      </c>
      <c r="B32" s="10" t="s">
        <v>23</v>
      </c>
      <c r="C32" s="44">
        <v>45642</v>
      </c>
      <c r="D32" s="10" t="s">
        <v>15</v>
      </c>
      <c r="E32" s="10" t="s">
        <v>31</v>
      </c>
      <c r="F32" s="45">
        <v>2384</v>
      </c>
      <c r="G32" s="10">
        <v>1246</v>
      </c>
      <c r="H32" s="10">
        <v>160</v>
      </c>
      <c r="I32" s="10">
        <v>2004</v>
      </c>
      <c r="J32" s="46">
        <v>2701</v>
      </c>
      <c r="K32" s="45">
        <v>73142</v>
      </c>
      <c r="L32" s="10" t="s">
        <v>17</v>
      </c>
      <c r="M32" s="56">
        <f t="shared" si="0"/>
        <v>5.1817013480626728E-2</v>
      </c>
      <c r="N32" s="61">
        <f t="shared" si="1"/>
        <v>3790</v>
      </c>
    </row>
    <row r="33" spans="1:14" ht="15.75" thickBot="1">
      <c r="A33" s="10" t="s">
        <v>90</v>
      </c>
      <c r="B33" s="10" t="s">
        <v>23</v>
      </c>
      <c r="C33" s="44">
        <v>45504</v>
      </c>
      <c r="D33" s="10" t="s">
        <v>15</v>
      </c>
      <c r="E33" s="10" t="s">
        <v>62</v>
      </c>
      <c r="F33" s="45">
        <v>2404</v>
      </c>
      <c r="G33" s="10">
        <v>774</v>
      </c>
      <c r="H33" s="10">
        <v>661</v>
      </c>
      <c r="I33" s="10">
        <v>662</v>
      </c>
      <c r="J33" s="46">
        <v>12676</v>
      </c>
      <c r="K33" s="45">
        <v>66916</v>
      </c>
      <c r="L33" s="10" t="s">
        <v>17</v>
      </c>
      <c r="M33" s="56">
        <f t="shared" si="0"/>
        <v>5.7370434574690654E-2</v>
      </c>
      <c r="N33" s="61">
        <f t="shared" si="1"/>
        <v>3839</v>
      </c>
    </row>
    <row r="34" spans="1:14" ht="15.75" thickBot="1">
      <c r="A34" s="10" t="s">
        <v>92</v>
      </c>
      <c r="B34" s="10" t="s">
        <v>19</v>
      </c>
      <c r="C34" s="44">
        <v>45911</v>
      </c>
      <c r="D34" s="10" t="s">
        <v>38</v>
      </c>
      <c r="E34" s="10" t="s">
        <v>48</v>
      </c>
      <c r="F34" s="45">
        <v>10175</v>
      </c>
      <c r="G34" s="10">
        <v>342</v>
      </c>
      <c r="H34" s="10">
        <v>825</v>
      </c>
      <c r="I34" s="10">
        <v>2904</v>
      </c>
      <c r="J34" s="46">
        <v>15954</v>
      </c>
      <c r="K34" s="45">
        <v>104324</v>
      </c>
      <c r="L34" s="10" t="s">
        <v>21</v>
      </c>
      <c r="M34" s="56">
        <f t="shared" si="0"/>
        <v>0.10871899083624094</v>
      </c>
      <c r="N34" s="61">
        <f t="shared" si="1"/>
        <v>11342</v>
      </c>
    </row>
    <row r="35" spans="1:14" ht="15.75" thickBot="1">
      <c r="A35" s="10" t="s">
        <v>93</v>
      </c>
      <c r="B35" s="10" t="s">
        <v>46</v>
      </c>
      <c r="C35" s="44">
        <v>45912</v>
      </c>
      <c r="D35" s="10" t="s">
        <v>25</v>
      </c>
      <c r="E35" s="10" t="s">
        <v>26</v>
      </c>
      <c r="F35" s="45">
        <v>17158</v>
      </c>
      <c r="G35" s="10">
        <v>1192</v>
      </c>
      <c r="H35" s="10">
        <v>262</v>
      </c>
      <c r="I35" s="10">
        <v>2016</v>
      </c>
      <c r="J35" s="46">
        <v>28771</v>
      </c>
      <c r="K35" s="45">
        <v>216037</v>
      </c>
      <c r="L35" s="10" t="s">
        <v>21</v>
      </c>
      <c r="M35" s="56">
        <f t="shared" si="0"/>
        <v>8.6151909163708074E-2</v>
      </c>
      <c r="N35" s="61">
        <f t="shared" si="1"/>
        <v>18612</v>
      </c>
    </row>
    <row r="36" spans="1:14" ht="15.75" thickBot="1">
      <c r="A36" s="10" t="s">
        <v>94</v>
      </c>
      <c r="B36" s="10" t="s">
        <v>46</v>
      </c>
      <c r="C36" s="44">
        <v>45626</v>
      </c>
      <c r="D36" s="10" t="s">
        <v>30</v>
      </c>
      <c r="E36" s="10" t="s">
        <v>62</v>
      </c>
      <c r="F36" s="45">
        <v>14763</v>
      </c>
      <c r="G36" s="10">
        <v>864</v>
      </c>
      <c r="H36" s="10">
        <v>336</v>
      </c>
      <c r="I36" s="10">
        <v>1493</v>
      </c>
      <c r="J36" s="46">
        <v>33310</v>
      </c>
      <c r="K36" s="45">
        <v>165932</v>
      </c>
      <c r="L36" s="10" t="s">
        <v>32</v>
      </c>
      <c r="M36" s="56">
        <f t="shared" si="0"/>
        <v>9.6202058674637797E-2</v>
      </c>
      <c r="N36" s="61">
        <f t="shared" si="1"/>
        <v>15963</v>
      </c>
    </row>
    <row r="37" spans="1:14" ht="15.75" thickBot="1">
      <c r="A37" s="10" t="s">
        <v>96</v>
      </c>
      <c r="B37" s="10" t="s">
        <v>23</v>
      </c>
      <c r="C37" s="44">
        <v>45766</v>
      </c>
      <c r="D37" s="10" t="s">
        <v>38</v>
      </c>
      <c r="E37" s="10" t="s">
        <v>85</v>
      </c>
      <c r="F37" s="45">
        <v>20384</v>
      </c>
      <c r="G37" s="10">
        <v>344</v>
      </c>
      <c r="H37" s="10">
        <v>956</v>
      </c>
      <c r="I37" s="10">
        <v>655</v>
      </c>
      <c r="J37" s="46">
        <v>67621</v>
      </c>
      <c r="K37" s="45">
        <v>175720</v>
      </c>
      <c r="L37" s="10" t="s">
        <v>27</v>
      </c>
      <c r="M37" s="56">
        <f t="shared" si="0"/>
        <v>0.12340086501251991</v>
      </c>
      <c r="N37" s="61">
        <f t="shared" si="1"/>
        <v>21684</v>
      </c>
    </row>
    <row r="38" spans="1:14" ht="15.75" thickBot="1">
      <c r="A38" s="10" t="s">
        <v>98</v>
      </c>
      <c r="B38" s="10" t="s">
        <v>19</v>
      </c>
      <c r="C38" s="44">
        <v>45663</v>
      </c>
      <c r="D38" s="10" t="s">
        <v>15</v>
      </c>
      <c r="E38" s="10" t="s">
        <v>26</v>
      </c>
      <c r="F38" s="45">
        <v>11860</v>
      </c>
      <c r="G38" s="10">
        <v>1448</v>
      </c>
      <c r="H38" s="10">
        <v>893</v>
      </c>
      <c r="I38" s="10">
        <v>490</v>
      </c>
      <c r="J38" s="46">
        <v>23518</v>
      </c>
      <c r="K38" s="45">
        <v>206205</v>
      </c>
      <c r="L38" s="10" t="s">
        <v>17</v>
      </c>
      <c r="M38" s="56">
        <f t="shared" si="0"/>
        <v>6.8868359157149436E-2</v>
      </c>
      <c r="N38" s="61">
        <f t="shared" si="1"/>
        <v>14201</v>
      </c>
    </row>
    <row r="39" spans="1:14" ht="15.75" thickBot="1">
      <c r="A39" s="10" t="s">
        <v>100</v>
      </c>
      <c r="B39" s="10" t="s">
        <v>23</v>
      </c>
      <c r="C39" s="44">
        <v>45705</v>
      </c>
      <c r="D39" s="10" t="s">
        <v>25</v>
      </c>
      <c r="E39" s="10" t="s">
        <v>20</v>
      </c>
      <c r="F39" s="45">
        <v>7989</v>
      </c>
      <c r="G39" s="10">
        <v>1206</v>
      </c>
      <c r="H39" s="10">
        <v>376</v>
      </c>
      <c r="I39" s="10">
        <v>2769</v>
      </c>
      <c r="J39" s="46">
        <v>27550</v>
      </c>
      <c r="K39" s="45">
        <v>221749</v>
      </c>
      <c r="L39" s="10" t="s">
        <v>27</v>
      </c>
      <c r="M39" s="56">
        <f t="shared" si="0"/>
        <v>4.3161412227338117E-2</v>
      </c>
      <c r="N39" s="61">
        <f t="shared" si="1"/>
        <v>9571</v>
      </c>
    </row>
    <row r="40" spans="1:14" ht="15.75" thickBot="1">
      <c r="A40" s="10" t="s">
        <v>102</v>
      </c>
      <c r="B40" s="10" t="s">
        <v>23</v>
      </c>
      <c r="C40" s="44">
        <v>45913</v>
      </c>
      <c r="D40" s="10" t="s">
        <v>38</v>
      </c>
      <c r="E40" s="10" t="s">
        <v>39</v>
      </c>
      <c r="F40" s="45">
        <v>17106</v>
      </c>
      <c r="G40" s="10">
        <v>702</v>
      </c>
      <c r="H40" s="10">
        <v>459</v>
      </c>
      <c r="I40" s="10">
        <v>999</v>
      </c>
      <c r="J40" s="46">
        <v>59627</v>
      </c>
      <c r="K40" s="45">
        <v>136059</v>
      </c>
      <c r="L40" s="10" t="s">
        <v>21</v>
      </c>
      <c r="M40" s="56">
        <f t="shared" si="0"/>
        <v>0.13425793222058077</v>
      </c>
      <c r="N40" s="61">
        <f t="shared" si="1"/>
        <v>18267</v>
      </c>
    </row>
    <row r="41" spans="1:14" ht="15.75" thickBot="1">
      <c r="A41" s="10" t="s">
        <v>103</v>
      </c>
      <c r="B41" s="10" t="s">
        <v>13</v>
      </c>
      <c r="C41" s="44">
        <v>45914</v>
      </c>
      <c r="D41" s="10" t="s">
        <v>38</v>
      </c>
      <c r="E41" s="10" t="s">
        <v>42</v>
      </c>
      <c r="F41" s="45">
        <v>19844</v>
      </c>
      <c r="G41" s="10">
        <v>1020</v>
      </c>
      <c r="H41" s="10">
        <v>247</v>
      </c>
      <c r="I41" s="10">
        <v>2354</v>
      </c>
      <c r="J41" s="46">
        <v>37792</v>
      </c>
      <c r="K41" s="45">
        <v>138317</v>
      </c>
      <c r="L41" s="10" t="s">
        <v>21</v>
      </c>
      <c r="M41" s="56">
        <f t="shared" si="0"/>
        <v>0.15262765965138053</v>
      </c>
      <c r="N41" s="61">
        <f t="shared" si="1"/>
        <v>21111</v>
      </c>
    </row>
    <row r="42" spans="1:14" ht="15.75" thickBot="1">
      <c r="A42" s="10" t="s">
        <v>104</v>
      </c>
      <c r="B42" s="10" t="s">
        <v>13</v>
      </c>
      <c r="C42" s="44">
        <v>45915</v>
      </c>
      <c r="D42" s="10" t="s">
        <v>25</v>
      </c>
      <c r="E42" s="10" t="s">
        <v>20</v>
      </c>
      <c r="F42" s="45">
        <v>5636</v>
      </c>
      <c r="G42" s="10">
        <v>303</v>
      </c>
      <c r="H42" s="10">
        <v>204</v>
      </c>
      <c r="I42" s="10">
        <v>2480</v>
      </c>
      <c r="J42" s="46">
        <v>7377</v>
      </c>
      <c r="K42" s="45">
        <v>241207</v>
      </c>
      <c r="L42" s="10" t="s">
        <v>21</v>
      </c>
      <c r="M42" s="56">
        <f t="shared" si="0"/>
        <v>2.5467751765081443E-2</v>
      </c>
      <c r="N42" s="61">
        <f t="shared" si="1"/>
        <v>6143</v>
      </c>
    </row>
    <row r="43" spans="1:14" ht="15.75" thickBot="1">
      <c r="A43" s="10" t="s">
        <v>105</v>
      </c>
      <c r="B43" s="10" t="s">
        <v>13</v>
      </c>
      <c r="C43" s="44">
        <v>45721</v>
      </c>
      <c r="D43" s="10" t="s">
        <v>38</v>
      </c>
      <c r="E43" s="10" t="s">
        <v>62</v>
      </c>
      <c r="F43" s="45">
        <v>12916</v>
      </c>
      <c r="G43" s="10">
        <v>1262</v>
      </c>
      <c r="H43" s="10">
        <v>772</v>
      </c>
      <c r="I43" s="10">
        <v>856</v>
      </c>
      <c r="J43" s="46">
        <v>11496</v>
      </c>
      <c r="K43" s="45">
        <v>75046</v>
      </c>
      <c r="L43" s="10" t="s">
        <v>27</v>
      </c>
      <c r="M43" s="56">
        <f t="shared" si="0"/>
        <v>0.19921115049436347</v>
      </c>
      <c r="N43" s="61">
        <f t="shared" si="1"/>
        <v>14950</v>
      </c>
    </row>
    <row r="44" spans="1:14" ht="15.75" thickBot="1">
      <c r="A44" s="10" t="s">
        <v>107</v>
      </c>
      <c r="B44" s="10" t="s">
        <v>46</v>
      </c>
      <c r="C44" s="44">
        <v>45916</v>
      </c>
      <c r="D44" s="10" t="s">
        <v>25</v>
      </c>
      <c r="E44" s="10" t="s">
        <v>85</v>
      </c>
      <c r="F44" s="45">
        <v>6809</v>
      </c>
      <c r="G44" s="10">
        <v>397</v>
      </c>
      <c r="H44" s="10">
        <v>813</v>
      </c>
      <c r="I44" s="10">
        <v>1125</v>
      </c>
      <c r="J44" s="46">
        <v>12206</v>
      </c>
      <c r="K44" s="45">
        <v>218136</v>
      </c>
      <c r="L44" s="10" t="s">
        <v>21</v>
      </c>
      <c r="M44" s="56">
        <f t="shared" si="0"/>
        <v>3.6761469908680823E-2</v>
      </c>
      <c r="N44" s="61">
        <f t="shared" si="1"/>
        <v>8019</v>
      </c>
    </row>
    <row r="45" spans="1:14" ht="15.75" thickBot="1">
      <c r="A45" s="10" t="s">
        <v>108</v>
      </c>
      <c r="B45" s="10" t="s">
        <v>19</v>
      </c>
      <c r="C45" s="44">
        <v>45718</v>
      </c>
      <c r="D45" s="10" t="s">
        <v>30</v>
      </c>
      <c r="E45" s="10" t="s">
        <v>70</v>
      </c>
      <c r="F45" s="45">
        <v>22562</v>
      </c>
      <c r="G45" s="10">
        <v>778</v>
      </c>
      <c r="H45" s="10">
        <v>907</v>
      </c>
      <c r="I45" s="10">
        <v>1354</v>
      </c>
      <c r="J45" s="46">
        <v>34475</v>
      </c>
      <c r="K45" s="45">
        <v>141459</v>
      </c>
      <c r="L45" s="10" t="s">
        <v>32</v>
      </c>
      <c r="M45" s="56">
        <f t="shared" si="0"/>
        <v>0.17140655596321194</v>
      </c>
      <c r="N45" s="61">
        <f t="shared" si="1"/>
        <v>24247</v>
      </c>
    </row>
    <row r="46" spans="1:14" ht="15.75" thickBot="1">
      <c r="A46" s="10" t="s">
        <v>110</v>
      </c>
      <c r="B46" s="10" t="s">
        <v>19</v>
      </c>
      <c r="C46" s="44">
        <v>45917</v>
      </c>
      <c r="D46" s="10" t="s">
        <v>25</v>
      </c>
      <c r="E46" s="10" t="s">
        <v>39</v>
      </c>
      <c r="F46" s="45">
        <v>15456</v>
      </c>
      <c r="G46" s="10">
        <v>590</v>
      </c>
      <c r="H46" s="10">
        <v>555</v>
      </c>
      <c r="I46" s="10">
        <v>2882</v>
      </c>
      <c r="J46" s="46">
        <v>49816</v>
      </c>
      <c r="K46" s="45">
        <v>240422</v>
      </c>
      <c r="L46" s="10" t="s">
        <v>21</v>
      </c>
      <c r="M46" s="56">
        <f t="shared" si="0"/>
        <v>6.9049421433978589E-2</v>
      </c>
      <c r="N46" s="61">
        <f t="shared" si="1"/>
        <v>16601</v>
      </c>
    </row>
    <row r="47" spans="1:14" ht="15.75" thickBot="1">
      <c r="A47" s="10" t="s">
        <v>111</v>
      </c>
      <c r="B47" s="10" t="s">
        <v>19</v>
      </c>
      <c r="C47" s="44">
        <v>45779</v>
      </c>
      <c r="D47" s="10" t="s">
        <v>25</v>
      </c>
      <c r="E47" s="10" t="s">
        <v>62</v>
      </c>
      <c r="F47" s="45">
        <v>17444</v>
      </c>
      <c r="G47" s="10">
        <v>1402</v>
      </c>
      <c r="H47" s="10">
        <v>218</v>
      </c>
      <c r="I47" s="10">
        <v>725</v>
      </c>
      <c r="J47" s="46">
        <v>8710</v>
      </c>
      <c r="K47" s="45">
        <v>85893</v>
      </c>
      <c r="L47" s="10" t="s">
        <v>55</v>
      </c>
      <c r="M47" s="56">
        <f t="shared" si="0"/>
        <v>0.22195056640238436</v>
      </c>
      <c r="N47" s="61">
        <f t="shared" si="1"/>
        <v>19064</v>
      </c>
    </row>
    <row r="48" spans="1:14" ht="15.75" thickBot="1">
      <c r="A48" s="10" t="s">
        <v>113</v>
      </c>
      <c r="B48" s="10" t="s">
        <v>19</v>
      </c>
      <c r="C48" s="44">
        <v>45712</v>
      </c>
      <c r="D48" s="10" t="s">
        <v>25</v>
      </c>
      <c r="E48" s="10" t="s">
        <v>48</v>
      </c>
      <c r="F48" s="45">
        <v>24984</v>
      </c>
      <c r="G48" s="10">
        <v>753</v>
      </c>
      <c r="H48" s="10">
        <v>461</v>
      </c>
      <c r="I48" s="10">
        <v>2710</v>
      </c>
      <c r="J48" s="46">
        <v>20792</v>
      </c>
      <c r="K48" s="45">
        <v>141520</v>
      </c>
      <c r="L48" s="10" t="s">
        <v>27</v>
      </c>
      <c r="M48" s="56">
        <f t="shared" si="0"/>
        <v>0.18511871113623515</v>
      </c>
      <c r="N48" s="61">
        <f t="shared" si="1"/>
        <v>26198</v>
      </c>
    </row>
    <row r="49" spans="1:14" ht="15.75" thickBot="1">
      <c r="A49" s="10" t="s">
        <v>115</v>
      </c>
      <c r="B49" s="10" t="s">
        <v>13</v>
      </c>
      <c r="C49" s="44">
        <v>45727</v>
      </c>
      <c r="D49" s="10" t="s">
        <v>38</v>
      </c>
      <c r="E49" s="10" t="s">
        <v>16</v>
      </c>
      <c r="F49" s="45">
        <v>7997</v>
      </c>
      <c r="G49" s="10">
        <v>1238</v>
      </c>
      <c r="H49" s="10">
        <v>438</v>
      </c>
      <c r="I49" s="10">
        <v>1874</v>
      </c>
      <c r="J49" s="46">
        <v>36272</v>
      </c>
      <c r="K49" s="45">
        <v>165818</v>
      </c>
      <c r="L49" s="10" t="s">
        <v>55</v>
      </c>
      <c r="M49" s="56">
        <f t="shared" si="0"/>
        <v>5.8335042034037318E-2</v>
      </c>
      <c r="N49" s="61">
        <f t="shared" si="1"/>
        <v>9673</v>
      </c>
    </row>
    <row r="50" spans="1:14" ht="15.75" thickBot="1">
      <c r="A50" s="10" t="s">
        <v>116</v>
      </c>
      <c r="B50" s="10" t="s">
        <v>46</v>
      </c>
      <c r="C50" s="44">
        <v>45918</v>
      </c>
      <c r="D50" s="10" t="s">
        <v>38</v>
      </c>
      <c r="E50" s="10" t="s">
        <v>62</v>
      </c>
      <c r="F50" s="45">
        <v>4048</v>
      </c>
      <c r="G50" s="10">
        <v>677</v>
      </c>
      <c r="H50" s="10">
        <v>911</v>
      </c>
      <c r="I50" s="10">
        <v>2429</v>
      </c>
      <c r="J50" s="46">
        <v>27361</v>
      </c>
      <c r="K50" s="45">
        <v>101272</v>
      </c>
      <c r="L50" s="10" t="s">
        <v>21</v>
      </c>
      <c r="M50" s="56">
        <f t="shared" si="0"/>
        <v>5.5652105221581483E-2</v>
      </c>
      <c r="N50" s="61">
        <f t="shared" si="1"/>
        <v>5636</v>
      </c>
    </row>
    <row r="51" spans="1:14" ht="15.75" thickBot="1">
      <c r="A51" s="10" t="s">
        <v>117</v>
      </c>
      <c r="B51" s="10" t="s">
        <v>46</v>
      </c>
      <c r="C51" s="44">
        <v>45476</v>
      </c>
      <c r="D51" s="10" t="s">
        <v>25</v>
      </c>
      <c r="E51" s="10" t="s">
        <v>39</v>
      </c>
      <c r="F51" s="45">
        <v>14338</v>
      </c>
      <c r="G51" s="10">
        <v>1454</v>
      </c>
      <c r="H51" s="10">
        <v>697</v>
      </c>
      <c r="I51" s="10">
        <v>2703</v>
      </c>
      <c r="J51" s="46">
        <v>21288</v>
      </c>
      <c r="K51" s="45">
        <v>107649</v>
      </c>
      <c r="L51" s="10" t="s">
        <v>32</v>
      </c>
      <c r="M51" s="56">
        <f t="shared" si="0"/>
        <v>0.1531737405828201</v>
      </c>
      <c r="N51" s="61">
        <f t="shared" si="1"/>
        <v>16489</v>
      </c>
    </row>
    <row r="52" spans="1:14" ht="15.75" thickBot="1">
      <c r="A52" s="10" t="s">
        <v>119</v>
      </c>
      <c r="B52" s="10" t="s">
        <v>13</v>
      </c>
      <c r="C52" s="44">
        <v>45456</v>
      </c>
      <c r="D52" s="10" t="s">
        <v>38</v>
      </c>
      <c r="E52" s="10" t="s">
        <v>42</v>
      </c>
      <c r="F52" s="45">
        <v>23164</v>
      </c>
      <c r="G52" s="10">
        <v>1122</v>
      </c>
      <c r="H52" s="10">
        <v>900</v>
      </c>
      <c r="I52" s="10">
        <v>888</v>
      </c>
      <c r="J52" s="46">
        <v>36938</v>
      </c>
      <c r="K52" s="45">
        <v>104674</v>
      </c>
      <c r="L52" s="10" t="s">
        <v>17</v>
      </c>
      <c r="M52" s="56">
        <f t="shared" si="0"/>
        <v>0.24061371496264594</v>
      </c>
      <c r="N52" s="61">
        <f t="shared" si="1"/>
        <v>25186</v>
      </c>
    </row>
    <row r="53" spans="1:14" ht="15.75" thickBot="1">
      <c r="A53" s="10" t="s">
        <v>121</v>
      </c>
      <c r="B53" s="10" t="s">
        <v>46</v>
      </c>
      <c r="C53" s="44">
        <v>45919</v>
      </c>
      <c r="D53" s="10" t="s">
        <v>15</v>
      </c>
      <c r="E53" s="10" t="s">
        <v>42</v>
      </c>
      <c r="F53" s="45">
        <v>19100</v>
      </c>
      <c r="G53" s="10">
        <v>619</v>
      </c>
      <c r="H53" s="10">
        <v>297</v>
      </c>
      <c r="I53" s="10">
        <v>2312</v>
      </c>
      <c r="J53" s="46">
        <v>9730</v>
      </c>
      <c r="K53" s="45">
        <v>184832</v>
      </c>
      <c r="L53" s="10" t="s">
        <v>21</v>
      </c>
      <c r="M53" s="56">
        <f t="shared" si="0"/>
        <v>0.10829293628808864</v>
      </c>
      <c r="N53" s="61">
        <f t="shared" si="1"/>
        <v>20016</v>
      </c>
    </row>
    <row r="54" spans="1:14" ht="15.75" thickBot="1">
      <c r="A54" s="10" t="s">
        <v>122</v>
      </c>
      <c r="B54" s="10" t="s">
        <v>13</v>
      </c>
      <c r="C54" s="44">
        <v>45712</v>
      </c>
      <c r="D54" s="10" t="s">
        <v>15</v>
      </c>
      <c r="E54" s="10" t="s">
        <v>62</v>
      </c>
      <c r="F54" s="45">
        <v>23949</v>
      </c>
      <c r="G54" s="10">
        <v>356</v>
      </c>
      <c r="H54" s="10">
        <v>616</v>
      </c>
      <c r="I54" s="10">
        <v>1847</v>
      </c>
      <c r="J54" s="46">
        <v>3144</v>
      </c>
      <c r="K54" s="45">
        <v>192999</v>
      </c>
      <c r="L54" s="10" t="s">
        <v>32</v>
      </c>
      <c r="M54" s="56">
        <f t="shared" si="0"/>
        <v>0.12912502137316773</v>
      </c>
      <c r="N54" s="61">
        <f t="shared" si="1"/>
        <v>24921</v>
      </c>
    </row>
    <row r="55" spans="1:14" ht="15.75" thickBot="1">
      <c r="A55" s="10" t="s">
        <v>123</v>
      </c>
      <c r="B55" s="10" t="s">
        <v>19</v>
      </c>
      <c r="C55" s="44">
        <v>45729</v>
      </c>
      <c r="D55" s="10" t="s">
        <v>38</v>
      </c>
      <c r="E55" s="10" t="s">
        <v>26</v>
      </c>
      <c r="F55" s="45">
        <v>6544</v>
      </c>
      <c r="G55" s="10">
        <v>749</v>
      </c>
      <c r="H55" s="10">
        <v>888</v>
      </c>
      <c r="I55" s="10">
        <v>594</v>
      </c>
      <c r="J55" s="46">
        <v>18171</v>
      </c>
      <c r="K55" s="45">
        <v>126475</v>
      </c>
      <c r="L55" s="10" t="s">
        <v>27</v>
      </c>
      <c r="M55" s="56">
        <f t="shared" si="0"/>
        <v>6.4684720300454635E-2</v>
      </c>
      <c r="N55" s="61">
        <f t="shared" si="1"/>
        <v>8181</v>
      </c>
    </row>
    <row r="56" spans="1:14" ht="15.75" thickBot="1">
      <c r="A56" s="10" t="s">
        <v>125</v>
      </c>
      <c r="B56" s="10" t="s">
        <v>13</v>
      </c>
      <c r="C56" s="44">
        <v>45460</v>
      </c>
      <c r="D56" s="10" t="s">
        <v>38</v>
      </c>
      <c r="E56" s="10" t="s">
        <v>16</v>
      </c>
      <c r="F56" s="45">
        <v>6976</v>
      </c>
      <c r="G56" s="10">
        <v>1320</v>
      </c>
      <c r="H56" s="10">
        <v>393</v>
      </c>
      <c r="I56" s="10">
        <v>2285</v>
      </c>
      <c r="J56" s="46">
        <v>14049</v>
      </c>
      <c r="K56" s="45">
        <v>101367</v>
      </c>
      <c r="L56" s="10" t="s">
        <v>55</v>
      </c>
      <c r="M56" s="56">
        <f t="shared" si="0"/>
        <v>8.5718231771681114E-2</v>
      </c>
      <c r="N56" s="61">
        <f t="shared" si="1"/>
        <v>8689</v>
      </c>
    </row>
    <row r="57" spans="1:14" ht="15.75" thickBot="1">
      <c r="A57" s="10" t="s">
        <v>127</v>
      </c>
      <c r="B57" s="10" t="s">
        <v>19</v>
      </c>
      <c r="C57" s="44">
        <v>45644</v>
      </c>
      <c r="D57" s="10" t="s">
        <v>25</v>
      </c>
      <c r="E57" s="10" t="s">
        <v>48</v>
      </c>
      <c r="F57" s="45">
        <v>14775</v>
      </c>
      <c r="G57" s="10">
        <v>1220</v>
      </c>
      <c r="H57" s="10">
        <v>640</v>
      </c>
      <c r="I57" s="10">
        <v>1547</v>
      </c>
      <c r="J57" s="46">
        <v>28527</v>
      </c>
      <c r="K57" s="45">
        <v>183660</v>
      </c>
      <c r="L57" s="10" t="s">
        <v>55</v>
      </c>
      <c r="M57" s="56">
        <f t="shared" si="0"/>
        <v>9.0574975498203203E-2</v>
      </c>
      <c r="N57" s="61">
        <f t="shared" si="1"/>
        <v>16635</v>
      </c>
    </row>
    <row r="58" spans="1:14" ht="15.75" thickBot="1">
      <c r="A58" s="10" t="s">
        <v>129</v>
      </c>
      <c r="B58" s="10" t="s">
        <v>19</v>
      </c>
      <c r="C58" s="44">
        <v>45586</v>
      </c>
      <c r="D58" s="10" t="s">
        <v>30</v>
      </c>
      <c r="E58" s="10" t="s">
        <v>62</v>
      </c>
      <c r="F58" s="45">
        <v>12015</v>
      </c>
      <c r="G58" s="10">
        <v>1196</v>
      </c>
      <c r="H58" s="10">
        <v>998</v>
      </c>
      <c r="I58" s="10">
        <v>1848</v>
      </c>
      <c r="J58" s="46">
        <v>44739</v>
      </c>
      <c r="K58" s="45">
        <v>161750</v>
      </c>
      <c r="L58" s="10" t="s">
        <v>55</v>
      </c>
      <c r="M58" s="56">
        <f t="shared" si="0"/>
        <v>8.7845440494590421E-2</v>
      </c>
      <c r="N58" s="61">
        <f t="shared" si="1"/>
        <v>14209</v>
      </c>
    </row>
    <row r="59" spans="1:14" ht="15.75" thickBot="1">
      <c r="A59" s="10" t="s">
        <v>131</v>
      </c>
      <c r="B59" s="10" t="s">
        <v>23</v>
      </c>
      <c r="C59" s="44">
        <v>45762</v>
      </c>
      <c r="D59" s="10" t="s">
        <v>38</v>
      </c>
      <c r="E59" s="10" t="s">
        <v>26</v>
      </c>
      <c r="F59" s="45">
        <v>5419</v>
      </c>
      <c r="G59" s="10">
        <v>1150</v>
      </c>
      <c r="H59" s="10">
        <v>656</v>
      </c>
      <c r="I59" s="10">
        <v>1990</v>
      </c>
      <c r="J59" s="46">
        <v>410</v>
      </c>
      <c r="K59" s="45">
        <v>158154</v>
      </c>
      <c r="L59" s="10" t="s">
        <v>27</v>
      </c>
      <c r="M59" s="56">
        <f t="shared" si="0"/>
        <v>4.5683321319726342E-2</v>
      </c>
      <c r="N59" s="61">
        <f t="shared" si="1"/>
        <v>7225</v>
      </c>
    </row>
    <row r="60" spans="1:14" ht="15.75" thickBot="1">
      <c r="A60" s="10" t="s">
        <v>133</v>
      </c>
      <c r="B60" s="10" t="s">
        <v>13</v>
      </c>
      <c r="C60" s="44">
        <v>45465</v>
      </c>
      <c r="D60" s="10" t="s">
        <v>15</v>
      </c>
      <c r="E60" s="10" t="s">
        <v>42</v>
      </c>
      <c r="F60" s="45">
        <v>16430</v>
      </c>
      <c r="G60" s="10">
        <v>488</v>
      </c>
      <c r="H60" s="10">
        <v>514</v>
      </c>
      <c r="I60" s="10">
        <v>1436</v>
      </c>
      <c r="J60" s="46">
        <v>30059</v>
      </c>
      <c r="K60" s="45">
        <v>223305</v>
      </c>
      <c r="L60" s="10" t="s">
        <v>32</v>
      </c>
      <c r="M60" s="56">
        <f t="shared" si="0"/>
        <v>7.8063634938760881E-2</v>
      </c>
      <c r="N60" s="61">
        <f t="shared" si="1"/>
        <v>17432</v>
      </c>
    </row>
    <row r="61" spans="1:14" ht="15.75" thickBot="1">
      <c r="A61" s="10" t="s">
        <v>135</v>
      </c>
      <c r="B61" s="10" t="s">
        <v>23</v>
      </c>
      <c r="C61" s="44">
        <v>45685</v>
      </c>
      <c r="D61" s="10" t="s">
        <v>25</v>
      </c>
      <c r="E61" s="10" t="s">
        <v>42</v>
      </c>
      <c r="F61" s="45">
        <v>9239</v>
      </c>
      <c r="G61" s="10">
        <v>1477</v>
      </c>
      <c r="H61" s="10">
        <v>631</v>
      </c>
      <c r="I61" s="10">
        <v>1556</v>
      </c>
      <c r="J61" s="46">
        <v>11580</v>
      </c>
      <c r="K61" s="45">
        <v>84738</v>
      </c>
      <c r="L61" s="10" t="s">
        <v>27</v>
      </c>
      <c r="M61" s="56">
        <f t="shared" si="0"/>
        <v>0.13390686586891359</v>
      </c>
      <c r="N61" s="61">
        <f t="shared" si="1"/>
        <v>11347</v>
      </c>
    </row>
    <row r="62" spans="1:14" ht="15.75" thickBot="1">
      <c r="A62" s="10" t="s">
        <v>137</v>
      </c>
      <c r="B62" s="10" t="s">
        <v>13</v>
      </c>
      <c r="C62" s="44">
        <v>45540</v>
      </c>
      <c r="D62" s="10" t="s">
        <v>38</v>
      </c>
      <c r="E62" s="10" t="s">
        <v>85</v>
      </c>
      <c r="F62" s="45">
        <v>16489</v>
      </c>
      <c r="G62" s="10">
        <v>395</v>
      </c>
      <c r="H62" s="10">
        <v>350</v>
      </c>
      <c r="I62" s="10">
        <v>2364</v>
      </c>
      <c r="J62" s="46">
        <v>43239</v>
      </c>
      <c r="K62" s="45">
        <v>73397</v>
      </c>
      <c r="L62" s="10" t="s">
        <v>55</v>
      </c>
      <c r="M62" s="56">
        <f t="shared" si="0"/>
        <v>0.23480523727127811</v>
      </c>
      <c r="N62" s="61">
        <f t="shared" si="1"/>
        <v>17234</v>
      </c>
    </row>
    <row r="63" spans="1:14" ht="15.75" thickBot="1">
      <c r="A63" s="10" t="s">
        <v>139</v>
      </c>
      <c r="B63" s="10" t="s">
        <v>13</v>
      </c>
      <c r="C63" s="44">
        <v>45920</v>
      </c>
      <c r="D63" s="10" t="s">
        <v>15</v>
      </c>
      <c r="E63" s="10" t="s">
        <v>62</v>
      </c>
      <c r="F63" s="45">
        <v>18633</v>
      </c>
      <c r="G63" s="10">
        <v>797</v>
      </c>
      <c r="H63" s="10">
        <v>303</v>
      </c>
      <c r="I63" s="10">
        <v>659</v>
      </c>
      <c r="J63" s="46">
        <v>7</v>
      </c>
      <c r="K63" s="45">
        <v>122189</v>
      </c>
      <c r="L63" s="10" t="s">
        <v>21</v>
      </c>
      <c r="M63" s="56">
        <f t="shared" si="0"/>
        <v>0.16149571565361859</v>
      </c>
      <c r="N63" s="61">
        <f t="shared" si="1"/>
        <v>19733</v>
      </c>
    </row>
    <row r="64" spans="1:14" ht="15.75" thickBot="1">
      <c r="A64" s="10" t="s">
        <v>140</v>
      </c>
      <c r="B64" s="10" t="s">
        <v>23</v>
      </c>
      <c r="C64" s="44">
        <v>45504</v>
      </c>
      <c r="D64" s="10" t="s">
        <v>15</v>
      </c>
      <c r="E64" s="10" t="s">
        <v>16</v>
      </c>
      <c r="F64" s="45">
        <v>12357</v>
      </c>
      <c r="G64" s="10">
        <v>716</v>
      </c>
      <c r="H64" s="10">
        <v>599</v>
      </c>
      <c r="I64" s="10">
        <v>999</v>
      </c>
      <c r="J64" s="46">
        <v>89591</v>
      </c>
      <c r="K64" s="45">
        <v>116367</v>
      </c>
      <c r="L64" s="10" t="s">
        <v>17</v>
      </c>
      <c r="M64" s="56">
        <f t="shared" si="0"/>
        <v>0.11749035379446063</v>
      </c>
      <c r="N64" s="61">
        <f t="shared" si="1"/>
        <v>13672</v>
      </c>
    </row>
    <row r="65" spans="1:14" ht="15.75" thickBot="1">
      <c r="A65" s="10" t="s">
        <v>141</v>
      </c>
      <c r="B65" s="10" t="s">
        <v>23</v>
      </c>
      <c r="C65" s="44">
        <v>45521</v>
      </c>
      <c r="D65" s="10" t="s">
        <v>30</v>
      </c>
      <c r="E65" s="10" t="s">
        <v>35</v>
      </c>
      <c r="F65" s="45">
        <v>19154</v>
      </c>
      <c r="G65" s="10">
        <v>1064</v>
      </c>
      <c r="H65" s="10">
        <v>650</v>
      </c>
      <c r="I65" s="10">
        <v>747</v>
      </c>
      <c r="J65" s="46">
        <v>42667</v>
      </c>
      <c r="K65" s="45">
        <v>242332</v>
      </c>
      <c r="L65" s="10" t="s">
        <v>27</v>
      </c>
      <c r="M65" s="56">
        <f t="shared" si="0"/>
        <v>8.6113266097750191E-2</v>
      </c>
      <c r="N65" s="61">
        <f t="shared" si="1"/>
        <v>20868</v>
      </c>
    </row>
    <row r="66" spans="1:14" ht="15.75" thickBot="1">
      <c r="A66" s="10" t="s">
        <v>143</v>
      </c>
      <c r="B66" s="10" t="s">
        <v>13</v>
      </c>
      <c r="C66" s="44">
        <v>45744</v>
      </c>
      <c r="D66" s="10" t="s">
        <v>25</v>
      </c>
      <c r="E66" s="10" t="s">
        <v>16</v>
      </c>
      <c r="F66" s="45">
        <v>6363</v>
      </c>
      <c r="G66" s="10">
        <v>1341</v>
      </c>
      <c r="H66" s="10">
        <v>222</v>
      </c>
      <c r="I66" s="10">
        <v>2712</v>
      </c>
      <c r="J66" s="46">
        <v>19987</v>
      </c>
      <c r="K66" s="45">
        <v>160585</v>
      </c>
      <c r="L66" s="10" t="s">
        <v>27</v>
      </c>
      <c r="M66" s="56">
        <f t="shared" si="0"/>
        <v>4.9357038328611019E-2</v>
      </c>
      <c r="N66" s="61">
        <f t="shared" si="1"/>
        <v>7926</v>
      </c>
    </row>
    <row r="67" spans="1:14" ht="15.75" thickBot="1">
      <c r="A67" s="10" t="s">
        <v>145</v>
      </c>
      <c r="B67" s="10" t="s">
        <v>46</v>
      </c>
      <c r="C67" s="44">
        <v>45499</v>
      </c>
      <c r="D67" s="10" t="s">
        <v>25</v>
      </c>
      <c r="E67" s="10" t="s">
        <v>42</v>
      </c>
      <c r="F67" s="45">
        <v>12176</v>
      </c>
      <c r="G67" s="10">
        <v>1005</v>
      </c>
      <c r="H67" s="10">
        <v>862</v>
      </c>
      <c r="I67" s="10">
        <v>974</v>
      </c>
      <c r="J67" s="46">
        <v>2285</v>
      </c>
      <c r="K67" s="45">
        <v>116619</v>
      </c>
      <c r="L67" s="10" t="s">
        <v>32</v>
      </c>
      <c r="M67" s="56">
        <f t="shared" ref="M67:M130" si="4">SUM(F67,G67,H67)/K67</f>
        <v>0.12041777068916729</v>
      </c>
      <c r="N67" s="61">
        <f t="shared" ref="N67:N130" si="5">SUM(F67,G67,H67)</f>
        <v>14043</v>
      </c>
    </row>
    <row r="68" spans="1:14" ht="15.75" thickBot="1">
      <c r="A68" s="10" t="s">
        <v>147</v>
      </c>
      <c r="B68" s="10" t="s">
        <v>19</v>
      </c>
      <c r="C68" s="44">
        <v>45745</v>
      </c>
      <c r="D68" s="10" t="s">
        <v>30</v>
      </c>
      <c r="E68" s="10" t="s">
        <v>42</v>
      </c>
      <c r="F68" s="45">
        <v>19461</v>
      </c>
      <c r="G68" s="10">
        <v>1382</v>
      </c>
      <c r="H68" s="10">
        <v>445</v>
      </c>
      <c r="I68" s="10">
        <v>1307</v>
      </c>
      <c r="J68" s="46">
        <v>84691</v>
      </c>
      <c r="K68" s="45">
        <v>151453</v>
      </c>
      <c r="L68" s="10" t="s">
        <v>32</v>
      </c>
      <c r="M68" s="56">
        <f t="shared" si="4"/>
        <v>0.14055845707909384</v>
      </c>
      <c r="N68" s="61">
        <f t="shared" si="5"/>
        <v>21288</v>
      </c>
    </row>
    <row r="69" spans="1:14" ht="15.75" thickBot="1">
      <c r="A69" s="10" t="s">
        <v>149</v>
      </c>
      <c r="B69" s="10" t="s">
        <v>23</v>
      </c>
      <c r="C69" s="44">
        <v>45634</v>
      </c>
      <c r="D69" s="10" t="s">
        <v>30</v>
      </c>
      <c r="E69" s="10" t="s">
        <v>20</v>
      </c>
      <c r="F69" s="45">
        <v>10427</v>
      </c>
      <c r="G69" s="10">
        <v>1014</v>
      </c>
      <c r="H69" s="10">
        <v>166</v>
      </c>
      <c r="I69" s="10">
        <v>1649</v>
      </c>
      <c r="J69" s="46">
        <v>15145</v>
      </c>
      <c r="K69" s="45">
        <v>59816</v>
      </c>
      <c r="L69" s="10" t="s">
        <v>27</v>
      </c>
      <c r="M69" s="56">
        <f t="shared" si="4"/>
        <v>0.19404507155276179</v>
      </c>
      <c r="N69" s="61">
        <f t="shared" si="5"/>
        <v>11607</v>
      </c>
    </row>
    <row r="70" spans="1:14" ht="15.75" thickBot="1">
      <c r="A70" s="10" t="s">
        <v>151</v>
      </c>
      <c r="B70" s="10" t="s">
        <v>19</v>
      </c>
      <c r="C70" s="44">
        <v>45724</v>
      </c>
      <c r="D70" s="10" t="s">
        <v>25</v>
      </c>
      <c r="E70" s="10" t="s">
        <v>42</v>
      </c>
      <c r="F70" s="45">
        <v>10580</v>
      </c>
      <c r="G70" s="10">
        <v>427</v>
      </c>
      <c r="H70" s="10">
        <v>790</v>
      </c>
      <c r="I70" s="10">
        <v>2814</v>
      </c>
      <c r="J70" s="46">
        <v>24916</v>
      </c>
      <c r="K70" s="45">
        <v>213312</v>
      </c>
      <c r="L70" s="10" t="s">
        <v>55</v>
      </c>
      <c r="M70" s="56">
        <f t="shared" si="4"/>
        <v>5.530396789678968E-2</v>
      </c>
      <c r="N70" s="61">
        <f t="shared" si="5"/>
        <v>11797</v>
      </c>
    </row>
    <row r="71" spans="1:14" ht="15.75" thickBot="1">
      <c r="A71" s="10" t="s">
        <v>153</v>
      </c>
      <c r="B71" s="10" t="s">
        <v>46</v>
      </c>
      <c r="C71" s="44">
        <v>45749</v>
      </c>
      <c r="D71" s="10" t="s">
        <v>25</v>
      </c>
      <c r="E71" s="10" t="s">
        <v>48</v>
      </c>
      <c r="F71" s="45">
        <v>6858</v>
      </c>
      <c r="G71" s="10">
        <v>415</v>
      </c>
      <c r="H71" s="10">
        <v>366</v>
      </c>
      <c r="I71" s="10">
        <v>2761</v>
      </c>
      <c r="J71" s="46">
        <v>2988</v>
      </c>
      <c r="K71" s="45">
        <v>177348</v>
      </c>
      <c r="L71" s="10" t="s">
        <v>17</v>
      </c>
      <c r="M71" s="56">
        <f t="shared" si="4"/>
        <v>4.3073505198818141E-2</v>
      </c>
      <c r="N71" s="61">
        <f t="shared" si="5"/>
        <v>7639</v>
      </c>
    </row>
    <row r="72" spans="1:14" ht="15.75" thickBot="1">
      <c r="A72" s="10" t="s">
        <v>155</v>
      </c>
      <c r="B72" s="10" t="s">
        <v>46</v>
      </c>
      <c r="C72" s="44">
        <v>45537</v>
      </c>
      <c r="D72" s="10" t="s">
        <v>38</v>
      </c>
      <c r="E72" s="10" t="s">
        <v>31</v>
      </c>
      <c r="F72" s="45">
        <v>12040</v>
      </c>
      <c r="G72" s="10">
        <v>1147</v>
      </c>
      <c r="H72" s="10">
        <v>210</v>
      </c>
      <c r="I72" s="10">
        <v>885</v>
      </c>
      <c r="J72" s="46">
        <v>30360</v>
      </c>
      <c r="K72" s="45">
        <v>119530</v>
      </c>
      <c r="L72" s="10" t="s">
        <v>32</v>
      </c>
      <c r="M72" s="56">
        <f t="shared" si="4"/>
        <v>0.1120806492094035</v>
      </c>
      <c r="N72" s="61">
        <f t="shared" si="5"/>
        <v>13397</v>
      </c>
    </row>
    <row r="73" spans="1:14" ht="15.75" thickBot="1">
      <c r="A73" s="10" t="s">
        <v>157</v>
      </c>
      <c r="B73" s="10" t="s">
        <v>46</v>
      </c>
      <c r="C73" s="44">
        <v>45719</v>
      </c>
      <c r="D73" s="10" t="s">
        <v>38</v>
      </c>
      <c r="E73" s="10" t="s">
        <v>62</v>
      </c>
      <c r="F73" s="45">
        <v>24928</v>
      </c>
      <c r="G73" s="10">
        <v>214</v>
      </c>
      <c r="H73" s="10">
        <v>765</v>
      </c>
      <c r="I73" s="10">
        <v>1556</v>
      </c>
      <c r="J73" s="46">
        <v>5239</v>
      </c>
      <c r="K73" s="45">
        <v>194571</v>
      </c>
      <c r="L73" s="10" t="s">
        <v>55</v>
      </c>
      <c r="M73" s="56">
        <f t="shared" si="4"/>
        <v>0.13314933880177415</v>
      </c>
      <c r="N73" s="61">
        <f t="shared" si="5"/>
        <v>25907</v>
      </c>
    </row>
    <row r="74" spans="1:14" ht="15.75" thickBot="1">
      <c r="A74" s="10" t="s">
        <v>159</v>
      </c>
      <c r="B74" s="10" t="s">
        <v>23</v>
      </c>
      <c r="C74" s="44">
        <v>45921</v>
      </c>
      <c r="D74" s="10" t="s">
        <v>30</v>
      </c>
      <c r="E74" s="10" t="s">
        <v>16</v>
      </c>
      <c r="F74" s="45">
        <v>23103</v>
      </c>
      <c r="G74" s="10">
        <v>1380</v>
      </c>
      <c r="H74" s="10">
        <v>191</v>
      </c>
      <c r="I74" s="10">
        <v>1547</v>
      </c>
      <c r="J74" s="46">
        <v>77798</v>
      </c>
      <c r="K74" s="45">
        <v>148856</v>
      </c>
      <c r="L74" s="10" t="s">
        <v>21</v>
      </c>
      <c r="M74" s="56">
        <f t="shared" si="4"/>
        <v>0.16575751061428495</v>
      </c>
      <c r="N74" s="61">
        <f t="shared" si="5"/>
        <v>24674</v>
      </c>
    </row>
    <row r="75" spans="1:14" ht="15.75" thickBot="1">
      <c r="A75" s="10" t="s">
        <v>160</v>
      </c>
      <c r="B75" s="10" t="s">
        <v>46</v>
      </c>
      <c r="C75" s="44">
        <v>45593</v>
      </c>
      <c r="D75" s="10" t="s">
        <v>38</v>
      </c>
      <c r="E75" s="10" t="s">
        <v>31</v>
      </c>
      <c r="F75" s="45">
        <v>21198</v>
      </c>
      <c r="G75" s="10">
        <v>1484</v>
      </c>
      <c r="H75" s="10">
        <v>174</v>
      </c>
      <c r="I75" s="10">
        <v>1293</v>
      </c>
      <c r="J75" s="46">
        <v>16330</v>
      </c>
      <c r="K75" s="45">
        <v>111635</v>
      </c>
      <c r="L75" s="10" t="s">
        <v>32</v>
      </c>
      <c r="M75" s="56">
        <f t="shared" si="4"/>
        <v>0.20473865723115511</v>
      </c>
      <c r="N75" s="61">
        <f t="shared" si="5"/>
        <v>22856</v>
      </c>
    </row>
    <row r="76" spans="1:14" ht="15.75" thickBot="1">
      <c r="A76" s="10" t="s">
        <v>162</v>
      </c>
      <c r="B76" s="10" t="s">
        <v>23</v>
      </c>
      <c r="C76" s="44">
        <v>45505</v>
      </c>
      <c r="D76" s="10" t="s">
        <v>15</v>
      </c>
      <c r="E76" s="10" t="s">
        <v>26</v>
      </c>
      <c r="F76" s="45">
        <v>21758</v>
      </c>
      <c r="G76" s="10">
        <v>1380</v>
      </c>
      <c r="H76" s="10">
        <v>188</v>
      </c>
      <c r="I76" s="10">
        <v>1735</v>
      </c>
      <c r="J76" s="46">
        <v>20998</v>
      </c>
      <c r="K76" s="45">
        <v>147803</v>
      </c>
      <c r="L76" s="10" t="s">
        <v>55</v>
      </c>
      <c r="M76" s="56">
        <f t="shared" si="4"/>
        <v>0.15781817689762725</v>
      </c>
      <c r="N76" s="61">
        <f t="shared" si="5"/>
        <v>23326</v>
      </c>
    </row>
    <row r="77" spans="1:14" ht="15.75" thickBot="1">
      <c r="A77" s="10" t="s">
        <v>164</v>
      </c>
      <c r="B77" s="10" t="s">
        <v>46</v>
      </c>
      <c r="C77" s="44">
        <v>45603</v>
      </c>
      <c r="D77" s="10" t="s">
        <v>38</v>
      </c>
      <c r="E77" s="10" t="s">
        <v>35</v>
      </c>
      <c r="F77" s="45">
        <v>17254</v>
      </c>
      <c r="G77" s="10">
        <v>246</v>
      </c>
      <c r="H77" s="10">
        <v>952</v>
      </c>
      <c r="I77" s="10">
        <v>871</v>
      </c>
      <c r="J77" s="46">
        <v>14957</v>
      </c>
      <c r="K77" s="45">
        <v>75946</v>
      </c>
      <c r="L77" s="10" t="s">
        <v>55</v>
      </c>
      <c r="M77" s="56">
        <f t="shared" si="4"/>
        <v>0.24296210465330631</v>
      </c>
      <c r="N77" s="61">
        <f t="shared" si="5"/>
        <v>18452</v>
      </c>
    </row>
    <row r="78" spans="1:14" ht="15.75" thickBot="1">
      <c r="A78" s="10" t="s">
        <v>166</v>
      </c>
      <c r="B78" s="10" t="s">
        <v>19</v>
      </c>
      <c r="C78" s="44">
        <v>45720</v>
      </c>
      <c r="D78" s="10" t="s">
        <v>38</v>
      </c>
      <c r="E78" s="10" t="s">
        <v>48</v>
      </c>
      <c r="F78" s="45">
        <v>13470</v>
      </c>
      <c r="G78" s="10">
        <v>523</v>
      </c>
      <c r="H78" s="10">
        <v>280</v>
      </c>
      <c r="I78" s="10">
        <v>2682</v>
      </c>
      <c r="J78" s="46">
        <v>8538</v>
      </c>
      <c r="K78" s="45">
        <v>95204</v>
      </c>
      <c r="L78" s="10" t="s">
        <v>17</v>
      </c>
      <c r="M78" s="56">
        <f t="shared" si="4"/>
        <v>0.14992017142136885</v>
      </c>
      <c r="N78" s="61">
        <f t="shared" si="5"/>
        <v>14273</v>
      </c>
    </row>
    <row r="79" spans="1:14" ht="15.75" thickBot="1">
      <c r="A79" s="10" t="s">
        <v>167</v>
      </c>
      <c r="B79" s="10" t="s">
        <v>19</v>
      </c>
      <c r="C79" s="44">
        <v>45460</v>
      </c>
      <c r="D79" s="10" t="s">
        <v>15</v>
      </c>
      <c r="E79" s="10" t="s">
        <v>39</v>
      </c>
      <c r="F79" s="45">
        <v>3252</v>
      </c>
      <c r="G79" s="10">
        <v>1043</v>
      </c>
      <c r="H79" s="10">
        <v>647</v>
      </c>
      <c r="I79" s="10">
        <v>1545</v>
      </c>
      <c r="J79" s="46">
        <v>18859</v>
      </c>
      <c r="K79" s="45">
        <v>222958</v>
      </c>
      <c r="L79" s="10" t="s">
        <v>17</v>
      </c>
      <c r="M79" s="56">
        <f t="shared" si="4"/>
        <v>2.2165609666394567E-2</v>
      </c>
      <c r="N79" s="61">
        <f t="shared" si="5"/>
        <v>4942</v>
      </c>
    </row>
    <row r="80" spans="1:14" ht="15.75" thickBot="1">
      <c r="A80" s="10" t="s">
        <v>168</v>
      </c>
      <c r="B80" s="10" t="s">
        <v>13</v>
      </c>
      <c r="C80" s="44">
        <v>45922</v>
      </c>
      <c r="D80" s="10" t="s">
        <v>30</v>
      </c>
      <c r="E80" s="10" t="s">
        <v>169</v>
      </c>
      <c r="F80" s="45">
        <v>8996</v>
      </c>
      <c r="G80" s="10">
        <v>329</v>
      </c>
      <c r="H80" s="10">
        <v>378</v>
      </c>
      <c r="I80" s="10">
        <v>2384</v>
      </c>
      <c r="J80" s="46">
        <v>39404</v>
      </c>
      <c r="K80" s="45">
        <v>242724</v>
      </c>
      <c r="L80" s="10" t="s">
        <v>21</v>
      </c>
      <c r="M80" s="56">
        <f t="shared" si="4"/>
        <v>3.9975445361810122E-2</v>
      </c>
      <c r="N80" s="61">
        <f t="shared" si="5"/>
        <v>9703</v>
      </c>
    </row>
    <row r="81" spans="1:14" ht="15.75" thickBot="1">
      <c r="A81" s="10" t="s">
        <v>170</v>
      </c>
      <c r="B81" s="10" t="s">
        <v>19</v>
      </c>
      <c r="C81" s="44">
        <v>45456</v>
      </c>
      <c r="D81" s="10" t="s">
        <v>15</v>
      </c>
      <c r="E81" s="10" t="s">
        <v>16</v>
      </c>
      <c r="F81" s="45">
        <v>14173</v>
      </c>
      <c r="G81" s="10">
        <v>294</v>
      </c>
      <c r="H81" s="10">
        <v>257</v>
      </c>
      <c r="I81" s="10">
        <v>1288</v>
      </c>
      <c r="J81" s="46">
        <v>39466</v>
      </c>
      <c r="K81" s="45">
        <v>55563</v>
      </c>
      <c r="L81" s="10" t="s">
        <v>55</v>
      </c>
      <c r="M81" s="56">
        <f t="shared" si="4"/>
        <v>0.26499649047027696</v>
      </c>
      <c r="N81" s="61">
        <f t="shared" si="5"/>
        <v>14724</v>
      </c>
    </row>
    <row r="82" spans="1:14" ht="15.75" thickBot="1">
      <c r="A82" s="10" t="s">
        <v>171</v>
      </c>
      <c r="B82" s="10" t="s">
        <v>13</v>
      </c>
      <c r="C82" s="44">
        <v>45584</v>
      </c>
      <c r="D82" s="10" t="s">
        <v>38</v>
      </c>
      <c r="E82" s="10" t="s">
        <v>31</v>
      </c>
      <c r="F82" s="45">
        <v>6673</v>
      </c>
      <c r="G82" s="10">
        <v>826</v>
      </c>
      <c r="H82" s="10">
        <v>321</v>
      </c>
      <c r="I82" s="10">
        <v>577</v>
      </c>
      <c r="J82" s="46">
        <v>19262</v>
      </c>
      <c r="K82" s="45">
        <v>132324</v>
      </c>
      <c r="L82" s="10" t="s">
        <v>55</v>
      </c>
      <c r="M82" s="56">
        <f t="shared" si="4"/>
        <v>5.9097367068710133E-2</v>
      </c>
      <c r="N82" s="61">
        <f t="shared" si="5"/>
        <v>7820</v>
      </c>
    </row>
    <row r="83" spans="1:14" ht="15.75" thickBot="1">
      <c r="A83" s="10" t="s">
        <v>173</v>
      </c>
      <c r="B83" s="10" t="s">
        <v>19</v>
      </c>
      <c r="C83" s="44">
        <v>45497</v>
      </c>
      <c r="D83" s="10" t="s">
        <v>30</v>
      </c>
      <c r="E83" s="10" t="s">
        <v>39</v>
      </c>
      <c r="F83" s="45">
        <v>22914</v>
      </c>
      <c r="G83" s="10">
        <v>954</v>
      </c>
      <c r="H83" s="10">
        <v>584</v>
      </c>
      <c r="I83" s="10">
        <v>1519</v>
      </c>
      <c r="J83" s="46">
        <v>13637</v>
      </c>
      <c r="K83" s="45">
        <v>49847</v>
      </c>
      <c r="L83" s="10" t="s">
        <v>17</v>
      </c>
      <c r="M83" s="56">
        <f t="shared" si="4"/>
        <v>0.49054105563022848</v>
      </c>
      <c r="N83" s="61">
        <f t="shared" si="5"/>
        <v>24452</v>
      </c>
    </row>
    <row r="84" spans="1:14" ht="15.75" thickBot="1">
      <c r="A84" s="10" t="s">
        <v>175</v>
      </c>
      <c r="B84" s="10" t="s">
        <v>23</v>
      </c>
      <c r="C84" s="44">
        <v>45580</v>
      </c>
      <c r="D84" s="10" t="s">
        <v>38</v>
      </c>
      <c r="E84" s="10" t="s">
        <v>35</v>
      </c>
      <c r="F84" s="45">
        <v>17781</v>
      </c>
      <c r="G84" s="10">
        <v>993</v>
      </c>
      <c r="H84" s="10">
        <v>627</v>
      </c>
      <c r="I84" s="10">
        <v>2187</v>
      </c>
      <c r="J84" s="46">
        <v>9609</v>
      </c>
      <c r="K84" s="45">
        <v>66155</v>
      </c>
      <c r="L84" s="10" t="s">
        <v>32</v>
      </c>
      <c r="M84" s="56">
        <f t="shared" si="4"/>
        <v>0.29326581513113142</v>
      </c>
      <c r="N84" s="61">
        <f t="shared" si="5"/>
        <v>19401</v>
      </c>
    </row>
    <row r="85" spans="1:14" ht="15.75" thickBot="1">
      <c r="A85" s="10" t="s">
        <v>177</v>
      </c>
      <c r="B85" s="10" t="s">
        <v>19</v>
      </c>
      <c r="C85" s="44">
        <v>45635</v>
      </c>
      <c r="D85" s="10" t="s">
        <v>15</v>
      </c>
      <c r="E85" s="10" t="s">
        <v>20</v>
      </c>
      <c r="F85" s="45">
        <v>15051</v>
      </c>
      <c r="G85" s="10">
        <v>268</v>
      </c>
      <c r="H85" s="10">
        <v>251</v>
      </c>
      <c r="I85" s="10">
        <v>783</v>
      </c>
      <c r="J85" s="46">
        <v>34154</v>
      </c>
      <c r="K85" s="45">
        <v>119671</v>
      </c>
      <c r="L85" s="10" t="s">
        <v>32</v>
      </c>
      <c r="M85" s="56">
        <f t="shared" si="4"/>
        <v>0.13010670922779954</v>
      </c>
      <c r="N85" s="61">
        <f t="shared" si="5"/>
        <v>15570</v>
      </c>
    </row>
    <row r="86" spans="1:14" ht="15.75" thickBot="1">
      <c r="A86" s="10" t="s">
        <v>179</v>
      </c>
      <c r="B86" s="10" t="s">
        <v>13</v>
      </c>
      <c r="C86" s="44">
        <v>45766</v>
      </c>
      <c r="D86" s="10" t="s">
        <v>15</v>
      </c>
      <c r="E86" s="10" t="s">
        <v>39</v>
      </c>
      <c r="F86" s="45">
        <v>8881</v>
      </c>
      <c r="G86" s="10">
        <v>210</v>
      </c>
      <c r="H86" s="10">
        <v>673</v>
      </c>
      <c r="I86" s="10">
        <v>1565</v>
      </c>
      <c r="J86" s="46">
        <v>24847</v>
      </c>
      <c r="K86" s="45">
        <v>156891</v>
      </c>
      <c r="L86" s="10" t="s">
        <v>27</v>
      </c>
      <c r="M86" s="56">
        <f t="shared" si="4"/>
        <v>6.223429004850501E-2</v>
      </c>
      <c r="N86" s="61">
        <f t="shared" si="5"/>
        <v>9764</v>
      </c>
    </row>
    <row r="87" spans="1:14" ht="15.75" thickBot="1">
      <c r="A87" s="10" t="s">
        <v>180</v>
      </c>
      <c r="B87" s="10" t="s">
        <v>13</v>
      </c>
      <c r="C87" s="44">
        <v>45684</v>
      </c>
      <c r="D87" s="10" t="s">
        <v>38</v>
      </c>
      <c r="E87" s="10" t="s">
        <v>48</v>
      </c>
      <c r="F87" s="45">
        <v>8949</v>
      </c>
      <c r="G87" s="10">
        <v>1477</v>
      </c>
      <c r="H87" s="10">
        <v>424</v>
      </c>
      <c r="I87" s="10">
        <v>1030</v>
      </c>
      <c r="J87" s="46">
        <v>58052</v>
      </c>
      <c r="K87" s="45">
        <v>123310</v>
      </c>
      <c r="L87" s="10" t="s">
        <v>17</v>
      </c>
      <c r="M87" s="56">
        <f t="shared" si="4"/>
        <v>8.7989619657773091E-2</v>
      </c>
      <c r="N87" s="61">
        <f t="shared" si="5"/>
        <v>10850</v>
      </c>
    </row>
    <row r="88" spans="1:14" ht="15.75" thickBot="1">
      <c r="A88" s="10" t="s">
        <v>182</v>
      </c>
      <c r="B88" s="10" t="s">
        <v>46</v>
      </c>
      <c r="C88" s="44">
        <v>45449</v>
      </c>
      <c r="D88" s="10" t="s">
        <v>25</v>
      </c>
      <c r="E88" s="10" t="s">
        <v>48</v>
      </c>
      <c r="F88" s="45">
        <v>11521</v>
      </c>
      <c r="G88" s="10">
        <v>1071</v>
      </c>
      <c r="H88" s="10">
        <v>762</v>
      </c>
      <c r="I88" s="10">
        <v>2539</v>
      </c>
      <c r="J88" s="46">
        <v>12701</v>
      </c>
      <c r="K88" s="45">
        <v>238350</v>
      </c>
      <c r="L88" s="10" t="s">
        <v>27</v>
      </c>
      <c r="M88" s="56">
        <f t="shared" si="4"/>
        <v>5.6026851269142017E-2</v>
      </c>
      <c r="N88" s="61">
        <f t="shared" si="5"/>
        <v>13354</v>
      </c>
    </row>
    <row r="89" spans="1:14" ht="15.75" thickBot="1">
      <c r="A89" s="10" t="s">
        <v>184</v>
      </c>
      <c r="B89" s="10" t="s">
        <v>23</v>
      </c>
      <c r="C89" s="44">
        <v>45480</v>
      </c>
      <c r="D89" s="10" t="s">
        <v>25</v>
      </c>
      <c r="E89" s="10" t="s">
        <v>20</v>
      </c>
      <c r="F89" s="45">
        <v>24625</v>
      </c>
      <c r="G89" s="10">
        <v>749</v>
      </c>
      <c r="H89" s="10">
        <v>193</v>
      </c>
      <c r="I89" s="10">
        <v>1340</v>
      </c>
      <c r="J89" s="46">
        <v>4890</v>
      </c>
      <c r="K89" s="45">
        <v>189381</v>
      </c>
      <c r="L89" s="10" t="s">
        <v>17</v>
      </c>
      <c r="M89" s="56">
        <f t="shared" si="4"/>
        <v>0.13500298340382616</v>
      </c>
      <c r="N89" s="61">
        <f t="shared" si="5"/>
        <v>25567</v>
      </c>
    </row>
    <row r="90" spans="1:14" ht="15.75" thickBot="1">
      <c r="A90" s="10" t="s">
        <v>186</v>
      </c>
      <c r="B90" s="10" t="s">
        <v>19</v>
      </c>
      <c r="C90" s="44">
        <v>45923</v>
      </c>
      <c r="D90" s="10" t="s">
        <v>15</v>
      </c>
      <c r="E90" s="10" t="s">
        <v>169</v>
      </c>
      <c r="F90" s="45">
        <v>10017</v>
      </c>
      <c r="G90" s="10">
        <v>1357</v>
      </c>
      <c r="H90" s="10">
        <v>966</v>
      </c>
      <c r="I90" s="10">
        <v>2871</v>
      </c>
      <c r="J90" s="46">
        <v>14800</v>
      </c>
      <c r="K90" s="45">
        <v>171691</v>
      </c>
      <c r="L90" s="10" t="s">
        <v>21</v>
      </c>
      <c r="M90" s="56">
        <f t="shared" si="4"/>
        <v>7.1873307278774071E-2</v>
      </c>
      <c r="N90" s="61">
        <f t="shared" si="5"/>
        <v>12340</v>
      </c>
    </row>
    <row r="91" spans="1:14" ht="15.75" thickBot="1">
      <c r="A91" s="10" t="s">
        <v>187</v>
      </c>
      <c r="B91" s="10" t="s">
        <v>46</v>
      </c>
      <c r="C91" s="44">
        <v>45446</v>
      </c>
      <c r="D91" s="10" t="s">
        <v>15</v>
      </c>
      <c r="E91" s="10" t="s">
        <v>62</v>
      </c>
      <c r="F91" s="45">
        <v>8941</v>
      </c>
      <c r="G91" s="10">
        <v>911</v>
      </c>
      <c r="H91" s="10">
        <v>166</v>
      </c>
      <c r="I91" s="10">
        <v>1217</v>
      </c>
      <c r="J91" s="46">
        <v>68817</v>
      </c>
      <c r="K91" s="45">
        <v>221180</v>
      </c>
      <c r="L91" s="10" t="s">
        <v>55</v>
      </c>
      <c r="M91" s="56">
        <f t="shared" si="4"/>
        <v>4.5293426168731353E-2</v>
      </c>
      <c r="N91" s="61">
        <f t="shared" si="5"/>
        <v>10018</v>
      </c>
    </row>
    <row r="92" spans="1:14" ht="15.75" thickBot="1">
      <c r="A92" s="10" t="s">
        <v>189</v>
      </c>
      <c r="B92" s="10" t="s">
        <v>19</v>
      </c>
      <c r="C92" s="44">
        <v>45924</v>
      </c>
      <c r="D92" s="10" t="s">
        <v>25</v>
      </c>
      <c r="E92" s="10" t="s">
        <v>39</v>
      </c>
      <c r="F92" s="45">
        <v>12209</v>
      </c>
      <c r="G92" s="10">
        <v>222</v>
      </c>
      <c r="H92" s="10">
        <v>479</v>
      </c>
      <c r="I92" s="10">
        <v>2748</v>
      </c>
      <c r="J92" s="46">
        <v>24615</v>
      </c>
      <c r="K92" s="45">
        <v>74707</v>
      </c>
      <c r="L92" s="10" t="s">
        <v>21</v>
      </c>
      <c r="M92" s="56">
        <f t="shared" si="4"/>
        <v>0.17280843829895459</v>
      </c>
      <c r="N92" s="61">
        <f t="shared" si="5"/>
        <v>12910</v>
      </c>
    </row>
    <row r="93" spans="1:14" ht="15.75" thickBot="1">
      <c r="A93" s="10" t="s">
        <v>190</v>
      </c>
      <c r="B93" s="10" t="s">
        <v>19</v>
      </c>
      <c r="C93" s="44">
        <v>45586</v>
      </c>
      <c r="D93" s="10" t="s">
        <v>25</v>
      </c>
      <c r="E93" s="10" t="s">
        <v>20</v>
      </c>
      <c r="F93" s="45">
        <v>19715</v>
      </c>
      <c r="G93" s="10">
        <v>1014</v>
      </c>
      <c r="H93" s="10">
        <v>718</v>
      </c>
      <c r="I93" s="10">
        <v>1185</v>
      </c>
      <c r="J93" s="46">
        <v>37625</v>
      </c>
      <c r="K93" s="45">
        <v>191409</v>
      </c>
      <c r="L93" s="10" t="s">
        <v>17</v>
      </c>
      <c r="M93" s="56">
        <f t="shared" si="4"/>
        <v>0.11204802282024356</v>
      </c>
      <c r="N93" s="61">
        <f t="shared" si="5"/>
        <v>21447</v>
      </c>
    </row>
    <row r="94" spans="1:14" ht="15.75" thickBot="1">
      <c r="A94" s="10" t="s">
        <v>191</v>
      </c>
      <c r="B94" s="10" t="s">
        <v>46</v>
      </c>
      <c r="C94" s="44">
        <v>45637</v>
      </c>
      <c r="D94" s="10" t="s">
        <v>38</v>
      </c>
      <c r="E94" s="10" t="s">
        <v>48</v>
      </c>
      <c r="F94" s="45">
        <v>22645</v>
      </c>
      <c r="G94" s="10">
        <v>545</v>
      </c>
      <c r="H94" s="10">
        <v>972</v>
      </c>
      <c r="I94" s="10">
        <v>321</v>
      </c>
      <c r="J94" s="46">
        <v>8396</v>
      </c>
      <c r="K94" s="45">
        <v>121537</v>
      </c>
      <c r="L94" s="10" t="s">
        <v>55</v>
      </c>
      <c r="M94" s="56">
        <f t="shared" si="4"/>
        <v>0.19880365649966678</v>
      </c>
      <c r="N94" s="61">
        <f t="shared" si="5"/>
        <v>24162</v>
      </c>
    </row>
    <row r="95" spans="1:14" ht="15.75" thickBot="1">
      <c r="A95" s="10" t="s">
        <v>193</v>
      </c>
      <c r="B95" s="10" t="s">
        <v>46</v>
      </c>
      <c r="C95" s="44">
        <v>45603</v>
      </c>
      <c r="D95" s="10" t="s">
        <v>38</v>
      </c>
      <c r="E95" s="10" t="s">
        <v>48</v>
      </c>
      <c r="F95" s="45">
        <v>11550</v>
      </c>
      <c r="G95" s="10">
        <v>501</v>
      </c>
      <c r="H95" s="10">
        <v>646</v>
      </c>
      <c r="I95" s="10">
        <v>773</v>
      </c>
      <c r="J95" s="46">
        <v>17841</v>
      </c>
      <c r="K95" s="45">
        <v>237576</v>
      </c>
      <c r="L95" s="10" t="s">
        <v>32</v>
      </c>
      <c r="M95" s="56">
        <f t="shared" si="4"/>
        <v>5.3443950567397383E-2</v>
      </c>
      <c r="N95" s="61">
        <f t="shared" si="5"/>
        <v>12697</v>
      </c>
    </row>
    <row r="96" spans="1:14" ht="15.75" thickBot="1">
      <c r="A96" s="10" t="s">
        <v>194</v>
      </c>
      <c r="B96" s="10" t="s">
        <v>46</v>
      </c>
      <c r="C96" s="44">
        <v>45604</v>
      </c>
      <c r="D96" s="10" t="s">
        <v>25</v>
      </c>
      <c r="E96" s="10" t="s">
        <v>31</v>
      </c>
      <c r="F96" s="45">
        <v>23499</v>
      </c>
      <c r="G96" s="10">
        <v>562</v>
      </c>
      <c r="H96" s="10">
        <v>964</v>
      </c>
      <c r="I96" s="10">
        <v>2557</v>
      </c>
      <c r="J96" s="46">
        <v>56890</v>
      </c>
      <c r="K96" s="45">
        <v>218686</v>
      </c>
      <c r="L96" s="10" t="s">
        <v>32</v>
      </c>
      <c r="M96" s="56">
        <f t="shared" si="4"/>
        <v>0.11443347996671026</v>
      </c>
      <c r="N96" s="61">
        <f t="shared" si="5"/>
        <v>25025</v>
      </c>
    </row>
    <row r="97" spans="1:14" ht="15.75" thickBot="1">
      <c r="A97" s="10" t="s">
        <v>196</v>
      </c>
      <c r="B97" s="10" t="s">
        <v>46</v>
      </c>
      <c r="C97" s="44">
        <v>45545</v>
      </c>
      <c r="D97" s="10" t="s">
        <v>38</v>
      </c>
      <c r="E97" s="10" t="s">
        <v>42</v>
      </c>
      <c r="F97" s="45">
        <v>6637</v>
      </c>
      <c r="G97" s="10">
        <v>595</v>
      </c>
      <c r="H97" s="10">
        <v>161</v>
      </c>
      <c r="I97" s="10">
        <v>2653</v>
      </c>
      <c r="J97" s="46">
        <v>19334</v>
      </c>
      <c r="K97" s="45">
        <v>131155</v>
      </c>
      <c r="L97" s="10" t="s">
        <v>27</v>
      </c>
      <c r="M97" s="56">
        <f t="shared" si="4"/>
        <v>5.6368419046166747E-2</v>
      </c>
      <c r="N97" s="61">
        <f t="shared" si="5"/>
        <v>7393</v>
      </c>
    </row>
    <row r="98" spans="1:14" ht="15.75" thickBot="1">
      <c r="A98" s="10" t="s">
        <v>198</v>
      </c>
      <c r="B98" s="10" t="s">
        <v>46</v>
      </c>
      <c r="C98" s="44">
        <v>45517</v>
      </c>
      <c r="D98" s="10" t="s">
        <v>38</v>
      </c>
      <c r="E98" s="10" t="s">
        <v>169</v>
      </c>
      <c r="F98" s="45">
        <v>6854</v>
      </c>
      <c r="G98" s="10">
        <v>417</v>
      </c>
      <c r="H98" s="10">
        <v>467</v>
      </c>
      <c r="I98" s="10">
        <v>1003</v>
      </c>
      <c r="J98" s="46">
        <v>61333</v>
      </c>
      <c r="K98" s="45">
        <v>40281</v>
      </c>
      <c r="L98" s="10" t="s">
        <v>17</v>
      </c>
      <c r="M98" s="56">
        <f t="shared" si="4"/>
        <v>0.19210049402944315</v>
      </c>
      <c r="N98" s="61">
        <f t="shared" si="5"/>
        <v>7738</v>
      </c>
    </row>
    <row r="99" spans="1:14" ht="15.75" thickBot="1">
      <c r="A99" s="10" t="s">
        <v>200</v>
      </c>
      <c r="B99" s="10" t="s">
        <v>19</v>
      </c>
      <c r="C99" s="44">
        <v>45453</v>
      </c>
      <c r="D99" s="10" t="s">
        <v>30</v>
      </c>
      <c r="E99" s="10" t="s">
        <v>39</v>
      </c>
      <c r="F99" s="45">
        <v>21561</v>
      </c>
      <c r="G99" s="10">
        <v>340</v>
      </c>
      <c r="H99" s="10">
        <v>741</v>
      </c>
      <c r="I99" s="10">
        <v>986</v>
      </c>
      <c r="J99" s="46">
        <v>24826</v>
      </c>
      <c r="K99" s="45">
        <v>198492</v>
      </c>
      <c r="L99" s="10" t="s">
        <v>17</v>
      </c>
      <c r="M99" s="56">
        <f t="shared" si="4"/>
        <v>0.11407008846704149</v>
      </c>
      <c r="N99" s="61">
        <f t="shared" si="5"/>
        <v>22642</v>
      </c>
    </row>
    <row r="100" spans="1:14" ht="15.75" thickBot="1">
      <c r="A100" s="10" t="s">
        <v>202</v>
      </c>
      <c r="B100" s="10" t="s">
        <v>46</v>
      </c>
      <c r="C100" s="44">
        <v>45475</v>
      </c>
      <c r="D100" s="10" t="s">
        <v>38</v>
      </c>
      <c r="E100" s="10" t="s">
        <v>39</v>
      </c>
      <c r="F100" s="45">
        <v>12320</v>
      </c>
      <c r="G100" s="10">
        <v>1157</v>
      </c>
      <c r="H100" s="10">
        <v>365</v>
      </c>
      <c r="I100" s="10">
        <v>584</v>
      </c>
      <c r="J100" s="46">
        <v>66634</v>
      </c>
      <c r="K100" s="45">
        <v>210102</v>
      </c>
      <c r="L100" s="10" t="s">
        <v>32</v>
      </c>
      <c r="M100" s="56">
        <f t="shared" si="4"/>
        <v>6.5882285746922925E-2</v>
      </c>
      <c r="N100" s="61">
        <f t="shared" si="5"/>
        <v>13842</v>
      </c>
    </row>
    <row r="101" spans="1:14" ht="15.75" thickBot="1">
      <c r="A101" s="10" t="s">
        <v>204</v>
      </c>
      <c r="B101" s="10" t="s">
        <v>23</v>
      </c>
      <c r="C101" s="44">
        <v>45925</v>
      </c>
      <c r="D101" s="10" t="s">
        <v>15</v>
      </c>
      <c r="E101" s="10" t="s">
        <v>35</v>
      </c>
      <c r="F101" s="45">
        <v>20564</v>
      </c>
      <c r="G101" s="10">
        <v>1433</v>
      </c>
      <c r="H101" s="10">
        <v>488</v>
      </c>
      <c r="I101" s="10">
        <v>1015</v>
      </c>
      <c r="J101" s="46">
        <v>24333</v>
      </c>
      <c r="K101" s="45">
        <v>172130</v>
      </c>
      <c r="L101" s="10" t="s">
        <v>21</v>
      </c>
      <c r="M101" s="56">
        <f t="shared" si="4"/>
        <v>0.13062801371056759</v>
      </c>
      <c r="N101" s="61">
        <f t="shared" si="5"/>
        <v>22485</v>
      </c>
    </row>
    <row r="102" spans="1:14" ht="15.75" thickBot="1">
      <c r="A102" s="10" t="s">
        <v>205</v>
      </c>
      <c r="B102" s="10" t="s">
        <v>13</v>
      </c>
      <c r="C102" s="44">
        <v>45583</v>
      </c>
      <c r="D102" s="10" t="s">
        <v>38</v>
      </c>
      <c r="E102" s="10" t="s">
        <v>20</v>
      </c>
      <c r="F102" s="45">
        <v>6892</v>
      </c>
      <c r="G102" s="10">
        <v>1184</v>
      </c>
      <c r="H102" s="10">
        <v>925</v>
      </c>
      <c r="I102" s="10">
        <v>1062</v>
      </c>
      <c r="J102" s="46">
        <v>75008</v>
      </c>
      <c r="K102" s="45">
        <v>116260</v>
      </c>
      <c r="L102" s="10" t="s">
        <v>55</v>
      </c>
      <c r="M102" s="56">
        <f t="shared" si="4"/>
        <v>7.7421297092723204E-2</v>
      </c>
      <c r="N102" s="61">
        <f t="shared" si="5"/>
        <v>9001</v>
      </c>
    </row>
    <row r="103" spans="1:14" ht="15.75" thickBot="1">
      <c r="A103" s="10" t="s">
        <v>207</v>
      </c>
      <c r="B103" s="10" t="s">
        <v>46</v>
      </c>
      <c r="C103" s="44">
        <v>45926</v>
      </c>
      <c r="D103" s="10" t="s">
        <v>38</v>
      </c>
      <c r="E103" s="10" t="s">
        <v>35</v>
      </c>
      <c r="F103" s="45">
        <v>9043</v>
      </c>
      <c r="G103" s="10">
        <v>1192</v>
      </c>
      <c r="H103" s="10">
        <v>810</v>
      </c>
      <c r="I103" s="10">
        <v>1550</v>
      </c>
      <c r="J103" s="46">
        <v>5221</v>
      </c>
      <c r="K103" s="45">
        <v>199476</v>
      </c>
      <c r="L103" s="10" t="s">
        <v>21</v>
      </c>
      <c r="M103" s="56">
        <f t="shared" si="4"/>
        <v>5.5370069582305642E-2</v>
      </c>
      <c r="N103" s="61">
        <f t="shared" si="5"/>
        <v>11045</v>
      </c>
    </row>
    <row r="104" spans="1:14" ht="15.75" thickBot="1">
      <c r="A104" s="10" t="s">
        <v>208</v>
      </c>
      <c r="B104" s="10" t="s">
        <v>46</v>
      </c>
      <c r="C104" s="44">
        <v>45927</v>
      </c>
      <c r="D104" s="10" t="s">
        <v>25</v>
      </c>
      <c r="E104" s="10" t="s">
        <v>20</v>
      </c>
      <c r="F104" s="45">
        <v>18521</v>
      </c>
      <c r="G104" s="10">
        <v>1027</v>
      </c>
      <c r="H104" s="10">
        <v>230</v>
      </c>
      <c r="I104" s="10">
        <v>1247</v>
      </c>
      <c r="J104" s="46">
        <v>39588</v>
      </c>
      <c r="K104" s="45">
        <v>200928</v>
      </c>
      <c r="L104" s="10" t="s">
        <v>21</v>
      </c>
      <c r="M104" s="56">
        <f t="shared" si="4"/>
        <v>9.8433269628921807E-2</v>
      </c>
      <c r="N104" s="61">
        <f t="shared" si="5"/>
        <v>19778</v>
      </c>
    </row>
    <row r="105" spans="1:14" ht="15.75" thickBot="1">
      <c r="A105" s="10" t="s">
        <v>209</v>
      </c>
      <c r="B105" s="10" t="s">
        <v>19</v>
      </c>
      <c r="C105" s="44">
        <v>45739</v>
      </c>
      <c r="D105" s="10" t="s">
        <v>15</v>
      </c>
      <c r="E105" s="10" t="s">
        <v>26</v>
      </c>
      <c r="F105" s="45">
        <v>24711</v>
      </c>
      <c r="G105" s="10">
        <v>882</v>
      </c>
      <c r="H105" s="10">
        <v>876</v>
      </c>
      <c r="I105" s="10">
        <v>2728</v>
      </c>
      <c r="J105" s="46">
        <v>32015</v>
      </c>
      <c r="K105" s="45">
        <v>180272</v>
      </c>
      <c r="L105" s="10" t="s">
        <v>32</v>
      </c>
      <c r="M105" s="56">
        <f t="shared" si="4"/>
        <v>0.1468281263867933</v>
      </c>
      <c r="N105" s="61">
        <f t="shared" si="5"/>
        <v>26469</v>
      </c>
    </row>
    <row r="106" spans="1:14" ht="15.75" thickBot="1">
      <c r="A106" s="10" t="s">
        <v>211</v>
      </c>
      <c r="B106" s="10" t="s">
        <v>46</v>
      </c>
      <c r="C106" s="44">
        <v>45457</v>
      </c>
      <c r="D106" s="10" t="s">
        <v>38</v>
      </c>
      <c r="E106" s="10" t="s">
        <v>48</v>
      </c>
      <c r="F106" s="45">
        <v>21856</v>
      </c>
      <c r="G106" s="10">
        <v>1203</v>
      </c>
      <c r="H106" s="10">
        <v>634</v>
      </c>
      <c r="I106" s="10">
        <v>2807</v>
      </c>
      <c r="J106" s="46">
        <v>3647</v>
      </c>
      <c r="K106" s="45">
        <v>104178</v>
      </c>
      <c r="L106" s="10" t="s">
        <v>32</v>
      </c>
      <c r="M106" s="56">
        <f t="shared" si="4"/>
        <v>0.22742805582752595</v>
      </c>
      <c r="N106" s="61">
        <f t="shared" si="5"/>
        <v>23693</v>
      </c>
    </row>
    <row r="107" spans="1:14" ht="15.75" thickBot="1">
      <c r="A107" s="10" t="s">
        <v>213</v>
      </c>
      <c r="B107" s="10" t="s">
        <v>46</v>
      </c>
      <c r="C107" s="44">
        <v>45692</v>
      </c>
      <c r="D107" s="10" t="s">
        <v>38</v>
      </c>
      <c r="E107" s="10" t="s">
        <v>42</v>
      </c>
      <c r="F107" s="45">
        <v>23833</v>
      </c>
      <c r="G107" s="10">
        <v>555</v>
      </c>
      <c r="H107" s="10">
        <v>523</v>
      </c>
      <c r="I107" s="10">
        <v>1330</v>
      </c>
      <c r="J107" s="46">
        <v>69141</v>
      </c>
      <c r="K107" s="45">
        <v>73997</v>
      </c>
      <c r="L107" s="10" t="s">
        <v>32</v>
      </c>
      <c r="M107" s="56">
        <f t="shared" si="4"/>
        <v>0.33664878305877266</v>
      </c>
      <c r="N107" s="61">
        <f t="shared" si="5"/>
        <v>24911</v>
      </c>
    </row>
    <row r="108" spans="1:14" ht="15.75" thickBot="1">
      <c r="A108" s="10" t="s">
        <v>215</v>
      </c>
      <c r="B108" s="10" t="s">
        <v>46</v>
      </c>
      <c r="C108" s="44">
        <v>45464</v>
      </c>
      <c r="D108" s="10" t="s">
        <v>30</v>
      </c>
      <c r="E108" s="10" t="s">
        <v>31</v>
      </c>
      <c r="F108" s="45">
        <v>21216</v>
      </c>
      <c r="G108" s="10">
        <v>1207</v>
      </c>
      <c r="H108" s="10">
        <v>859</v>
      </c>
      <c r="I108" s="10">
        <v>328</v>
      </c>
      <c r="J108" s="46">
        <v>91296</v>
      </c>
      <c r="K108" s="45">
        <v>196683</v>
      </c>
      <c r="L108" s="10" t="s">
        <v>27</v>
      </c>
      <c r="M108" s="56">
        <f t="shared" si="4"/>
        <v>0.1183732198512327</v>
      </c>
      <c r="N108" s="61">
        <f t="shared" si="5"/>
        <v>23282</v>
      </c>
    </row>
    <row r="109" spans="1:14" ht="15.75" thickBot="1">
      <c r="A109" s="10" t="s">
        <v>217</v>
      </c>
      <c r="B109" s="10" t="s">
        <v>19</v>
      </c>
      <c r="C109" s="44">
        <v>45928</v>
      </c>
      <c r="D109" s="10" t="s">
        <v>38</v>
      </c>
      <c r="E109" s="10" t="s">
        <v>42</v>
      </c>
      <c r="F109" s="45">
        <v>21963</v>
      </c>
      <c r="G109" s="10">
        <v>1356</v>
      </c>
      <c r="H109" s="10">
        <v>349</v>
      </c>
      <c r="I109" s="10">
        <v>1206</v>
      </c>
      <c r="J109" s="46">
        <v>51755</v>
      </c>
      <c r="K109" s="45">
        <v>159273</v>
      </c>
      <c r="L109" s="10" t="s">
        <v>21</v>
      </c>
      <c r="M109" s="56">
        <f t="shared" si="4"/>
        <v>0.14860020216860359</v>
      </c>
      <c r="N109" s="61">
        <f t="shared" si="5"/>
        <v>23668</v>
      </c>
    </row>
    <row r="110" spans="1:14" ht="15.75" thickBot="1">
      <c r="A110" s="10" t="s">
        <v>218</v>
      </c>
      <c r="B110" s="10" t="s">
        <v>46</v>
      </c>
      <c r="C110" s="44">
        <v>45512</v>
      </c>
      <c r="D110" s="10" t="s">
        <v>38</v>
      </c>
      <c r="E110" s="10" t="s">
        <v>42</v>
      </c>
      <c r="F110" s="45">
        <v>24355</v>
      </c>
      <c r="G110" s="10">
        <v>1087</v>
      </c>
      <c r="H110" s="10">
        <v>686</v>
      </c>
      <c r="I110" s="10">
        <v>2426</v>
      </c>
      <c r="J110" s="46">
        <v>24963</v>
      </c>
      <c r="K110" s="45">
        <v>212307</v>
      </c>
      <c r="L110" s="10" t="s">
        <v>17</v>
      </c>
      <c r="M110" s="56">
        <f t="shared" si="4"/>
        <v>0.1230670679723231</v>
      </c>
      <c r="N110" s="61">
        <f t="shared" si="5"/>
        <v>26128</v>
      </c>
    </row>
    <row r="111" spans="1:14" ht="15.75" thickBot="1">
      <c r="A111" s="10" t="s">
        <v>220</v>
      </c>
      <c r="B111" s="10" t="s">
        <v>13</v>
      </c>
      <c r="C111" s="44">
        <v>45502</v>
      </c>
      <c r="D111" s="10" t="s">
        <v>30</v>
      </c>
      <c r="E111" s="10" t="s">
        <v>42</v>
      </c>
      <c r="F111" s="45">
        <v>6164</v>
      </c>
      <c r="G111" s="10">
        <v>326</v>
      </c>
      <c r="H111" s="10">
        <v>615</v>
      </c>
      <c r="I111" s="10">
        <v>2806</v>
      </c>
      <c r="J111" s="46">
        <v>38579</v>
      </c>
      <c r="K111" s="45">
        <v>206129</v>
      </c>
      <c r="L111" s="10" t="s">
        <v>55</v>
      </c>
      <c r="M111" s="56">
        <f t="shared" si="4"/>
        <v>3.4468706489625425E-2</v>
      </c>
      <c r="N111" s="61">
        <f t="shared" si="5"/>
        <v>7105</v>
      </c>
    </row>
    <row r="112" spans="1:14" ht="15.75" thickBot="1">
      <c r="A112" s="10" t="s">
        <v>222</v>
      </c>
      <c r="B112" s="10" t="s">
        <v>19</v>
      </c>
      <c r="C112" s="44">
        <v>45619</v>
      </c>
      <c r="D112" s="10" t="s">
        <v>25</v>
      </c>
      <c r="E112" s="10" t="s">
        <v>35</v>
      </c>
      <c r="F112" s="45">
        <v>9941</v>
      </c>
      <c r="G112" s="10">
        <v>1329</v>
      </c>
      <c r="H112" s="10">
        <v>238</v>
      </c>
      <c r="I112" s="10">
        <v>869</v>
      </c>
      <c r="J112" s="46">
        <v>40281</v>
      </c>
      <c r="K112" s="45">
        <v>172311</v>
      </c>
      <c r="L112" s="10" t="s">
        <v>27</v>
      </c>
      <c r="M112" s="56">
        <f t="shared" si="4"/>
        <v>6.6786217943137702E-2</v>
      </c>
      <c r="N112" s="61">
        <f t="shared" si="5"/>
        <v>11508</v>
      </c>
    </row>
    <row r="113" spans="1:14" ht="15.75" thickBot="1">
      <c r="A113" s="10" t="s">
        <v>224</v>
      </c>
      <c r="B113" s="10" t="s">
        <v>13</v>
      </c>
      <c r="C113" s="44">
        <v>45570</v>
      </c>
      <c r="D113" s="10" t="s">
        <v>38</v>
      </c>
      <c r="E113" s="10" t="s">
        <v>20</v>
      </c>
      <c r="F113" s="45">
        <v>16388</v>
      </c>
      <c r="G113" s="10">
        <v>1208</v>
      </c>
      <c r="H113" s="10">
        <v>417</v>
      </c>
      <c r="I113" s="10">
        <v>2306</v>
      </c>
      <c r="J113" s="46">
        <v>16865</v>
      </c>
      <c r="K113" s="45">
        <v>236733</v>
      </c>
      <c r="L113" s="10" t="s">
        <v>17</v>
      </c>
      <c r="M113" s="56">
        <f t="shared" si="4"/>
        <v>7.6089940988370866E-2</v>
      </c>
      <c r="N113" s="61">
        <f t="shared" si="5"/>
        <v>18013</v>
      </c>
    </row>
    <row r="114" spans="1:14" ht="15.75" thickBot="1">
      <c r="A114" s="10" t="s">
        <v>226</v>
      </c>
      <c r="B114" s="10" t="s">
        <v>19</v>
      </c>
      <c r="C114" s="44">
        <v>45929</v>
      </c>
      <c r="D114" s="10" t="s">
        <v>30</v>
      </c>
      <c r="E114" s="10" t="s">
        <v>70</v>
      </c>
      <c r="F114" s="45">
        <v>7569</v>
      </c>
      <c r="G114" s="10">
        <v>803</v>
      </c>
      <c r="H114" s="10">
        <v>804</v>
      </c>
      <c r="I114" s="10">
        <v>1753</v>
      </c>
      <c r="J114" s="46">
        <v>43582</v>
      </c>
      <c r="K114" s="45">
        <v>166945</v>
      </c>
      <c r="L114" s="10" t="s">
        <v>21</v>
      </c>
      <c r="M114" s="56">
        <f t="shared" si="4"/>
        <v>5.4964209769684629E-2</v>
      </c>
      <c r="N114" s="61">
        <f t="shared" si="5"/>
        <v>9176</v>
      </c>
    </row>
    <row r="115" spans="1:14" ht="15.75" thickBot="1">
      <c r="A115" s="10" t="s">
        <v>227</v>
      </c>
      <c r="B115" s="10" t="s">
        <v>46</v>
      </c>
      <c r="C115" s="44">
        <v>45610</v>
      </c>
      <c r="D115" s="10" t="s">
        <v>15</v>
      </c>
      <c r="E115" s="10" t="s">
        <v>26</v>
      </c>
      <c r="F115" s="45">
        <v>6300</v>
      </c>
      <c r="G115" s="10">
        <v>1213</v>
      </c>
      <c r="H115" s="10">
        <v>720</v>
      </c>
      <c r="I115" s="10">
        <v>1037</v>
      </c>
      <c r="J115" s="46">
        <v>39569</v>
      </c>
      <c r="K115" s="45">
        <v>85272</v>
      </c>
      <c r="L115" s="10" t="s">
        <v>32</v>
      </c>
      <c r="M115" s="56">
        <f t="shared" si="4"/>
        <v>9.6549863964724647E-2</v>
      </c>
      <c r="N115" s="61">
        <f t="shared" si="5"/>
        <v>8233</v>
      </c>
    </row>
    <row r="116" spans="1:14" ht="15.75" thickBot="1">
      <c r="A116" s="10" t="s">
        <v>229</v>
      </c>
      <c r="B116" s="10" t="s">
        <v>13</v>
      </c>
      <c r="C116" s="44">
        <v>45930</v>
      </c>
      <c r="D116" s="10" t="s">
        <v>25</v>
      </c>
      <c r="E116" s="10" t="s">
        <v>16</v>
      </c>
      <c r="F116" s="45">
        <v>8269</v>
      </c>
      <c r="G116" s="10">
        <v>250</v>
      </c>
      <c r="H116" s="10">
        <v>638</v>
      </c>
      <c r="I116" s="10">
        <v>815</v>
      </c>
      <c r="J116" s="46">
        <v>41991</v>
      </c>
      <c r="K116" s="45">
        <v>129393</v>
      </c>
      <c r="L116" s="10" t="s">
        <v>21</v>
      </c>
      <c r="M116" s="56">
        <f t="shared" si="4"/>
        <v>7.0768897853825175E-2</v>
      </c>
      <c r="N116" s="61">
        <f t="shared" si="5"/>
        <v>9157</v>
      </c>
    </row>
    <row r="117" spans="1:14" ht="15.75" thickBot="1">
      <c r="A117" s="10" t="s">
        <v>230</v>
      </c>
      <c r="B117" s="10" t="s">
        <v>19</v>
      </c>
      <c r="C117" s="44">
        <v>45734</v>
      </c>
      <c r="D117" s="10" t="s">
        <v>15</v>
      </c>
      <c r="E117" s="10" t="s">
        <v>42</v>
      </c>
      <c r="F117" s="45">
        <v>5818</v>
      </c>
      <c r="G117" s="10">
        <v>1252</v>
      </c>
      <c r="H117" s="10">
        <v>687</v>
      </c>
      <c r="I117" s="10">
        <v>2300</v>
      </c>
      <c r="J117" s="46">
        <v>25081</v>
      </c>
      <c r="K117" s="45">
        <v>101212</v>
      </c>
      <c r="L117" s="10" t="s">
        <v>55</v>
      </c>
      <c r="M117" s="56">
        <f t="shared" si="4"/>
        <v>7.6641109749832043E-2</v>
      </c>
      <c r="N117" s="61">
        <f t="shared" si="5"/>
        <v>7757</v>
      </c>
    </row>
    <row r="118" spans="1:14" ht="15.75" thickBot="1">
      <c r="A118" s="10" t="s">
        <v>232</v>
      </c>
      <c r="B118" s="10" t="s">
        <v>23</v>
      </c>
      <c r="C118" s="44">
        <v>45600</v>
      </c>
      <c r="D118" s="10" t="s">
        <v>15</v>
      </c>
      <c r="E118" s="10" t="s">
        <v>62</v>
      </c>
      <c r="F118" s="45">
        <v>14015</v>
      </c>
      <c r="G118" s="10">
        <v>978</v>
      </c>
      <c r="H118" s="10">
        <v>196</v>
      </c>
      <c r="I118" s="10">
        <v>2744</v>
      </c>
      <c r="J118" s="46">
        <v>20190</v>
      </c>
      <c r="K118" s="45">
        <v>186470</v>
      </c>
      <c r="L118" s="10" t="s">
        <v>27</v>
      </c>
      <c r="M118" s="56">
        <f t="shared" si="4"/>
        <v>8.1455462004611998E-2</v>
      </c>
      <c r="N118" s="61">
        <f t="shared" si="5"/>
        <v>15189</v>
      </c>
    </row>
    <row r="119" spans="1:14" ht="15.75" thickBot="1">
      <c r="A119" s="10" t="s">
        <v>234</v>
      </c>
      <c r="B119" s="10" t="s">
        <v>46</v>
      </c>
      <c r="C119" s="44">
        <v>45600</v>
      </c>
      <c r="D119" s="10" t="s">
        <v>30</v>
      </c>
      <c r="E119" s="10" t="s">
        <v>35</v>
      </c>
      <c r="F119" s="45">
        <v>14234</v>
      </c>
      <c r="G119" s="10">
        <v>1013</v>
      </c>
      <c r="H119" s="10">
        <v>437</v>
      </c>
      <c r="I119" s="10">
        <v>338</v>
      </c>
      <c r="J119" s="46">
        <v>67754</v>
      </c>
      <c r="K119" s="45">
        <v>160030</v>
      </c>
      <c r="L119" s="10" t="s">
        <v>27</v>
      </c>
      <c r="M119" s="56">
        <f t="shared" si="4"/>
        <v>9.8006623758045364E-2</v>
      </c>
      <c r="N119" s="61">
        <f t="shared" si="5"/>
        <v>15684</v>
      </c>
    </row>
    <row r="120" spans="1:14" ht="15.75" thickBot="1">
      <c r="A120" s="10" t="s">
        <v>235</v>
      </c>
      <c r="B120" s="10" t="s">
        <v>19</v>
      </c>
      <c r="C120" s="44">
        <v>45695</v>
      </c>
      <c r="D120" s="10" t="s">
        <v>38</v>
      </c>
      <c r="E120" s="10" t="s">
        <v>169</v>
      </c>
      <c r="F120" s="45">
        <v>20290</v>
      </c>
      <c r="G120" s="10">
        <v>619</v>
      </c>
      <c r="H120" s="10">
        <v>927</v>
      </c>
      <c r="I120" s="10">
        <v>1186</v>
      </c>
      <c r="J120" s="46">
        <v>8924</v>
      </c>
      <c r="K120" s="45">
        <v>96503</v>
      </c>
      <c r="L120" s="10" t="s">
        <v>55</v>
      </c>
      <c r="M120" s="56">
        <f t="shared" si="4"/>
        <v>0.22627275835984373</v>
      </c>
      <c r="N120" s="61">
        <f t="shared" si="5"/>
        <v>21836</v>
      </c>
    </row>
    <row r="121" spans="1:14" ht="15.75" thickBot="1">
      <c r="A121" s="10" t="s">
        <v>237</v>
      </c>
      <c r="B121" s="10" t="s">
        <v>23</v>
      </c>
      <c r="C121" s="44">
        <v>45586</v>
      </c>
      <c r="D121" s="10" t="s">
        <v>30</v>
      </c>
      <c r="E121" s="10" t="s">
        <v>31</v>
      </c>
      <c r="F121" s="45">
        <v>8254</v>
      </c>
      <c r="G121" s="10">
        <v>1405</v>
      </c>
      <c r="H121" s="10">
        <v>165</v>
      </c>
      <c r="I121" s="10">
        <v>2504</v>
      </c>
      <c r="J121" s="46">
        <v>8081</v>
      </c>
      <c r="K121" s="45">
        <v>177710</v>
      </c>
      <c r="L121" s="10" t="s">
        <v>17</v>
      </c>
      <c r="M121" s="56">
        <f t="shared" si="4"/>
        <v>5.5281075910190762E-2</v>
      </c>
      <c r="N121" s="61">
        <f t="shared" si="5"/>
        <v>9824</v>
      </c>
    </row>
    <row r="122" spans="1:14" ht="15.75" thickBot="1">
      <c r="A122" s="10" t="s">
        <v>238</v>
      </c>
      <c r="B122" s="10" t="s">
        <v>19</v>
      </c>
      <c r="C122" s="44">
        <v>45502</v>
      </c>
      <c r="D122" s="10" t="s">
        <v>30</v>
      </c>
      <c r="E122" s="10" t="s">
        <v>16</v>
      </c>
      <c r="F122" s="45">
        <v>19144</v>
      </c>
      <c r="G122" s="10">
        <v>1182</v>
      </c>
      <c r="H122" s="10">
        <v>860</v>
      </c>
      <c r="I122" s="10">
        <v>1398</v>
      </c>
      <c r="J122" s="46">
        <v>4185</v>
      </c>
      <c r="K122" s="45">
        <v>46570</v>
      </c>
      <c r="L122" s="10" t="s">
        <v>17</v>
      </c>
      <c r="M122" s="56">
        <f t="shared" si="4"/>
        <v>0.454928065278076</v>
      </c>
      <c r="N122" s="61">
        <f t="shared" si="5"/>
        <v>21186</v>
      </c>
    </row>
    <row r="123" spans="1:14" ht="15.75" thickBot="1">
      <c r="A123" s="10" t="s">
        <v>239</v>
      </c>
      <c r="B123" s="10" t="s">
        <v>23</v>
      </c>
      <c r="C123" s="44">
        <v>45567</v>
      </c>
      <c r="D123" s="10" t="s">
        <v>30</v>
      </c>
      <c r="E123" s="10" t="s">
        <v>70</v>
      </c>
      <c r="F123" s="45">
        <v>9350</v>
      </c>
      <c r="G123" s="10">
        <v>1024</v>
      </c>
      <c r="H123" s="10">
        <v>550</v>
      </c>
      <c r="I123" s="10">
        <v>2123</v>
      </c>
      <c r="J123" s="46">
        <v>53916</v>
      </c>
      <c r="K123" s="45">
        <v>108785</v>
      </c>
      <c r="L123" s="10" t="s">
        <v>27</v>
      </c>
      <c r="M123" s="56">
        <f t="shared" si="4"/>
        <v>0.10041825619340902</v>
      </c>
      <c r="N123" s="61">
        <f t="shared" si="5"/>
        <v>10924</v>
      </c>
    </row>
    <row r="124" spans="1:14" ht="15.75" thickBot="1">
      <c r="A124" s="10" t="s">
        <v>241</v>
      </c>
      <c r="B124" s="10" t="s">
        <v>46</v>
      </c>
      <c r="C124" s="44">
        <v>45457</v>
      </c>
      <c r="D124" s="10" t="s">
        <v>30</v>
      </c>
      <c r="E124" s="10" t="s">
        <v>62</v>
      </c>
      <c r="F124" s="45">
        <v>17183</v>
      </c>
      <c r="G124" s="10">
        <v>1224</v>
      </c>
      <c r="H124" s="10">
        <v>943</v>
      </c>
      <c r="I124" s="10">
        <v>2010</v>
      </c>
      <c r="J124" s="46">
        <v>21481</v>
      </c>
      <c r="K124" s="45">
        <v>49110</v>
      </c>
      <c r="L124" s="10" t="s">
        <v>27</v>
      </c>
      <c r="M124" s="56">
        <f t="shared" si="4"/>
        <v>0.39401343921808185</v>
      </c>
      <c r="N124" s="61">
        <f t="shared" si="5"/>
        <v>19350</v>
      </c>
    </row>
    <row r="125" spans="1:14" ht="15.75" thickBot="1">
      <c r="A125" s="10" t="s">
        <v>242</v>
      </c>
      <c r="B125" s="10" t="s">
        <v>13</v>
      </c>
      <c r="C125" s="44">
        <v>45753</v>
      </c>
      <c r="D125" s="10" t="s">
        <v>25</v>
      </c>
      <c r="E125" s="10" t="s">
        <v>70</v>
      </c>
      <c r="F125" s="45">
        <v>8238</v>
      </c>
      <c r="G125" s="10">
        <v>766</v>
      </c>
      <c r="H125" s="10">
        <v>235</v>
      </c>
      <c r="I125" s="10">
        <v>1273</v>
      </c>
      <c r="J125" s="46">
        <v>4706</v>
      </c>
      <c r="K125" s="45">
        <v>119141</v>
      </c>
      <c r="L125" s="10" t="s">
        <v>32</v>
      </c>
      <c r="M125" s="56">
        <f t="shared" si="4"/>
        <v>7.7546772311798629E-2</v>
      </c>
      <c r="N125" s="61">
        <f t="shared" si="5"/>
        <v>9239</v>
      </c>
    </row>
    <row r="126" spans="1:14" ht="15.75" thickBot="1">
      <c r="A126" s="10" t="s">
        <v>244</v>
      </c>
      <c r="B126" s="10" t="s">
        <v>23</v>
      </c>
      <c r="C126" s="44">
        <v>45543</v>
      </c>
      <c r="D126" s="10" t="s">
        <v>38</v>
      </c>
      <c r="E126" s="10" t="s">
        <v>16</v>
      </c>
      <c r="F126" s="45">
        <v>8090</v>
      </c>
      <c r="G126" s="10">
        <v>570</v>
      </c>
      <c r="H126" s="10">
        <v>399</v>
      </c>
      <c r="I126" s="10">
        <v>1862</v>
      </c>
      <c r="J126" s="46">
        <v>34088</v>
      </c>
      <c r="K126" s="45">
        <v>52115</v>
      </c>
      <c r="L126" s="10" t="s">
        <v>17</v>
      </c>
      <c r="M126" s="56">
        <f t="shared" si="4"/>
        <v>0.17382711311522595</v>
      </c>
      <c r="N126" s="61">
        <f t="shared" si="5"/>
        <v>9059</v>
      </c>
    </row>
    <row r="127" spans="1:14" ht="15.75" thickBot="1">
      <c r="A127" s="10" t="s">
        <v>246</v>
      </c>
      <c r="B127" s="10" t="s">
        <v>19</v>
      </c>
      <c r="C127" s="44">
        <v>45744</v>
      </c>
      <c r="D127" s="10" t="s">
        <v>15</v>
      </c>
      <c r="E127" s="10" t="s">
        <v>42</v>
      </c>
      <c r="F127" s="45">
        <v>13637</v>
      </c>
      <c r="G127" s="10">
        <v>1135</v>
      </c>
      <c r="H127" s="10">
        <v>540</v>
      </c>
      <c r="I127" s="10">
        <v>1288</v>
      </c>
      <c r="J127" s="46">
        <v>45183</v>
      </c>
      <c r="K127" s="45">
        <v>79062</v>
      </c>
      <c r="L127" s="10" t="s">
        <v>55</v>
      </c>
      <c r="M127" s="56">
        <f t="shared" si="4"/>
        <v>0.19367079001290127</v>
      </c>
      <c r="N127" s="61">
        <f t="shared" si="5"/>
        <v>15312</v>
      </c>
    </row>
    <row r="128" spans="1:14" ht="15.75" thickBot="1">
      <c r="A128" s="10" t="s">
        <v>247</v>
      </c>
      <c r="B128" s="10" t="s">
        <v>46</v>
      </c>
      <c r="C128" s="44">
        <v>45684</v>
      </c>
      <c r="D128" s="10" t="s">
        <v>15</v>
      </c>
      <c r="E128" s="10" t="s">
        <v>62</v>
      </c>
      <c r="F128" s="45">
        <v>24415</v>
      </c>
      <c r="G128" s="10">
        <v>860</v>
      </c>
      <c r="H128" s="10">
        <v>931</v>
      </c>
      <c r="I128" s="10">
        <v>320</v>
      </c>
      <c r="J128" s="46">
        <v>65049</v>
      </c>
      <c r="K128" s="45">
        <v>62911</v>
      </c>
      <c r="L128" s="10" t="s">
        <v>17</v>
      </c>
      <c r="M128" s="56">
        <f t="shared" si="4"/>
        <v>0.41655672298962027</v>
      </c>
      <c r="N128" s="61">
        <f t="shared" si="5"/>
        <v>26206</v>
      </c>
    </row>
    <row r="129" spans="1:14" ht="15.75" thickBot="1">
      <c r="A129" s="10" t="s">
        <v>248</v>
      </c>
      <c r="B129" s="10" t="s">
        <v>23</v>
      </c>
      <c r="C129" s="44">
        <v>45667</v>
      </c>
      <c r="D129" s="10" t="s">
        <v>38</v>
      </c>
      <c r="E129" s="10" t="s">
        <v>70</v>
      </c>
      <c r="F129" s="45">
        <v>14647</v>
      </c>
      <c r="G129" s="10">
        <v>1168</v>
      </c>
      <c r="H129" s="10">
        <v>484</v>
      </c>
      <c r="I129" s="10">
        <v>2650</v>
      </c>
      <c r="J129" s="46">
        <v>27217</v>
      </c>
      <c r="K129" s="45">
        <v>144061</v>
      </c>
      <c r="L129" s="10" t="s">
        <v>32</v>
      </c>
      <c r="M129" s="56">
        <f t="shared" si="4"/>
        <v>0.11313957281984714</v>
      </c>
      <c r="N129" s="61">
        <f t="shared" si="5"/>
        <v>16299</v>
      </c>
    </row>
    <row r="130" spans="1:14" ht="15.75" thickBot="1">
      <c r="A130" s="10" t="s">
        <v>250</v>
      </c>
      <c r="B130" s="10" t="s">
        <v>19</v>
      </c>
      <c r="C130" s="44">
        <v>45494</v>
      </c>
      <c r="D130" s="10" t="s">
        <v>15</v>
      </c>
      <c r="E130" s="10" t="s">
        <v>31</v>
      </c>
      <c r="F130" s="45">
        <v>11911</v>
      </c>
      <c r="G130" s="10">
        <v>1360</v>
      </c>
      <c r="H130" s="10">
        <v>778</v>
      </c>
      <c r="I130" s="10">
        <v>1168</v>
      </c>
      <c r="J130" s="46">
        <v>16483</v>
      </c>
      <c r="K130" s="45">
        <v>72556</v>
      </c>
      <c r="L130" s="10" t="s">
        <v>27</v>
      </c>
      <c r="M130" s="56">
        <f t="shared" si="4"/>
        <v>0.19362974805667346</v>
      </c>
      <c r="N130" s="61">
        <f t="shared" si="5"/>
        <v>14049</v>
      </c>
    </row>
    <row r="131" spans="1:14" ht="15.75" thickBot="1">
      <c r="A131" s="10" t="s">
        <v>251</v>
      </c>
      <c r="B131" s="10" t="s">
        <v>19</v>
      </c>
      <c r="C131" s="44">
        <v>45564</v>
      </c>
      <c r="D131" s="10" t="s">
        <v>38</v>
      </c>
      <c r="E131" s="10" t="s">
        <v>20</v>
      </c>
      <c r="F131" s="45">
        <v>10472</v>
      </c>
      <c r="G131" s="10">
        <v>401</v>
      </c>
      <c r="H131" s="10">
        <v>668</v>
      </c>
      <c r="I131" s="10">
        <v>383</v>
      </c>
      <c r="J131" s="46">
        <v>37571</v>
      </c>
      <c r="K131" s="45">
        <v>249203</v>
      </c>
      <c r="L131" s="10" t="s">
        <v>27</v>
      </c>
      <c r="M131" s="56">
        <f t="shared" ref="M131:M194" si="6">SUM(F131,G131,H131)/K131</f>
        <v>4.6311641513143903E-2</v>
      </c>
      <c r="N131" s="61">
        <f t="shared" ref="N131:N194" si="7">SUM(F131,G131,H131)</f>
        <v>11541</v>
      </c>
    </row>
    <row r="132" spans="1:14" ht="15.75" thickBot="1">
      <c r="A132" s="10" t="s">
        <v>253</v>
      </c>
      <c r="B132" s="10" t="s">
        <v>19</v>
      </c>
      <c r="C132" s="44">
        <v>45586</v>
      </c>
      <c r="D132" s="10" t="s">
        <v>15</v>
      </c>
      <c r="E132" s="10" t="s">
        <v>48</v>
      </c>
      <c r="F132" s="45">
        <v>20271</v>
      </c>
      <c r="G132" s="10">
        <v>512</v>
      </c>
      <c r="H132" s="10">
        <v>286</v>
      </c>
      <c r="I132" s="10">
        <v>1982</v>
      </c>
      <c r="J132" s="46">
        <v>43225</v>
      </c>
      <c r="K132" s="45">
        <v>168335</v>
      </c>
      <c r="L132" s="10" t="s">
        <v>32</v>
      </c>
      <c r="M132" s="56">
        <f t="shared" si="6"/>
        <v>0.12516113701844536</v>
      </c>
      <c r="N132" s="61">
        <f t="shared" si="7"/>
        <v>21069</v>
      </c>
    </row>
    <row r="133" spans="1:14" ht="15.75" thickBot="1">
      <c r="A133" s="10" t="s">
        <v>254</v>
      </c>
      <c r="B133" s="10" t="s">
        <v>23</v>
      </c>
      <c r="C133" s="44">
        <v>45720</v>
      </c>
      <c r="D133" s="10" t="s">
        <v>30</v>
      </c>
      <c r="E133" s="10" t="s">
        <v>20</v>
      </c>
      <c r="F133" s="45">
        <v>5266</v>
      </c>
      <c r="G133" s="10">
        <v>316</v>
      </c>
      <c r="H133" s="10">
        <v>837</v>
      </c>
      <c r="I133" s="10">
        <v>2276</v>
      </c>
      <c r="J133" s="46">
        <v>20967</v>
      </c>
      <c r="K133" s="45">
        <v>41969</v>
      </c>
      <c r="L133" s="10" t="s">
        <v>55</v>
      </c>
      <c r="M133" s="56">
        <f t="shared" si="6"/>
        <v>0.1529462222116324</v>
      </c>
      <c r="N133" s="61">
        <f t="shared" si="7"/>
        <v>6419</v>
      </c>
    </row>
    <row r="134" spans="1:14" ht="15.75" thickBot="1">
      <c r="A134" s="10" t="s">
        <v>255</v>
      </c>
      <c r="B134" s="10" t="s">
        <v>23</v>
      </c>
      <c r="C134" s="44">
        <v>45694</v>
      </c>
      <c r="D134" s="10" t="s">
        <v>15</v>
      </c>
      <c r="E134" s="10" t="s">
        <v>16</v>
      </c>
      <c r="F134" s="45">
        <v>2666</v>
      </c>
      <c r="G134" s="10">
        <v>1136</v>
      </c>
      <c r="H134" s="10">
        <v>989</v>
      </c>
      <c r="I134" s="10">
        <v>1710</v>
      </c>
      <c r="J134" s="46">
        <v>36467</v>
      </c>
      <c r="K134" s="45">
        <v>83753</v>
      </c>
      <c r="L134" s="10" t="s">
        <v>27</v>
      </c>
      <c r="M134" s="56">
        <f t="shared" si="6"/>
        <v>5.7203921053574198E-2</v>
      </c>
      <c r="N134" s="61">
        <f t="shared" si="7"/>
        <v>4791</v>
      </c>
    </row>
    <row r="135" spans="1:14" ht="15.75" thickBot="1">
      <c r="A135" s="10" t="s">
        <v>257</v>
      </c>
      <c r="B135" s="10" t="s">
        <v>23</v>
      </c>
      <c r="C135" s="44">
        <v>45931</v>
      </c>
      <c r="D135" s="10" t="s">
        <v>38</v>
      </c>
      <c r="E135" s="10" t="s">
        <v>35</v>
      </c>
      <c r="F135" s="45">
        <v>6188</v>
      </c>
      <c r="G135" s="10">
        <v>774</v>
      </c>
      <c r="H135" s="10">
        <v>647</v>
      </c>
      <c r="I135" s="10">
        <v>1830</v>
      </c>
      <c r="J135" s="46">
        <v>55436</v>
      </c>
      <c r="K135" s="45">
        <v>175542</v>
      </c>
      <c r="L135" s="10" t="s">
        <v>21</v>
      </c>
      <c r="M135" s="56">
        <f t="shared" si="6"/>
        <v>4.3345752013763089E-2</v>
      </c>
      <c r="N135" s="61">
        <f t="shared" si="7"/>
        <v>7609</v>
      </c>
    </row>
    <row r="136" spans="1:14" ht="15.75" thickBot="1">
      <c r="A136" s="10" t="s">
        <v>258</v>
      </c>
      <c r="B136" s="10" t="s">
        <v>13</v>
      </c>
      <c r="C136" s="44">
        <v>45624</v>
      </c>
      <c r="D136" s="10" t="s">
        <v>38</v>
      </c>
      <c r="E136" s="10" t="s">
        <v>48</v>
      </c>
      <c r="F136" s="45">
        <v>19055</v>
      </c>
      <c r="G136" s="10">
        <v>443</v>
      </c>
      <c r="H136" s="10">
        <v>976</v>
      </c>
      <c r="I136" s="10">
        <v>869</v>
      </c>
      <c r="J136" s="46">
        <v>75437</v>
      </c>
      <c r="K136" s="45">
        <v>161863</v>
      </c>
      <c r="L136" s="10" t="s">
        <v>27</v>
      </c>
      <c r="M136" s="56">
        <f t="shared" si="6"/>
        <v>0.12648968572187591</v>
      </c>
      <c r="N136" s="61">
        <f t="shared" si="7"/>
        <v>20474</v>
      </c>
    </row>
    <row r="137" spans="1:14" ht="15.75" thickBot="1">
      <c r="A137" s="10" t="s">
        <v>260</v>
      </c>
      <c r="B137" s="10" t="s">
        <v>23</v>
      </c>
      <c r="C137" s="44">
        <v>45932</v>
      </c>
      <c r="D137" s="10" t="s">
        <v>38</v>
      </c>
      <c r="E137" s="10" t="s">
        <v>26</v>
      </c>
      <c r="F137" s="45">
        <v>12161</v>
      </c>
      <c r="G137" s="10">
        <v>736</v>
      </c>
      <c r="H137" s="10">
        <v>876</v>
      </c>
      <c r="I137" s="10">
        <v>1233</v>
      </c>
      <c r="J137" s="46">
        <v>21337</v>
      </c>
      <c r="K137" s="45">
        <v>50225</v>
      </c>
      <c r="L137" s="10" t="s">
        <v>21</v>
      </c>
      <c r="M137" s="56">
        <f t="shared" si="6"/>
        <v>0.27422598307615731</v>
      </c>
      <c r="N137" s="61">
        <f t="shared" si="7"/>
        <v>13773</v>
      </c>
    </row>
    <row r="138" spans="1:14" ht="15.75" thickBot="1">
      <c r="A138" s="10" t="s">
        <v>261</v>
      </c>
      <c r="B138" s="10" t="s">
        <v>23</v>
      </c>
      <c r="C138" s="44">
        <v>45504</v>
      </c>
      <c r="D138" s="10" t="s">
        <v>38</v>
      </c>
      <c r="E138" s="10" t="s">
        <v>31</v>
      </c>
      <c r="F138" s="45">
        <v>13314</v>
      </c>
      <c r="G138" s="10">
        <v>274</v>
      </c>
      <c r="H138" s="10">
        <v>626</v>
      </c>
      <c r="I138" s="10">
        <v>2280</v>
      </c>
      <c r="J138" s="46">
        <v>14639</v>
      </c>
      <c r="K138" s="45">
        <v>163008</v>
      </c>
      <c r="L138" s="10" t="s">
        <v>32</v>
      </c>
      <c r="M138" s="56">
        <f t="shared" si="6"/>
        <v>8.7198174322732622E-2</v>
      </c>
      <c r="N138" s="61">
        <f t="shared" si="7"/>
        <v>14214</v>
      </c>
    </row>
    <row r="139" spans="1:14" ht="15.75" thickBot="1">
      <c r="A139" s="10" t="s">
        <v>262</v>
      </c>
      <c r="B139" s="10" t="s">
        <v>23</v>
      </c>
      <c r="C139" s="44">
        <v>45745</v>
      </c>
      <c r="D139" s="10" t="s">
        <v>38</v>
      </c>
      <c r="E139" s="10" t="s">
        <v>26</v>
      </c>
      <c r="F139" s="45">
        <v>23508</v>
      </c>
      <c r="G139" s="10">
        <v>585</v>
      </c>
      <c r="H139" s="10">
        <v>743</v>
      </c>
      <c r="I139" s="10">
        <v>2155</v>
      </c>
      <c r="J139" s="46">
        <v>3704</v>
      </c>
      <c r="K139" s="45">
        <v>194268</v>
      </c>
      <c r="L139" s="10" t="s">
        <v>32</v>
      </c>
      <c r="M139" s="56">
        <f t="shared" si="6"/>
        <v>0.1278440093067309</v>
      </c>
      <c r="N139" s="61">
        <f t="shared" si="7"/>
        <v>24836</v>
      </c>
    </row>
    <row r="140" spans="1:14" ht="15.75" thickBot="1">
      <c r="A140" s="10" t="s">
        <v>263</v>
      </c>
      <c r="B140" s="10" t="s">
        <v>13</v>
      </c>
      <c r="C140" s="44">
        <v>45594</v>
      </c>
      <c r="D140" s="10" t="s">
        <v>25</v>
      </c>
      <c r="E140" s="10" t="s">
        <v>62</v>
      </c>
      <c r="F140" s="45">
        <v>23969</v>
      </c>
      <c r="G140" s="10">
        <v>1433</v>
      </c>
      <c r="H140" s="10">
        <v>372</v>
      </c>
      <c r="I140" s="10">
        <v>1092</v>
      </c>
      <c r="J140" s="46">
        <v>32147</v>
      </c>
      <c r="K140" s="45">
        <v>145823</v>
      </c>
      <c r="L140" s="10" t="s">
        <v>27</v>
      </c>
      <c r="M140" s="56">
        <f t="shared" si="6"/>
        <v>0.17674852389540743</v>
      </c>
      <c r="N140" s="61">
        <f t="shared" si="7"/>
        <v>25774</v>
      </c>
    </row>
    <row r="141" spans="1:14" ht="15.75" thickBot="1">
      <c r="A141" s="10" t="s">
        <v>265</v>
      </c>
      <c r="B141" s="10" t="s">
        <v>23</v>
      </c>
      <c r="C141" s="44">
        <v>45488</v>
      </c>
      <c r="D141" s="10" t="s">
        <v>25</v>
      </c>
      <c r="E141" s="10" t="s">
        <v>39</v>
      </c>
      <c r="F141" s="45">
        <v>14891</v>
      </c>
      <c r="G141" s="10">
        <v>674</v>
      </c>
      <c r="H141" s="10">
        <v>521</v>
      </c>
      <c r="I141" s="10">
        <v>1091</v>
      </c>
      <c r="J141" s="46">
        <v>18101</v>
      </c>
      <c r="K141" s="45">
        <v>53669</v>
      </c>
      <c r="L141" s="10" t="s">
        <v>17</v>
      </c>
      <c r="M141" s="56">
        <f t="shared" si="6"/>
        <v>0.29972609886526674</v>
      </c>
      <c r="N141" s="61">
        <f t="shared" si="7"/>
        <v>16086</v>
      </c>
    </row>
    <row r="142" spans="1:14" ht="15.75" thickBot="1">
      <c r="A142" s="10" t="s">
        <v>267</v>
      </c>
      <c r="B142" s="10" t="s">
        <v>19</v>
      </c>
      <c r="C142" s="44">
        <v>45933</v>
      </c>
      <c r="D142" s="10" t="s">
        <v>15</v>
      </c>
      <c r="E142" s="10" t="s">
        <v>48</v>
      </c>
      <c r="F142" s="45">
        <v>6777</v>
      </c>
      <c r="G142" s="10">
        <v>617</v>
      </c>
      <c r="H142" s="10">
        <v>551</v>
      </c>
      <c r="I142" s="10">
        <v>2109</v>
      </c>
      <c r="J142" s="46">
        <v>18559</v>
      </c>
      <c r="K142" s="45">
        <v>208452</v>
      </c>
      <c r="L142" s="10" t="s">
        <v>21</v>
      </c>
      <c r="M142" s="56">
        <f t="shared" si="6"/>
        <v>3.8114290100358834E-2</v>
      </c>
      <c r="N142" s="61">
        <f t="shared" si="7"/>
        <v>7945</v>
      </c>
    </row>
    <row r="143" spans="1:14" ht="15.75" thickBot="1">
      <c r="A143" s="10" t="s">
        <v>268</v>
      </c>
      <c r="B143" s="10" t="s">
        <v>23</v>
      </c>
      <c r="C143" s="44">
        <v>45741</v>
      </c>
      <c r="D143" s="10" t="s">
        <v>38</v>
      </c>
      <c r="E143" s="10" t="s">
        <v>26</v>
      </c>
      <c r="F143" s="45">
        <v>5900</v>
      </c>
      <c r="G143" s="10">
        <v>546</v>
      </c>
      <c r="H143" s="10">
        <v>592</v>
      </c>
      <c r="I143" s="10">
        <v>1594</v>
      </c>
      <c r="J143" s="46">
        <v>38627</v>
      </c>
      <c r="K143" s="45">
        <v>164398</v>
      </c>
      <c r="L143" s="10" t="s">
        <v>55</v>
      </c>
      <c r="M143" s="56">
        <f t="shared" si="6"/>
        <v>4.2810739790021778E-2</v>
      </c>
      <c r="N143" s="61">
        <f t="shared" si="7"/>
        <v>7038</v>
      </c>
    </row>
    <row r="144" spans="1:14" ht="15.75" thickBot="1">
      <c r="A144" s="10" t="s">
        <v>270</v>
      </c>
      <c r="B144" s="10" t="s">
        <v>19</v>
      </c>
      <c r="C144" s="44">
        <v>45567</v>
      </c>
      <c r="D144" s="10" t="s">
        <v>15</v>
      </c>
      <c r="E144" s="10" t="s">
        <v>26</v>
      </c>
      <c r="F144" s="45">
        <v>15716</v>
      </c>
      <c r="G144" s="10">
        <v>839</v>
      </c>
      <c r="H144" s="10">
        <v>639</v>
      </c>
      <c r="I144" s="10">
        <v>2839</v>
      </c>
      <c r="J144" s="46">
        <v>349</v>
      </c>
      <c r="K144" s="45">
        <v>150677</v>
      </c>
      <c r="L144" s="10" t="s">
        <v>27</v>
      </c>
      <c r="M144" s="56">
        <f t="shared" si="6"/>
        <v>0.11411164278556117</v>
      </c>
      <c r="N144" s="61">
        <f t="shared" si="7"/>
        <v>17194</v>
      </c>
    </row>
    <row r="145" spans="1:14" ht="15.75" thickBot="1">
      <c r="A145" s="10" t="s">
        <v>271</v>
      </c>
      <c r="B145" s="10" t="s">
        <v>19</v>
      </c>
      <c r="C145" s="44">
        <v>45593</v>
      </c>
      <c r="D145" s="10" t="s">
        <v>38</v>
      </c>
      <c r="E145" s="10" t="s">
        <v>70</v>
      </c>
      <c r="F145" s="45">
        <v>8981</v>
      </c>
      <c r="G145" s="10">
        <v>1138</v>
      </c>
      <c r="H145" s="10">
        <v>764</v>
      </c>
      <c r="I145" s="10">
        <v>2555</v>
      </c>
      <c r="J145" s="46">
        <v>92810</v>
      </c>
      <c r="K145" s="45">
        <v>88320</v>
      </c>
      <c r="L145" s="10" t="s">
        <v>55</v>
      </c>
      <c r="M145" s="56">
        <f t="shared" si="6"/>
        <v>0.1232223731884058</v>
      </c>
      <c r="N145" s="61">
        <f t="shared" si="7"/>
        <v>10883</v>
      </c>
    </row>
    <row r="146" spans="1:14" ht="15.75" thickBot="1">
      <c r="A146" s="10" t="s">
        <v>272</v>
      </c>
      <c r="B146" s="10" t="s">
        <v>19</v>
      </c>
      <c r="C146" s="44">
        <v>45516</v>
      </c>
      <c r="D146" s="10" t="s">
        <v>38</v>
      </c>
      <c r="E146" s="10" t="s">
        <v>20</v>
      </c>
      <c r="F146" s="45">
        <v>8376</v>
      </c>
      <c r="G146" s="10">
        <v>1154</v>
      </c>
      <c r="H146" s="10">
        <v>422</v>
      </c>
      <c r="I146" s="10">
        <v>1907</v>
      </c>
      <c r="J146" s="46">
        <v>36874</v>
      </c>
      <c r="K146" s="45">
        <v>218486</v>
      </c>
      <c r="L146" s="10" t="s">
        <v>27</v>
      </c>
      <c r="M146" s="56">
        <f t="shared" si="6"/>
        <v>4.5549829279679245E-2</v>
      </c>
      <c r="N146" s="61">
        <f t="shared" si="7"/>
        <v>9952</v>
      </c>
    </row>
    <row r="147" spans="1:14" ht="15.75" thickBot="1">
      <c r="A147" s="10" t="s">
        <v>273</v>
      </c>
      <c r="B147" s="10" t="s">
        <v>13</v>
      </c>
      <c r="C147" s="44">
        <v>45448</v>
      </c>
      <c r="D147" s="10" t="s">
        <v>25</v>
      </c>
      <c r="E147" s="10" t="s">
        <v>70</v>
      </c>
      <c r="F147" s="45">
        <v>18907</v>
      </c>
      <c r="G147" s="10">
        <v>1075</v>
      </c>
      <c r="H147" s="10">
        <v>675</v>
      </c>
      <c r="I147" s="10">
        <v>1383</v>
      </c>
      <c r="J147" s="46">
        <v>17875</v>
      </c>
      <c r="K147" s="45">
        <v>186649</v>
      </c>
      <c r="L147" s="10" t="s">
        <v>17</v>
      </c>
      <c r="M147" s="56">
        <f t="shared" si="6"/>
        <v>0.11067297440650634</v>
      </c>
      <c r="N147" s="61">
        <f t="shared" si="7"/>
        <v>20657</v>
      </c>
    </row>
    <row r="148" spans="1:14" ht="15.75" thickBot="1">
      <c r="A148" s="10" t="s">
        <v>275</v>
      </c>
      <c r="B148" s="10" t="s">
        <v>13</v>
      </c>
      <c r="C148" s="44">
        <v>45586</v>
      </c>
      <c r="D148" s="10" t="s">
        <v>25</v>
      </c>
      <c r="E148" s="10" t="s">
        <v>48</v>
      </c>
      <c r="F148" s="45">
        <v>20777</v>
      </c>
      <c r="G148" s="10">
        <v>962</v>
      </c>
      <c r="H148" s="10">
        <v>308</v>
      </c>
      <c r="I148" s="10">
        <v>2777</v>
      </c>
      <c r="J148" s="46">
        <v>25529</v>
      </c>
      <c r="K148" s="45">
        <v>165354</v>
      </c>
      <c r="L148" s="10" t="s">
        <v>17</v>
      </c>
      <c r="M148" s="56">
        <f t="shared" si="6"/>
        <v>0.13333212380710477</v>
      </c>
      <c r="N148" s="61">
        <f t="shared" si="7"/>
        <v>22047</v>
      </c>
    </row>
    <row r="149" spans="1:14" ht="15.75" thickBot="1">
      <c r="A149" s="10" t="s">
        <v>276</v>
      </c>
      <c r="B149" s="10" t="s">
        <v>13</v>
      </c>
      <c r="C149" s="44">
        <v>45762</v>
      </c>
      <c r="D149" s="10" t="s">
        <v>30</v>
      </c>
      <c r="E149" s="10" t="s">
        <v>48</v>
      </c>
      <c r="F149" s="45">
        <v>20977</v>
      </c>
      <c r="G149" s="10">
        <v>1402</v>
      </c>
      <c r="H149" s="10">
        <v>301</v>
      </c>
      <c r="I149" s="10">
        <v>1284</v>
      </c>
      <c r="J149" s="46">
        <v>24620</v>
      </c>
      <c r="K149" s="45">
        <v>128009</v>
      </c>
      <c r="L149" s="10" t="s">
        <v>17</v>
      </c>
      <c r="M149" s="56">
        <f t="shared" si="6"/>
        <v>0.17717504237983267</v>
      </c>
      <c r="N149" s="61">
        <f t="shared" si="7"/>
        <v>22680</v>
      </c>
    </row>
    <row r="150" spans="1:14" ht="15.75" thickBot="1">
      <c r="A150" s="10" t="s">
        <v>277</v>
      </c>
      <c r="B150" s="10" t="s">
        <v>23</v>
      </c>
      <c r="C150" s="44">
        <v>45459</v>
      </c>
      <c r="D150" s="10" t="s">
        <v>25</v>
      </c>
      <c r="E150" s="10" t="s">
        <v>16</v>
      </c>
      <c r="F150" s="45">
        <v>12160</v>
      </c>
      <c r="G150" s="10">
        <v>1405</v>
      </c>
      <c r="H150" s="10">
        <v>769</v>
      </c>
      <c r="I150" s="10">
        <v>1980</v>
      </c>
      <c r="J150" s="46">
        <v>33174</v>
      </c>
      <c r="K150" s="45">
        <v>226481</v>
      </c>
      <c r="L150" s="10" t="s">
        <v>17</v>
      </c>
      <c r="M150" s="56">
        <f t="shared" si="6"/>
        <v>6.329007731332871E-2</v>
      </c>
      <c r="N150" s="61">
        <f t="shared" si="7"/>
        <v>14334</v>
      </c>
    </row>
    <row r="151" spans="1:14" ht="15.75" thickBot="1">
      <c r="A151" s="10" t="s">
        <v>279</v>
      </c>
      <c r="B151" s="10" t="s">
        <v>19</v>
      </c>
      <c r="C151" s="44">
        <v>45526</v>
      </c>
      <c r="D151" s="10" t="s">
        <v>30</v>
      </c>
      <c r="E151" s="10" t="s">
        <v>70</v>
      </c>
      <c r="F151" s="45">
        <v>16124</v>
      </c>
      <c r="G151" s="10">
        <v>863</v>
      </c>
      <c r="H151" s="10">
        <v>337</v>
      </c>
      <c r="I151" s="10">
        <v>819</v>
      </c>
      <c r="J151" s="46">
        <v>85788</v>
      </c>
      <c r="K151" s="45">
        <v>68625</v>
      </c>
      <c r="L151" s="10" t="s">
        <v>32</v>
      </c>
      <c r="M151" s="56">
        <f t="shared" si="6"/>
        <v>0.25244444444444447</v>
      </c>
      <c r="N151" s="61">
        <f t="shared" si="7"/>
        <v>17324</v>
      </c>
    </row>
    <row r="152" spans="1:14" ht="15.75" thickBot="1">
      <c r="A152" s="10" t="s">
        <v>281</v>
      </c>
      <c r="B152" s="10" t="s">
        <v>13</v>
      </c>
      <c r="C152" s="44">
        <v>45499</v>
      </c>
      <c r="D152" s="10" t="s">
        <v>30</v>
      </c>
      <c r="E152" s="10" t="s">
        <v>85</v>
      </c>
      <c r="F152" s="45">
        <v>18282</v>
      </c>
      <c r="G152" s="10">
        <v>224</v>
      </c>
      <c r="H152" s="10">
        <v>962</v>
      </c>
      <c r="I152" s="10">
        <v>890</v>
      </c>
      <c r="J152" s="46">
        <v>35105</v>
      </c>
      <c r="K152" s="45">
        <v>64089</v>
      </c>
      <c r="L152" s="10" t="s">
        <v>32</v>
      </c>
      <c r="M152" s="56">
        <f t="shared" si="6"/>
        <v>0.30376507669022768</v>
      </c>
      <c r="N152" s="61">
        <f t="shared" si="7"/>
        <v>19468</v>
      </c>
    </row>
    <row r="153" spans="1:14" ht="15.75" thickBot="1">
      <c r="A153" s="10" t="s">
        <v>282</v>
      </c>
      <c r="B153" s="10" t="s">
        <v>13</v>
      </c>
      <c r="C153" s="44">
        <v>45934</v>
      </c>
      <c r="D153" s="10" t="s">
        <v>30</v>
      </c>
      <c r="E153" s="10" t="s">
        <v>169</v>
      </c>
      <c r="F153" s="45">
        <v>12488</v>
      </c>
      <c r="G153" s="10">
        <v>1403</v>
      </c>
      <c r="H153" s="10">
        <v>247</v>
      </c>
      <c r="I153" s="10">
        <v>1350</v>
      </c>
      <c r="J153" s="46">
        <v>28370</v>
      </c>
      <c r="K153" s="45">
        <v>76487</v>
      </c>
      <c r="L153" s="10" t="s">
        <v>21</v>
      </c>
      <c r="M153" s="56">
        <f t="shared" si="6"/>
        <v>0.18484186855282597</v>
      </c>
      <c r="N153" s="61">
        <f t="shared" si="7"/>
        <v>14138</v>
      </c>
    </row>
    <row r="154" spans="1:14" ht="15.75" thickBot="1">
      <c r="A154" s="10" t="s">
        <v>283</v>
      </c>
      <c r="B154" s="10" t="s">
        <v>23</v>
      </c>
      <c r="C154" s="44">
        <v>45658</v>
      </c>
      <c r="D154" s="10" t="s">
        <v>30</v>
      </c>
      <c r="E154" s="10" t="s">
        <v>20</v>
      </c>
      <c r="F154" s="45">
        <v>24574</v>
      </c>
      <c r="G154" s="10">
        <v>909</v>
      </c>
      <c r="H154" s="10">
        <v>280</v>
      </c>
      <c r="I154" s="10">
        <v>2009</v>
      </c>
      <c r="J154" s="46">
        <v>6221</v>
      </c>
      <c r="K154" s="45">
        <v>236910</v>
      </c>
      <c r="L154" s="10" t="s">
        <v>55</v>
      </c>
      <c r="M154" s="56">
        <f t="shared" si="6"/>
        <v>0.10874593727575872</v>
      </c>
      <c r="N154" s="61">
        <f t="shared" si="7"/>
        <v>25763</v>
      </c>
    </row>
    <row r="155" spans="1:14" ht="15.75" thickBot="1">
      <c r="A155" s="10" t="s">
        <v>285</v>
      </c>
      <c r="B155" s="10" t="s">
        <v>13</v>
      </c>
      <c r="C155" s="44">
        <v>45574</v>
      </c>
      <c r="D155" s="10" t="s">
        <v>30</v>
      </c>
      <c r="E155" s="10" t="s">
        <v>48</v>
      </c>
      <c r="F155" s="45">
        <v>7240</v>
      </c>
      <c r="G155" s="10">
        <v>1384</v>
      </c>
      <c r="H155" s="10">
        <v>954</v>
      </c>
      <c r="I155" s="10">
        <v>2335</v>
      </c>
      <c r="J155" s="46">
        <v>6757</v>
      </c>
      <c r="K155" s="45">
        <v>150448</v>
      </c>
      <c r="L155" s="10" t="s">
        <v>27</v>
      </c>
      <c r="M155" s="56">
        <f t="shared" si="6"/>
        <v>6.3663192598106988E-2</v>
      </c>
      <c r="N155" s="61">
        <f t="shared" si="7"/>
        <v>9578</v>
      </c>
    </row>
    <row r="156" spans="1:14" ht="15.75" thickBot="1">
      <c r="A156" s="10" t="s">
        <v>287</v>
      </c>
      <c r="B156" s="10" t="s">
        <v>23</v>
      </c>
      <c r="C156" s="44">
        <v>45647</v>
      </c>
      <c r="D156" s="10" t="s">
        <v>15</v>
      </c>
      <c r="E156" s="10" t="s">
        <v>16</v>
      </c>
      <c r="F156" s="45">
        <v>12453</v>
      </c>
      <c r="G156" s="10">
        <v>376</v>
      </c>
      <c r="H156" s="10">
        <v>320</v>
      </c>
      <c r="I156" s="10">
        <v>2546</v>
      </c>
      <c r="J156" s="46">
        <v>22617</v>
      </c>
      <c r="K156" s="45">
        <v>90138</v>
      </c>
      <c r="L156" s="10" t="s">
        <v>27</v>
      </c>
      <c r="M156" s="56">
        <f t="shared" si="6"/>
        <v>0.14587632297144379</v>
      </c>
      <c r="N156" s="61">
        <f t="shared" si="7"/>
        <v>13149</v>
      </c>
    </row>
    <row r="157" spans="1:14" ht="15.75" thickBot="1">
      <c r="A157" s="10" t="s">
        <v>289</v>
      </c>
      <c r="B157" s="10" t="s">
        <v>46</v>
      </c>
      <c r="C157" s="44">
        <v>45587</v>
      </c>
      <c r="D157" s="10" t="s">
        <v>25</v>
      </c>
      <c r="E157" s="10" t="s">
        <v>39</v>
      </c>
      <c r="F157" s="45">
        <v>12478</v>
      </c>
      <c r="G157" s="10">
        <v>484</v>
      </c>
      <c r="H157" s="10">
        <v>332</v>
      </c>
      <c r="I157" s="10">
        <v>2734</v>
      </c>
      <c r="J157" s="46">
        <v>43338</v>
      </c>
      <c r="K157" s="45">
        <v>213895</v>
      </c>
      <c r="L157" s="10" t="s">
        <v>32</v>
      </c>
      <c r="M157" s="56">
        <f t="shared" si="6"/>
        <v>6.2151990462610156E-2</v>
      </c>
      <c r="N157" s="61">
        <f t="shared" si="7"/>
        <v>13294</v>
      </c>
    </row>
    <row r="158" spans="1:14" ht="15.75" thickBot="1">
      <c r="A158" s="10" t="s">
        <v>291</v>
      </c>
      <c r="B158" s="10" t="s">
        <v>13</v>
      </c>
      <c r="C158" s="44">
        <v>45496</v>
      </c>
      <c r="D158" s="10" t="s">
        <v>30</v>
      </c>
      <c r="E158" s="10" t="s">
        <v>70</v>
      </c>
      <c r="F158" s="45">
        <v>24877</v>
      </c>
      <c r="G158" s="10">
        <v>262</v>
      </c>
      <c r="H158" s="10">
        <v>513</v>
      </c>
      <c r="I158" s="10">
        <v>648</v>
      </c>
      <c r="J158" s="46">
        <v>47544</v>
      </c>
      <c r="K158" s="45">
        <v>208280</v>
      </c>
      <c r="L158" s="10" t="s">
        <v>27</v>
      </c>
      <c r="M158" s="56">
        <f t="shared" si="6"/>
        <v>0.12316112924908777</v>
      </c>
      <c r="N158" s="61">
        <f t="shared" si="7"/>
        <v>25652</v>
      </c>
    </row>
    <row r="159" spans="1:14" ht="15.75" thickBot="1">
      <c r="A159" s="10" t="s">
        <v>293</v>
      </c>
      <c r="B159" s="10" t="s">
        <v>46</v>
      </c>
      <c r="C159" s="44">
        <v>45515</v>
      </c>
      <c r="D159" s="10" t="s">
        <v>38</v>
      </c>
      <c r="E159" s="10" t="s">
        <v>20</v>
      </c>
      <c r="F159" s="45">
        <v>14394</v>
      </c>
      <c r="G159" s="10">
        <v>1202</v>
      </c>
      <c r="H159" s="10">
        <v>188</v>
      </c>
      <c r="I159" s="10">
        <v>1259</v>
      </c>
      <c r="J159" s="46">
        <v>21925</v>
      </c>
      <c r="K159" s="45">
        <v>94061</v>
      </c>
      <c r="L159" s="10" t="s">
        <v>32</v>
      </c>
      <c r="M159" s="56">
        <f t="shared" si="6"/>
        <v>0.1678059982351878</v>
      </c>
      <c r="N159" s="61">
        <f t="shared" si="7"/>
        <v>15784</v>
      </c>
    </row>
    <row r="160" spans="1:14" ht="15.75" thickBot="1">
      <c r="A160" s="10" t="s">
        <v>295</v>
      </c>
      <c r="B160" s="10" t="s">
        <v>23</v>
      </c>
      <c r="C160" s="44">
        <v>45935</v>
      </c>
      <c r="D160" s="10" t="s">
        <v>25</v>
      </c>
      <c r="E160" s="10" t="s">
        <v>39</v>
      </c>
      <c r="F160" s="45">
        <v>21262</v>
      </c>
      <c r="G160" s="10">
        <v>861</v>
      </c>
      <c r="H160" s="10">
        <v>676</v>
      </c>
      <c r="I160" s="10">
        <v>2263</v>
      </c>
      <c r="J160" s="46">
        <v>12085</v>
      </c>
      <c r="K160" s="45">
        <v>201731</v>
      </c>
      <c r="L160" s="10" t="s">
        <v>21</v>
      </c>
      <c r="M160" s="56">
        <f t="shared" si="6"/>
        <v>0.11301683925623726</v>
      </c>
      <c r="N160" s="61">
        <f t="shared" si="7"/>
        <v>22799</v>
      </c>
    </row>
    <row r="161" spans="1:14" ht="15.75" thickBot="1">
      <c r="A161" s="10" t="s">
        <v>296</v>
      </c>
      <c r="B161" s="10" t="s">
        <v>19</v>
      </c>
      <c r="C161" s="44">
        <v>45528</v>
      </c>
      <c r="D161" s="10" t="s">
        <v>25</v>
      </c>
      <c r="E161" s="10" t="s">
        <v>70</v>
      </c>
      <c r="F161" s="45">
        <v>22527</v>
      </c>
      <c r="G161" s="10">
        <v>865</v>
      </c>
      <c r="H161" s="10">
        <v>646</v>
      </c>
      <c r="I161" s="10">
        <v>992</v>
      </c>
      <c r="J161" s="46">
        <v>18654</v>
      </c>
      <c r="K161" s="45">
        <v>141376</v>
      </c>
      <c r="L161" s="10" t="s">
        <v>55</v>
      </c>
      <c r="M161" s="56">
        <f t="shared" si="6"/>
        <v>0.17002885921231325</v>
      </c>
      <c r="N161" s="61">
        <f t="shared" si="7"/>
        <v>24038</v>
      </c>
    </row>
    <row r="162" spans="1:14" ht="15.75" thickBot="1">
      <c r="A162" s="10" t="s">
        <v>298</v>
      </c>
      <c r="B162" s="10" t="s">
        <v>13</v>
      </c>
      <c r="C162" s="44">
        <v>45936</v>
      </c>
      <c r="D162" s="10" t="s">
        <v>30</v>
      </c>
      <c r="E162" s="10" t="s">
        <v>26</v>
      </c>
      <c r="F162" s="45">
        <v>22028</v>
      </c>
      <c r="G162" s="10">
        <v>355</v>
      </c>
      <c r="H162" s="10">
        <v>665</v>
      </c>
      <c r="I162" s="10">
        <v>1859</v>
      </c>
      <c r="J162" s="46">
        <v>50565</v>
      </c>
      <c r="K162" s="45">
        <v>202962</v>
      </c>
      <c r="L162" s="10" t="s">
        <v>21</v>
      </c>
      <c r="M162" s="56">
        <f t="shared" si="6"/>
        <v>0.11355820301337197</v>
      </c>
      <c r="N162" s="61">
        <f t="shared" si="7"/>
        <v>23048</v>
      </c>
    </row>
    <row r="163" spans="1:14" ht="15.75" thickBot="1">
      <c r="A163" s="10" t="s">
        <v>299</v>
      </c>
      <c r="B163" s="10" t="s">
        <v>23</v>
      </c>
      <c r="C163" s="44">
        <v>45748</v>
      </c>
      <c r="D163" s="10" t="s">
        <v>15</v>
      </c>
      <c r="E163" s="10" t="s">
        <v>39</v>
      </c>
      <c r="F163" s="45">
        <v>6432</v>
      </c>
      <c r="G163" s="10">
        <v>1272</v>
      </c>
      <c r="H163" s="10">
        <v>498</v>
      </c>
      <c r="I163" s="10">
        <v>677</v>
      </c>
      <c r="J163" s="46">
        <v>47305</v>
      </c>
      <c r="K163" s="45">
        <v>119134</v>
      </c>
      <c r="L163" s="10" t="s">
        <v>17</v>
      </c>
      <c r="M163" s="56">
        <f t="shared" si="6"/>
        <v>6.8846844729464299E-2</v>
      </c>
      <c r="N163" s="61">
        <f t="shared" si="7"/>
        <v>8202</v>
      </c>
    </row>
    <row r="164" spans="1:14" ht="15.75" thickBot="1">
      <c r="A164" s="10" t="s">
        <v>301</v>
      </c>
      <c r="B164" s="10" t="s">
        <v>19</v>
      </c>
      <c r="C164" s="44">
        <v>45755</v>
      </c>
      <c r="D164" s="10" t="s">
        <v>30</v>
      </c>
      <c r="E164" s="10" t="s">
        <v>16</v>
      </c>
      <c r="F164" s="45">
        <v>15568</v>
      </c>
      <c r="G164" s="10">
        <v>1166</v>
      </c>
      <c r="H164" s="10">
        <v>546</v>
      </c>
      <c r="I164" s="10">
        <v>826</v>
      </c>
      <c r="J164" s="46">
        <v>21836</v>
      </c>
      <c r="K164" s="45">
        <v>87055</v>
      </c>
      <c r="L164" s="10" t="s">
        <v>17</v>
      </c>
      <c r="M164" s="56">
        <f t="shared" si="6"/>
        <v>0.19849520418126471</v>
      </c>
      <c r="N164" s="61">
        <f t="shared" si="7"/>
        <v>17280</v>
      </c>
    </row>
    <row r="165" spans="1:14" ht="15.75" thickBot="1">
      <c r="A165" s="10" t="s">
        <v>303</v>
      </c>
      <c r="B165" s="10" t="s">
        <v>19</v>
      </c>
      <c r="C165" s="44">
        <v>45715</v>
      </c>
      <c r="D165" s="10" t="s">
        <v>15</v>
      </c>
      <c r="E165" s="10" t="s">
        <v>20</v>
      </c>
      <c r="F165" s="45">
        <v>16178</v>
      </c>
      <c r="G165" s="10">
        <v>1048</v>
      </c>
      <c r="H165" s="10">
        <v>871</v>
      </c>
      <c r="I165" s="10">
        <v>2553</v>
      </c>
      <c r="J165" s="46">
        <v>39025</v>
      </c>
      <c r="K165" s="45">
        <v>59508</v>
      </c>
      <c r="L165" s="10" t="s">
        <v>17</v>
      </c>
      <c r="M165" s="56">
        <f t="shared" si="6"/>
        <v>0.30411037171472743</v>
      </c>
      <c r="N165" s="61">
        <f t="shared" si="7"/>
        <v>18097</v>
      </c>
    </row>
    <row r="166" spans="1:14" ht="15.75" thickBot="1">
      <c r="A166" s="10" t="s">
        <v>304</v>
      </c>
      <c r="B166" s="10" t="s">
        <v>46</v>
      </c>
      <c r="C166" s="44">
        <v>45937</v>
      </c>
      <c r="D166" s="10" t="s">
        <v>38</v>
      </c>
      <c r="E166" s="10" t="s">
        <v>42</v>
      </c>
      <c r="F166" s="45">
        <v>19660</v>
      </c>
      <c r="G166" s="10">
        <v>1307</v>
      </c>
      <c r="H166" s="10">
        <v>310</v>
      </c>
      <c r="I166" s="10">
        <v>2802</v>
      </c>
      <c r="J166" s="46">
        <v>22171</v>
      </c>
      <c r="K166" s="45">
        <v>213359</v>
      </c>
      <c r="L166" s="10" t="s">
        <v>21</v>
      </c>
      <c r="M166" s="56">
        <f t="shared" si="6"/>
        <v>9.9723939463533293E-2</v>
      </c>
      <c r="N166" s="61">
        <f t="shared" si="7"/>
        <v>21277</v>
      </c>
    </row>
    <row r="167" spans="1:14" ht="15.75" thickBot="1">
      <c r="A167" s="10" t="s">
        <v>305</v>
      </c>
      <c r="B167" s="10" t="s">
        <v>23</v>
      </c>
      <c r="C167" s="44">
        <v>45704</v>
      </c>
      <c r="D167" s="10" t="s">
        <v>25</v>
      </c>
      <c r="E167" s="10" t="s">
        <v>62</v>
      </c>
      <c r="F167" s="45">
        <v>24195</v>
      </c>
      <c r="G167" s="10">
        <v>888</v>
      </c>
      <c r="H167" s="10">
        <v>165</v>
      </c>
      <c r="I167" s="10">
        <v>1559</v>
      </c>
      <c r="J167" s="46">
        <v>11596</v>
      </c>
      <c r="K167" s="45">
        <v>249988</v>
      </c>
      <c r="L167" s="10" t="s">
        <v>27</v>
      </c>
      <c r="M167" s="56">
        <f t="shared" si="6"/>
        <v>0.10099684784869674</v>
      </c>
      <c r="N167" s="61">
        <f t="shared" si="7"/>
        <v>25248</v>
      </c>
    </row>
    <row r="168" spans="1:14" ht="15.75" thickBot="1">
      <c r="A168" s="10" t="s">
        <v>307</v>
      </c>
      <c r="B168" s="10" t="s">
        <v>19</v>
      </c>
      <c r="C168" s="44">
        <v>45624</v>
      </c>
      <c r="D168" s="10" t="s">
        <v>38</v>
      </c>
      <c r="E168" s="10" t="s">
        <v>62</v>
      </c>
      <c r="F168" s="45">
        <v>2302</v>
      </c>
      <c r="G168" s="10">
        <v>347</v>
      </c>
      <c r="H168" s="10">
        <v>642</v>
      </c>
      <c r="I168" s="10">
        <v>2175</v>
      </c>
      <c r="J168" s="46">
        <v>56378</v>
      </c>
      <c r="K168" s="45">
        <v>198056</v>
      </c>
      <c r="L168" s="10" t="s">
        <v>55</v>
      </c>
      <c r="M168" s="56">
        <f t="shared" si="6"/>
        <v>1.6616512501514722E-2</v>
      </c>
      <c r="N168" s="61">
        <f t="shared" si="7"/>
        <v>3291</v>
      </c>
    </row>
    <row r="169" spans="1:14" ht="15.75" thickBot="1">
      <c r="A169" s="10" t="s">
        <v>308</v>
      </c>
      <c r="B169" s="10" t="s">
        <v>13</v>
      </c>
      <c r="C169" s="44">
        <v>45608</v>
      </c>
      <c r="D169" s="10" t="s">
        <v>15</v>
      </c>
      <c r="E169" s="10" t="s">
        <v>20</v>
      </c>
      <c r="F169" s="45">
        <v>19022</v>
      </c>
      <c r="G169" s="10">
        <v>541</v>
      </c>
      <c r="H169" s="10">
        <v>575</v>
      </c>
      <c r="I169" s="10">
        <v>2063</v>
      </c>
      <c r="J169" s="46">
        <v>42743</v>
      </c>
      <c r="K169" s="45">
        <v>150169</v>
      </c>
      <c r="L169" s="10" t="s">
        <v>17</v>
      </c>
      <c r="M169" s="56">
        <f t="shared" si="6"/>
        <v>0.13410224480418728</v>
      </c>
      <c r="N169" s="61">
        <f t="shared" si="7"/>
        <v>20138</v>
      </c>
    </row>
    <row r="170" spans="1:14" ht="15.75" thickBot="1">
      <c r="A170" s="10" t="s">
        <v>310</v>
      </c>
      <c r="B170" s="10" t="s">
        <v>13</v>
      </c>
      <c r="C170" s="44">
        <v>45629</v>
      </c>
      <c r="D170" s="10" t="s">
        <v>15</v>
      </c>
      <c r="E170" s="10" t="s">
        <v>39</v>
      </c>
      <c r="F170" s="45">
        <v>2055</v>
      </c>
      <c r="G170" s="10">
        <v>675</v>
      </c>
      <c r="H170" s="10">
        <v>257</v>
      </c>
      <c r="I170" s="10">
        <v>820</v>
      </c>
      <c r="J170" s="46">
        <v>33534</v>
      </c>
      <c r="K170" s="45">
        <v>48125</v>
      </c>
      <c r="L170" s="10" t="s">
        <v>17</v>
      </c>
      <c r="M170" s="56">
        <f t="shared" si="6"/>
        <v>6.2067532467532466E-2</v>
      </c>
      <c r="N170" s="61">
        <f t="shared" si="7"/>
        <v>2987</v>
      </c>
    </row>
    <row r="171" spans="1:14" ht="15.75" thickBot="1">
      <c r="A171" s="10" t="s">
        <v>312</v>
      </c>
      <c r="B171" s="10" t="s">
        <v>46</v>
      </c>
      <c r="C171" s="44">
        <v>45775</v>
      </c>
      <c r="D171" s="10" t="s">
        <v>38</v>
      </c>
      <c r="E171" s="10" t="s">
        <v>70</v>
      </c>
      <c r="F171" s="45">
        <v>15013</v>
      </c>
      <c r="G171" s="10">
        <v>1286</v>
      </c>
      <c r="H171" s="10">
        <v>599</v>
      </c>
      <c r="I171" s="10">
        <v>2001</v>
      </c>
      <c r="J171" s="46">
        <v>67839</v>
      </c>
      <c r="K171" s="45">
        <v>76059</v>
      </c>
      <c r="L171" s="10" t="s">
        <v>17</v>
      </c>
      <c r="M171" s="56">
        <f t="shared" si="6"/>
        <v>0.22216963147030594</v>
      </c>
      <c r="N171" s="61">
        <f t="shared" si="7"/>
        <v>16898</v>
      </c>
    </row>
    <row r="172" spans="1:14" ht="15.75" thickBot="1">
      <c r="A172" s="10" t="s">
        <v>314</v>
      </c>
      <c r="B172" s="10" t="s">
        <v>19</v>
      </c>
      <c r="C172" s="44">
        <v>45657</v>
      </c>
      <c r="D172" s="10" t="s">
        <v>15</v>
      </c>
      <c r="E172" s="10" t="s">
        <v>16</v>
      </c>
      <c r="F172" s="45">
        <v>10717</v>
      </c>
      <c r="G172" s="10">
        <v>760</v>
      </c>
      <c r="H172" s="10">
        <v>460</v>
      </c>
      <c r="I172" s="10">
        <v>1316</v>
      </c>
      <c r="J172" s="46">
        <v>18164</v>
      </c>
      <c r="K172" s="45">
        <v>240641</v>
      </c>
      <c r="L172" s="10" t="s">
        <v>55</v>
      </c>
      <c r="M172" s="56">
        <f t="shared" si="6"/>
        <v>4.9605013277039242E-2</v>
      </c>
      <c r="N172" s="61">
        <f t="shared" si="7"/>
        <v>11937</v>
      </c>
    </row>
    <row r="173" spans="1:14" ht="15.75" thickBot="1">
      <c r="A173" s="10" t="s">
        <v>316</v>
      </c>
      <c r="B173" s="10" t="s">
        <v>23</v>
      </c>
      <c r="C173" s="44">
        <v>45518</v>
      </c>
      <c r="D173" s="10" t="s">
        <v>38</v>
      </c>
      <c r="E173" s="10" t="s">
        <v>169</v>
      </c>
      <c r="F173" s="45">
        <v>10150</v>
      </c>
      <c r="G173" s="10">
        <v>526</v>
      </c>
      <c r="H173" s="10">
        <v>888</v>
      </c>
      <c r="I173" s="10">
        <v>1313</v>
      </c>
      <c r="J173" s="46">
        <v>51605</v>
      </c>
      <c r="K173" s="45">
        <v>143409</v>
      </c>
      <c r="L173" s="10" t="s">
        <v>17</v>
      </c>
      <c r="M173" s="56">
        <f t="shared" si="6"/>
        <v>8.0636501195880311E-2</v>
      </c>
      <c r="N173" s="61">
        <f t="shared" si="7"/>
        <v>11564</v>
      </c>
    </row>
    <row r="174" spans="1:14" ht="15.75" thickBot="1">
      <c r="A174" s="10" t="s">
        <v>318</v>
      </c>
      <c r="B174" s="10" t="s">
        <v>13</v>
      </c>
      <c r="C174" s="44">
        <v>45631</v>
      </c>
      <c r="D174" s="10" t="s">
        <v>25</v>
      </c>
      <c r="E174" s="10" t="s">
        <v>62</v>
      </c>
      <c r="F174" s="45">
        <v>4125</v>
      </c>
      <c r="G174" s="10">
        <v>1364</v>
      </c>
      <c r="H174" s="10">
        <v>319</v>
      </c>
      <c r="I174" s="10">
        <v>2848</v>
      </c>
      <c r="J174" s="46">
        <v>15379</v>
      </c>
      <c r="K174" s="45">
        <v>188159</v>
      </c>
      <c r="L174" s="10" t="s">
        <v>55</v>
      </c>
      <c r="M174" s="56">
        <f t="shared" si="6"/>
        <v>3.0867510988047343E-2</v>
      </c>
      <c r="N174" s="61">
        <f t="shared" si="7"/>
        <v>5808</v>
      </c>
    </row>
    <row r="175" spans="1:14" ht="15.75" thickBot="1">
      <c r="A175" s="10" t="s">
        <v>320</v>
      </c>
      <c r="B175" s="10" t="s">
        <v>19</v>
      </c>
      <c r="C175" s="44">
        <v>45465</v>
      </c>
      <c r="D175" s="10" t="s">
        <v>38</v>
      </c>
      <c r="E175" s="10" t="s">
        <v>16</v>
      </c>
      <c r="F175" s="45">
        <v>13479</v>
      </c>
      <c r="G175" s="10">
        <v>1189</v>
      </c>
      <c r="H175" s="10">
        <v>695</v>
      </c>
      <c r="I175" s="10">
        <v>416</v>
      </c>
      <c r="J175" s="46">
        <v>30229</v>
      </c>
      <c r="K175" s="45">
        <v>45704</v>
      </c>
      <c r="L175" s="10" t="s">
        <v>17</v>
      </c>
      <c r="M175" s="56">
        <f t="shared" si="6"/>
        <v>0.33614125678277612</v>
      </c>
      <c r="N175" s="61">
        <f t="shared" si="7"/>
        <v>15363</v>
      </c>
    </row>
    <row r="176" spans="1:14" ht="15.75" thickBot="1">
      <c r="A176" s="10" t="s">
        <v>321</v>
      </c>
      <c r="B176" s="10" t="s">
        <v>19</v>
      </c>
      <c r="C176" s="44">
        <v>45938</v>
      </c>
      <c r="D176" s="10" t="s">
        <v>25</v>
      </c>
      <c r="E176" s="10" t="s">
        <v>62</v>
      </c>
      <c r="F176" s="45">
        <v>17745</v>
      </c>
      <c r="G176" s="10">
        <v>414</v>
      </c>
      <c r="H176" s="10">
        <v>563</v>
      </c>
      <c r="I176" s="10">
        <v>2733</v>
      </c>
      <c r="J176" s="46">
        <v>995</v>
      </c>
      <c r="K176" s="45">
        <v>231648</v>
      </c>
      <c r="L176" s="10" t="s">
        <v>21</v>
      </c>
      <c r="M176" s="56">
        <f t="shared" si="6"/>
        <v>8.0820900676889074E-2</v>
      </c>
      <c r="N176" s="61">
        <f t="shared" si="7"/>
        <v>18722</v>
      </c>
    </row>
    <row r="177" spans="1:14" ht="15.75" thickBot="1">
      <c r="A177" s="10" t="s">
        <v>322</v>
      </c>
      <c r="B177" s="10" t="s">
        <v>46</v>
      </c>
      <c r="C177" s="44">
        <v>45939</v>
      </c>
      <c r="D177" s="10" t="s">
        <v>38</v>
      </c>
      <c r="E177" s="10" t="s">
        <v>26</v>
      </c>
      <c r="F177" s="45">
        <v>18748</v>
      </c>
      <c r="G177" s="10">
        <v>634</v>
      </c>
      <c r="H177" s="10">
        <v>400</v>
      </c>
      <c r="I177" s="10">
        <v>1667</v>
      </c>
      <c r="J177" s="46">
        <v>75813</v>
      </c>
      <c r="K177" s="45">
        <v>244456</v>
      </c>
      <c r="L177" s="10" t="s">
        <v>21</v>
      </c>
      <c r="M177" s="56">
        <f t="shared" si="6"/>
        <v>8.0922538207284747E-2</v>
      </c>
      <c r="N177" s="61">
        <f t="shared" si="7"/>
        <v>19782</v>
      </c>
    </row>
    <row r="178" spans="1:14" ht="15.75" thickBot="1">
      <c r="A178" s="10" t="s">
        <v>323</v>
      </c>
      <c r="B178" s="10" t="s">
        <v>13</v>
      </c>
      <c r="C178" s="44">
        <v>45483</v>
      </c>
      <c r="D178" s="10" t="s">
        <v>15</v>
      </c>
      <c r="E178" s="10" t="s">
        <v>70</v>
      </c>
      <c r="F178" s="45">
        <v>8809</v>
      </c>
      <c r="G178" s="10">
        <v>1151</v>
      </c>
      <c r="H178" s="10">
        <v>908</v>
      </c>
      <c r="I178" s="10">
        <v>883</v>
      </c>
      <c r="J178" s="46">
        <v>42921</v>
      </c>
      <c r="K178" s="45">
        <v>151279</v>
      </c>
      <c r="L178" s="10" t="s">
        <v>55</v>
      </c>
      <c r="M178" s="56">
        <f t="shared" si="6"/>
        <v>7.1840771025720687E-2</v>
      </c>
      <c r="N178" s="61">
        <f t="shared" si="7"/>
        <v>10868</v>
      </c>
    </row>
    <row r="179" spans="1:14" ht="15.75" thickBot="1">
      <c r="A179" s="10" t="s">
        <v>325</v>
      </c>
      <c r="B179" s="10" t="s">
        <v>13</v>
      </c>
      <c r="C179" s="44">
        <v>45940</v>
      </c>
      <c r="D179" s="10" t="s">
        <v>38</v>
      </c>
      <c r="E179" s="10" t="s">
        <v>26</v>
      </c>
      <c r="F179" s="45">
        <v>6621</v>
      </c>
      <c r="G179" s="10">
        <v>922</v>
      </c>
      <c r="H179" s="10">
        <v>930</v>
      </c>
      <c r="I179" s="10">
        <v>694</v>
      </c>
      <c r="J179" s="46">
        <v>839</v>
      </c>
      <c r="K179" s="45">
        <v>243532</v>
      </c>
      <c r="L179" s="10" t="s">
        <v>21</v>
      </c>
      <c r="M179" s="56">
        <f t="shared" si="6"/>
        <v>3.479214230573395E-2</v>
      </c>
      <c r="N179" s="61">
        <f t="shared" si="7"/>
        <v>8473</v>
      </c>
    </row>
    <row r="180" spans="1:14" ht="15.75" thickBot="1">
      <c r="A180" s="10" t="s">
        <v>326</v>
      </c>
      <c r="B180" s="10" t="s">
        <v>23</v>
      </c>
      <c r="C180" s="44">
        <v>45488</v>
      </c>
      <c r="D180" s="10" t="s">
        <v>15</v>
      </c>
      <c r="E180" s="10" t="s">
        <v>62</v>
      </c>
      <c r="F180" s="45">
        <v>17034</v>
      </c>
      <c r="G180" s="10">
        <v>231</v>
      </c>
      <c r="H180" s="10">
        <v>290</v>
      </c>
      <c r="I180" s="10">
        <v>1387</v>
      </c>
      <c r="J180" s="46">
        <v>63550</v>
      </c>
      <c r="K180" s="45">
        <v>198280</v>
      </c>
      <c r="L180" s="10" t="s">
        <v>55</v>
      </c>
      <c r="M180" s="56">
        <f t="shared" si="6"/>
        <v>8.8536413153116805E-2</v>
      </c>
      <c r="N180" s="61">
        <f t="shared" si="7"/>
        <v>17555</v>
      </c>
    </row>
    <row r="181" spans="1:14" ht="15.75" thickBot="1">
      <c r="A181" s="10" t="s">
        <v>327</v>
      </c>
      <c r="B181" s="10" t="s">
        <v>13</v>
      </c>
      <c r="C181" s="44">
        <v>45941</v>
      </c>
      <c r="D181" s="10" t="s">
        <v>38</v>
      </c>
      <c r="E181" s="10" t="s">
        <v>42</v>
      </c>
      <c r="F181" s="45">
        <v>15623</v>
      </c>
      <c r="G181" s="10">
        <v>869</v>
      </c>
      <c r="H181" s="10">
        <v>423</v>
      </c>
      <c r="I181" s="10">
        <v>371</v>
      </c>
      <c r="J181" s="46">
        <v>47579</v>
      </c>
      <c r="K181" s="45">
        <v>158516</v>
      </c>
      <c r="L181" s="10" t="s">
        <v>21</v>
      </c>
      <c r="M181" s="56">
        <f t="shared" si="6"/>
        <v>0.10670847106916652</v>
      </c>
      <c r="N181" s="61">
        <f t="shared" si="7"/>
        <v>16915</v>
      </c>
    </row>
    <row r="182" spans="1:14" ht="15.75" thickBot="1">
      <c r="A182" s="10" t="s">
        <v>328</v>
      </c>
      <c r="B182" s="10" t="s">
        <v>23</v>
      </c>
      <c r="C182" s="44">
        <v>45942</v>
      </c>
      <c r="D182" s="10" t="s">
        <v>38</v>
      </c>
      <c r="E182" s="10" t="s">
        <v>42</v>
      </c>
      <c r="F182" s="45">
        <v>7126</v>
      </c>
      <c r="G182" s="10">
        <v>484</v>
      </c>
      <c r="H182" s="10">
        <v>565</v>
      </c>
      <c r="I182" s="10">
        <v>573</v>
      </c>
      <c r="J182" s="46">
        <v>7389</v>
      </c>
      <c r="K182" s="45">
        <v>237096</v>
      </c>
      <c r="L182" s="10" t="s">
        <v>21</v>
      </c>
      <c r="M182" s="56">
        <f t="shared" si="6"/>
        <v>3.4479704423524646E-2</v>
      </c>
      <c r="N182" s="61">
        <f t="shared" si="7"/>
        <v>8175</v>
      </c>
    </row>
    <row r="183" spans="1:14" ht="15.75" thickBot="1">
      <c r="A183" s="10" t="s">
        <v>329</v>
      </c>
      <c r="B183" s="10" t="s">
        <v>13</v>
      </c>
      <c r="C183" s="44">
        <v>45504</v>
      </c>
      <c r="D183" s="10" t="s">
        <v>30</v>
      </c>
      <c r="E183" s="10" t="s">
        <v>26</v>
      </c>
      <c r="F183" s="45">
        <v>7122</v>
      </c>
      <c r="G183" s="10">
        <v>628</v>
      </c>
      <c r="H183" s="10">
        <v>757</v>
      </c>
      <c r="I183" s="10">
        <v>2313</v>
      </c>
      <c r="J183" s="46">
        <v>50924</v>
      </c>
      <c r="K183" s="45">
        <v>210954</v>
      </c>
      <c r="L183" s="10" t="s">
        <v>55</v>
      </c>
      <c r="M183" s="56">
        <f t="shared" si="6"/>
        <v>4.0326327066564277E-2</v>
      </c>
      <c r="N183" s="61">
        <f t="shared" si="7"/>
        <v>8507</v>
      </c>
    </row>
    <row r="184" spans="1:14" ht="15.75" thickBot="1">
      <c r="A184" s="10" t="s">
        <v>330</v>
      </c>
      <c r="B184" s="10" t="s">
        <v>46</v>
      </c>
      <c r="C184" s="44">
        <v>45643</v>
      </c>
      <c r="D184" s="10" t="s">
        <v>15</v>
      </c>
      <c r="E184" s="10" t="s">
        <v>42</v>
      </c>
      <c r="F184" s="45">
        <v>20030</v>
      </c>
      <c r="G184" s="10">
        <v>485</v>
      </c>
      <c r="H184" s="10">
        <v>888</v>
      </c>
      <c r="I184" s="10">
        <v>1643</v>
      </c>
      <c r="J184" s="46">
        <v>4322</v>
      </c>
      <c r="K184" s="45">
        <v>196995</v>
      </c>
      <c r="L184" s="10" t="s">
        <v>27</v>
      </c>
      <c r="M184" s="56">
        <f t="shared" si="6"/>
        <v>0.10864742759968526</v>
      </c>
      <c r="N184" s="61">
        <f t="shared" si="7"/>
        <v>21403</v>
      </c>
    </row>
    <row r="185" spans="1:14" ht="15.75" thickBot="1">
      <c r="A185" s="10" t="s">
        <v>332</v>
      </c>
      <c r="B185" s="10" t="s">
        <v>13</v>
      </c>
      <c r="C185" s="44">
        <v>45943</v>
      </c>
      <c r="D185" s="10" t="s">
        <v>30</v>
      </c>
      <c r="E185" s="10" t="s">
        <v>62</v>
      </c>
      <c r="F185" s="45">
        <v>19302</v>
      </c>
      <c r="G185" s="10">
        <v>1367</v>
      </c>
      <c r="H185" s="10">
        <v>188</v>
      </c>
      <c r="I185" s="10">
        <v>637</v>
      </c>
      <c r="J185" s="46">
        <v>31404</v>
      </c>
      <c r="K185" s="45">
        <v>154044</v>
      </c>
      <c r="L185" s="10" t="s">
        <v>21</v>
      </c>
      <c r="M185" s="56">
        <f t="shared" si="6"/>
        <v>0.13539638025499209</v>
      </c>
      <c r="N185" s="61">
        <f t="shared" si="7"/>
        <v>20857</v>
      </c>
    </row>
    <row r="186" spans="1:14" ht="15.75" thickBot="1">
      <c r="A186" s="10" t="s">
        <v>333</v>
      </c>
      <c r="B186" s="10" t="s">
        <v>23</v>
      </c>
      <c r="C186" s="44">
        <v>45668</v>
      </c>
      <c r="D186" s="10" t="s">
        <v>15</v>
      </c>
      <c r="E186" s="10" t="s">
        <v>20</v>
      </c>
      <c r="F186" s="45">
        <v>21181</v>
      </c>
      <c r="G186" s="10">
        <v>1242</v>
      </c>
      <c r="H186" s="10">
        <v>963</v>
      </c>
      <c r="I186" s="10">
        <v>1689</v>
      </c>
      <c r="J186" s="46">
        <v>49329</v>
      </c>
      <c r="K186" s="45">
        <v>69165</v>
      </c>
      <c r="L186" s="10" t="s">
        <v>17</v>
      </c>
      <c r="M186" s="56">
        <f t="shared" si="6"/>
        <v>0.33811899081905589</v>
      </c>
      <c r="N186" s="61">
        <f t="shared" si="7"/>
        <v>23386</v>
      </c>
    </row>
    <row r="187" spans="1:14" ht="15.75" thickBot="1">
      <c r="A187" s="10" t="s">
        <v>335</v>
      </c>
      <c r="B187" s="10" t="s">
        <v>23</v>
      </c>
      <c r="C187" s="44">
        <v>45528</v>
      </c>
      <c r="D187" s="10" t="s">
        <v>30</v>
      </c>
      <c r="E187" s="10" t="s">
        <v>26</v>
      </c>
      <c r="F187" s="45">
        <v>24890</v>
      </c>
      <c r="G187" s="10">
        <v>217</v>
      </c>
      <c r="H187" s="10">
        <v>178</v>
      </c>
      <c r="I187" s="10">
        <v>906</v>
      </c>
      <c r="J187" s="46">
        <v>54826</v>
      </c>
      <c r="K187" s="45">
        <v>107203</v>
      </c>
      <c r="L187" s="10" t="s">
        <v>27</v>
      </c>
      <c r="M187" s="56">
        <f t="shared" si="6"/>
        <v>0.23586093672751696</v>
      </c>
      <c r="N187" s="61">
        <f t="shared" si="7"/>
        <v>25285</v>
      </c>
    </row>
    <row r="188" spans="1:14" ht="15.75" thickBot="1">
      <c r="A188" s="10" t="s">
        <v>336</v>
      </c>
      <c r="B188" s="10" t="s">
        <v>46</v>
      </c>
      <c r="C188" s="44">
        <v>45648</v>
      </c>
      <c r="D188" s="10" t="s">
        <v>25</v>
      </c>
      <c r="E188" s="10" t="s">
        <v>169</v>
      </c>
      <c r="F188" s="45">
        <v>7870</v>
      </c>
      <c r="G188" s="10">
        <v>968</v>
      </c>
      <c r="H188" s="10">
        <v>626</v>
      </c>
      <c r="I188" s="10">
        <v>465</v>
      </c>
      <c r="J188" s="46">
        <v>27184</v>
      </c>
      <c r="K188" s="45">
        <v>44114</v>
      </c>
      <c r="L188" s="10" t="s">
        <v>55</v>
      </c>
      <c r="M188" s="56">
        <f t="shared" si="6"/>
        <v>0.2145350682323072</v>
      </c>
      <c r="N188" s="61">
        <f t="shared" si="7"/>
        <v>9464</v>
      </c>
    </row>
    <row r="189" spans="1:14" ht="15.75" thickBot="1">
      <c r="A189" s="10" t="s">
        <v>338</v>
      </c>
      <c r="B189" s="10" t="s">
        <v>13</v>
      </c>
      <c r="C189" s="44">
        <v>45449</v>
      </c>
      <c r="D189" s="10" t="s">
        <v>38</v>
      </c>
      <c r="E189" s="10" t="s">
        <v>169</v>
      </c>
      <c r="F189" s="45">
        <v>3531</v>
      </c>
      <c r="G189" s="10">
        <v>789</v>
      </c>
      <c r="H189" s="10">
        <v>467</v>
      </c>
      <c r="I189" s="10">
        <v>1867</v>
      </c>
      <c r="J189" s="46">
        <v>40816</v>
      </c>
      <c r="K189" s="45">
        <v>236037</v>
      </c>
      <c r="L189" s="10" t="s">
        <v>27</v>
      </c>
      <c r="M189" s="56">
        <f t="shared" si="6"/>
        <v>2.0280718700881641E-2</v>
      </c>
      <c r="N189" s="61">
        <f t="shared" si="7"/>
        <v>4787</v>
      </c>
    </row>
    <row r="190" spans="1:14" ht="15.75" thickBot="1">
      <c r="A190" s="10" t="s">
        <v>339</v>
      </c>
      <c r="B190" s="10" t="s">
        <v>13</v>
      </c>
      <c r="C190" s="44">
        <v>45740</v>
      </c>
      <c r="D190" s="10" t="s">
        <v>15</v>
      </c>
      <c r="E190" s="10" t="s">
        <v>35</v>
      </c>
      <c r="F190" s="45">
        <v>10172</v>
      </c>
      <c r="G190" s="10">
        <v>1398</v>
      </c>
      <c r="H190" s="10">
        <v>394</v>
      </c>
      <c r="I190" s="10">
        <v>2358</v>
      </c>
      <c r="J190" s="46">
        <v>59610</v>
      </c>
      <c r="K190" s="45">
        <v>76321</v>
      </c>
      <c r="L190" s="10" t="s">
        <v>32</v>
      </c>
      <c r="M190" s="56">
        <f t="shared" si="6"/>
        <v>0.15675895231980713</v>
      </c>
      <c r="N190" s="61">
        <f t="shared" si="7"/>
        <v>11964</v>
      </c>
    </row>
    <row r="191" spans="1:14" ht="15.75" thickBot="1">
      <c r="A191" s="10" t="s">
        <v>341</v>
      </c>
      <c r="B191" s="10" t="s">
        <v>46</v>
      </c>
      <c r="C191" s="44">
        <v>45569</v>
      </c>
      <c r="D191" s="10" t="s">
        <v>15</v>
      </c>
      <c r="E191" s="10" t="s">
        <v>39</v>
      </c>
      <c r="F191" s="45">
        <v>21729</v>
      </c>
      <c r="G191" s="10">
        <v>1209</v>
      </c>
      <c r="H191" s="10">
        <v>897</v>
      </c>
      <c r="I191" s="10">
        <v>1624</v>
      </c>
      <c r="J191" s="46">
        <v>38771</v>
      </c>
      <c r="K191" s="45">
        <v>113297</v>
      </c>
      <c r="L191" s="10" t="s">
        <v>32</v>
      </c>
      <c r="M191" s="56">
        <f t="shared" si="6"/>
        <v>0.21037626768581694</v>
      </c>
      <c r="N191" s="61">
        <f t="shared" si="7"/>
        <v>23835</v>
      </c>
    </row>
    <row r="192" spans="1:14" ht="15.75" thickBot="1">
      <c r="A192" s="10" t="s">
        <v>343</v>
      </c>
      <c r="B192" s="10" t="s">
        <v>13</v>
      </c>
      <c r="C192" s="44">
        <v>45944</v>
      </c>
      <c r="D192" s="10" t="s">
        <v>38</v>
      </c>
      <c r="E192" s="10" t="s">
        <v>70</v>
      </c>
      <c r="F192" s="45">
        <v>9673</v>
      </c>
      <c r="G192" s="10">
        <v>393</v>
      </c>
      <c r="H192" s="10">
        <v>846</v>
      </c>
      <c r="I192" s="10">
        <v>1028</v>
      </c>
      <c r="J192" s="46">
        <v>55556</v>
      </c>
      <c r="K192" s="45">
        <v>136652</v>
      </c>
      <c r="L192" s="10" t="s">
        <v>21</v>
      </c>
      <c r="M192" s="56">
        <f t="shared" si="6"/>
        <v>7.9852471972601938E-2</v>
      </c>
      <c r="N192" s="61">
        <f t="shared" si="7"/>
        <v>10912</v>
      </c>
    </row>
    <row r="193" spans="1:14" ht="15.75" thickBot="1">
      <c r="A193" s="10" t="s">
        <v>344</v>
      </c>
      <c r="B193" s="10" t="s">
        <v>13</v>
      </c>
      <c r="C193" s="44">
        <v>45945</v>
      </c>
      <c r="D193" s="10" t="s">
        <v>15</v>
      </c>
      <c r="E193" s="10" t="s">
        <v>42</v>
      </c>
      <c r="F193" s="45">
        <v>8882</v>
      </c>
      <c r="G193" s="10">
        <v>701</v>
      </c>
      <c r="H193" s="10">
        <v>421</v>
      </c>
      <c r="I193" s="10">
        <v>2343</v>
      </c>
      <c r="J193" s="46">
        <v>13588</v>
      </c>
      <c r="K193" s="45">
        <v>139304</v>
      </c>
      <c r="L193" s="10" t="s">
        <v>21</v>
      </c>
      <c r="M193" s="56">
        <f t="shared" si="6"/>
        <v>7.1814161833113191E-2</v>
      </c>
      <c r="N193" s="61">
        <f t="shared" si="7"/>
        <v>10004</v>
      </c>
    </row>
    <row r="194" spans="1:14" ht="15.75" thickBot="1">
      <c r="A194" s="10" t="s">
        <v>345</v>
      </c>
      <c r="B194" s="10" t="s">
        <v>23</v>
      </c>
      <c r="C194" s="44">
        <v>45546</v>
      </c>
      <c r="D194" s="10" t="s">
        <v>15</v>
      </c>
      <c r="E194" s="10" t="s">
        <v>42</v>
      </c>
      <c r="F194" s="45">
        <v>3906</v>
      </c>
      <c r="G194" s="10">
        <v>1187</v>
      </c>
      <c r="H194" s="10">
        <v>589</v>
      </c>
      <c r="I194" s="10">
        <v>401</v>
      </c>
      <c r="J194" s="46">
        <v>52687</v>
      </c>
      <c r="K194" s="45">
        <v>196498</v>
      </c>
      <c r="L194" s="10" t="s">
        <v>17</v>
      </c>
      <c r="M194" s="56">
        <f t="shared" si="6"/>
        <v>2.8916324848090057E-2</v>
      </c>
      <c r="N194" s="61">
        <f t="shared" si="7"/>
        <v>5682</v>
      </c>
    </row>
    <row r="195" spans="1:14" ht="15.75" thickBot="1">
      <c r="A195" s="10" t="s">
        <v>347</v>
      </c>
      <c r="B195" s="10" t="s">
        <v>13</v>
      </c>
      <c r="C195" s="44">
        <v>45567</v>
      </c>
      <c r="D195" s="10" t="s">
        <v>30</v>
      </c>
      <c r="E195" s="10" t="s">
        <v>39</v>
      </c>
      <c r="F195" s="45">
        <v>5086</v>
      </c>
      <c r="G195" s="10">
        <v>1336</v>
      </c>
      <c r="H195" s="10">
        <v>897</v>
      </c>
      <c r="I195" s="10">
        <v>1715</v>
      </c>
      <c r="J195" s="46">
        <v>60592</v>
      </c>
      <c r="K195" s="45">
        <v>57772</v>
      </c>
      <c r="L195" s="10" t="s">
        <v>27</v>
      </c>
      <c r="M195" s="56">
        <f t="shared" ref="M195:M258" si="8">SUM(F195,G195,H195)/K195</f>
        <v>0.12668766876687668</v>
      </c>
      <c r="N195" s="61">
        <f t="shared" ref="N195:N258" si="9">SUM(F195,G195,H195)</f>
        <v>7319</v>
      </c>
    </row>
    <row r="196" spans="1:14" ht="15.75" thickBot="1">
      <c r="A196" s="10" t="s">
        <v>348</v>
      </c>
      <c r="B196" s="10" t="s">
        <v>13</v>
      </c>
      <c r="C196" s="44">
        <v>45519</v>
      </c>
      <c r="D196" s="10" t="s">
        <v>15</v>
      </c>
      <c r="E196" s="10" t="s">
        <v>48</v>
      </c>
      <c r="F196" s="45">
        <v>15503</v>
      </c>
      <c r="G196" s="10">
        <v>313</v>
      </c>
      <c r="H196" s="10">
        <v>388</v>
      </c>
      <c r="I196" s="10">
        <v>1078</v>
      </c>
      <c r="J196" s="46">
        <v>11500</v>
      </c>
      <c r="K196" s="45">
        <v>143754</v>
      </c>
      <c r="L196" s="10" t="s">
        <v>32</v>
      </c>
      <c r="M196" s="56">
        <f t="shared" si="8"/>
        <v>0.1127203416948398</v>
      </c>
      <c r="N196" s="61">
        <f t="shared" si="9"/>
        <v>16204</v>
      </c>
    </row>
    <row r="197" spans="1:14" ht="15.75" thickBot="1">
      <c r="A197" s="10" t="s">
        <v>350</v>
      </c>
      <c r="B197" s="10" t="s">
        <v>46</v>
      </c>
      <c r="C197" s="44">
        <v>45918</v>
      </c>
      <c r="D197" s="10" t="s">
        <v>25</v>
      </c>
      <c r="E197" s="10" t="s">
        <v>85</v>
      </c>
      <c r="F197" s="45">
        <v>10152</v>
      </c>
      <c r="G197" s="10">
        <v>1445</v>
      </c>
      <c r="H197" s="10">
        <v>526</v>
      </c>
      <c r="I197" s="10">
        <v>513</v>
      </c>
      <c r="J197" s="46">
        <v>18959</v>
      </c>
      <c r="K197" s="45">
        <v>43712</v>
      </c>
      <c r="L197" s="10" t="s">
        <v>21</v>
      </c>
      <c r="M197" s="56">
        <f t="shared" si="8"/>
        <v>0.27733803074670571</v>
      </c>
      <c r="N197" s="61">
        <f t="shared" si="9"/>
        <v>12123</v>
      </c>
    </row>
    <row r="198" spans="1:14" ht="15.75" thickBot="1">
      <c r="A198" s="10" t="s">
        <v>351</v>
      </c>
      <c r="B198" s="10" t="s">
        <v>46</v>
      </c>
      <c r="C198" s="44">
        <v>45587</v>
      </c>
      <c r="D198" s="10" t="s">
        <v>25</v>
      </c>
      <c r="E198" s="10" t="s">
        <v>26</v>
      </c>
      <c r="F198" s="45">
        <v>7750</v>
      </c>
      <c r="G198" s="10">
        <v>1146</v>
      </c>
      <c r="H198" s="10">
        <v>415</v>
      </c>
      <c r="I198" s="10">
        <v>1411</v>
      </c>
      <c r="J198" s="46">
        <v>85339</v>
      </c>
      <c r="K198" s="45">
        <v>172439</v>
      </c>
      <c r="L198" s="10" t="s">
        <v>27</v>
      </c>
      <c r="M198" s="56">
        <f t="shared" si="8"/>
        <v>5.3995905798572247E-2</v>
      </c>
      <c r="N198" s="61">
        <f t="shared" si="9"/>
        <v>9311</v>
      </c>
    </row>
    <row r="199" spans="1:14" ht="15.75" thickBot="1">
      <c r="A199" s="10" t="s">
        <v>352</v>
      </c>
      <c r="B199" s="10" t="s">
        <v>19</v>
      </c>
      <c r="C199" s="44">
        <v>45919</v>
      </c>
      <c r="D199" s="10" t="s">
        <v>38</v>
      </c>
      <c r="E199" s="10" t="s">
        <v>31</v>
      </c>
      <c r="F199" s="45">
        <v>14772</v>
      </c>
      <c r="G199" s="10">
        <v>1030</v>
      </c>
      <c r="H199" s="10">
        <v>508</v>
      </c>
      <c r="I199" s="10">
        <v>1876</v>
      </c>
      <c r="J199" s="46">
        <v>8882</v>
      </c>
      <c r="K199" s="45">
        <v>155142</v>
      </c>
      <c r="L199" s="10" t="s">
        <v>21</v>
      </c>
      <c r="M199" s="56">
        <f t="shared" si="8"/>
        <v>0.10512949426976577</v>
      </c>
      <c r="N199" s="61">
        <f t="shared" si="9"/>
        <v>16310</v>
      </c>
    </row>
    <row r="200" spans="1:14" ht="15.75" thickBot="1">
      <c r="A200" s="10" t="s">
        <v>353</v>
      </c>
      <c r="B200" s="10" t="s">
        <v>23</v>
      </c>
      <c r="C200" s="44">
        <v>45920</v>
      </c>
      <c r="D200" s="10" t="s">
        <v>15</v>
      </c>
      <c r="E200" s="10" t="s">
        <v>42</v>
      </c>
      <c r="F200" s="45">
        <v>12267</v>
      </c>
      <c r="G200" s="10">
        <v>1487</v>
      </c>
      <c r="H200" s="10">
        <v>489</v>
      </c>
      <c r="I200" s="10">
        <v>2748</v>
      </c>
      <c r="J200" s="46">
        <v>34685</v>
      </c>
      <c r="K200" s="45">
        <v>131736</v>
      </c>
      <c r="L200" s="10" t="s">
        <v>21</v>
      </c>
      <c r="M200" s="56">
        <f t="shared" si="8"/>
        <v>0.1081177506528208</v>
      </c>
      <c r="N200" s="61">
        <f t="shared" si="9"/>
        <v>14243</v>
      </c>
    </row>
    <row r="201" spans="1:14" ht="15.75" thickBot="1">
      <c r="A201" s="10" t="s">
        <v>354</v>
      </c>
      <c r="B201" s="10" t="s">
        <v>13</v>
      </c>
      <c r="C201" s="44">
        <v>45754</v>
      </c>
      <c r="D201" s="10" t="s">
        <v>38</v>
      </c>
      <c r="E201" s="10" t="s">
        <v>70</v>
      </c>
      <c r="F201" s="45">
        <v>3062</v>
      </c>
      <c r="G201" s="10">
        <v>1124</v>
      </c>
      <c r="H201" s="10">
        <v>538</v>
      </c>
      <c r="I201" s="10">
        <v>2935</v>
      </c>
      <c r="J201" s="46">
        <v>69749</v>
      </c>
      <c r="K201" s="45">
        <v>91924</v>
      </c>
      <c r="L201" s="10" t="s">
        <v>32</v>
      </c>
      <c r="M201" s="56">
        <f t="shared" si="8"/>
        <v>5.1390278926069365E-2</v>
      </c>
      <c r="N201" s="61">
        <f t="shared" si="9"/>
        <v>4724</v>
      </c>
    </row>
    <row r="202" spans="1:14" ht="15.75" thickBot="1">
      <c r="A202" s="10" t="s">
        <v>356</v>
      </c>
      <c r="B202" s="10" t="s">
        <v>13</v>
      </c>
      <c r="C202" s="44">
        <v>45672</v>
      </c>
      <c r="D202" s="10" t="s">
        <v>25</v>
      </c>
      <c r="E202" s="10" t="s">
        <v>35</v>
      </c>
      <c r="F202" s="45">
        <v>20360</v>
      </c>
      <c r="G202" s="10">
        <v>254</v>
      </c>
      <c r="H202" s="10">
        <v>726</v>
      </c>
      <c r="I202" s="10">
        <v>1995</v>
      </c>
      <c r="J202" s="46">
        <v>14280</v>
      </c>
      <c r="K202" s="45">
        <v>43726</v>
      </c>
      <c r="L202" s="10" t="s">
        <v>32</v>
      </c>
      <c r="M202" s="56">
        <f t="shared" si="8"/>
        <v>0.48803915290673738</v>
      </c>
      <c r="N202" s="61">
        <f t="shared" si="9"/>
        <v>21340</v>
      </c>
    </row>
    <row r="203" spans="1:14" ht="15.75" thickBot="1">
      <c r="A203" s="10" t="s">
        <v>358</v>
      </c>
      <c r="B203" s="10" t="s">
        <v>19</v>
      </c>
      <c r="C203" s="44">
        <v>45921</v>
      </c>
      <c r="D203" s="10" t="s">
        <v>15</v>
      </c>
      <c r="E203" s="10" t="s">
        <v>169</v>
      </c>
      <c r="F203" s="45">
        <v>19680</v>
      </c>
      <c r="G203" s="10">
        <v>999</v>
      </c>
      <c r="H203" s="10">
        <v>838</v>
      </c>
      <c r="I203" s="10">
        <v>891</v>
      </c>
      <c r="J203" s="46">
        <v>29576</v>
      </c>
      <c r="K203" s="45">
        <v>129152</v>
      </c>
      <c r="L203" s="10" t="s">
        <v>21</v>
      </c>
      <c r="M203" s="56">
        <f t="shared" si="8"/>
        <v>0.16660214321110009</v>
      </c>
      <c r="N203" s="61">
        <f t="shared" si="9"/>
        <v>21517</v>
      </c>
    </row>
    <row r="204" spans="1:14" ht="15.75" thickBot="1">
      <c r="A204" s="10" t="s">
        <v>359</v>
      </c>
      <c r="B204" s="10" t="s">
        <v>13</v>
      </c>
      <c r="C204" s="44">
        <v>45617</v>
      </c>
      <c r="D204" s="10" t="s">
        <v>15</v>
      </c>
      <c r="E204" s="10" t="s">
        <v>42</v>
      </c>
      <c r="F204" s="45">
        <v>8229</v>
      </c>
      <c r="G204" s="10">
        <v>977</v>
      </c>
      <c r="H204" s="10">
        <v>152</v>
      </c>
      <c r="I204" s="10">
        <v>1633</v>
      </c>
      <c r="J204" s="46">
        <v>71447</v>
      </c>
      <c r="K204" s="45">
        <v>67723</v>
      </c>
      <c r="L204" s="10" t="s">
        <v>55</v>
      </c>
      <c r="M204" s="56">
        <f t="shared" si="8"/>
        <v>0.13818052950991538</v>
      </c>
      <c r="N204" s="61">
        <f t="shared" si="9"/>
        <v>9358</v>
      </c>
    </row>
    <row r="205" spans="1:14" ht="15.75" thickBot="1">
      <c r="A205" s="10" t="s">
        <v>361</v>
      </c>
      <c r="B205" s="10" t="s">
        <v>23</v>
      </c>
      <c r="C205" s="44">
        <v>45922</v>
      </c>
      <c r="D205" s="10" t="s">
        <v>38</v>
      </c>
      <c r="E205" s="10" t="s">
        <v>35</v>
      </c>
      <c r="F205" s="45">
        <v>18509</v>
      </c>
      <c r="G205" s="10">
        <v>361</v>
      </c>
      <c r="H205" s="10">
        <v>578</v>
      </c>
      <c r="I205" s="10">
        <v>1409</v>
      </c>
      <c r="J205" s="46">
        <v>10569</v>
      </c>
      <c r="K205" s="45">
        <v>166969</v>
      </c>
      <c r="L205" s="10" t="s">
        <v>21</v>
      </c>
      <c r="M205" s="56">
        <f t="shared" si="8"/>
        <v>0.11647671124580011</v>
      </c>
      <c r="N205" s="61">
        <f t="shared" si="9"/>
        <v>19448</v>
      </c>
    </row>
    <row r="206" spans="1:14" ht="15.75" thickBot="1">
      <c r="A206" s="10" t="s">
        <v>362</v>
      </c>
      <c r="B206" s="10" t="s">
        <v>19</v>
      </c>
      <c r="C206" s="44">
        <v>45923</v>
      </c>
      <c r="D206" s="10" t="s">
        <v>25</v>
      </c>
      <c r="E206" s="10" t="s">
        <v>62</v>
      </c>
      <c r="F206" s="45">
        <v>17147</v>
      </c>
      <c r="G206" s="10">
        <v>286</v>
      </c>
      <c r="H206" s="10">
        <v>291</v>
      </c>
      <c r="I206" s="10">
        <v>2439</v>
      </c>
      <c r="J206" s="46">
        <v>45631</v>
      </c>
      <c r="K206" s="45">
        <v>140494</v>
      </c>
      <c r="L206" s="10" t="s">
        <v>21</v>
      </c>
      <c r="M206" s="56">
        <f t="shared" si="8"/>
        <v>0.12615485358805359</v>
      </c>
      <c r="N206" s="61">
        <f t="shared" si="9"/>
        <v>17724</v>
      </c>
    </row>
    <row r="207" spans="1:14" ht="15.75" thickBot="1">
      <c r="A207" s="10" t="s">
        <v>363</v>
      </c>
      <c r="B207" s="10" t="s">
        <v>23</v>
      </c>
      <c r="C207" s="44">
        <v>45467</v>
      </c>
      <c r="D207" s="10" t="s">
        <v>15</v>
      </c>
      <c r="E207" s="10" t="s">
        <v>62</v>
      </c>
      <c r="F207" s="45">
        <v>6632</v>
      </c>
      <c r="G207" s="10">
        <v>254</v>
      </c>
      <c r="H207" s="10">
        <v>525</v>
      </c>
      <c r="I207" s="10">
        <v>1013</v>
      </c>
      <c r="J207" s="46">
        <v>13838</v>
      </c>
      <c r="K207" s="45">
        <v>180180</v>
      </c>
      <c r="L207" s="10" t="s">
        <v>17</v>
      </c>
      <c r="M207" s="56">
        <f t="shared" si="8"/>
        <v>4.1131091131091133E-2</v>
      </c>
      <c r="N207" s="61">
        <f t="shared" si="9"/>
        <v>7411</v>
      </c>
    </row>
    <row r="208" spans="1:14" ht="15.75" thickBot="1">
      <c r="A208" s="10" t="s">
        <v>364</v>
      </c>
      <c r="B208" s="10" t="s">
        <v>19</v>
      </c>
      <c r="C208" s="44">
        <v>45655</v>
      </c>
      <c r="D208" s="10" t="s">
        <v>38</v>
      </c>
      <c r="E208" s="10" t="s">
        <v>85</v>
      </c>
      <c r="F208" s="45">
        <v>8288</v>
      </c>
      <c r="G208" s="10">
        <v>1401</v>
      </c>
      <c r="H208" s="10">
        <v>819</v>
      </c>
      <c r="I208" s="10">
        <v>1235</v>
      </c>
      <c r="J208" s="46">
        <v>33446</v>
      </c>
      <c r="K208" s="45">
        <v>248786</v>
      </c>
      <c r="L208" s="10" t="s">
        <v>17</v>
      </c>
      <c r="M208" s="56">
        <f t="shared" si="8"/>
        <v>4.2237103373984064E-2</v>
      </c>
      <c r="N208" s="61">
        <f t="shared" si="9"/>
        <v>10508</v>
      </c>
    </row>
    <row r="209" spans="1:14" ht="15.75" thickBot="1">
      <c r="A209" s="10" t="s">
        <v>366</v>
      </c>
      <c r="B209" s="10" t="s">
        <v>19</v>
      </c>
      <c r="C209" s="44">
        <v>45467</v>
      </c>
      <c r="D209" s="10" t="s">
        <v>25</v>
      </c>
      <c r="E209" s="10" t="s">
        <v>20</v>
      </c>
      <c r="F209" s="45">
        <v>5596</v>
      </c>
      <c r="G209" s="10">
        <v>1231</v>
      </c>
      <c r="H209" s="10">
        <v>473</v>
      </c>
      <c r="I209" s="10">
        <v>2251</v>
      </c>
      <c r="J209" s="46">
        <v>43705</v>
      </c>
      <c r="K209" s="45">
        <v>75643</v>
      </c>
      <c r="L209" s="10" t="s">
        <v>17</v>
      </c>
      <c r="M209" s="56">
        <f t="shared" si="8"/>
        <v>9.6505955607260427E-2</v>
      </c>
      <c r="N209" s="61">
        <f t="shared" si="9"/>
        <v>7300</v>
      </c>
    </row>
    <row r="210" spans="1:14" ht="15.75" thickBot="1">
      <c r="A210" s="10" t="s">
        <v>367</v>
      </c>
      <c r="B210" s="10" t="s">
        <v>46</v>
      </c>
      <c r="C210" s="44">
        <v>45735</v>
      </c>
      <c r="D210" s="10" t="s">
        <v>38</v>
      </c>
      <c r="E210" s="10" t="s">
        <v>31</v>
      </c>
      <c r="F210" s="45">
        <v>13475</v>
      </c>
      <c r="G210" s="10">
        <v>1032</v>
      </c>
      <c r="H210" s="10">
        <v>295</v>
      </c>
      <c r="I210" s="10">
        <v>541</v>
      </c>
      <c r="J210" s="46">
        <v>43666</v>
      </c>
      <c r="K210" s="45">
        <v>202396</v>
      </c>
      <c r="L210" s="10" t="s">
        <v>55</v>
      </c>
      <c r="M210" s="56">
        <f t="shared" si="8"/>
        <v>7.3133856400324118E-2</v>
      </c>
      <c r="N210" s="61">
        <f t="shared" si="9"/>
        <v>14802</v>
      </c>
    </row>
    <row r="211" spans="1:14" ht="15.75" thickBot="1">
      <c r="A211" s="10" t="s">
        <v>369</v>
      </c>
      <c r="B211" s="10" t="s">
        <v>23</v>
      </c>
      <c r="C211" s="44">
        <v>45707</v>
      </c>
      <c r="D211" s="10" t="s">
        <v>30</v>
      </c>
      <c r="E211" s="10" t="s">
        <v>48</v>
      </c>
      <c r="F211" s="45">
        <v>8168</v>
      </c>
      <c r="G211" s="10">
        <v>512</v>
      </c>
      <c r="H211" s="10">
        <v>442</v>
      </c>
      <c r="I211" s="10">
        <v>2343</v>
      </c>
      <c r="J211" s="46">
        <v>2753</v>
      </c>
      <c r="K211" s="45">
        <v>143896</v>
      </c>
      <c r="L211" s="10" t="s">
        <v>55</v>
      </c>
      <c r="M211" s="56">
        <f t="shared" si="8"/>
        <v>6.3393006059932172E-2</v>
      </c>
      <c r="N211" s="61">
        <f t="shared" si="9"/>
        <v>9122</v>
      </c>
    </row>
    <row r="212" spans="1:14" ht="15.75" thickBot="1">
      <c r="A212" s="10" t="s">
        <v>371</v>
      </c>
      <c r="B212" s="10" t="s">
        <v>13</v>
      </c>
      <c r="C212" s="44">
        <v>45924</v>
      </c>
      <c r="D212" s="10" t="s">
        <v>15</v>
      </c>
      <c r="E212" s="10" t="s">
        <v>85</v>
      </c>
      <c r="F212" s="45">
        <v>11795</v>
      </c>
      <c r="G212" s="10">
        <v>958</v>
      </c>
      <c r="H212" s="10">
        <v>814</v>
      </c>
      <c r="I212" s="10">
        <v>301</v>
      </c>
      <c r="J212" s="46">
        <v>12564</v>
      </c>
      <c r="K212" s="45">
        <v>179999</v>
      </c>
      <c r="L212" s="10" t="s">
        <v>21</v>
      </c>
      <c r="M212" s="56">
        <f t="shared" si="8"/>
        <v>7.5372640959116444E-2</v>
      </c>
      <c r="N212" s="61">
        <f t="shared" si="9"/>
        <v>13567</v>
      </c>
    </row>
    <row r="213" spans="1:14" ht="15.75" thickBot="1">
      <c r="A213" s="10" t="s">
        <v>372</v>
      </c>
      <c r="B213" s="10" t="s">
        <v>13</v>
      </c>
      <c r="C213" s="44">
        <v>45719</v>
      </c>
      <c r="D213" s="10" t="s">
        <v>30</v>
      </c>
      <c r="E213" s="10" t="s">
        <v>16</v>
      </c>
      <c r="F213" s="45">
        <v>9561</v>
      </c>
      <c r="G213" s="10">
        <v>642</v>
      </c>
      <c r="H213" s="10">
        <v>581</v>
      </c>
      <c r="I213" s="10">
        <v>2572</v>
      </c>
      <c r="J213" s="46">
        <v>38552</v>
      </c>
      <c r="K213" s="45">
        <v>133680</v>
      </c>
      <c r="L213" s="10" t="s">
        <v>17</v>
      </c>
      <c r="M213" s="56">
        <f t="shared" si="8"/>
        <v>8.0670257330939563E-2</v>
      </c>
      <c r="N213" s="61">
        <f t="shared" si="9"/>
        <v>10784</v>
      </c>
    </row>
    <row r="214" spans="1:14" ht="15.75" thickBot="1">
      <c r="A214" s="10" t="s">
        <v>373</v>
      </c>
      <c r="B214" s="10" t="s">
        <v>23</v>
      </c>
      <c r="C214" s="44">
        <v>45778</v>
      </c>
      <c r="D214" s="10" t="s">
        <v>25</v>
      </c>
      <c r="E214" s="10" t="s">
        <v>48</v>
      </c>
      <c r="F214" s="45">
        <v>10258</v>
      </c>
      <c r="G214" s="10">
        <v>527</v>
      </c>
      <c r="H214" s="10">
        <v>854</v>
      </c>
      <c r="I214" s="10">
        <v>2068</v>
      </c>
      <c r="J214" s="46">
        <v>45632</v>
      </c>
      <c r="K214" s="45">
        <v>136546</v>
      </c>
      <c r="L214" s="10" t="s">
        <v>55</v>
      </c>
      <c r="M214" s="56">
        <f t="shared" si="8"/>
        <v>8.5238674146441498E-2</v>
      </c>
      <c r="N214" s="61">
        <f t="shared" si="9"/>
        <v>11639</v>
      </c>
    </row>
    <row r="215" spans="1:14" ht="15.75" thickBot="1">
      <c r="A215" s="10" t="s">
        <v>375</v>
      </c>
      <c r="B215" s="10" t="s">
        <v>13</v>
      </c>
      <c r="C215" s="44">
        <v>45649</v>
      </c>
      <c r="D215" s="10" t="s">
        <v>30</v>
      </c>
      <c r="E215" s="10" t="s">
        <v>26</v>
      </c>
      <c r="F215" s="45">
        <v>18616</v>
      </c>
      <c r="G215" s="10">
        <v>1277</v>
      </c>
      <c r="H215" s="10">
        <v>734</v>
      </c>
      <c r="I215" s="10">
        <v>2249</v>
      </c>
      <c r="J215" s="46">
        <v>3399</v>
      </c>
      <c r="K215" s="45">
        <v>193515</v>
      </c>
      <c r="L215" s="10" t="s">
        <v>32</v>
      </c>
      <c r="M215" s="56">
        <f t="shared" si="8"/>
        <v>0.10659122031883833</v>
      </c>
      <c r="N215" s="61">
        <f t="shared" si="9"/>
        <v>20627</v>
      </c>
    </row>
    <row r="216" spans="1:14" ht="15.75" thickBot="1">
      <c r="A216" s="10" t="s">
        <v>376</v>
      </c>
      <c r="B216" s="10" t="s">
        <v>13</v>
      </c>
      <c r="C216" s="44">
        <v>45925</v>
      </c>
      <c r="D216" s="10" t="s">
        <v>30</v>
      </c>
      <c r="E216" s="10" t="s">
        <v>70</v>
      </c>
      <c r="F216" s="45">
        <v>8371</v>
      </c>
      <c r="G216" s="10">
        <v>960</v>
      </c>
      <c r="H216" s="10">
        <v>548</v>
      </c>
      <c r="I216" s="10">
        <v>2936</v>
      </c>
      <c r="J216" s="46">
        <v>82543</v>
      </c>
      <c r="K216" s="45">
        <v>119973</v>
      </c>
      <c r="L216" s="10" t="s">
        <v>21</v>
      </c>
      <c r="M216" s="56">
        <f t="shared" si="8"/>
        <v>8.2343527293641069E-2</v>
      </c>
      <c r="N216" s="61">
        <f t="shared" si="9"/>
        <v>9879</v>
      </c>
    </row>
    <row r="217" spans="1:14" ht="15.75" thickBot="1">
      <c r="A217" s="10" t="s">
        <v>377</v>
      </c>
      <c r="B217" s="10" t="s">
        <v>23</v>
      </c>
      <c r="C217" s="44">
        <v>45502</v>
      </c>
      <c r="D217" s="10" t="s">
        <v>25</v>
      </c>
      <c r="E217" s="10" t="s">
        <v>16</v>
      </c>
      <c r="F217" s="45">
        <v>22590</v>
      </c>
      <c r="G217" s="10">
        <v>1462</v>
      </c>
      <c r="H217" s="10">
        <v>966</v>
      </c>
      <c r="I217" s="10">
        <v>2463</v>
      </c>
      <c r="J217" s="46">
        <v>29689</v>
      </c>
      <c r="K217" s="45">
        <v>103449</v>
      </c>
      <c r="L217" s="10" t="s">
        <v>27</v>
      </c>
      <c r="M217" s="56">
        <f t="shared" si="8"/>
        <v>0.24183897379385011</v>
      </c>
      <c r="N217" s="61">
        <f t="shared" si="9"/>
        <v>25018</v>
      </c>
    </row>
    <row r="218" spans="1:14" ht="15.75" thickBot="1">
      <c r="A218" s="10" t="s">
        <v>378</v>
      </c>
      <c r="B218" s="10" t="s">
        <v>19</v>
      </c>
      <c r="C218" s="44">
        <v>45926</v>
      </c>
      <c r="D218" s="10" t="s">
        <v>38</v>
      </c>
      <c r="E218" s="10" t="s">
        <v>16</v>
      </c>
      <c r="F218" s="45">
        <v>16369</v>
      </c>
      <c r="G218" s="10">
        <v>1452</v>
      </c>
      <c r="H218" s="10">
        <v>493</v>
      </c>
      <c r="I218" s="10">
        <v>1217</v>
      </c>
      <c r="J218" s="46">
        <v>91440</v>
      </c>
      <c r="K218" s="45">
        <v>149834</v>
      </c>
      <c r="L218" s="10" t="s">
        <v>21</v>
      </c>
      <c r="M218" s="56">
        <f t="shared" si="8"/>
        <v>0.12222859965027964</v>
      </c>
      <c r="N218" s="61">
        <f t="shared" si="9"/>
        <v>18314</v>
      </c>
    </row>
    <row r="219" spans="1:14" ht="15.75" thickBot="1">
      <c r="A219" s="10" t="s">
        <v>379</v>
      </c>
      <c r="B219" s="10" t="s">
        <v>23</v>
      </c>
      <c r="C219" s="44">
        <v>45454</v>
      </c>
      <c r="D219" s="10" t="s">
        <v>30</v>
      </c>
      <c r="E219" s="10" t="s">
        <v>85</v>
      </c>
      <c r="F219" s="45">
        <v>14910</v>
      </c>
      <c r="G219" s="10">
        <v>778</v>
      </c>
      <c r="H219" s="10">
        <v>289</v>
      </c>
      <c r="I219" s="10">
        <v>2541</v>
      </c>
      <c r="J219" s="46">
        <v>14309</v>
      </c>
      <c r="K219" s="45">
        <v>247815</v>
      </c>
      <c r="L219" s="10" t="s">
        <v>27</v>
      </c>
      <c r="M219" s="56">
        <f t="shared" si="8"/>
        <v>6.4471480741682297E-2</v>
      </c>
      <c r="N219" s="61">
        <f t="shared" si="9"/>
        <v>15977</v>
      </c>
    </row>
    <row r="220" spans="1:14" ht="15.75" thickBot="1">
      <c r="A220" s="10" t="s">
        <v>381</v>
      </c>
      <c r="B220" s="10" t="s">
        <v>19</v>
      </c>
      <c r="C220" s="44">
        <v>45685</v>
      </c>
      <c r="D220" s="10" t="s">
        <v>38</v>
      </c>
      <c r="E220" s="10" t="s">
        <v>39</v>
      </c>
      <c r="F220" s="45">
        <v>9943</v>
      </c>
      <c r="G220" s="10">
        <v>1274</v>
      </c>
      <c r="H220" s="10">
        <v>336</v>
      </c>
      <c r="I220" s="10">
        <v>389</v>
      </c>
      <c r="J220" s="46">
        <v>6145</v>
      </c>
      <c r="K220" s="45">
        <v>231305</v>
      </c>
      <c r="L220" s="10" t="s">
        <v>17</v>
      </c>
      <c r="M220" s="56">
        <f t="shared" si="8"/>
        <v>4.9947039623008581E-2</v>
      </c>
      <c r="N220" s="61">
        <f t="shared" si="9"/>
        <v>11553</v>
      </c>
    </row>
    <row r="221" spans="1:14" ht="15.75" thickBot="1">
      <c r="A221" s="10" t="s">
        <v>382</v>
      </c>
      <c r="B221" s="10" t="s">
        <v>13</v>
      </c>
      <c r="C221" s="44">
        <v>45445</v>
      </c>
      <c r="D221" s="10" t="s">
        <v>30</v>
      </c>
      <c r="E221" s="10" t="s">
        <v>20</v>
      </c>
      <c r="F221" s="45">
        <v>14199</v>
      </c>
      <c r="G221" s="10">
        <v>1206</v>
      </c>
      <c r="H221" s="10">
        <v>954</v>
      </c>
      <c r="I221" s="10">
        <v>2009</v>
      </c>
      <c r="J221" s="46">
        <v>8</v>
      </c>
      <c r="K221" s="45">
        <v>65537</v>
      </c>
      <c r="L221" s="10" t="s">
        <v>27</v>
      </c>
      <c r="M221" s="56">
        <f t="shared" si="8"/>
        <v>0.24961472145505592</v>
      </c>
      <c r="N221" s="61">
        <f t="shared" si="9"/>
        <v>16359</v>
      </c>
    </row>
    <row r="222" spans="1:14" ht="15.75" thickBot="1">
      <c r="A222" s="10" t="s">
        <v>384</v>
      </c>
      <c r="B222" s="10" t="s">
        <v>13</v>
      </c>
      <c r="C222" s="44">
        <v>45739</v>
      </c>
      <c r="D222" s="10" t="s">
        <v>38</v>
      </c>
      <c r="E222" s="10" t="s">
        <v>39</v>
      </c>
      <c r="F222" s="45">
        <v>17728</v>
      </c>
      <c r="G222" s="10">
        <v>1487</v>
      </c>
      <c r="H222" s="10">
        <v>210</v>
      </c>
      <c r="I222" s="10">
        <v>2469</v>
      </c>
      <c r="J222" s="46">
        <v>30565</v>
      </c>
      <c r="K222" s="45">
        <v>117576</v>
      </c>
      <c r="L222" s="10" t="s">
        <v>17</v>
      </c>
      <c r="M222" s="56">
        <f t="shared" si="8"/>
        <v>0.16521228822208614</v>
      </c>
      <c r="N222" s="61">
        <f t="shared" si="9"/>
        <v>19425</v>
      </c>
    </row>
    <row r="223" spans="1:14" ht="15.75" thickBot="1">
      <c r="A223" s="10" t="s">
        <v>385</v>
      </c>
      <c r="B223" s="10" t="s">
        <v>13</v>
      </c>
      <c r="C223" s="44">
        <v>45573</v>
      </c>
      <c r="D223" s="10" t="s">
        <v>25</v>
      </c>
      <c r="E223" s="10" t="s">
        <v>85</v>
      </c>
      <c r="F223" s="45">
        <v>8738</v>
      </c>
      <c r="G223" s="10">
        <v>295</v>
      </c>
      <c r="H223" s="10">
        <v>529</v>
      </c>
      <c r="I223" s="10">
        <v>442</v>
      </c>
      <c r="J223" s="46">
        <v>25286</v>
      </c>
      <c r="K223" s="45">
        <v>147522</v>
      </c>
      <c r="L223" s="10" t="s">
        <v>32</v>
      </c>
      <c r="M223" s="56">
        <f t="shared" si="8"/>
        <v>6.4817450956467515E-2</v>
      </c>
      <c r="N223" s="61">
        <f t="shared" si="9"/>
        <v>9562</v>
      </c>
    </row>
    <row r="224" spans="1:14" ht="15.75" thickBot="1">
      <c r="A224" s="10" t="s">
        <v>387</v>
      </c>
      <c r="B224" s="10" t="s">
        <v>46</v>
      </c>
      <c r="C224" s="44">
        <v>45608</v>
      </c>
      <c r="D224" s="10" t="s">
        <v>30</v>
      </c>
      <c r="E224" s="10" t="s">
        <v>26</v>
      </c>
      <c r="F224" s="45">
        <v>17913</v>
      </c>
      <c r="G224" s="10">
        <v>1311</v>
      </c>
      <c r="H224" s="10">
        <v>859</v>
      </c>
      <c r="I224" s="10">
        <v>405</v>
      </c>
      <c r="J224" s="46">
        <v>59842</v>
      </c>
      <c r="K224" s="45">
        <v>62612</v>
      </c>
      <c r="L224" s="10" t="s">
        <v>27</v>
      </c>
      <c r="M224" s="56">
        <f t="shared" si="8"/>
        <v>0.32075321024723696</v>
      </c>
      <c r="N224" s="61">
        <f t="shared" si="9"/>
        <v>20083</v>
      </c>
    </row>
    <row r="225" spans="1:14" ht="15.75" thickBot="1">
      <c r="A225" s="10" t="s">
        <v>388</v>
      </c>
      <c r="B225" s="10" t="s">
        <v>19</v>
      </c>
      <c r="C225" s="44">
        <v>45907</v>
      </c>
      <c r="D225" s="10" t="s">
        <v>25</v>
      </c>
      <c r="E225" s="10" t="s">
        <v>169</v>
      </c>
      <c r="F225" s="45">
        <v>4472</v>
      </c>
      <c r="G225" s="10">
        <v>1301</v>
      </c>
      <c r="H225" s="10">
        <v>956</v>
      </c>
      <c r="I225" s="10">
        <v>1186</v>
      </c>
      <c r="J225" s="46">
        <v>3363</v>
      </c>
      <c r="K225" s="45">
        <v>46471</v>
      </c>
      <c r="L225" s="10" t="s">
        <v>21</v>
      </c>
      <c r="M225" s="56">
        <f t="shared" si="8"/>
        <v>0.14479998278496267</v>
      </c>
      <c r="N225" s="61">
        <f t="shared" si="9"/>
        <v>6729</v>
      </c>
    </row>
    <row r="226" spans="1:14" ht="15.75" thickBot="1">
      <c r="A226" s="10" t="s">
        <v>389</v>
      </c>
      <c r="B226" s="10" t="s">
        <v>46</v>
      </c>
      <c r="C226" s="44">
        <v>45463</v>
      </c>
      <c r="D226" s="10" t="s">
        <v>30</v>
      </c>
      <c r="E226" s="10" t="s">
        <v>42</v>
      </c>
      <c r="F226" s="45">
        <v>21123</v>
      </c>
      <c r="G226" s="10">
        <v>1343</v>
      </c>
      <c r="H226" s="10">
        <v>589</v>
      </c>
      <c r="I226" s="10">
        <v>727</v>
      </c>
      <c r="J226" s="46">
        <v>87833</v>
      </c>
      <c r="K226" s="45">
        <v>206703</v>
      </c>
      <c r="L226" s="10" t="s">
        <v>17</v>
      </c>
      <c r="M226" s="56">
        <f t="shared" si="8"/>
        <v>0.11153684271636116</v>
      </c>
      <c r="N226" s="61">
        <f t="shared" si="9"/>
        <v>23055</v>
      </c>
    </row>
    <row r="227" spans="1:14" ht="15.75" thickBot="1">
      <c r="A227" s="10" t="s">
        <v>391</v>
      </c>
      <c r="B227" s="10" t="s">
        <v>46</v>
      </c>
      <c r="C227" s="44">
        <v>45908</v>
      </c>
      <c r="D227" s="10" t="s">
        <v>25</v>
      </c>
      <c r="E227" s="10" t="s">
        <v>42</v>
      </c>
      <c r="F227" s="45">
        <v>23785</v>
      </c>
      <c r="G227" s="10">
        <v>1013</v>
      </c>
      <c r="H227" s="10">
        <v>468</v>
      </c>
      <c r="I227" s="10">
        <v>1628</v>
      </c>
      <c r="J227" s="46">
        <v>8272</v>
      </c>
      <c r="K227" s="45">
        <v>71348</v>
      </c>
      <c r="L227" s="10" t="s">
        <v>21</v>
      </c>
      <c r="M227" s="56">
        <f t="shared" si="8"/>
        <v>0.35412345125301342</v>
      </c>
      <c r="N227" s="61">
        <f t="shared" si="9"/>
        <v>25266</v>
      </c>
    </row>
    <row r="228" spans="1:14" ht="15.75" thickBot="1">
      <c r="A228" s="10" t="s">
        <v>392</v>
      </c>
      <c r="B228" s="10" t="s">
        <v>23</v>
      </c>
      <c r="C228" s="44">
        <v>45455</v>
      </c>
      <c r="D228" s="10" t="s">
        <v>25</v>
      </c>
      <c r="E228" s="10" t="s">
        <v>20</v>
      </c>
      <c r="F228" s="45">
        <v>17679</v>
      </c>
      <c r="G228" s="10">
        <v>690</v>
      </c>
      <c r="H228" s="10">
        <v>451</v>
      </c>
      <c r="I228" s="10">
        <v>2195</v>
      </c>
      <c r="J228" s="46">
        <v>4390</v>
      </c>
      <c r="K228" s="45">
        <v>235804</v>
      </c>
      <c r="L228" s="10" t="s">
        <v>55</v>
      </c>
      <c r="M228" s="56">
        <f t="shared" si="8"/>
        <v>7.9812047293514959E-2</v>
      </c>
      <c r="N228" s="61">
        <f t="shared" si="9"/>
        <v>18820</v>
      </c>
    </row>
    <row r="229" spans="1:14" ht="15.75" thickBot="1">
      <c r="A229" s="10" t="s">
        <v>394</v>
      </c>
      <c r="B229" s="10" t="s">
        <v>46</v>
      </c>
      <c r="C229" s="44">
        <v>45474</v>
      </c>
      <c r="D229" s="10" t="s">
        <v>30</v>
      </c>
      <c r="E229" s="10" t="s">
        <v>26</v>
      </c>
      <c r="F229" s="45">
        <v>3761</v>
      </c>
      <c r="G229" s="10">
        <v>651</v>
      </c>
      <c r="H229" s="10">
        <v>493</v>
      </c>
      <c r="I229" s="10">
        <v>2294</v>
      </c>
      <c r="J229" s="46">
        <v>71696</v>
      </c>
      <c r="K229" s="45">
        <v>41177</v>
      </c>
      <c r="L229" s="10" t="s">
        <v>17</v>
      </c>
      <c r="M229" s="56">
        <f t="shared" si="8"/>
        <v>0.11911989702989532</v>
      </c>
      <c r="N229" s="61">
        <f t="shared" si="9"/>
        <v>4905</v>
      </c>
    </row>
    <row r="230" spans="1:14" ht="15.75" thickBot="1">
      <c r="A230" s="10" t="s">
        <v>396</v>
      </c>
      <c r="B230" s="10" t="s">
        <v>23</v>
      </c>
      <c r="C230" s="44">
        <v>45476</v>
      </c>
      <c r="D230" s="10" t="s">
        <v>30</v>
      </c>
      <c r="E230" s="10" t="s">
        <v>20</v>
      </c>
      <c r="F230" s="45">
        <v>12167</v>
      </c>
      <c r="G230" s="10">
        <v>364</v>
      </c>
      <c r="H230" s="10">
        <v>160</v>
      </c>
      <c r="I230" s="10">
        <v>616</v>
      </c>
      <c r="J230" s="46">
        <v>42228</v>
      </c>
      <c r="K230" s="45">
        <v>175832</v>
      </c>
      <c r="L230" s="10" t="s">
        <v>27</v>
      </c>
      <c r="M230" s="56">
        <f t="shared" si="8"/>
        <v>7.2176850630146963E-2</v>
      </c>
      <c r="N230" s="61">
        <f t="shared" si="9"/>
        <v>12691</v>
      </c>
    </row>
    <row r="231" spans="1:14" ht="15.75" thickBot="1">
      <c r="A231" s="10" t="s">
        <v>397</v>
      </c>
      <c r="B231" s="10" t="s">
        <v>23</v>
      </c>
      <c r="C231" s="44">
        <v>45488</v>
      </c>
      <c r="D231" s="10" t="s">
        <v>30</v>
      </c>
      <c r="E231" s="10" t="s">
        <v>35</v>
      </c>
      <c r="F231" s="45">
        <v>12554</v>
      </c>
      <c r="G231" s="10">
        <v>381</v>
      </c>
      <c r="H231" s="10">
        <v>211</v>
      </c>
      <c r="I231" s="10">
        <v>2286</v>
      </c>
      <c r="J231" s="46">
        <v>50567</v>
      </c>
      <c r="K231" s="45">
        <v>72779</v>
      </c>
      <c r="L231" s="10" t="s">
        <v>17</v>
      </c>
      <c r="M231" s="56">
        <f t="shared" si="8"/>
        <v>0.18062902760411656</v>
      </c>
      <c r="N231" s="61">
        <f t="shared" si="9"/>
        <v>13146</v>
      </c>
    </row>
    <row r="232" spans="1:14" ht="15.75" thickBot="1">
      <c r="A232" s="10" t="s">
        <v>398</v>
      </c>
      <c r="B232" s="10" t="s">
        <v>46</v>
      </c>
      <c r="C232" s="44">
        <v>45909</v>
      </c>
      <c r="D232" s="10" t="s">
        <v>15</v>
      </c>
      <c r="E232" s="10" t="s">
        <v>39</v>
      </c>
      <c r="F232" s="45">
        <v>19260</v>
      </c>
      <c r="G232" s="10">
        <v>668</v>
      </c>
      <c r="H232" s="10">
        <v>994</v>
      </c>
      <c r="I232" s="10">
        <v>934</v>
      </c>
      <c r="J232" s="46">
        <v>20509</v>
      </c>
      <c r="K232" s="45">
        <v>61636</v>
      </c>
      <c r="L232" s="10" t="s">
        <v>21</v>
      </c>
      <c r="M232" s="56">
        <f t="shared" si="8"/>
        <v>0.33944448049841003</v>
      </c>
      <c r="N232" s="61">
        <f t="shared" si="9"/>
        <v>20922</v>
      </c>
    </row>
    <row r="233" spans="1:14" ht="15.75" thickBot="1">
      <c r="A233" s="10" t="s">
        <v>399</v>
      </c>
      <c r="B233" s="10" t="s">
        <v>19</v>
      </c>
      <c r="C233" s="44">
        <v>45776</v>
      </c>
      <c r="D233" s="10" t="s">
        <v>38</v>
      </c>
      <c r="E233" s="10" t="s">
        <v>42</v>
      </c>
      <c r="F233" s="45">
        <v>16277</v>
      </c>
      <c r="G233" s="10">
        <v>1109</v>
      </c>
      <c r="H233" s="10">
        <v>375</v>
      </c>
      <c r="I233" s="10">
        <v>2225</v>
      </c>
      <c r="J233" s="46">
        <v>1044</v>
      </c>
      <c r="K233" s="45">
        <v>121889</v>
      </c>
      <c r="L233" s="10" t="s">
        <v>32</v>
      </c>
      <c r="M233" s="56">
        <f t="shared" si="8"/>
        <v>0.14571454356012437</v>
      </c>
      <c r="N233" s="61">
        <f t="shared" si="9"/>
        <v>17761</v>
      </c>
    </row>
    <row r="234" spans="1:14" ht="15.75" thickBot="1">
      <c r="A234" s="10" t="s">
        <v>401</v>
      </c>
      <c r="B234" s="10" t="s">
        <v>19</v>
      </c>
      <c r="C234" s="44">
        <v>45724</v>
      </c>
      <c r="D234" s="10" t="s">
        <v>15</v>
      </c>
      <c r="E234" s="10" t="s">
        <v>16</v>
      </c>
      <c r="F234" s="45">
        <v>5812</v>
      </c>
      <c r="G234" s="10">
        <v>934</v>
      </c>
      <c r="H234" s="10">
        <v>302</v>
      </c>
      <c r="I234" s="10">
        <v>2356</v>
      </c>
      <c r="J234" s="46">
        <v>37437</v>
      </c>
      <c r="K234" s="45">
        <v>93551</v>
      </c>
      <c r="L234" s="10" t="s">
        <v>17</v>
      </c>
      <c r="M234" s="56">
        <f t="shared" si="8"/>
        <v>7.5338585370546551E-2</v>
      </c>
      <c r="N234" s="61">
        <f t="shared" si="9"/>
        <v>7048</v>
      </c>
    </row>
    <row r="235" spans="1:14" ht="15.75" thickBot="1">
      <c r="A235" s="10" t="s">
        <v>402</v>
      </c>
      <c r="B235" s="10" t="s">
        <v>19</v>
      </c>
      <c r="C235" s="44">
        <v>45444</v>
      </c>
      <c r="D235" s="10" t="s">
        <v>15</v>
      </c>
      <c r="E235" s="10" t="s">
        <v>39</v>
      </c>
      <c r="F235" s="45">
        <v>19844</v>
      </c>
      <c r="G235" s="10">
        <v>1022</v>
      </c>
      <c r="H235" s="10">
        <v>860</v>
      </c>
      <c r="I235" s="10">
        <v>2570</v>
      </c>
      <c r="J235" s="46">
        <v>23719</v>
      </c>
      <c r="K235" s="45">
        <v>182628</v>
      </c>
      <c r="L235" s="10" t="s">
        <v>27</v>
      </c>
      <c r="M235" s="56">
        <f t="shared" si="8"/>
        <v>0.11896313818253498</v>
      </c>
      <c r="N235" s="61">
        <f t="shared" si="9"/>
        <v>21726</v>
      </c>
    </row>
    <row r="236" spans="1:14" ht="15.75" thickBot="1">
      <c r="A236" s="10" t="s">
        <v>404</v>
      </c>
      <c r="B236" s="10" t="s">
        <v>19</v>
      </c>
      <c r="C236" s="44">
        <v>45648</v>
      </c>
      <c r="D236" s="10" t="s">
        <v>25</v>
      </c>
      <c r="E236" s="10" t="s">
        <v>31</v>
      </c>
      <c r="F236" s="45">
        <v>20117</v>
      </c>
      <c r="G236" s="10">
        <v>1143</v>
      </c>
      <c r="H236" s="10">
        <v>713</v>
      </c>
      <c r="I236" s="10">
        <v>1739</v>
      </c>
      <c r="J236" s="46">
        <v>34444</v>
      </c>
      <c r="K236" s="45">
        <v>198670</v>
      </c>
      <c r="L236" s="10" t="s">
        <v>55</v>
      </c>
      <c r="M236" s="56">
        <f t="shared" si="8"/>
        <v>0.11060049328031409</v>
      </c>
      <c r="N236" s="61">
        <f t="shared" si="9"/>
        <v>21973</v>
      </c>
    </row>
    <row r="237" spans="1:14" ht="15.75" thickBot="1">
      <c r="A237" s="10" t="s">
        <v>405</v>
      </c>
      <c r="B237" s="10" t="s">
        <v>19</v>
      </c>
      <c r="C237" s="44">
        <v>45523</v>
      </c>
      <c r="D237" s="10" t="s">
        <v>30</v>
      </c>
      <c r="E237" s="10" t="s">
        <v>70</v>
      </c>
      <c r="F237" s="45">
        <v>3605</v>
      </c>
      <c r="G237" s="10">
        <v>206</v>
      </c>
      <c r="H237" s="10">
        <v>921</v>
      </c>
      <c r="I237" s="10">
        <v>852</v>
      </c>
      <c r="J237" s="46">
        <v>11660</v>
      </c>
      <c r="K237" s="45">
        <v>182635</v>
      </c>
      <c r="L237" s="10" t="s">
        <v>32</v>
      </c>
      <c r="M237" s="56">
        <f t="shared" si="8"/>
        <v>2.590960111698196E-2</v>
      </c>
      <c r="N237" s="61">
        <f t="shared" si="9"/>
        <v>4732</v>
      </c>
    </row>
    <row r="238" spans="1:14" ht="15.75" thickBot="1">
      <c r="A238" s="10" t="s">
        <v>406</v>
      </c>
      <c r="B238" s="10" t="s">
        <v>46</v>
      </c>
      <c r="C238" s="44">
        <v>45587</v>
      </c>
      <c r="D238" s="10" t="s">
        <v>38</v>
      </c>
      <c r="E238" s="10" t="s">
        <v>26</v>
      </c>
      <c r="F238" s="45">
        <v>7622</v>
      </c>
      <c r="G238" s="10">
        <v>529</v>
      </c>
      <c r="H238" s="10">
        <v>720</v>
      </c>
      <c r="I238" s="10">
        <v>1015</v>
      </c>
      <c r="J238" s="46">
        <v>71322</v>
      </c>
      <c r="K238" s="45">
        <v>86819</v>
      </c>
      <c r="L238" s="10" t="s">
        <v>55</v>
      </c>
      <c r="M238" s="56">
        <f t="shared" si="8"/>
        <v>0.10217809465669957</v>
      </c>
      <c r="N238" s="61">
        <f t="shared" si="9"/>
        <v>8871</v>
      </c>
    </row>
    <row r="239" spans="1:14" ht="15.75" thickBot="1">
      <c r="A239" s="10" t="s">
        <v>407</v>
      </c>
      <c r="B239" s="10" t="s">
        <v>46</v>
      </c>
      <c r="C239" s="44">
        <v>45489</v>
      </c>
      <c r="D239" s="10" t="s">
        <v>25</v>
      </c>
      <c r="E239" s="10" t="s">
        <v>48</v>
      </c>
      <c r="F239" s="45">
        <v>8767</v>
      </c>
      <c r="G239" s="10">
        <v>974</v>
      </c>
      <c r="H239" s="10">
        <v>733</v>
      </c>
      <c r="I239" s="10">
        <v>1587</v>
      </c>
      <c r="J239" s="46">
        <v>74927</v>
      </c>
      <c r="K239" s="45">
        <v>113770</v>
      </c>
      <c r="L239" s="10" t="s">
        <v>17</v>
      </c>
      <c r="M239" s="56">
        <f t="shared" si="8"/>
        <v>9.2062933989628198E-2</v>
      </c>
      <c r="N239" s="61">
        <f t="shared" si="9"/>
        <v>10474</v>
      </c>
    </row>
    <row r="240" spans="1:14" ht="15.75" thickBot="1">
      <c r="A240" s="10" t="s">
        <v>409</v>
      </c>
      <c r="B240" s="10" t="s">
        <v>13</v>
      </c>
      <c r="C240" s="44">
        <v>45910</v>
      </c>
      <c r="D240" s="10" t="s">
        <v>15</v>
      </c>
      <c r="E240" s="10" t="s">
        <v>20</v>
      </c>
      <c r="F240" s="45">
        <v>13613</v>
      </c>
      <c r="G240" s="10">
        <v>350</v>
      </c>
      <c r="H240" s="10">
        <v>809</v>
      </c>
      <c r="I240" s="10">
        <v>2013</v>
      </c>
      <c r="J240" s="46">
        <v>20471</v>
      </c>
      <c r="K240" s="45">
        <v>198038</v>
      </c>
      <c r="L240" s="10" t="s">
        <v>21</v>
      </c>
      <c r="M240" s="56">
        <f t="shared" si="8"/>
        <v>7.4591745018632791E-2</v>
      </c>
      <c r="N240" s="61">
        <f t="shared" si="9"/>
        <v>14772</v>
      </c>
    </row>
    <row r="241" spans="1:14" ht="15.75" thickBot="1">
      <c r="A241" s="10" t="s">
        <v>410</v>
      </c>
      <c r="B241" s="10" t="s">
        <v>19</v>
      </c>
      <c r="C241" s="44">
        <v>45911</v>
      </c>
      <c r="D241" s="10" t="s">
        <v>30</v>
      </c>
      <c r="E241" s="10" t="s">
        <v>39</v>
      </c>
      <c r="F241" s="45">
        <v>21901</v>
      </c>
      <c r="G241" s="10">
        <v>1308</v>
      </c>
      <c r="H241" s="10">
        <v>724</v>
      </c>
      <c r="I241" s="10">
        <v>2183</v>
      </c>
      <c r="J241" s="46">
        <v>15996</v>
      </c>
      <c r="K241" s="45">
        <v>230961</v>
      </c>
      <c r="L241" s="10" t="s">
        <v>21</v>
      </c>
      <c r="M241" s="56">
        <f t="shared" si="8"/>
        <v>0.10362355549205277</v>
      </c>
      <c r="N241" s="61">
        <f t="shared" si="9"/>
        <v>23933</v>
      </c>
    </row>
    <row r="242" spans="1:14" ht="15.75" thickBot="1">
      <c r="A242" s="10" t="s">
        <v>411</v>
      </c>
      <c r="B242" s="10" t="s">
        <v>46</v>
      </c>
      <c r="C242" s="44">
        <v>45675</v>
      </c>
      <c r="D242" s="10" t="s">
        <v>25</v>
      </c>
      <c r="E242" s="10" t="s">
        <v>70</v>
      </c>
      <c r="F242" s="45">
        <v>12589</v>
      </c>
      <c r="G242" s="10">
        <v>346</v>
      </c>
      <c r="H242" s="10">
        <v>459</v>
      </c>
      <c r="I242" s="10">
        <v>1407</v>
      </c>
      <c r="J242" s="46">
        <v>29254</v>
      </c>
      <c r="K242" s="45">
        <v>198059</v>
      </c>
      <c r="L242" s="10" t="s">
        <v>27</v>
      </c>
      <c r="M242" s="56">
        <f t="shared" si="8"/>
        <v>6.7626313371268162E-2</v>
      </c>
      <c r="N242" s="61">
        <f t="shared" si="9"/>
        <v>13394</v>
      </c>
    </row>
    <row r="243" spans="1:14" ht="15.75" thickBot="1">
      <c r="A243" s="10" t="s">
        <v>413</v>
      </c>
      <c r="B243" s="10" t="s">
        <v>13</v>
      </c>
      <c r="C243" s="44">
        <v>45912</v>
      </c>
      <c r="D243" s="10" t="s">
        <v>30</v>
      </c>
      <c r="E243" s="10" t="s">
        <v>39</v>
      </c>
      <c r="F243" s="45">
        <v>15918</v>
      </c>
      <c r="G243" s="10">
        <v>1114</v>
      </c>
      <c r="H243" s="10">
        <v>392</v>
      </c>
      <c r="I243" s="10">
        <v>1641</v>
      </c>
      <c r="J243" s="46">
        <v>28044</v>
      </c>
      <c r="K243" s="45">
        <v>118714</v>
      </c>
      <c r="L243" s="10" t="s">
        <v>21</v>
      </c>
      <c r="M243" s="56">
        <f t="shared" si="8"/>
        <v>0.14677291642097814</v>
      </c>
      <c r="N243" s="61">
        <f t="shared" si="9"/>
        <v>17424</v>
      </c>
    </row>
    <row r="244" spans="1:14" ht="15.75" thickBot="1">
      <c r="A244" s="10" t="s">
        <v>414</v>
      </c>
      <c r="B244" s="10" t="s">
        <v>19</v>
      </c>
      <c r="C244" s="44">
        <v>45722</v>
      </c>
      <c r="D244" s="10" t="s">
        <v>25</v>
      </c>
      <c r="E244" s="10" t="s">
        <v>48</v>
      </c>
      <c r="F244" s="45">
        <v>22119</v>
      </c>
      <c r="G244" s="10">
        <v>899</v>
      </c>
      <c r="H244" s="10">
        <v>642</v>
      </c>
      <c r="I244" s="10">
        <v>410</v>
      </c>
      <c r="J244" s="46">
        <v>49490</v>
      </c>
      <c r="K244" s="45">
        <v>229420</v>
      </c>
      <c r="L244" s="10" t="s">
        <v>32</v>
      </c>
      <c r="M244" s="56">
        <f t="shared" si="8"/>
        <v>0.10312963124400662</v>
      </c>
      <c r="N244" s="61">
        <f t="shared" si="9"/>
        <v>23660</v>
      </c>
    </row>
    <row r="245" spans="1:14" ht="15.75" thickBot="1">
      <c r="A245" s="10" t="s">
        <v>416</v>
      </c>
      <c r="B245" s="10" t="s">
        <v>23</v>
      </c>
      <c r="C245" s="44">
        <v>45913</v>
      </c>
      <c r="D245" s="10" t="s">
        <v>30</v>
      </c>
      <c r="E245" s="10" t="s">
        <v>70</v>
      </c>
      <c r="F245" s="45">
        <v>15046</v>
      </c>
      <c r="G245" s="10">
        <v>281</v>
      </c>
      <c r="H245" s="10">
        <v>515</v>
      </c>
      <c r="I245" s="10">
        <v>550</v>
      </c>
      <c r="J245" s="46">
        <v>22583</v>
      </c>
      <c r="K245" s="45">
        <v>64596</v>
      </c>
      <c r="L245" s="10" t="s">
        <v>21</v>
      </c>
      <c r="M245" s="56">
        <f t="shared" si="8"/>
        <v>0.24524738373893121</v>
      </c>
      <c r="N245" s="61">
        <f t="shared" si="9"/>
        <v>15842</v>
      </c>
    </row>
    <row r="246" spans="1:14" ht="15.75" thickBot="1">
      <c r="A246" s="10" t="s">
        <v>417</v>
      </c>
      <c r="B246" s="10" t="s">
        <v>13</v>
      </c>
      <c r="C246" s="44">
        <v>45669</v>
      </c>
      <c r="D246" s="10" t="s">
        <v>15</v>
      </c>
      <c r="E246" s="10" t="s">
        <v>31</v>
      </c>
      <c r="F246" s="45">
        <v>4590</v>
      </c>
      <c r="G246" s="10">
        <v>713</v>
      </c>
      <c r="H246" s="10">
        <v>479</v>
      </c>
      <c r="I246" s="10">
        <v>2730</v>
      </c>
      <c r="J246" s="46">
        <v>41050</v>
      </c>
      <c r="K246" s="45">
        <v>204246</v>
      </c>
      <c r="L246" s="10" t="s">
        <v>27</v>
      </c>
      <c r="M246" s="56">
        <f t="shared" si="8"/>
        <v>2.8308999931455206E-2</v>
      </c>
      <c r="N246" s="61">
        <f t="shared" si="9"/>
        <v>5782</v>
      </c>
    </row>
    <row r="247" spans="1:14" ht="15.75" thickBot="1">
      <c r="A247" s="10" t="s">
        <v>419</v>
      </c>
      <c r="B247" s="10" t="s">
        <v>46</v>
      </c>
      <c r="C247" s="44">
        <v>45576</v>
      </c>
      <c r="D247" s="10" t="s">
        <v>38</v>
      </c>
      <c r="E247" s="10" t="s">
        <v>48</v>
      </c>
      <c r="F247" s="45">
        <v>19447</v>
      </c>
      <c r="G247" s="10">
        <v>1014</v>
      </c>
      <c r="H247" s="10">
        <v>256</v>
      </c>
      <c r="I247" s="10">
        <v>2354</v>
      </c>
      <c r="J247" s="46">
        <v>5472</v>
      </c>
      <c r="K247" s="45">
        <v>104106</v>
      </c>
      <c r="L247" s="10" t="s">
        <v>17</v>
      </c>
      <c r="M247" s="56">
        <f t="shared" si="8"/>
        <v>0.19899909707413599</v>
      </c>
      <c r="N247" s="61">
        <f t="shared" si="9"/>
        <v>20717</v>
      </c>
    </row>
    <row r="248" spans="1:14" ht="15.75" thickBot="1">
      <c r="A248" s="10" t="s">
        <v>421</v>
      </c>
      <c r="B248" s="10" t="s">
        <v>23</v>
      </c>
      <c r="C248" s="44">
        <v>45531</v>
      </c>
      <c r="D248" s="10" t="s">
        <v>15</v>
      </c>
      <c r="E248" s="10" t="s">
        <v>85</v>
      </c>
      <c r="F248" s="45">
        <v>6324</v>
      </c>
      <c r="G248" s="10">
        <v>908</v>
      </c>
      <c r="H248" s="10">
        <v>375</v>
      </c>
      <c r="I248" s="10">
        <v>758</v>
      </c>
      <c r="J248" s="46">
        <v>34850</v>
      </c>
      <c r="K248" s="45">
        <v>241039</v>
      </c>
      <c r="L248" s="10" t="s">
        <v>17</v>
      </c>
      <c r="M248" s="56">
        <f t="shared" si="8"/>
        <v>3.1559208260903839E-2</v>
      </c>
      <c r="N248" s="61">
        <f t="shared" si="9"/>
        <v>7607</v>
      </c>
    </row>
    <row r="249" spans="1:14" ht="15.75" thickBot="1">
      <c r="A249" s="10" t="s">
        <v>423</v>
      </c>
      <c r="B249" s="10" t="s">
        <v>23</v>
      </c>
      <c r="C249" s="44">
        <v>45914</v>
      </c>
      <c r="D249" s="10" t="s">
        <v>38</v>
      </c>
      <c r="E249" s="10" t="s">
        <v>62</v>
      </c>
      <c r="F249" s="45">
        <v>12787</v>
      </c>
      <c r="G249" s="10">
        <v>945</v>
      </c>
      <c r="H249" s="10">
        <v>974</v>
      </c>
      <c r="I249" s="10">
        <v>1407</v>
      </c>
      <c r="J249" s="46">
        <v>4037</v>
      </c>
      <c r="K249" s="45">
        <v>99182</v>
      </c>
      <c r="L249" s="10" t="s">
        <v>21</v>
      </c>
      <c r="M249" s="56">
        <f t="shared" si="8"/>
        <v>0.14827287209372669</v>
      </c>
      <c r="N249" s="61">
        <f t="shared" si="9"/>
        <v>14706</v>
      </c>
    </row>
    <row r="250" spans="1:14" ht="15.75" thickBot="1">
      <c r="A250" s="10" t="s">
        <v>424</v>
      </c>
      <c r="B250" s="10" t="s">
        <v>23</v>
      </c>
      <c r="C250" s="44">
        <v>45491</v>
      </c>
      <c r="D250" s="10" t="s">
        <v>30</v>
      </c>
      <c r="E250" s="10" t="s">
        <v>85</v>
      </c>
      <c r="F250" s="45">
        <v>11111</v>
      </c>
      <c r="G250" s="10">
        <v>1222</v>
      </c>
      <c r="H250" s="10">
        <v>367</v>
      </c>
      <c r="I250" s="10">
        <v>507</v>
      </c>
      <c r="J250" s="46">
        <v>14129</v>
      </c>
      <c r="K250" s="45">
        <v>127163</v>
      </c>
      <c r="L250" s="10" t="s">
        <v>55</v>
      </c>
      <c r="M250" s="56">
        <f t="shared" si="8"/>
        <v>9.9871818060284834E-2</v>
      </c>
      <c r="N250" s="61">
        <f t="shared" si="9"/>
        <v>12700</v>
      </c>
    </row>
    <row r="251" spans="1:14" ht="15.75" thickBot="1">
      <c r="A251" s="10" t="s">
        <v>426</v>
      </c>
      <c r="B251" s="10" t="s">
        <v>13</v>
      </c>
      <c r="C251" s="44">
        <v>45465</v>
      </c>
      <c r="D251" s="10" t="s">
        <v>25</v>
      </c>
      <c r="E251" s="10" t="s">
        <v>42</v>
      </c>
      <c r="F251" s="45">
        <v>7342</v>
      </c>
      <c r="G251" s="10">
        <v>906</v>
      </c>
      <c r="H251" s="10">
        <v>902</v>
      </c>
      <c r="I251" s="10">
        <v>1199</v>
      </c>
      <c r="J251" s="46">
        <v>68488</v>
      </c>
      <c r="K251" s="45">
        <v>79310</v>
      </c>
      <c r="L251" s="10" t="s">
        <v>17</v>
      </c>
      <c r="M251" s="56">
        <f t="shared" si="8"/>
        <v>0.1153700668263775</v>
      </c>
      <c r="N251" s="61">
        <f t="shared" si="9"/>
        <v>9150</v>
      </c>
    </row>
    <row r="252" spans="1:14" ht="15.75" thickBot="1">
      <c r="A252" s="10" t="s">
        <v>427</v>
      </c>
      <c r="B252" s="10" t="s">
        <v>46</v>
      </c>
      <c r="C252" s="44">
        <v>45915</v>
      </c>
      <c r="D252" s="10" t="s">
        <v>15</v>
      </c>
      <c r="E252" s="10" t="s">
        <v>39</v>
      </c>
      <c r="F252" s="45">
        <v>18389</v>
      </c>
      <c r="G252" s="10">
        <v>670</v>
      </c>
      <c r="H252" s="10">
        <v>655</v>
      </c>
      <c r="I252" s="10">
        <v>321</v>
      </c>
      <c r="J252" s="46">
        <v>21869</v>
      </c>
      <c r="K252" s="45">
        <v>96088</v>
      </c>
      <c r="L252" s="10" t="s">
        <v>21</v>
      </c>
      <c r="M252" s="56">
        <f t="shared" si="8"/>
        <v>0.2051660977437349</v>
      </c>
      <c r="N252" s="61">
        <f t="shared" si="9"/>
        <v>19714</v>
      </c>
    </row>
    <row r="253" spans="1:14" ht="15.75" thickBot="1">
      <c r="A253" s="10" t="s">
        <v>428</v>
      </c>
      <c r="B253" s="10" t="s">
        <v>23</v>
      </c>
      <c r="C253" s="44">
        <v>45775</v>
      </c>
      <c r="D253" s="10" t="s">
        <v>38</v>
      </c>
      <c r="E253" s="10" t="s">
        <v>62</v>
      </c>
      <c r="F253" s="45">
        <v>10659</v>
      </c>
      <c r="G253" s="10">
        <v>1342</v>
      </c>
      <c r="H253" s="10">
        <v>408</v>
      </c>
      <c r="I253" s="10">
        <v>709</v>
      </c>
      <c r="J253" s="46">
        <v>16309</v>
      </c>
      <c r="K253" s="45">
        <v>168803</v>
      </c>
      <c r="L253" s="10" t="s">
        <v>27</v>
      </c>
      <c r="M253" s="56">
        <f t="shared" si="8"/>
        <v>7.3511726687321907E-2</v>
      </c>
      <c r="N253" s="61">
        <f t="shared" si="9"/>
        <v>12409</v>
      </c>
    </row>
    <row r="254" spans="1:14" ht="15.75" thickBot="1">
      <c r="A254" s="10" t="s">
        <v>429</v>
      </c>
      <c r="B254" s="10" t="s">
        <v>19</v>
      </c>
      <c r="C254" s="44">
        <v>45916</v>
      </c>
      <c r="D254" s="10" t="s">
        <v>15</v>
      </c>
      <c r="E254" s="10" t="s">
        <v>85</v>
      </c>
      <c r="F254" s="45">
        <v>16043</v>
      </c>
      <c r="G254" s="10">
        <v>595</v>
      </c>
      <c r="H254" s="10">
        <v>923</v>
      </c>
      <c r="I254" s="10">
        <v>1194</v>
      </c>
      <c r="J254" s="46">
        <v>52613</v>
      </c>
      <c r="K254" s="45">
        <v>179978</v>
      </c>
      <c r="L254" s="10" t="s">
        <v>21</v>
      </c>
      <c r="M254" s="56">
        <f t="shared" si="8"/>
        <v>9.757303670448611E-2</v>
      </c>
      <c r="N254" s="61">
        <f t="shared" si="9"/>
        <v>17561</v>
      </c>
    </row>
    <row r="255" spans="1:14" ht="15.75" thickBot="1">
      <c r="A255" s="10" t="s">
        <v>430</v>
      </c>
      <c r="B255" s="10" t="s">
        <v>23</v>
      </c>
      <c r="C255" s="44">
        <v>45671</v>
      </c>
      <c r="D255" s="10" t="s">
        <v>38</v>
      </c>
      <c r="E255" s="10" t="s">
        <v>62</v>
      </c>
      <c r="F255" s="45">
        <v>24350</v>
      </c>
      <c r="G255" s="10">
        <v>460</v>
      </c>
      <c r="H255" s="10">
        <v>666</v>
      </c>
      <c r="I255" s="10">
        <v>814</v>
      </c>
      <c r="J255" s="46">
        <v>21120</v>
      </c>
      <c r="K255" s="45">
        <v>76914</v>
      </c>
      <c r="L255" s="10" t="s">
        <v>17</v>
      </c>
      <c r="M255" s="56">
        <f t="shared" si="8"/>
        <v>0.33122708479600593</v>
      </c>
      <c r="N255" s="61">
        <f t="shared" si="9"/>
        <v>25476</v>
      </c>
    </row>
    <row r="256" spans="1:14" ht="15.75" thickBot="1">
      <c r="A256" s="10" t="s">
        <v>432</v>
      </c>
      <c r="B256" s="10" t="s">
        <v>23</v>
      </c>
      <c r="C256" s="44">
        <v>45750</v>
      </c>
      <c r="D256" s="10" t="s">
        <v>15</v>
      </c>
      <c r="E256" s="10" t="s">
        <v>169</v>
      </c>
      <c r="F256" s="45">
        <v>10837</v>
      </c>
      <c r="G256" s="10">
        <v>1004</v>
      </c>
      <c r="H256" s="10">
        <v>922</v>
      </c>
      <c r="I256" s="10">
        <v>1108</v>
      </c>
      <c r="J256" s="46">
        <v>36807</v>
      </c>
      <c r="K256" s="45">
        <v>150350</v>
      </c>
      <c r="L256" s="10" t="s">
        <v>27</v>
      </c>
      <c r="M256" s="56">
        <f t="shared" si="8"/>
        <v>8.4888593282341204E-2</v>
      </c>
      <c r="N256" s="61">
        <f t="shared" si="9"/>
        <v>12763</v>
      </c>
    </row>
    <row r="257" spans="1:14" ht="15.75" thickBot="1">
      <c r="A257" s="10" t="s">
        <v>434</v>
      </c>
      <c r="B257" s="10" t="s">
        <v>13</v>
      </c>
      <c r="C257" s="44">
        <v>45917</v>
      </c>
      <c r="D257" s="10" t="s">
        <v>38</v>
      </c>
      <c r="E257" s="10" t="s">
        <v>39</v>
      </c>
      <c r="F257" s="45">
        <v>2117</v>
      </c>
      <c r="G257" s="10">
        <v>1133</v>
      </c>
      <c r="H257" s="10">
        <v>203</v>
      </c>
      <c r="I257" s="10">
        <v>1173</v>
      </c>
      <c r="J257" s="46">
        <v>40125</v>
      </c>
      <c r="K257" s="45">
        <v>85379</v>
      </c>
      <c r="L257" s="10" t="s">
        <v>21</v>
      </c>
      <c r="M257" s="56">
        <f t="shared" si="8"/>
        <v>4.0443200318579509E-2</v>
      </c>
      <c r="N257" s="61">
        <f t="shared" si="9"/>
        <v>3453</v>
      </c>
    </row>
    <row r="258" spans="1:14" ht="15.75" thickBot="1">
      <c r="A258" s="10" t="s">
        <v>435</v>
      </c>
      <c r="B258" s="10" t="s">
        <v>13</v>
      </c>
      <c r="C258" s="44">
        <v>45753</v>
      </c>
      <c r="D258" s="10" t="s">
        <v>38</v>
      </c>
      <c r="E258" s="10" t="s">
        <v>62</v>
      </c>
      <c r="F258" s="45">
        <v>15917</v>
      </c>
      <c r="G258" s="10">
        <v>1479</v>
      </c>
      <c r="H258" s="10">
        <v>196</v>
      </c>
      <c r="I258" s="10">
        <v>313</v>
      </c>
      <c r="J258" s="46">
        <v>48524</v>
      </c>
      <c r="K258" s="45">
        <v>249684</v>
      </c>
      <c r="L258" s="10" t="s">
        <v>32</v>
      </c>
      <c r="M258" s="56">
        <f t="shared" si="8"/>
        <v>7.0457057720959296E-2</v>
      </c>
      <c r="N258" s="61">
        <f t="shared" si="9"/>
        <v>17592</v>
      </c>
    </row>
    <row r="259" spans="1:14" ht="15.75" thickBot="1">
      <c r="A259" s="10" t="s">
        <v>436</v>
      </c>
      <c r="B259" s="10" t="s">
        <v>46</v>
      </c>
      <c r="C259" s="44">
        <v>45509</v>
      </c>
      <c r="D259" s="10" t="s">
        <v>30</v>
      </c>
      <c r="E259" s="10" t="s">
        <v>16</v>
      </c>
      <c r="F259" s="45">
        <v>20935</v>
      </c>
      <c r="G259" s="10">
        <v>1104</v>
      </c>
      <c r="H259" s="10">
        <v>876</v>
      </c>
      <c r="I259" s="10">
        <v>1270</v>
      </c>
      <c r="J259" s="46">
        <v>21454</v>
      </c>
      <c r="K259" s="45">
        <v>208722</v>
      </c>
      <c r="L259" s="10" t="s">
        <v>27</v>
      </c>
      <c r="M259" s="56">
        <f t="shared" ref="M259:M301" si="10">SUM(F259,G259,H259)/K259</f>
        <v>0.10978718103506099</v>
      </c>
      <c r="N259" s="61">
        <f t="shared" ref="N259:N301" si="11">SUM(F259,G259,H259)</f>
        <v>22915</v>
      </c>
    </row>
    <row r="260" spans="1:14" ht="15.75" thickBot="1">
      <c r="A260" s="10" t="s">
        <v>438</v>
      </c>
      <c r="B260" s="10" t="s">
        <v>19</v>
      </c>
      <c r="C260" s="44">
        <v>45698</v>
      </c>
      <c r="D260" s="10" t="s">
        <v>38</v>
      </c>
      <c r="E260" s="10" t="s">
        <v>20</v>
      </c>
      <c r="F260" s="45">
        <v>16309</v>
      </c>
      <c r="G260" s="10">
        <v>1449</v>
      </c>
      <c r="H260" s="10">
        <v>838</v>
      </c>
      <c r="I260" s="10">
        <v>2434</v>
      </c>
      <c r="J260" s="46">
        <v>2940</v>
      </c>
      <c r="K260" s="45">
        <v>217953</v>
      </c>
      <c r="L260" s="10" t="s">
        <v>32</v>
      </c>
      <c r="M260" s="56">
        <f t="shared" si="10"/>
        <v>8.5321147219813445E-2</v>
      </c>
      <c r="N260" s="61">
        <f t="shared" si="11"/>
        <v>18596</v>
      </c>
    </row>
    <row r="261" spans="1:14" ht="15.75" thickBot="1">
      <c r="A261" s="10" t="s">
        <v>440</v>
      </c>
      <c r="B261" s="10" t="s">
        <v>13</v>
      </c>
      <c r="C261" s="44">
        <v>45700</v>
      </c>
      <c r="D261" s="10" t="s">
        <v>30</v>
      </c>
      <c r="E261" s="10" t="s">
        <v>20</v>
      </c>
      <c r="F261" s="45">
        <v>15234</v>
      </c>
      <c r="G261" s="10">
        <v>1276</v>
      </c>
      <c r="H261" s="10">
        <v>670</v>
      </c>
      <c r="I261" s="10">
        <v>1860</v>
      </c>
      <c r="J261" s="46">
        <v>60397</v>
      </c>
      <c r="K261" s="45">
        <v>86413</v>
      </c>
      <c r="L261" s="10" t="s">
        <v>55</v>
      </c>
      <c r="M261" s="56">
        <f t="shared" si="10"/>
        <v>0.19881267864788862</v>
      </c>
      <c r="N261" s="61">
        <f t="shared" si="11"/>
        <v>17180</v>
      </c>
    </row>
    <row r="262" spans="1:14" ht="15.75" thickBot="1">
      <c r="A262" s="10" t="s">
        <v>442</v>
      </c>
      <c r="B262" s="10" t="s">
        <v>23</v>
      </c>
      <c r="C262" s="44">
        <v>45592</v>
      </c>
      <c r="D262" s="10" t="s">
        <v>38</v>
      </c>
      <c r="E262" s="10" t="s">
        <v>16</v>
      </c>
      <c r="F262" s="45">
        <v>7560</v>
      </c>
      <c r="G262" s="10">
        <v>1139</v>
      </c>
      <c r="H262" s="10">
        <v>248</v>
      </c>
      <c r="I262" s="10">
        <v>1624</v>
      </c>
      <c r="J262" s="46">
        <v>72237</v>
      </c>
      <c r="K262" s="45">
        <v>177084</v>
      </c>
      <c r="L262" s="10" t="s">
        <v>27</v>
      </c>
      <c r="M262" s="56">
        <f t="shared" si="10"/>
        <v>5.0524045085947912E-2</v>
      </c>
      <c r="N262" s="61">
        <f t="shared" si="11"/>
        <v>8947</v>
      </c>
    </row>
    <row r="263" spans="1:14" ht="15.75" thickBot="1">
      <c r="A263" s="10" t="s">
        <v>444</v>
      </c>
      <c r="B263" s="10" t="s">
        <v>46</v>
      </c>
      <c r="C263" s="44">
        <v>45675</v>
      </c>
      <c r="D263" s="10" t="s">
        <v>25</v>
      </c>
      <c r="E263" s="10" t="s">
        <v>70</v>
      </c>
      <c r="F263" s="45">
        <v>22673</v>
      </c>
      <c r="G263" s="10">
        <v>1053</v>
      </c>
      <c r="H263" s="10">
        <v>169</v>
      </c>
      <c r="I263" s="10">
        <v>1566</v>
      </c>
      <c r="J263" s="46">
        <v>9417</v>
      </c>
      <c r="K263" s="45">
        <v>221187</v>
      </c>
      <c r="L263" s="10" t="s">
        <v>32</v>
      </c>
      <c r="M263" s="56">
        <f t="shared" si="10"/>
        <v>0.10803076130152314</v>
      </c>
      <c r="N263" s="61">
        <f t="shared" si="11"/>
        <v>23895</v>
      </c>
    </row>
    <row r="264" spans="1:14" ht="15.75" thickBot="1">
      <c r="A264" s="10" t="s">
        <v>445</v>
      </c>
      <c r="B264" s="10" t="s">
        <v>23</v>
      </c>
      <c r="C264" s="44">
        <v>45524</v>
      </c>
      <c r="D264" s="10" t="s">
        <v>25</v>
      </c>
      <c r="E264" s="10" t="s">
        <v>35</v>
      </c>
      <c r="F264" s="45">
        <v>2846</v>
      </c>
      <c r="G264" s="10">
        <v>792</v>
      </c>
      <c r="H264" s="10">
        <v>902</v>
      </c>
      <c r="I264" s="10">
        <v>2469</v>
      </c>
      <c r="J264" s="46">
        <v>12130</v>
      </c>
      <c r="K264" s="45">
        <v>47151</v>
      </c>
      <c r="L264" s="10" t="s">
        <v>17</v>
      </c>
      <c r="M264" s="56">
        <f t="shared" si="10"/>
        <v>9.6286399015927546E-2</v>
      </c>
      <c r="N264" s="61">
        <f t="shared" si="11"/>
        <v>4540</v>
      </c>
    </row>
    <row r="265" spans="1:14" ht="15.75" thickBot="1">
      <c r="A265" s="10" t="s">
        <v>447</v>
      </c>
      <c r="B265" s="10" t="s">
        <v>23</v>
      </c>
      <c r="C265" s="44">
        <v>45687</v>
      </c>
      <c r="D265" s="10" t="s">
        <v>25</v>
      </c>
      <c r="E265" s="10" t="s">
        <v>70</v>
      </c>
      <c r="F265" s="45">
        <v>12954</v>
      </c>
      <c r="G265" s="10">
        <v>913</v>
      </c>
      <c r="H265" s="10">
        <v>722</v>
      </c>
      <c r="I265" s="10">
        <v>1049</v>
      </c>
      <c r="J265" s="46">
        <v>475</v>
      </c>
      <c r="K265" s="45">
        <v>97716</v>
      </c>
      <c r="L265" s="10" t="s">
        <v>17</v>
      </c>
      <c r="M265" s="56">
        <f t="shared" si="10"/>
        <v>0.14930001228048631</v>
      </c>
      <c r="N265" s="61">
        <f t="shared" si="11"/>
        <v>14589</v>
      </c>
    </row>
    <row r="266" spans="1:14" ht="15.75" thickBot="1">
      <c r="A266" s="10" t="s">
        <v>449</v>
      </c>
      <c r="B266" s="10" t="s">
        <v>13</v>
      </c>
      <c r="C266" s="44">
        <v>45708</v>
      </c>
      <c r="D266" s="10" t="s">
        <v>38</v>
      </c>
      <c r="E266" s="10" t="s">
        <v>48</v>
      </c>
      <c r="F266" s="45">
        <v>15703</v>
      </c>
      <c r="G266" s="10">
        <v>1381</v>
      </c>
      <c r="H266" s="10">
        <v>639</v>
      </c>
      <c r="I266" s="10">
        <v>984</v>
      </c>
      <c r="J266" s="46">
        <v>10967</v>
      </c>
      <c r="K266" s="45">
        <v>133747</v>
      </c>
      <c r="L266" s="10" t="s">
        <v>55</v>
      </c>
      <c r="M266" s="56">
        <f t="shared" si="10"/>
        <v>0.13251138343289942</v>
      </c>
      <c r="N266" s="61">
        <f t="shared" si="11"/>
        <v>17723</v>
      </c>
    </row>
    <row r="267" spans="1:14" ht="15.75" thickBot="1">
      <c r="A267" s="10" t="s">
        <v>451</v>
      </c>
      <c r="B267" s="10" t="s">
        <v>46</v>
      </c>
      <c r="C267" s="44">
        <v>45621</v>
      </c>
      <c r="D267" s="10" t="s">
        <v>30</v>
      </c>
      <c r="E267" s="10" t="s">
        <v>48</v>
      </c>
      <c r="F267" s="45">
        <v>17385</v>
      </c>
      <c r="G267" s="10">
        <v>831</v>
      </c>
      <c r="H267" s="10">
        <v>568</v>
      </c>
      <c r="I267" s="10">
        <v>2227</v>
      </c>
      <c r="J267" s="46">
        <v>49351</v>
      </c>
      <c r="K267" s="45">
        <v>207450</v>
      </c>
      <c r="L267" s="10" t="s">
        <v>27</v>
      </c>
      <c r="M267" s="56">
        <f t="shared" si="10"/>
        <v>9.0547119787900698E-2</v>
      </c>
      <c r="N267" s="61">
        <f t="shared" si="11"/>
        <v>18784</v>
      </c>
    </row>
    <row r="268" spans="1:14" ht="15.75" thickBot="1">
      <c r="A268" s="10" t="s">
        <v>453</v>
      </c>
      <c r="B268" s="10" t="s">
        <v>19</v>
      </c>
      <c r="C268" s="44">
        <v>45569</v>
      </c>
      <c r="D268" s="10" t="s">
        <v>30</v>
      </c>
      <c r="E268" s="10" t="s">
        <v>62</v>
      </c>
      <c r="F268" s="45">
        <v>15746</v>
      </c>
      <c r="G268" s="10">
        <v>258</v>
      </c>
      <c r="H268" s="10">
        <v>839</v>
      </c>
      <c r="I268" s="10">
        <v>2656</v>
      </c>
      <c r="J268" s="46">
        <v>66614</v>
      </c>
      <c r="K268" s="45">
        <v>213724</v>
      </c>
      <c r="L268" s="10" t="s">
        <v>27</v>
      </c>
      <c r="M268" s="56">
        <f t="shared" si="10"/>
        <v>7.8807246729426739E-2</v>
      </c>
      <c r="N268" s="61">
        <f t="shared" si="11"/>
        <v>16843</v>
      </c>
    </row>
    <row r="269" spans="1:14" ht="15.75" thickBot="1">
      <c r="A269" s="10" t="s">
        <v>454</v>
      </c>
      <c r="B269" s="10" t="s">
        <v>19</v>
      </c>
      <c r="C269" s="44">
        <v>45760</v>
      </c>
      <c r="D269" s="10" t="s">
        <v>38</v>
      </c>
      <c r="E269" s="10" t="s">
        <v>85</v>
      </c>
      <c r="F269" s="45">
        <v>24700</v>
      </c>
      <c r="G269" s="10">
        <v>327</v>
      </c>
      <c r="H269" s="10">
        <v>999</v>
      </c>
      <c r="I269" s="10">
        <v>994</v>
      </c>
      <c r="J269" s="46">
        <v>59400</v>
      </c>
      <c r="K269" s="45">
        <v>243502</v>
      </c>
      <c r="L269" s="10" t="s">
        <v>27</v>
      </c>
      <c r="M269" s="56">
        <f t="shared" si="10"/>
        <v>0.10688207899729776</v>
      </c>
      <c r="N269" s="61">
        <f t="shared" si="11"/>
        <v>26026</v>
      </c>
    </row>
    <row r="270" spans="1:14" ht="15.75" thickBot="1">
      <c r="A270" s="10" t="s">
        <v>456</v>
      </c>
      <c r="B270" s="10" t="s">
        <v>13</v>
      </c>
      <c r="C270" s="44">
        <v>45601</v>
      </c>
      <c r="D270" s="10" t="s">
        <v>25</v>
      </c>
      <c r="E270" s="10" t="s">
        <v>85</v>
      </c>
      <c r="F270" s="45">
        <v>8469</v>
      </c>
      <c r="G270" s="10">
        <v>935</v>
      </c>
      <c r="H270" s="10">
        <v>211</v>
      </c>
      <c r="I270" s="10">
        <v>2635</v>
      </c>
      <c r="J270" s="46">
        <v>21890</v>
      </c>
      <c r="K270" s="45">
        <v>184539</v>
      </c>
      <c r="L270" s="10" t="s">
        <v>55</v>
      </c>
      <c r="M270" s="56">
        <f t="shared" si="10"/>
        <v>5.2102807536618279E-2</v>
      </c>
      <c r="N270" s="61">
        <f t="shared" si="11"/>
        <v>9615</v>
      </c>
    </row>
    <row r="271" spans="1:14" ht="15.75" thickBot="1">
      <c r="A271" s="10" t="s">
        <v>458</v>
      </c>
      <c r="B271" s="10" t="s">
        <v>13</v>
      </c>
      <c r="C271" s="44">
        <v>45672</v>
      </c>
      <c r="D271" s="10" t="s">
        <v>25</v>
      </c>
      <c r="E271" s="10" t="s">
        <v>20</v>
      </c>
      <c r="F271" s="45">
        <v>11333</v>
      </c>
      <c r="G271" s="10">
        <v>920</v>
      </c>
      <c r="H271" s="10">
        <v>294</v>
      </c>
      <c r="I271" s="10">
        <v>606</v>
      </c>
      <c r="J271" s="46">
        <v>59490</v>
      </c>
      <c r="K271" s="45">
        <v>202082</v>
      </c>
      <c r="L271" s="10" t="s">
        <v>27</v>
      </c>
      <c r="M271" s="56">
        <f t="shared" si="10"/>
        <v>6.2088657079799291E-2</v>
      </c>
      <c r="N271" s="61">
        <f t="shared" si="11"/>
        <v>12547</v>
      </c>
    </row>
    <row r="272" spans="1:14" ht="15.75" thickBot="1">
      <c r="A272" s="10" t="s">
        <v>459</v>
      </c>
      <c r="B272" s="10" t="s">
        <v>46</v>
      </c>
      <c r="C272" s="44">
        <v>45582</v>
      </c>
      <c r="D272" s="10" t="s">
        <v>30</v>
      </c>
      <c r="E272" s="10" t="s">
        <v>26</v>
      </c>
      <c r="F272" s="45">
        <v>18608</v>
      </c>
      <c r="G272" s="10">
        <v>1338</v>
      </c>
      <c r="H272" s="10">
        <v>365</v>
      </c>
      <c r="I272" s="10">
        <v>2289</v>
      </c>
      <c r="J272" s="46">
        <v>20785</v>
      </c>
      <c r="K272" s="45">
        <v>161999</v>
      </c>
      <c r="L272" s="10" t="s">
        <v>17</v>
      </c>
      <c r="M272" s="56">
        <f t="shared" si="10"/>
        <v>0.12537731714393299</v>
      </c>
      <c r="N272" s="61">
        <f t="shared" si="11"/>
        <v>20311</v>
      </c>
    </row>
    <row r="273" spans="1:14" ht="15.75" thickBot="1">
      <c r="A273" s="10" t="s">
        <v>461</v>
      </c>
      <c r="B273" s="10" t="s">
        <v>19</v>
      </c>
      <c r="C273" s="44">
        <v>45743</v>
      </c>
      <c r="D273" s="10" t="s">
        <v>25</v>
      </c>
      <c r="E273" s="10" t="s">
        <v>70</v>
      </c>
      <c r="F273" s="45">
        <v>14819</v>
      </c>
      <c r="G273" s="10">
        <v>1432</v>
      </c>
      <c r="H273" s="10">
        <v>152</v>
      </c>
      <c r="I273" s="10">
        <v>961</v>
      </c>
      <c r="J273" s="46">
        <v>39154</v>
      </c>
      <c r="K273" s="45">
        <v>154793</v>
      </c>
      <c r="L273" s="10" t="s">
        <v>32</v>
      </c>
      <c r="M273" s="56">
        <f t="shared" si="10"/>
        <v>0.10596732410380315</v>
      </c>
      <c r="N273" s="61">
        <f t="shared" si="11"/>
        <v>16403</v>
      </c>
    </row>
    <row r="274" spans="1:14" ht="15.75" thickBot="1">
      <c r="A274" s="10" t="s">
        <v>463</v>
      </c>
      <c r="B274" s="10" t="s">
        <v>19</v>
      </c>
      <c r="C274" s="44">
        <v>45577</v>
      </c>
      <c r="D274" s="10" t="s">
        <v>15</v>
      </c>
      <c r="E274" s="10" t="s">
        <v>169</v>
      </c>
      <c r="F274" s="45">
        <v>6208</v>
      </c>
      <c r="G274" s="10">
        <v>725</v>
      </c>
      <c r="H274" s="10">
        <v>309</v>
      </c>
      <c r="I274" s="10">
        <v>848</v>
      </c>
      <c r="J274" s="46">
        <v>39319</v>
      </c>
      <c r="K274" s="45">
        <v>225763</v>
      </c>
      <c r="L274" s="10" t="s">
        <v>17</v>
      </c>
      <c r="M274" s="56">
        <f t="shared" si="10"/>
        <v>3.207788698768177E-2</v>
      </c>
      <c r="N274" s="61">
        <f t="shared" si="11"/>
        <v>7242</v>
      </c>
    </row>
    <row r="275" spans="1:14" ht="15.75" thickBot="1">
      <c r="A275" s="10" t="s">
        <v>465</v>
      </c>
      <c r="B275" s="10" t="s">
        <v>19</v>
      </c>
      <c r="C275" s="44">
        <v>45658</v>
      </c>
      <c r="D275" s="10" t="s">
        <v>30</v>
      </c>
      <c r="E275" s="10" t="s">
        <v>39</v>
      </c>
      <c r="F275" s="45">
        <v>8283</v>
      </c>
      <c r="G275" s="10">
        <v>720</v>
      </c>
      <c r="H275" s="10">
        <v>888</v>
      </c>
      <c r="I275" s="10">
        <v>611</v>
      </c>
      <c r="J275" s="46">
        <v>52791</v>
      </c>
      <c r="K275" s="45">
        <v>235229</v>
      </c>
      <c r="L275" s="10" t="s">
        <v>17</v>
      </c>
      <c r="M275" s="56">
        <f t="shared" si="10"/>
        <v>4.2048386891072105E-2</v>
      </c>
      <c r="N275" s="61">
        <f t="shared" si="11"/>
        <v>9891</v>
      </c>
    </row>
    <row r="276" spans="1:14" ht="15.75" thickBot="1">
      <c r="A276" s="10" t="s">
        <v>466</v>
      </c>
      <c r="B276" s="10" t="s">
        <v>23</v>
      </c>
      <c r="C276" s="44">
        <v>45509</v>
      </c>
      <c r="D276" s="10" t="s">
        <v>25</v>
      </c>
      <c r="E276" s="10" t="s">
        <v>42</v>
      </c>
      <c r="F276" s="45">
        <v>4048</v>
      </c>
      <c r="G276" s="10">
        <v>751</v>
      </c>
      <c r="H276" s="10">
        <v>930</v>
      </c>
      <c r="I276" s="10">
        <v>1382</v>
      </c>
      <c r="J276" s="46">
        <v>16844</v>
      </c>
      <c r="K276" s="45">
        <v>148177</v>
      </c>
      <c r="L276" s="10" t="s">
        <v>32</v>
      </c>
      <c r="M276" s="56">
        <f t="shared" si="10"/>
        <v>3.8663220337839206E-2</v>
      </c>
      <c r="N276" s="61">
        <f t="shared" si="11"/>
        <v>5729</v>
      </c>
    </row>
    <row r="277" spans="1:14" ht="15.75" thickBot="1">
      <c r="A277" s="10" t="s">
        <v>467</v>
      </c>
      <c r="B277" s="10" t="s">
        <v>19</v>
      </c>
      <c r="C277" s="44">
        <v>45450</v>
      </c>
      <c r="D277" s="10" t="s">
        <v>30</v>
      </c>
      <c r="E277" s="10" t="s">
        <v>31</v>
      </c>
      <c r="F277" s="45">
        <v>8233</v>
      </c>
      <c r="G277" s="10">
        <v>436</v>
      </c>
      <c r="H277" s="10">
        <v>269</v>
      </c>
      <c r="I277" s="10">
        <v>2037</v>
      </c>
      <c r="J277" s="46">
        <v>8875</v>
      </c>
      <c r="K277" s="45">
        <v>52289</v>
      </c>
      <c r="L277" s="10" t="s">
        <v>17</v>
      </c>
      <c r="M277" s="56">
        <f t="shared" si="10"/>
        <v>0.17093461339861157</v>
      </c>
      <c r="N277" s="61">
        <f t="shared" si="11"/>
        <v>8938</v>
      </c>
    </row>
    <row r="278" spans="1:14" ht="15.75" thickBot="1">
      <c r="A278" s="10" t="s">
        <v>469</v>
      </c>
      <c r="B278" s="10" t="s">
        <v>23</v>
      </c>
      <c r="C278" s="44">
        <v>45753</v>
      </c>
      <c r="D278" s="10" t="s">
        <v>15</v>
      </c>
      <c r="E278" s="10" t="s">
        <v>85</v>
      </c>
      <c r="F278" s="45">
        <v>14941</v>
      </c>
      <c r="G278" s="10">
        <v>1424</v>
      </c>
      <c r="H278" s="10">
        <v>238</v>
      </c>
      <c r="I278" s="10">
        <v>1054</v>
      </c>
      <c r="J278" s="46">
        <v>20516</v>
      </c>
      <c r="K278" s="45">
        <v>216048</v>
      </c>
      <c r="L278" s="10" t="s">
        <v>55</v>
      </c>
      <c r="M278" s="56">
        <f t="shared" si="10"/>
        <v>7.6848663260016298E-2</v>
      </c>
      <c r="N278" s="61">
        <f t="shared" si="11"/>
        <v>16603</v>
      </c>
    </row>
    <row r="279" spans="1:14" ht="15.75" thickBot="1">
      <c r="A279" s="10" t="s">
        <v>470</v>
      </c>
      <c r="B279" s="10" t="s">
        <v>46</v>
      </c>
      <c r="C279" s="44">
        <v>45622</v>
      </c>
      <c r="D279" s="10" t="s">
        <v>30</v>
      </c>
      <c r="E279" s="10" t="s">
        <v>39</v>
      </c>
      <c r="F279" s="45">
        <v>14607</v>
      </c>
      <c r="G279" s="10">
        <v>1458</v>
      </c>
      <c r="H279" s="10">
        <v>478</v>
      </c>
      <c r="I279" s="10">
        <v>334</v>
      </c>
      <c r="J279" s="46">
        <v>49257</v>
      </c>
      <c r="K279" s="45">
        <v>214668</v>
      </c>
      <c r="L279" s="10" t="s">
        <v>32</v>
      </c>
      <c r="M279" s="56">
        <f t="shared" si="10"/>
        <v>7.7063185942944451E-2</v>
      </c>
      <c r="N279" s="61">
        <f t="shared" si="11"/>
        <v>16543</v>
      </c>
    </row>
    <row r="280" spans="1:14" ht="15.75" thickBot="1">
      <c r="A280" s="10" t="s">
        <v>472</v>
      </c>
      <c r="B280" s="10" t="s">
        <v>23</v>
      </c>
      <c r="C280" s="44">
        <v>45537</v>
      </c>
      <c r="D280" s="10" t="s">
        <v>30</v>
      </c>
      <c r="E280" s="10" t="s">
        <v>31</v>
      </c>
      <c r="F280" s="45">
        <v>11765</v>
      </c>
      <c r="G280" s="10">
        <v>693</v>
      </c>
      <c r="H280" s="10">
        <v>729</v>
      </c>
      <c r="I280" s="10">
        <v>744</v>
      </c>
      <c r="J280" s="46">
        <v>97772</v>
      </c>
      <c r="K280" s="45">
        <v>194243</v>
      </c>
      <c r="L280" s="10" t="s">
        <v>17</v>
      </c>
      <c r="M280" s="56">
        <f t="shared" si="10"/>
        <v>6.7889190344053579E-2</v>
      </c>
      <c r="N280" s="61">
        <f t="shared" si="11"/>
        <v>13187</v>
      </c>
    </row>
    <row r="281" spans="1:14" ht="15.75" thickBot="1">
      <c r="A281" s="10" t="s">
        <v>473</v>
      </c>
      <c r="B281" s="10" t="s">
        <v>46</v>
      </c>
      <c r="C281" s="44">
        <v>45918</v>
      </c>
      <c r="D281" s="10" t="s">
        <v>30</v>
      </c>
      <c r="E281" s="10" t="s">
        <v>39</v>
      </c>
      <c r="F281" s="45">
        <v>3828</v>
      </c>
      <c r="G281" s="10">
        <v>203</v>
      </c>
      <c r="H281" s="10">
        <v>506</v>
      </c>
      <c r="I281" s="10">
        <v>2440</v>
      </c>
      <c r="J281" s="46">
        <v>63650</v>
      </c>
      <c r="K281" s="45">
        <v>126365</v>
      </c>
      <c r="L281" s="10" t="s">
        <v>21</v>
      </c>
      <c r="M281" s="56">
        <f t="shared" si="10"/>
        <v>3.5903929094290347E-2</v>
      </c>
      <c r="N281" s="61">
        <f t="shared" si="11"/>
        <v>4537</v>
      </c>
    </row>
    <row r="282" spans="1:14" ht="15.75" thickBot="1">
      <c r="A282" s="10" t="s">
        <v>474</v>
      </c>
      <c r="B282" s="10" t="s">
        <v>19</v>
      </c>
      <c r="C282" s="44">
        <v>45738</v>
      </c>
      <c r="D282" s="10" t="s">
        <v>30</v>
      </c>
      <c r="E282" s="10" t="s">
        <v>62</v>
      </c>
      <c r="F282" s="45">
        <v>3917</v>
      </c>
      <c r="G282" s="10">
        <v>865</v>
      </c>
      <c r="H282" s="10">
        <v>759</v>
      </c>
      <c r="I282" s="10">
        <v>2282</v>
      </c>
      <c r="J282" s="46">
        <v>56125</v>
      </c>
      <c r="K282" s="45">
        <v>154014</v>
      </c>
      <c r="L282" s="10" t="s">
        <v>17</v>
      </c>
      <c r="M282" s="56">
        <f t="shared" si="10"/>
        <v>3.5977248821535704E-2</v>
      </c>
      <c r="N282" s="61">
        <f t="shared" si="11"/>
        <v>5541</v>
      </c>
    </row>
    <row r="283" spans="1:14" ht="15.75" thickBot="1">
      <c r="A283" s="10" t="s">
        <v>476</v>
      </c>
      <c r="B283" s="10" t="s">
        <v>19</v>
      </c>
      <c r="C283" s="44">
        <v>45568</v>
      </c>
      <c r="D283" s="10" t="s">
        <v>15</v>
      </c>
      <c r="E283" s="10" t="s">
        <v>31</v>
      </c>
      <c r="F283" s="45">
        <v>22618</v>
      </c>
      <c r="G283" s="10">
        <v>641</v>
      </c>
      <c r="H283" s="10">
        <v>416</v>
      </c>
      <c r="I283" s="10">
        <v>1530</v>
      </c>
      <c r="J283" s="46">
        <v>18395</v>
      </c>
      <c r="K283" s="45">
        <v>215211</v>
      </c>
      <c r="L283" s="10" t="s">
        <v>55</v>
      </c>
      <c r="M283" s="56">
        <f t="shared" si="10"/>
        <v>0.1100083174187193</v>
      </c>
      <c r="N283" s="61">
        <f t="shared" si="11"/>
        <v>23675</v>
      </c>
    </row>
    <row r="284" spans="1:14" ht="15.75" thickBot="1">
      <c r="A284" s="10" t="s">
        <v>478</v>
      </c>
      <c r="B284" s="10" t="s">
        <v>46</v>
      </c>
      <c r="C284" s="44">
        <v>45786</v>
      </c>
      <c r="D284" s="10" t="s">
        <v>38</v>
      </c>
      <c r="E284" s="10" t="s">
        <v>42</v>
      </c>
      <c r="F284" s="45">
        <v>8988</v>
      </c>
      <c r="G284" s="10">
        <v>228</v>
      </c>
      <c r="H284" s="10">
        <v>766</v>
      </c>
      <c r="I284" s="10">
        <v>652</v>
      </c>
      <c r="J284" s="46">
        <v>63789</v>
      </c>
      <c r="K284" s="45">
        <v>219785</v>
      </c>
      <c r="L284" s="10" t="s">
        <v>27</v>
      </c>
      <c r="M284" s="56">
        <f t="shared" si="10"/>
        <v>4.541711217781013E-2</v>
      </c>
      <c r="N284" s="61">
        <f t="shared" si="11"/>
        <v>9982</v>
      </c>
    </row>
    <row r="285" spans="1:14" ht="15.75" thickBot="1">
      <c r="A285" s="10" t="s">
        <v>480</v>
      </c>
      <c r="B285" s="10" t="s">
        <v>13</v>
      </c>
      <c r="C285" s="44">
        <v>45552</v>
      </c>
      <c r="D285" s="10" t="s">
        <v>30</v>
      </c>
      <c r="E285" s="10" t="s">
        <v>39</v>
      </c>
      <c r="F285" s="45">
        <v>20410</v>
      </c>
      <c r="G285" s="10">
        <v>1332</v>
      </c>
      <c r="H285" s="10">
        <v>472</v>
      </c>
      <c r="I285" s="10">
        <v>1202</v>
      </c>
      <c r="J285" s="46">
        <v>9418</v>
      </c>
      <c r="K285" s="45">
        <v>200806</v>
      </c>
      <c r="L285" s="10" t="s">
        <v>17</v>
      </c>
      <c r="M285" s="56">
        <f t="shared" si="10"/>
        <v>0.11062418453631864</v>
      </c>
      <c r="N285" s="61">
        <f t="shared" si="11"/>
        <v>22214</v>
      </c>
    </row>
    <row r="286" spans="1:14" ht="15.75" thickBot="1">
      <c r="A286" s="10" t="s">
        <v>481</v>
      </c>
      <c r="B286" s="10" t="s">
        <v>46</v>
      </c>
      <c r="C286" s="44">
        <v>45491</v>
      </c>
      <c r="D286" s="10" t="s">
        <v>30</v>
      </c>
      <c r="E286" s="10" t="s">
        <v>16</v>
      </c>
      <c r="F286" s="45">
        <v>16594</v>
      </c>
      <c r="G286" s="10">
        <v>809</v>
      </c>
      <c r="H286" s="10">
        <v>784</v>
      </c>
      <c r="I286" s="10">
        <v>1655</v>
      </c>
      <c r="J286" s="46">
        <v>35505</v>
      </c>
      <c r="K286" s="45">
        <v>112588</v>
      </c>
      <c r="L286" s="10" t="s">
        <v>27</v>
      </c>
      <c r="M286" s="56">
        <f t="shared" si="10"/>
        <v>0.16153586527871533</v>
      </c>
      <c r="N286" s="61">
        <f t="shared" si="11"/>
        <v>18187</v>
      </c>
    </row>
    <row r="287" spans="1:14" ht="15.75" thickBot="1">
      <c r="A287" s="10" t="s">
        <v>482</v>
      </c>
      <c r="B287" s="10" t="s">
        <v>13</v>
      </c>
      <c r="C287" s="44">
        <v>45919</v>
      </c>
      <c r="D287" s="10" t="s">
        <v>25</v>
      </c>
      <c r="E287" s="10" t="s">
        <v>42</v>
      </c>
      <c r="F287" s="45">
        <v>22128</v>
      </c>
      <c r="G287" s="10">
        <v>1004</v>
      </c>
      <c r="H287" s="10">
        <v>690</v>
      </c>
      <c r="I287" s="10">
        <v>2048</v>
      </c>
      <c r="J287" s="46">
        <v>19443</v>
      </c>
      <c r="K287" s="45">
        <v>103646</v>
      </c>
      <c r="L287" s="10" t="s">
        <v>21</v>
      </c>
      <c r="M287" s="56">
        <f t="shared" si="10"/>
        <v>0.22984003241803833</v>
      </c>
      <c r="N287" s="61">
        <f t="shared" si="11"/>
        <v>23822</v>
      </c>
    </row>
    <row r="288" spans="1:14" ht="15.75" thickBot="1">
      <c r="A288" s="10" t="s">
        <v>483</v>
      </c>
      <c r="B288" s="10" t="s">
        <v>23</v>
      </c>
      <c r="C288" s="44">
        <v>45519</v>
      </c>
      <c r="D288" s="10" t="s">
        <v>30</v>
      </c>
      <c r="E288" s="10" t="s">
        <v>31</v>
      </c>
      <c r="F288" s="45">
        <v>14977</v>
      </c>
      <c r="G288" s="10">
        <v>274</v>
      </c>
      <c r="H288" s="10">
        <v>798</v>
      </c>
      <c r="I288" s="10">
        <v>458</v>
      </c>
      <c r="J288" s="46">
        <v>6636</v>
      </c>
      <c r="K288" s="45">
        <v>43654</v>
      </c>
      <c r="L288" s="10" t="s">
        <v>17</v>
      </c>
      <c r="M288" s="56">
        <f t="shared" si="10"/>
        <v>0.36764099509781462</v>
      </c>
      <c r="N288" s="61">
        <f t="shared" si="11"/>
        <v>16049</v>
      </c>
    </row>
    <row r="289" spans="1:14" ht="15.75" thickBot="1">
      <c r="A289" s="10" t="s">
        <v>484</v>
      </c>
      <c r="B289" s="10" t="s">
        <v>23</v>
      </c>
      <c r="C289" s="44">
        <v>45764</v>
      </c>
      <c r="D289" s="10" t="s">
        <v>25</v>
      </c>
      <c r="E289" s="10" t="s">
        <v>42</v>
      </c>
      <c r="F289" s="45">
        <v>2009</v>
      </c>
      <c r="G289" s="10">
        <v>1037</v>
      </c>
      <c r="H289" s="10">
        <v>344</v>
      </c>
      <c r="I289" s="10">
        <v>2277</v>
      </c>
      <c r="J289" s="46">
        <v>85743</v>
      </c>
      <c r="K289" s="45">
        <v>58743</v>
      </c>
      <c r="L289" s="10" t="s">
        <v>32</v>
      </c>
      <c r="M289" s="56">
        <f t="shared" si="10"/>
        <v>5.7709003625963942E-2</v>
      </c>
      <c r="N289" s="61">
        <f t="shared" si="11"/>
        <v>3390</v>
      </c>
    </row>
    <row r="290" spans="1:14" ht="15.75" thickBot="1">
      <c r="A290" s="10" t="s">
        <v>486</v>
      </c>
      <c r="B290" s="10" t="s">
        <v>23</v>
      </c>
      <c r="C290" s="44">
        <v>45624</v>
      </c>
      <c r="D290" s="10" t="s">
        <v>38</v>
      </c>
      <c r="E290" s="10" t="s">
        <v>39</v>
      </c>
      <c r="F290" s="45">
        <v>18644</v>
      </c>
      <c r="G290" s="10">
        <v>1369</v>
      </c>
      <c r="H290" s="10">
        <v>887</v>
      </c>
      <c r="I290" s="10">
        <v>1256</v>
      </c>
      <c r="J290" s="46">
        <v>43415</v>
      </c>
      <c r="K290" s="45">
        <v>88368</v>
      </c>
      <c r="L290" s="10" t="s">
        <v>27</v>
      </c>
      <c r="M290" s="56">
        <f t="shared" si="10"/>
        <v>0.23651095419156257</v>
      </c>
      <c r="N290" s="61">
        <f t="shared" si="11"/>
        <v>20900</v>
      </c>
    </row>
    <row r="291" spans="1:14" ht="15.75" thickBot="1">
      <c r="A291" s="10" t="s">
        <v>487</v>
      </c>
      <c r="B291" s="10" t="s">
        <v>19</v>
      </c>
      <c r="C291" s="44">
        <v>45920</v>
      </c>
      <c r="D291" s="10" t="s">
        <v>15</v>
      </c>
      <c r="E291" s="10" t="s">
        <v>35</v>
      </c>
      <c r="F291" s="45">
        <v>24422</v>
      </c>
      <c r="G291" s="10">
        <v>327</v>
      </c>
      <c r="H291" s="10">
        <v>481</v>
      </c>
      <c r="I291" s="10">
        <v>2371</v>
      </c>
      <c r="J291" s="46">
        <v>35340</v>
      </c>
      <c r="K291" s="45">
        <v>245244</v>
      </c>
      <c r="L291" s="10" t="s">
        <v>21</v>
      </c>
      <c r="M291" s="56">
        <f t="shared" si="10"/>
        <v>0.10287713460879777</v>
      </c>
      <c r="N291" s="61">
        <f t="shared" si="11"/>
        <v>25230</v>
      </c>
    </row>
    <row r="292" spans="1:14" ht="15.75" thickBot="1">
      <c r="A292" s="10" t="s">
        <v>488</v>
      </c>
      <c r="B292" s="10" t="s">
        <v>23</v>
      </c>
      <c r="C292" s="44">
        <v>45602</v>
      </c>
      <c r="D292" s="10" t="s">
        <v>15</v>
      </c>
      <c r="E292" s="10" t="s">
        <v>39</v>
      </c>
      <c r="F292" s="45">
        <v>11865</v>
      </c>
      <c r="G292" s="10">
        <v>241</v>
      </c>
      <c r="H292" s="10">
        <v>319</v>
      </c>
      <c r="I292" s="10">
        <v>703</v>
      </c>
      <c r="J292" s="46">
        <v>69596</v>
      </c>
      <c r="K292" s="45">
        <v>177513</v>
      </c>
      <c r="L292" s="10" t="s">
        <v>32</v>
      </c>
      <c r="M292" s="56">
        <f t="shared" si="10"/>
        <v>6.999487361489018E-2</v>
      </c>
      <c r="N292" s="61">
        <f t="shared" si="11"/>
        <v>12425</v>
      </c>
    </row>
    <row r="293" spans="1:14" ht="15.75" thickBot="1">
      <c r="A293" s="10" t="s">
        <v>489</v>
      </c>
      <c r="B293" s="10" t="s">
        <v>13</v>
      </c>
      <c r="C293" s="44">
        <v>45613</v>
      </c>
      <c r="D293" s="10" t="s">
        <v>38</v>
      </c>
      <c r="E293" s="10" t="s">
        <v>39</v>
      </c>
      <c r="F293" s="45">
        <v>4219</v>
      </c>
      <c r="G293" s="10">
        <v>240</v>
      </c>
      <c r="H293" s="10">
        <v>670</v>
      </c>
      <c r="I293" s="10">
        <v>815</v>
      </c>
      <c r="J293" s="46">
        <v>11978</v>
      </c>
      <c r="K293" s="45">
        <v>159735</v>
      </c>
      <c r="L293" s="10" t="s">
        <v>32</v>
      </c>
      <c r="M293" s="56">
        <f t="shared" si="10"/>
        <v>3.2109431245500357E-2</v>
      </c>
      <c r="N293" s="61">
        <f t="shared" si="11"/>
        <v>5129</v>
      </c>
    </row>
    <row r="294" spans="1:14" ht="15.75" thickBot="1">
      <c r="A294" s="10" t="s">
        <v>491</v>
      </c>
      <c r="B294" s="10" t="s">
        <v>23</v>
      </c>
      <c r="C294" s="44">
        <v>45791</v>
      </c>
      <c r="D294" s="10" t="s">
        <v>15</v>
      </c>
      <c r="E294" s="10" t="s">
        <v>62</v>
      </c>
      <c r="F294" s="45">
        <v>9041</v>
      </c>
      <c r="G294" s="10">
        <v>1133</v>
      </c>
      <c r="H294" s="10">
        <v>612</v>
      </c>
      <c r="I294" s="10">
        <v>1687</v>
      </c>
      <c r="J294" s="46">
        <v>28102</v>
      </c>
      <c r="K294" s="45">
        <v>195683</v>
      </c>
      <c r="L294" s="10" t="s">
        <v>32</v>
      </c>
      <c r="M294" s="56">
        <f t="shared" si="10"/>
        <v>5.5119760020032396E-2</v>
      </c>
      <c r="N294" s="61">
        <f t="shared" si="11"/>
        <v>10786</v>
      </c>
    </row>
    <row r="295" spans="1:14" ht="15.75" thickBot="1">
      <c r="A295" s="10" t="s">
        <v>493</v>
      </c>
      <c r="B295" s="10" t="s">
        <v>46</v>
      </c>
      <c r="C295" s="44">
        <v>45462</v>
      </c>
      <c r="D295" s="10" t="s">
        <v>38</v>
      </c>
      <c r="E295" s="10" t="s">
        <v>70</v>
      </c>
      <c r="F295" s="45">
        <v>20444</v>
      </c>
      <c r="G295" s="10">
        <v>233</v>
      </c>
      <c r="H295" s="10">
        <v>189</v>
      </c>
      <c r="I295" s="10">
        <v>2879</v>
      </c>
      <c r="J295" s="46">
        <v>28185</v>
      </c>
      <c r="K295" s="45">
        <v>159891</v>
      </c>
      <c r="L295" s="10" t="s">
        <v>32</v>
      </c>
      <c r="M295" s="56">
        <f t="shared" si="10"/>
        <v>0.13050140408153055</v>
      </c>
      <c r="N295" s="61">
        <f t="shared" si="11"/>
        <v>20866</v>
      </c>
    </row>
    <row r="296" spans="1:14" ht="15.75" thickBot="1">
      <c r="A296" s="10" t="s">
        <v>495</v>
      </c>
      <c r="B296" s="10" t="s">
        <v>46</v>
      </c>
      <c r="C296" s="44">
        <v>45783</v>
      </c>
      <c r="D296" s="10" t="s">
        <v>38</v>
      </c>
      <c r="E296" s="10" t="s">
        <v>16</v>
      </c>
      <c r="F296" s="45">
        <v>7287</v>
      </c>
      <c r="G296" s="10">
        <v>1240</v>
      </c>
      <c r="H296" s="10">
        <v>686</v>
      </c>
      <c r="I296" s="10">
        <v>1255</v>
      </c>
      <c r="J296" s="46">
        <v>15403</v>
      </c>
      <c r="K296" s="45">
        <v>147971</v>
      </c>
      <c r="L296" s="10" t="s">
        <v>17</v>
      </c>
      <c r="M296" s="56">
        <f t="shared" si="10"/>
        <v>6.2262200025680704E-2</v>
      </c>
      <c r="N296" s="61">
        <f t="shared" si="11"/>
        <v>9213</v>
      </c>
    </row>
    <row r="297" spans="1:14" ht="15.75" thickBot="1">
      <c r="A297" s="10" t="s">
        <v>497</v>
      </c>
      <c r="B297" s="10" t="s">
        <v>19</v>
      </c>
      <c r="C297" s="44">
        <v>45699</v>
      </c>
      <c r="D297" s="10" t="s">
        <v>38</v>
      </c>
      <c r="E297" s="10" t="s">
        <v>169</v>
      </c>
      <c r="F297" s="45">
        <v>3619</v>
      </c>
      <c r="G297" s="10">
        <v>1376</v>
      </c>
      <c r="H297" s="10">
        <v>410</v>
      </c>
      <c r="I297" s="10">
        <v>2499</v>
      </c>
      <c r="J297" s="46">
        <v>58146</v>
      </c>
      <c r="K297" s="45">
        <v>52149</v>
      </c>
      <c r="L297" s="10" t="s">
        <v>17</v>
      </c>
      <c r="M297" s="56">
        <f t="shared" si="10"/>
        <v>0.10364532397553165</v>
      </c>
      <c r="N297" s="61">
        <f t="shared" si="11"/>
        <v>5405</v>
      </c>
    </row>
    <row r="298" spans="1:14" ht="15.75" thickBot="1">
      <c r="A298" s="10" t="s">
        <v>499</v>
      </c>
      <c r="B298" s="10" t="s">
        <v>46</v>
      </c>
      <c r="C298" s="44">
        <v>45650</v>
      </c>
      <c r="D298" s="10" t="s">
        <v>15</v>
      </c>
      <c r="E298" s="10" t="s">
        <v>85</v>
      </c>
      <c r="F298" s="45">
        <v>10512</v>
      </c>
      <c r="G298" s="10">
        <v>1197</v>
      </c>
      <c r="H298" s="10">
        <v>544</v>
      </c>
      <c r="I298" s="10">
        <v>2012</v>
      </c>
      <c r="J298" s="46">
        <v>10245</v>
      </c>
      <c r="K298" s="45">
        <v>140102</v>
      </c>
      <c r="L298" s="10" t="s">
        <v>17</v>
      </c>
      <c r="M298" s="56">
        <f t="shared" si="10"/>
        <v>8.745770938316369E-2</v>
      </c>
      <c r="N298" s="61">
        <f t="shared" si="11"/>
        <v>12253</v>
      </c>
    </row>
    <row r="299" spans="1:14" ht="15.75" thickBot="1">
      <c r="A299" s="10" t="s">
        <v>501</v>
      </c>
      <c r="B299" s="10" t="s">
        <v>13</v>
      </c>
      <c r="C299" s="44">
        <v>45924</v>
      </c>
      <c r="D299" s="10" t="s">
        <v>25</v>
      </c>
      <c r="E299" s="10" t="s">
        <v>48</v>
      </c>
      <c r="F299" s="45">
        <v>3342</v>
      </c>
      <c r="G299" s="10">
        <v>787</v>
      </c>
      <c r="H299" s="10">
        <v>375</v>
      </c>
      <c r="I299" s="10">
        <v>907</v>
      </c>
      <c r="J299" s="46">
        <v>85823</v>
      </c>
      <c r="K299" s="45">
        <v>99189</v>
      </c>
      <c r="L299" s="10" t="s">
        <v>21</v>
      </c>
      <c r="M299" s="56">
        <f t="shared" si="10"/>
        <v>4.5408260996683103E-2</v>
      </c>
      <c r="N299" s="61">
        <f t="shared" si="11"/>
        <v>4504</v>
      </c>
    </row>
    <row r="300" spans="1:14" ht="15.75" thickBot="1">
      <c r="A300" s="10" t="s">
        <v>502</v>
      </c>
      <c r="B300" s="10" t="s">
        <v>23</v>
      </c>
      <c r="C300" s="44">
        <v>45925</v>
      </c>
      <c r="D300" s="10" t="s">
        <v>38</v>
      </c>
      <c r="E300" s="10" t="s">
        <v>70</v>
      </c>
      <c r="F300" s="45">
        <v>12568</v>
      </c>
      <c r="G300" s="10">
        <v>541</v>
      </c>
      <c r="H300" s="10">
        <v>273</v>
      </c>
      <c r="I300" s="10">
        <v>2767</v>
      </c>
      <c r="J300" s="46">
        <v>22331</v>
      </c>
      <c r="K300" s="45">
        <v>192747</v>
      </c>
      <c r="L300" s="10" t="s">
        <v>21</v>
      </c>
      <c r="M300" s="56">
        <f t="shared" si="10"/>
        <v>6.9427799135654514E-2</v>
      </c>
      <c r="N300" s="61">
        <f t="shared" si="11"/>
        <v>13382</v>
      </c>
    </row>
    <row r="301" spans="1:14" ht="15.75" thickBot="1">
      <c r="A301" s="10" t="s">
        <v>503</v>
      </c>
      <c r="B301" s="10" t="s">
        <v>19</v>
      </c>
      <c r="C301" s="44">
        <v>45926</v>
      </c>
      <c r="D301" s="10" t="s">
        <v>30</v>
      </c>
      <c r="E301" s="10" t="s">
        <v>48</v>
      </c>
      <c r="F301" s="45">
        <v>21216</v>
      </c>
      <c r="G301" s="10">
        <v>226</v>
      </c>
      <c r="H301" s="10">
        <v>187</v>
      </c>
      <c r="I301" s="10">
        <v>1573</v>
      </c>
      <c r="J301" s="46">
        <v>62688</v>
      </c>
      <c r="K301" s="45">
        <v>111031</v>
      </c>
      <c r="L301" s="10" t="s">
        <v>21</v>
      </c>
      <c r="M301" s="56">
        <f t="shared" si="10"/>
        <v>0.19480145184678152</v>
      </c>
      <c r="N301" s="61">
        <f t="shared" si="11"/>
        <v>21629</v>
      </c>
    </row>
  </sheetData>
  <sortState xmlns:xlrd2="http://schemas.microsoft.com/office/spreadsheetml/2017/richdata2" ref="Q20:X24">
    <sortCondition descending="1" ref="W21:W24"/>
  </sortState>
  <conditionalFormatting sqref="W20:W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F47D-6069-4A22-A54B-8593C3CAC12E}">
  <dimension ref="A1:X201"/>
  <sheetViews>
    <sheetView topLeftCell="F1" zoomScale="105" zoomScaleNormal="126" workbookViewId="0">
      <selection activeCell="M36" sqref="M36"/>
    </sheetView>
  </sheetViews>
  <sheetFormatPr defaultRowHeight="15"/>
  <cols>
    <col min="1" max="1" width="16.7109375" style="14" customWidth="1"/>
    <col min="2" max="2" width="9.7109375" style="14" bestFit="1" customWidth="1"/>
    <col min="3" max="3" width="15" style="14" bestFit="1" customWidth="1"/>
    <col min="4" max="4" width="10.140625" style="14" bestFit="1" customWidth="1"/>
    <col min="5" max="5" width="15.28515625" style="14" bestFit="1" customWidth="1"/>
    <col min="6" max="6" width="17.28515625" style="14" bestFit="1" customWidth="1"/>
    <col min="7" max="7" width="10" style="14" bestFit="1" customWidth="1"/>
    <col min="8" max="8" width="14.28515625" style="14" customWidth="1"/>
    <col min="9" max="9" width="17.28515625" style="14" bestFit="1" customWidth="1"/>
    <col min="10" max="10" width="15.140625" style="14" customWidth="1"/>
    <col min="11" max="11" width="18.7109375" style="14" bestFit="1" customWidth="1"/>
    <col min="12" max="12" width="21.85546875" style="14" bestFit="1" customWidth="1"/>
    <col min="13" max="13" width="20.85546875" style="14" bestFit="1" customWidth="1"/>
    <col min="14" max="14" width="28.7109375" style="14" bestFit="1" customWidth="1"/>
    <col min="15" max="15" width="69" style="14" customWidth="1"/>
    <col min="16" max="16" width="12.42578125" style="14" bestFit="1" customWidth="1"/>
    <col min="17" max="17" width="10" style="14" bestFit="1" customWidth="1"/>
    <col min="18" max="18" width="12.85546875" style="14" bestFit="1" customWidth="1"/>
    <col min="19" max="19" width="16.42578125" style="14" bestFit="1" customWidth="1"/>
    <col min="20" max="21" width="29.7109375" style="14" bestFit="1" customWidth="1"/>
    <col min="22" max="22" width="37" style="14" bestFit="1" customWidth="1"/>
    <col min="23" max="23" width="36" style="14" bestFit="1" customWidth="1"/>
    <col min="24" max="24" width="26" style="14" bestFit="1" customWidth="1"/>
    <col min="25" max="16384" width="9.140625" style="14"/>
  </cols>
  <sheetData>
    <row r="1" spans="1:24">
      <c r="A1" s="111" t="s">
        <v>504</v>
      </c>
      <c r="B1" s="111" t="s">
        <v>1</v>
      </c>
      <c r="C1" s="111" t="s">
        <v>505</v>
      </c>
      <c r="D1" s="111" t="s">
        <v>506</v>
      </c>
      <c r="E1" s="111" t="s">
        <v>507</v>
      </c>
      <c r="F1" s="111" t="s">
        <v>508</v>
      </c>
      <c r="G1" s="111" t="s">
        <v>509</v>
      </c>
      <c r="H1" s="78" t="s">
        <v>765</v>
      </c>
      <c r="I1" s="91" t="s">
        <v>767</v>
      </c>
    </row>
    <row r="2" spans="1:24">
      <c r="A2" s="113" t="s">
        <v>188</v>
      </c>
      <c r="B2" s="112" t="s">
        <v>23</v>
      </c>
      <c r="C2" s="112">
        <v>4138</v>
      </c>
      <c r="D2" s="112">
        <v>361</v>
      </c>
      <c r="E2" s="112">
        <v>103777</v>
      </c>
      <c r="F2" s="112">
        <v>56.637790647253247</v>
      </c>
      <c r="G2" s="112">
        <v>23944</v>
      </c>
      <c r="H2" s="68">
        <f>C2-D2</f>
        <v>3777</v>
      </c>
      <c r="I2" s="114" t="str">
        <f>IF(AND(A2&gt;="2024-06-15",A2&lt;="2024-07-15"),"iPhone 16 Launch",IF(AND(A2&gt;="2024-10-01",A2&lt;="2024-10-31"),"MacBook Air M3",IF(AND(A2&gt;="2024-12-25",A2&lt;="2025-01-10"),"Apple Watch Ultra 2",IF(AND(A2&gt;="2025-03-01",A2&lt;="2025-03-31"),"Sustainability Drive",IF(AND(A2&gt;="2025-09-01",A2&lt;="2025-09-30"),"Apple Event September 2025","No Campaign")))))</f>
        <v>No Campaign</v>
      </c>
    </row>
    <row r="3" spans="1:24">
      <c r="A3" s="113" t="s">
        <v>188</v>
      </c>
      <c r="B3" s="112" t="s">
        <v>46</v>
      </c>
      <c r="C3" s="112">
        <v>8693</v>
      </c>
      <c r="D3" s="112">
        <v>1261</v>
      </c>
      <c r="E3" s="112">
        <v>111209</v>
      </c>
      <c r="F3" s="112">
        <v>69.475492091467416</v>
      </c>
      <c r="G3" s="112">
        <v>29873</v>
      </c>
      <c r="H3" s="68">
        <f t="shared" ref="H3:H66" si="0">C3-D3</f>
        <v>7432</v>
      </c>
      <c r="I3" s="114" t="str">
        <f t="shared" ref="I3:I66" si="1">IF(AND(A3&gt;="2024-06-15",A3&lt;="2024-07-15"),"iPhone 16 Launch",IF(AND(A3&gt;="2024-10-01",A3&lt;="2024-10-31"),"MacBook Air M3",IF(AND(A3&gt;="2024-12-25",A3&lt;="2025-01-10"),"Apple Watch Ultra 2",IF(AND(A3&gt;="2025-03-01",A3&lt;="2025-03-31"),"Sustainability Drive",IF(AND(A3&gt;="2025-09-01",A3&lt;="2025-09-30"),"Apple Event September 2025","No Campaign")))))</f>
        <v>No Campaign</v>
      </c>
    </row>
    <row r="4" spans="1:24">
      <c r="A4" s="113">
        <v>45446</v>
      </c>
      <c r="B4" s="112" t="s">
        <v>13</v>
      </c>
      <c r="C4" s="112">
        <v>9264</v>
      </c>
      <c r="D4" s="112">
        <v>1141</v>
      </c>
      <c r="E4" s="112">
        <v>119332</v>
      </c>
      <c r="F4" s="112">
        <v>92.312204605638044</v>
      </c>
      <c r="G4" s="112">
        <v>50372</v>
      </c>
      <c r="H4" s="68">
        <f t="shared" si="0"/>
        <v>8123</v>
      </c>
      <c r="I4" s="114" t="str">
        <f t="shared" si="1"/>
        <v>No Campaign</v>
      </c>
      <c r="O4" s="20" t="s">
        <v>755</v>
      </c>
    </row>
    <row r="5" spans="1:24">
      <c r="A5" s="113" t="s">
        <v>188</v>
      </c>
      <c r="B5" s="112" t="s">
        <v>13</v>
      </c>
      <c r="C5" s="112">
        <v>8842</v>
      </c>
      <c r="D5" s="112">
        <v>971</v>
      </c>
      <c r="E5" s="112">
        <v>127203</v>
      </c>
      <c r="F5" s="112">
        <v>16.351815601833291</v>
      </c>
      <c r="G5" s="112">
        <v>33928</v>
      </c>
      <c r="H5" s="68">
        <f t="shared" si="0"/>
        <v>7871</v>
      </c>
      <c r="I5" s="114" t="str">
        <f t="shared" si="1"/>
        <v>No Campaign</v>
      </c>
      <c r="K5" s="63" t="s">
        <v>584</v>
      </c>
      <c r="L5" s="64" t="s">
        <v>736</v>
      </c>
      <c r="M5" s="64" t="s">
        <v>766</v>
      </c>
      <c r="O5" s="38" t="s">
        <v>771</v>
      </c>
    </row>
    <row r="6" spans="1:24">
      <c r="A6" s="113" t="s">
        <v>201</v>
      </c>
      <c r="B6" s="112" t="s">
        <v>23</v>
      </c>
      <c r="C6" s="112">
        <v>7721</v>
      </c>
      <c r="D6" s="112">
        <v>506</v>
      </c>
      <c r="E6" s="112">
        <v>134418</v>
      </c>
      <c r="F6" s="112">
        <v>35.577824398518047</v>
      </c>
      <c r="G6" s="112">
        <v>25379</v>
      </c>
      <c r="H6" s="68">
        <f t="shared" si="0"/>
        <v>7215</v>
      </c>
      <c r="I6" s="114" t="str">
        <f t="shared" si="1"/>
        <v>No Campaign</v>
      </c>
      <c r="K6" s="64" t="s">
        <v>32</v>
      </c>
      <c r="L6" s="64">
        <v>118293</v>
      </c>
      <c r="M6" s="64">
        <v>106800</v>
      </c>
      <c r="N6"/>
      <c r="O6" s="21" t="s">
        <v>772</v>
      </c>
      <c r="P6"/>
      <c r="Q6"/>
      <c r="R6"/>
      <c r="S6"/>
      <c r="T6"/>
      <c r="U6"/>
      <c r="V6"/>
      <c r="W6"/>
      <c r="X6"/>
    </row>
    <row r="7" spans="1:24">
      <c r="A7" s="113" t="s">
        <v>201</v>
      </c>
      <c r="B7" s="112" t="s">
        <v>13</v>
      </c>
      <c r="C7" s="112">
        <v>8002</v>
      </c>
      <c r="D7" s="112">
        <v>524</v>
      </c>
      <c r="E7" s="112">
        <v>141896</v>
      </c>
      <c r="F7" s="112">
        <v>52.064892597395271</v>
      </c>
      <c r="G7" s="112">
        <v>46751</v>
      </c>
      <c r="H7" s="68">
        <f t="shared" si="0"/>
        <v>7478</v>
      </c>
      <c r="I7" s="114" t="str">
        <f t="shared" si="1"/>
        <v>No Campaign</v>
      </c>
      <c r="K7" s="64" t="s">
        <v>770</v>
      </c>
      <c r="L7" s="64">
        <v>118087</v>
      </c>
      <c r="M7" s="64">
        <v>107259</v>
      </c>
      <c r="N7"/>
      <c r="O7" s="21" t="s">
        <v>773</v>
      </c>
      <c r="P7"/>
      <c r="Q7"/>
      <c r="R7"/>
      <c r="S7"/>
      <c r="T7"/>
      <c r="U7"/>
      <c r="V7"/>
      <c r="W7"/>
      <c r="X7"/>
    </row>
    <row r="8" spans="1:24">
      <c r="A8" s="113" t="s">
        <v>201</v>
      </c>
      <c r="B8" s="112" t="s">
        <v>46</v>
      </c>
      <c r="C8" s="112">
        <v>5225</v>
      </c>
      <c r="D8" s="112">
        <v>291</v>
      </c>
      <c r="E8" s="112">
        <v>146830</v>
      </c>
      <c r="F8" s="112">
        <v>19.551862698358651</v>
      </c>
      <c r="G8" s="112">
        <v>44546</v>
      </c>
      <c r="H8" s="68">
        <f t="shared" si="0"/>
        <v>4934</v>
      </c>
      <c r="I8" s="114" t="str">
        <f t="shared" si="1"/>
        <v>No Campaign</v>
      </c>
      <c r="K8" s="64" t="s">
        <v>769</v>
      </c>
      <c r="L8" s="64">
        <v>109982</v>
      </c>
      <c r="M8" s="64">
        <v>99093</v>
      </c>
      <c r="N8"/>
      <c r="O8" s="21" t="s">
        <v>774</v>
      </c>
      <c r="P8"/>
      <c r="Q8"/>
      <c r="R8"/>
      <c r="S8"/>
      <c r="T8"/>
      <c r="U8"/>
      <c r="V8"/>
      <c r="W8"/>
      <c r="X8"/>
    </row>
    <row r="9" spans="1:24">
      <c r="A9" s="113" t="s">
        <v>201</v>
      </c>
      <c r="B9" s="112" t="s">
        <v>46</v>
      </c>
      <c r="C9" s="112">
        <v>3978</v>
      </c>
      <c r="D9" s="112">
        <v>543</v>
      </c>
      <c r="E9" s="112">
        <v>150265</v>
      </c>
      <c r="F9" s="112">
        <v>49.159817655475329</v>
      </c>
      <c r="G9" s="112">
        <v>34286</v>
      </c>
      <c r="H9" s="68">
        <f t="shared" si="0"/>
        <v>3435</v>
      </c>
      <c r="I9" s="114" t="str">
        <f t="shared" si="1"/>
        <v>No Campaign</v>
      </c>
      <c r="K9" s="64" t="s">
        <v>768</v>
      </c>
      <c r="L9" s="64">
        <v>56844</v>
      </c>
      <c r="M9" s="64">
        <v>50927</v>
      </c>
      <c r="N9"/>
      <c r="O9"/>
      <c r="P9"/>
      <c r="Q9"/>
      <c r="R9"/>
      <c r="S9"/>
      <c r="T9"/>
      <c r="U9"/>
      <c r="V9"/>
      <c r="W9"/>
      <c r="X9"/>
    </row>
    <row r="10" spans="1:24">
      <c r="A10" s="113" t="s">
        <v>126</v>
      </c>
      <c r="B10" s="112" t="s">
        <v>23</v>
      </c>
      <c r="C10" s="112">
        <v>8373</v>
      </c>
      <c r="D10" s="112">
        <v>921</v>
      </c>
      <c r="E10" s="112">
        <v>157717</v>
      </c>
      <c r="F10" s="112">
        <v>12.2263294381709</v>
      </c>
      <c r="G10" s="112">
        <v>15110</v>
      </c>
      <c r="H10" s="68">
        <f t="shared" si="0"/>
        <v>7452</v>
      </c>
      <c r="I10" s="114" t="str">
        <f t="shared" si="1"/>
        <v>iPhone 16 Launch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4">
      <c r="A11" s="113" t="s">
        <v>126</v>
      </c>
      <c r="B11" s="112" t="s">
        <v>46</v>
      </c>
      <c r="C11" s="112">
        <v>6907</v>
      </c>
      <c r="D11" s="112">
        <v>834</v>
      </c>
      <c r="E11" s="112">
        <v>163790</v>
      </c>
      <c r="F11" s="112">
        <v>54.158984064961238</v>
      </c>
      <c r="G11" s="112">
        <v>22087</v>
      </c>
      <c r="H11" s="68">
        <f t="shared" si="0"/>
        <v>6073</v>
      </c>
      <c r="I11" s="114" t="str">
        <f t="shared" si="1"/>
        <v>iPhone 16 Launch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4">
      <c r="A12" s="113" t="s">
        <v>126</v>
      </c>
      <c r="B12" s="112" t="s">
        <v>19</v>
      </c>
      <c r="C12" s="112">
        <v>7097</v>
      </c>
      <c r="D12" s="112">
        <v>369</v>
      </c>
      <c r="E12" s="112">
        <v>170518</v>
      </c>
      <c r="F12" s="112">
        <v>9.2506362964613711</v>
      </c>
      <c r="G12" s="112">
        <v>33762</v>
      </c>
      <c r="H12" s="68">
        <f t="shared" si="0"/>
        <v>6728</v>
      </c>
      <c r="I12" s="114" t="str">
        <f t="shared" si="1"/>
        <v>iPhone 16 Launch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4">
      <c r="A13" s="113" t="s">
        <v>126</v>
      </c>
      <c r="B13" s="112" t="s">
        <v>23</v>
      </c>
      <c r="C13" s="112">
        <v>6656</v>
      </c>
      <c r="D13" s="112">
        <v>978</v>
      </c>
      <c r="E13" s="112">
        <v>176196</v>
      </c>
      <c r="F13" s="112">
        <v>60.425889350496043</v>
      </c>
      <c r="G13" s="112">
        <v>27081</v>
      </c>
      <c r="H13" s="68">
        <f t="shared" si="0"/>
        <v>5678</v>
      </c>
      <c r="I13" s="114" t="str">
        <f t="shared" si="1"/>
        <v>iPhone 16 Launch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>
      <c r="A14" s="113" t="s">
        <v>37</v>
      </c>
      <c r="B14" s="112" t="s">
        <v>46</v>
      </c>
      <c r="C14" s="112">
        <v>9984</v>
      </c>
      <c r="D14" s="112">
        <v>1330</v>
      </c>
      <c r="E14" s="112">
        <v>184850</v>
      </c>
      <c r="F14" s="112">
        <v>57.524479307546663</v>
      </c>
      <c r="G14" s="112">
        <v>44947</v>
      </c>
      <c r="H14" s="68">
        <f t="shared" si="0"/>
        <v>8654</v>
      </c>
      <c r="I14" s="114" t="str">
        <f t="shared" si="1"/>
        <v>iPhone 16 Launch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4">
      <c r="A15" s="113" t="s">
        <v>37</v>
      </c>
      <c r="B15" s="112" t="s">
        <v>23</v>
      </c>
      <c r="C15" s="112">
        <v>5259</v>
      </c>
      <c r="D15" s="112">
        <v>374</v>
      </c>
      <c r="E15" s="112">
        <v>189735</v>
      </c>
      <c r="F15" s="112">
        <v>14.827522597306769</v>
      </c>
      <c r="G15" s="112">
        <v>19596</v>
      </c>
      <c r="H15" s="68">
        <f t="shared" si="0"/>
        <v>4885</v>
      </c>
      <c r="I15" s="114" t="str">
        <f t="shared" si="1"/>
        <v>iPhone 16 Launch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4">
      <c r="A16" s="113" t="s">
        <v>37</v>
      </c>
      <c r="B16" s="112" t="s">
        <v>13</v>
      </c>
      <c r="C16" s="112">
        <v>9286</v>
      </c>
      <c r="D16" s="112">
        <v>633</v>
      </c>
      <c r="E16" s="112">
        <v>198388</v>
      </c>
      <c r="F16" s="112">
        <v>5.4343004617214756</v>
      </c>
      <c r="G16" s="112">
        <v>48019</v>
      </c>
      <c r="H16" s="68">
        <f t="shared" si="0"/>
        <v>8653</v>
      </c>
      <c r="I16" s="114" t="str">
        <f t="shared" si="1"/>
        <v>iPhone 16 Launch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4">
      <c r="A17" s="113" t="s">
        <v>37</v>
      </c>
      <c r="B17" s="112" t="s">
        <v>46</v>
      </c>
      <c r="C17" s="112">
        <v>6901</v>
      </c>
      <c r="D17" s="112">
        <v>471</v>
      </c>
      <c r="E17" s="112">
        <v>204818</v>
      </c>
      <c r="F17" s="112">
        <v>60.827661631301943</v>
      </c>
      <c r="G17" s="112">
        <v>52003</v>
      </c>
      <c r="H17" s="68">
        <f t="shared" si="0"/>
        <v>6430</v>
      </c>
      <c r="I17" s="114" t="str">
        <f t="shared" si="1"/>
        <v>iPhone 16 Launch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>
      <c r="A18" s="113" t="s">
        <v>395</v>
      </c>
      <c r="B18" s="112" t="s">
        <v>19</v>
      </c>
      <c r="C18" s="112">
        <v>5917</v>
      </c>
      <c r="D18" s="112">
        <v>475</v>
      </c>
      <c r="E18" s="112">
        <v>210260</v>
      </c>
      <c r="F18" s="112">
        <v>17.894035955483691</v>
      </c>
      <c r="G18" s="112">
        <v>28313</v>
      </c>
      <c r="H18" s="68">
        <f t="shared" si="0"/>
        <v>5442</v>
      </c>
      <c r="I18" s="114" t="str">
        <f t="shared" si="1"/>
        <v>iPhone 16 Launch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>
      <c r="A19" s="113" t="s">
        <v>395</v>
      </c>
      <c r="B19" s="112" t="s">
        <v>46</v>
      </c>
      <c r="C19" s="112">
        <v>9429</v>
      </c>
      <c r="D19" s="112">
        <v>966</v>
      </c>
      <c r="E19" s="112">
        <v>218723</v>
      </c>
      <c r="F19" s="112">
        <v>7.6914636320825887</v>
      </c>
      <c r="G19" s="112">
        <v>57639</v>
      </c>
      <c r="H19" s="68">
        <f t="shared" si="0"/>
        <v>8463</v>
      </c>
      <c r="I19" s="114" t="str">
        <f t="shared" si="1"/>
        <v>iPhone 16 Launch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>
      <c r="A20" s="113" t="s">
        <v>395</v>
      </c>
      <c r="B20" s="112" t="s">
        <v>23</v>
      </c>
      <c r="C20" s="112">
        <v>3530</v>
      </c>
      <c r="D20" s="112">
        <v>328</v>
      </c>
      <c r="E20" s="112">
        <v>221925</v>
      </c>
      <c r="F20" s="112">
        <v>12.8372197814577</v>
      </c>
      <c r="G20" s="112">
        <v>11013</v>
      </c>
      <c r="H20" s="68">
        <f t="shared" si="0"/>
        <v>3202</v>
      </c>
      <c r="I20" s="114" t="str">
        <f t="shared" si="1"/>
        <v>iPhone 16 Launch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>
      <c r="A21" s="113" t="s">
        <v>395</v>
      </c>
      <c r="B21" s="112" t="s">
        <v>23</v>
      </c>
      <c r="C21" s="112">
        <v>2960</v>
      </c>
      <c r="D21" s="112">
        <v>234</v>
      </c>
      <c r="E21" s="112">
        <v>224651</v>
      </c>
      <c r="F21" s="112">
        <v>17.41278694508371</v>
      </c>
      <c r="G21" s="112">
        <v>59378</v>
      </c>
      <c r="H21" s="68">
        <f t="shared" si="0"/>
        <v>2726</v>
      </c>
      <c r="I21" s="114" t="str">
        <f t="shared" si="1"/>
        <v>iPhone 16 Launch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>
      <c r="A22" s="113" t="s">
        <v>510</v>
      </c>
      <c r="B22" s="112" t="s">
        <v>46</v>
      </c>
      <c r="C22" s="112">
        <v>8045</v>
      </c>
      <c r="D22" s="112">
        <v>894</v>
      </c>
      <c r="E22" s="112">
        <v>231802</v>
      </c>
      <c r="F22" s="112">
        <v>47.634187798207087</v>
      </c>
      <c r="G22" s="112">
        <v>33705</v>
      </c>
      <c r="H22" s="68">
        <f t="shared" si="0"/>
        <v>7151</v>
      </c>
      <c r="I22" s="114" t="str">
        <f t="shared" si="1"/>
        <v>iPhone 16 Launch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>
      <c r="A23" s="113" t="s">
        <v>510</v>
      </c>
      <c r="B23" s="112" t="s">
        <v>19</v>
      </c>
      <c r="C23" s="112">
        <v>2048</v>
      </c>
      <c r="D23" s="112">
        <v>130</v>
      </c>
      <c r="E23" s="112">
        <v>233720</v>
      </c>
      <c r="F23" s="112">
        <v>39.284614068115687</v>
      </c>
      <c r="G23" s="112">
        <v>11828</v>
      </c>
      <c r="H23" s="68">
        <f t="shared" si="0"/>
        <v>1918</v>
      </c>
      <c r="I23" s="114" t="str">
        <f t="shared" si="1"/>
        <v>iPhone 16 Launch</v>
      </c>
      <c r="N23"/>
      <c r="O23"/>
      <c r="P23"/>
      <c r="Q23"/>
      <c r="R23"/>
      <c r="S23"/>
      <c r="T23"/>
      <c r="U23"/>
      <c r="V23"/>
      <c r="W23"/>
      <c r="X23"/>
    </row>
    <row r="24" spans="1:24">
      <c r="A24" s="113" t="s">
        <v>510</v>
      </c>
      <c r="B24" s="112" t="s">
        <v>19</v>
      </c>
      <c r="C24" s="112">
        <v>6772</v>
      </c>
      <c r="D24" s="112">
        <v>536</v>
      </c>
      <c r="E24" s="112">
        <v>239956</v>
      </c>
      <c r="F24" s="112">
        <v>9.8205504342462788</v>
      </c>
      <c r="G24" s="112">
        <v>17909</v>
      </c>
      <c r="H24" s="68">
        <f t="shared" si="0"/>
        <v>6236</v>
      </c>
      <c r="I24" s="114" t="str">
        <f t="shared" si="1"/>
        <v>iPhone 16 Launch</v>
      </c>
      <c r="N24"/>
      <c r="O24"/>
      <c r="P24"/>
      <c r="Q24"/>
      <c r="R24"/>
      <c r="S24"/>
      <c r="T24"/>
      <c r="U24"/>
      <c r="V24"/>
      <c r="W24"/>
      <c r="X24"/>
    </row>
    <row r="25" spans="1:24">
      <c r="A25" s="113" t="s">
        <v>510</v>
      </c>
      <c r="B25" s="112" t="s">
        <v>19</v>
      </c>
      <c r="C25" s="112">
        <v>3529</v>
      </c>
      <c r="D25" s="112">
        <v>305</v>
      </c>
      <c r="E25" s="112">
        <v>243180</v>
      </c>
      <c r="F25" s="112">
        <v>41.606628834608109</v>
      </c>
      <c r="G25" s="112">
        <v>48356</v>
      </c>
      <c r="H25" s="68">
        <f t="shared" si="0"/>
        <v>3224</v>
      </c>
      <c r="I25" s="114" t="str">
        <f t="shared" si="1"/>
        <v>iPhone 16 Launch</v>
      </c>
      <c r="N25"/>
      <c r="O25"/>
      <c r="P25"/>
      <c r="Q25"/>
      <c r="R25"/>
      <c r="S25"/>
      <c r="T25"/>
      <c r="U25"/>
      <c r="V25"/>
      <c r="W25"/>
      <c r="X25"/>
    </row>
    <row r="26" spans="1:24">
      <c r="A26" s="113" t="s">
        <v>266</v>
      </c>
      <c r="B26" s="112" t="s">
        <v>23</v>
      </c>
      <c r="C26" s="112">
        <v>3964</v>
      </c>
      <c r="D26" s="112">
        <v>378</v>
      </c>
      <c r="E26" s="112">
        <v>246766</v>
      </c>
      <c r="F26" s="112">
        <v>13.6355899921383</v>
      </c>
      <c r="G26" s="112">
        <v>23109</v>
      </c>
      <c r="H26" s="68">
        <f t="shared" si="0"/>
        <v>3586</v>
      </c>
      <c r="I26" s="114" t="str">
        <f t="shared" si="1"/>
        <v>iPhone 16 Launch</v>
      </c>
      <c r="N26"/>
      <c r="O26"/>
      <c r="P26"/>
      <c r="Q26"/>
      <c r="R26"/>
      <c r="S26"/>
      <c r="T26"/>
      <c r="U26"/>
      <c r="V26"/>
      <c r="W26"/>
      <c r="X26"/>
    </row>
    <row r="27" spans="1:24">
      <c r="A27" s="113" t="s">
        <v>266</v>
      </c>
      <c r="B27" s="112" t="s">
        <v>46</v>
      </c>
      <c r="C27" s="112">
        <v>8137</v>
      </c>
      <c r="D27" s="112">
        <v>1045</v>
      </c>
      <c r="E27" s="112">
        <v>253858</v>
      </c>
      <c r="F27" s="112">
        <v>20.47246886054408</v>
      </c>
      <c r="G27" s="112">
        <v>12023</v>
      </c>
      <c r="H27" s="68">
        <f t="shared" si="0"/>
        <v>7092</v>
      </c>
      <c r="I27" s="114" t="str">
        <f t="shared" si="1"/>
        <v>iPhone 16 Launch</v>
      </c>
      <c r="N27"/>
      <c r="O27"/>
      <c r="P27"/>
      <c r="Q27"/>
      <c r="R27"/>
      <c r="S27"/>
      <c r="T27"/>
      <c r="U27"/>
      <c r="V27"/>
      <c r="W27"/>
      <c r="X27"/>
    </row>
    <row r="28" spans="1:24">
      <c r="A28" s="113" t="s">
        <v>266</v>
      </c>
      <c r="B28" s="112" t="s">
        <v>13</v>
      </c>
      <c r="C28" s="112">
        <v>1963</v>
      </c>
      <c r="D28" s="112">
        <v>137</v>
      </c>
      <c r="E28" s="112">
        <v>255684</v>
      </c>
      <c r="F28" s="112">
        <v>11.2083665774941</v>
      </c>
      <c r="G28" s="112">
        <v>24537</v>
      </c>
      <c r="H28" s="68">
        <f t="shared" si="0"/>
        <v>1826</v>
      </c>
      <c r="I28" s="114" t="str">
        <f t="shared" si="1"/>
        <v>iPhone 16 Launch</v>
      </c>
      <c r="N28"/>
      <c r="O28"/>
      <c r="P28"/>
      <c r="Q28"/>
      <c r="R28"/>
      <c r="S28"/>
      <c r="T28"/>
      <c r="U28"/>
      <c r="V28"/>
      <c r="W28"/>
      <c r="X28"/>
    </row>
    <row r="29" spans="1:24">
      <c r="A29" s="113" t="s">
        <v>266</v>
      </c>
      <c r="B29" s="112" t="s">
        <v>23</v>
      </c>
      <c r="C29" s="112">
        <v>1536</v>
      </c>
      <c r="D29" s="112">
        <v>155</v>
      </c>
      <c r="E29" s="112">
        <v>257065</v>
      </c>
      <c r="F29" s="112">
        <v>12.15762550327738</v>
      </c>
      <c r="G29" s="112">
        <v>36661</v>
      </c>
      <c r="H29" s="68">
        <f t="shared" si="0"/>
        <v>1381</v>
      </c>
      <c r="I29" s="114" t="str">
        <f t="shared" si="1"/>
        <v>iPhone 16 Launch</v>
      </c>
      <c r="N29"/>
      <c r="O29"/>
      <c r="P29"/>
      <c r="Q29"/>
      <c r="R29"/>
      <c r="S29"/>
      <c r="T29"/>
      <c r="U29"/>
      <c r="V29"/>
      <c r="W29"/>
      <c r="X29"/>
    </row>
    <row r="30" spans="1:24">
      <c r="A30" s="113" t="s">
        <v>511</v>
      </c>
      <c r="B30" s="112" t="s">
        <v>19</v>
      </c>
      <c r="C30" s="112">
        <v>8340</v>
      </c>
      <c r="D30" s="112">
        <v>911</v>
      </c>
      <c r="E30" s="112">
        <v>264494</v>
      </c>
      <c r="F30" s="112">
        <v>37.302925586213682</v>
      </c>
      <c r="G30" s="112">
        <v>48659</v>
      </c>
      <c r="H30" s="68">
        <f t="shared" si="0"/>
        <v>7429</v>
      </c>
      <c r="I30" s="114" t="str">
        <f t="shared" si="1"/>
        <v>No Campaign</v>
      </c>
      <c r="N30"/>
      <c r="O30"/>
      <c r="P30"/>
      <c r="Q30"/>
      <c r="R30"/>
      <c r="S30"/>
      <c r="T30"/>
      <c r="U30"/>
      <c r="V30"/>
      <c r="W30"/>
      <c r="X30"/>
    </row>
    <row r="31" spans="1:24">
      <c r="A31" s="113" t="s">
        <v>511</v>
      </c>
      <c r="B31" s="112" t="s">
        <v>46</v>
      </c>
      <c r="C31" s="112">
        <v>8179</v>
      </c>
      <c r="D31" s="112">
        <v>446</v>
      </c>
      <c r="E31" s="112">
        <v>272227</v>
      </c>
      <c r="F31" s="112">
        <v>41.82171496581897</v>
      </c>
      <c r="G31" s="112">
        <v>43848</v>
      </c>
      <c r="H31" s="68">
        <f t="shared" si="0"/>
        <v>7733</v>
      </c>
      <c r="I31" s="114" t="str">
        <f t="shared" si="1"/>
        <v>No Campaign</v>
      </c>
      <c r="N31"/>
      <c r="O31"/>
      <c r="P31"/>
      <c r="Q31"/>
      <c r="R31"/>
      <c r="S31"/>
      <c r="T31"/>
      <c r="U31"/>
      <c r="V31"/>
      <c r="W31"/>
      <c r="X31"/>
    </row>
    <row r="32" spans="1:24">
      <c r="A32" s="113" t="s">
        <v>511</v>
      </c>
      <c r="B32" s="112" t="s">
        <v>19</v>
      </c>
      <c r="C32" s="112">
        <v>8967</v>
      </c>
      <c r="D32" s="112">
        <v>993</v>
      </c>
      <c r="E32" s="112">
        <v>280201</v>
      </c>
      <c r="F32" s="112">
        <v>52.792102811910027</v>
      </c>
      <c r="G32" s="112">
        <v>47804</v>
      </c>
      <c r="H32" s="68">
        <f t="shared" si="0"/>
        <v>7974</v>
      </c>
      <c r="I32" s="114" t="str">
        <f t="shared" si="1"/>
        <v>No Campaign</v>
      </c>
      <c r="N32"/>
      <c r="O32"/>
      <c r="P32"/>
      <c r="Q32"/>
      <c r="R32"/>
      <c r="S32"/>
      <c r="T32"/>
      <c r="U32"/>
      <c r="V32"/>
      <c r="W32"/>
      <c r="X32"/>
    </row>
    <row r="33" spans="1:24">
      <c r="A33" s="113" t="s">
        <v>511</v>
      </c>
      <c r="B33" s="112" t="s">
        <v>13</v>
      </c>
      <c r="C33" s="112">
        <v>9734</v>
      </c>
      <c r="D33" s="112">
        <v>652</v>
      </c>
      <c r="E33" s="112">
        <v>289283</v>
      </c>
      <c r="F33" s="112">
        <v>49.647922622483861</v>
      </c>
      <c r="G33" s="112">
        <v>25379</v>
      </c>
      <c r="H33" s="68">
        <f t="shared" si="0"/>
        <v>9082</v>
      </c>
      <c r="I33" s="114" t="str">
        <f t="shared" si="1"/>
        <v>No Campaign</v>
      </c>
      <c r="N33"/>
      <c r="O33"/>
      <c r="P33"/>
      <c r="Q33"/>
      <c r="R33"/>
      <c r="S33"/>
      <c r="T33"/>
      <c r="U33"/>
      <c r="V33"/>
      <c r="W33"/>
      <c r="X33"/>
    </row>
    <row r="34" spans="1:24">
      <c r="A34" s="113" t="s">
        <v>221</v>
      </c>
      <c r="B34" s="112" t="s">
        <v>19</v>
      </c>
      <c r="C34" s="112">
        <v>1845</v>
      </c>
      <c r="D34" s="112">
        <v>104</v>
      </c>
      <c r="E34" s="112">
        <v>291024</v>
      </c>
      <c r="F34" s="112">
        <v>28.158158777282971</v>
      </c>
      <c r="G34" s="112">
        <v>37766</v>
      </c>
      <c r="H34" s="68">
        <f t="shared" si="0"/>
        <v>1741</v>
      </c>
      <c r="I34" s="114" t="str">
        <f t="shared" si="1"/>
        <v>No Campaign</v>
      </c>
      <c r="N34"/>
      <c r="O34"/>
      <c r="P34"/>
      <c r="Q34"/>
      <c r="R34"/>
      <c r="S34"/>
      <c r="T34"/>
      <c r="U34"/>
      <c r="V34"/>
      <c r="W34"/>
      <c r="X34"/>
    </row>
    <row r="35" spans="1:24">
      <c r="A35" s="113" t="s">
        <v>221</v>
      </c>
      <c r="B35" s="112" t="s">
        <v>19</v>
      </c>
      <c r="C35" s="112">
        <v>6777</v>
      </c>
      <c r="D35" s="112">
        <v>981</v>
      </c>
      <c r="E35" s="112">
        <v>296820</v>
      </c>
      <c r="F35" s="112">
        <v>23.920557913887201</v>
      </c>
      <c r="G35" s="112">
        <v>53590</v>
      </c>
      <c r="H35" s="68">
        <f t="shared" si="0"/>
        <v>5796</v>
      </c>
      <c r="I35" s="114" t="str">
        <f t="shared" si="1"/>
        <v>No Campaign</v>
      </c>
      <c r="N35"/>
      <c r="O35"/>
      <c r="P35"/>
      <c r="Q35"/>
      <c r="R35"/>
      <c r="S35"/>
      <c r="T35"/>
      <c r="U35"/>
      <c r="V35"/>
      <c r="W35"/>
      <c r="X35"/>
    </row>
    <row r="36" spans="1:24">
      <c r="A36" s="113" t="s">
        <v>221</v>
      </c>
      <c r="B36" s="112" t="s">
        <v>13</v>
      </c>
      <c r="C36" s="112">
        <v>4036</v>
      </c>
      <c r="D36" s="112">
        <v>591</v>
      </c>
      <c r="E36" s="112">
        <v>300265</v>
      </c>
      <c r="F36" s="112">
        <v>44.219272975538267</v>
      </c>
      <c r="G36" s="112">
        <v>12563</v>
      </c>
      <c r="H36" s="68">
        <f t="shared" si="0"/>
        <v>3445</v>
      </c>
      <c r="I36" s="114" t="str">
        <f t="shared" si="1"/>
        <v>No Campaign</v>
      </c>
      <c r="N36"/>
      <c r="O36"/>
      <c r="P36"/>
      <c r="Q36"/>
      <c r="R36"/>
      <c r="S36"/>
      <c r="T36"/>
      <c r="U36"/>
      <c r="V36"/>
      <c r="W36"/>
      <c r="X36"/>
    </row>
    <row r="37" spans="1:24">
      <c r="A37" s="113" t="s">
        <v>221</v>
      </c>
      <c r="B37" s="112" t="s">
        <v>46</v>
      </c>
      <c r="C37" s="112">
        <v>6947</v>
      </c>
      <c r="D37" s="112">
        <v>908</v>
      </c>
      <c r="E37" s="112">
        <v>306304</v>
      </c>
      <c r="F37" s="112">
        <v>14.117673944839121</v>
      </c>
      <c r="G37" s="112">
        <v>46060</v>
      </c>
      <c r="H37" s="68">
        <f t="shared" si="0"/>
        <v>6039</v>
      </c>
      <c r="I37" s="114" t="str">
        <f t="shared" si="1"/>
        <v>No Campaign</v>
      </c>
      <c r="N37"/>
      <c r="O37"/>
      <c r="P37"/>
      <c r="Q37"/>
      <c r="R37"/>
      <c r="S37"/>
      <c r="T37"/>
      <c r="U37"/>
      <c r="V37"/>
      <c r="W37"/>
      <c r="X37"/>
    </row>
    <row r="38" spans="1:24">
      <c r="A38" s="113" t="s">
        <v>437</v>
      </c>
      <c r="B38" s="112" t="s">
        <v>23</v>
      </c>
      <c r="C38" s="112">
        <v>3494</v>
      </c>
      <c r="D38" s="112">
        <v>281</v>
      </c>
      <c r="E38" s="112">
        <v>309517</v>
      </c>
      <c r="F38" s="112">
        <v>27.765518533715429</v>
      </c>
      <c r="G38" s="112">
        <v>39197</v>
      </c>
      <c r="H38" s="68">
        <f t="shared" si="0"/>
        <v>3213</v>
      </c>
      <c r="I38" s="114" t="str">
        <f t="shared" si="1"/>
        <v>No Campaign</v>
      </c>
      <c r="N38"/>
      <c r="O38"/>
      <c r="P38"/>
      <c r="Q38"/>
      <c r="R38"/>
      <c r="S38"/>
      <c r="T38"/>
      <c r="U38"/>
      <c r="V38"/>
      <c r="W38"/>
      <c r="X38"/>
    </row>
    <row r="39" spans="1:24">
      <c r="A39" s="113" t="s">
        <v>437</v>
      </c>
      <c r="B39" s="112" t="s">
        <v>46</v>
      </c>
      <c r="C39" s="112">
        <v>3719</v>
      </c>
      <c r="D39" s="112">
        <v>222</v>
      </c>
      <c r="E39" s="112">
        <v>313014</v>
      </c>
      <c r="F39" s="112">
        <v>21.669318305251519</v>
      </c>
      <c r="G39" s="112">
        <v>13586</v>
      </c>
      <c r="H39" s="68">
        <f t="shared" si="0"/>
        <v>3497</v>
      </c>
      <c r="I39" s="114" t="str">
        <f t="shared" si="1"/>
        <v>No Campaign</v>
      </c>
      <c r="N39"/>
      <c r="O39"/>
      <c r="P39"/>
      <c r="Q39"/>
      <c r="R39"/>
      <c r="S39"/>
      <c r="T39"/>
      <c r="U39"/>
      <c r="V39"/>
      <c r="W39"/>
      <c r="X39"/>
    </row>
    <row r="40" spans="1:24">
      <c r="A40" s="113" t="s">
        <v>437</v>
      </c>
      <c r="B40" s="112" t="s">
        <v>13</v>
      </c>
      <c r="C40" s="112">
        <v>2884</v>
      </c>
      <c r="D40" s="112">
        <v>341</v>
      </c>
      <c r="E40" s="112">
        <v>315557</v>
      </c>
      <c r="F40" s="112">
        <v>46.999749649033298</v>
      </c>
      <c r="G40" s="112">
        <v>26087</v>
      </c>
      <c r="H40" s="68">
        <f t="shared" si="0"/>
        <v>2543</v>
      </c>
      <c r="I40" s="114" t="str">
        <f t="shared" si="1"/>
        <v>No Campaign</v>
      </c>
      <c r="N40"/>
      <c r="O40"/>
      <c r="P40"/>
      <c r="Q40"/>
      <c r="R40"/>
      <c r="S40"/>
      <c r="T40"/>
      <c r="U40"/>
      <c r="V40"/>
      <c r="W40"/>
      <c r="X40"/>
    </row>
    <row r="41" spans="1:24">
      <c r="A41" s="113" t="s">
        <v>437</v>
      </c>
      <c r="B41" s="112" t="s">
        <v>19</v>
      </c>
      <c r="C41" s="112">
        <v>5349</v>
      </c>
      <c r="D41" s="112">
        <v>502</v>
      </c>
      <c r="E41" s="112">
        <v>320404</v>
      </c>
      <c r="F41" s="112">
        <v>5.2152906954969351</v>
      </c>
      <c r="G41" s="112">
        <v>58868</v>
      </c>
      <c r="H41" s="68">
        <f t="shared" si="0"/>
        <v>4847</v>
      </c>
      <c r="I41" s="114" t="str">
        <f t="shared" si="1"/>
        <v>No Campaign</v>
      </c>
      <c r="N41"/>
      <c r="O41"/>
      <c r="P41"/>
      <c r="Q41"/>
      <c r="R41"/>
      <c r="S41"/>
      <c r="T41"/>
      <c r="U41"/>
      <c r="V41"/>
      <c r="W41"/>
      <c r="X41"/>
    </row>
    <row r="42" spans="1:24">
      <c r="A42" s="113" t="s">
        <v>29</v>
      </c>
      <c r="B42" s="112" t="s">
        <v>46</v>
      </c>
      <c r="C42" s="112">
        <v>6179</v>
      </c>
      <c r="D42" s="112">
        <v>384</v>
      </c>
      <c r="E42" s="112">
        <v>326199</v>
      </c>
      <c r="F42" s="112">
        <v>14.71218489327067</v>
      </c>
      <c r="G42" s="112">
        <v>33225</v>
      </c>
      <c r="H42" s="68">
        <f t="shared" si="0"/>
        <v>5795</v>
      </c>
      <c r="I42" s="114" t="str">
        <f t="shared" si="1"/>
        <v>No Campaign</v>
      </c>
      <c r="N42"/>
      <c r="O42"/>
      <c r="P42"/>
      <c r="Q42"/>
      <c r="R42"/>
      <c r="S42"/>
      <c r="T42"/>
      <c r="U42"/>
      <c r="V42"/>
      <c r="W42"/>
      <c r="X42"/>
    </row>
    <row r="43" spans="1:24">
      <c r="A43" s="113" t="s">
        <v>29</v>
      </c>
      <c r="B43" s="112" t="s">
        <v>23</v>
      </c>
      <c r="C43" s="112">
        <v>7610</v>
      </c>
      <c r="D43" s="112">
        <v>757</v>
      </c>
      <c r="E43" s="112">
        <v>333052</v>
      </c>
      <c r="F43" s="112">
        <v>44.450416151231643</v>
      </c>
      <c r="G43" s="112">
        <v>39750</v>
      </c>
      <c r="H43" s="68">
        <f t="shared" si="0"/>
        <v>6853</v>
      </c>
      <c r="I43" s="114" t="str">
        <f t="shared" si="1"/>
        <v>No Campaign</v>
      </c>
      <c r="N43"/>
      <c r="O43"/>
      <c r="P43"/>
      <c r="Q43"/>
      <c r="R43"/>
      <c r="S43"/>
      <c r="T43"/>
      <c r="U43"/>
      <c r="V43"/>
      <c r="W43"/>
      <c r="X43"/>
    </row>
    <row r="44" spans="1:24">
      <c r="A44" s="113" t="s">
        <v>29</v>
      </c>
      <c r="B44" s="112" t="s">
        <v>13</v>
      </c>
      <c r="C44" s="112">
        <v>7430</v>
      </c>
      <c r="D44" s="112">
        <v>397</v>
      </c>
      <c r="E44" s="112">
        <v>340085</v>
      </c>
      <c r="F44" s="112">
        <v>28.065042562888689</v>
      </c>
      <c r="G44" s="112">
        <v>16643</v>
      </c>
      <c r="H44" s="68">
        <f t="shared" si="0"/>
        <v>7033</v>
      </c>
      <c r="I44" s="114" t="str">
        <f t="shared" si="1"/>
        <v>No Campaign</v>
      </c>
      <c r="N44"/>
      <c r="O44"/>
      <c r="P44"/>
      <c r="Q44"/>
      <c r="R44"/>
      <c r="S44"/>
      <c r="T44"/>
      <c r="U44"/>
      <c r="V44"/>
      <c r="W44"/>
      <c r="X44"/>
    </row>
    <row r="45" spans="1:24">
      <c r="A45" s="113" t="s">
        <v>29</v>
      </c>
      <c r="B45" s="112" t="s">
        <v>46</v>
      </c>
      <c r="C45" s="112">
        <v>8154</v>
      </c>
      <c r="D45" s="112">
        <v>1149</v>
      </c>
      <c r="E45" s="112">
        <v>347090</v>
      </c>
      <c r="F45" s="112">
        <v>26.003918292085629</v>
      </c>
      <c r="G45" s="112">
        <v>37523</v>
      </c>
      <c r="H45" s="68">
        <f t="shared" si="0"/>
        <v>7005</v>
      </c>
      <c r="I45" s="114" t="str">
        <f t="shared" si="1"/>
        <v>No Campaign</v>
      </c>
      <c r="N45"/>
      <c r="O45"/>
      <c r="P45"/>
      <c r="Q45"/>
      <c r="R45"/>
      <c r="S45"/>
      <c r="T45"/>
      <c r="U45"/>
      <c r="V45"/>
      <c r="W45"/>
      <c r="X45"/>
    </row>
    <row r="46" spans="1:24">
      <c r="A46" s="113" t="s">
        <v>64</v>
      </c>
      <c r="B46" s="112" t="s">
        <v>23</v>
      </c>
      <c r="C46" s="112">
        <v>7488</v>
      </c>
      <c r="D46" s="112">
        <v>568</v>
      </c>
      <c r="E46" s="112">
        <v>354010</v>
      </c>
      <c r="F46" s="112">
        <v>13.47730290104799</v>
      </c>
      <c r="G46" s="112">
        <v>46727</v>
      </c>
      <c r="H46" s="68">
        <f t="shared" si="0"/>
        <v>6920</v>
      </c>
      <c r="I46" s="114" t="str">
        <f t="shared" si="1"/>
        <v>No Campaign</v>
      </c>
      <c r="N46"/>
      <c r="O46"/>
      <c r="P46"/>
      <c r="Q46"/>
      <c r="R46"/>
      <c r="S46"/>
      <c r="T46"/>
      <c r="U46"/>
      <c r="V46"/>
      <c r="W46"/>
      <c r="X46"/>
    </row>
    <row r="47" spans="1:24">
      <c r="A47" s="113" t="s">
        <v>64</v>
      </c>
      <c r="B47" s="112" t="s">
        <v>13</v>
      </c>
      <c r="C47" s="112">
        <v>5737</v>
      </c>
      <c r="D47" s="112">
        <v>666</v>
      </c>
      <c r="E47" s="112">
        <v>359081</v>
      </c>
      <c r="F47" s="112">
        <v>4.6034181702735593</v>
      </c>
      <c r="G47" s="112">
        <v>21005</v>
      </c>
      <c r="H47" s="68">
        <f t="shared" si="0"/>
        <v>5071</v>
      </c>
      <c r="I47" s="114" t="str">
        <f t="shared" si="1"/>
        <v>No Campaign</v>
      </c>
      <c r="N47"/>
      <c r="O47"/>
      <c r="P47"/>
      <c r="Q47"/>
      <c r="R47"/>
      <c r="S47"/>
      <c r="T47"/>
      <c r="U47"/>
      <c r="V47"/>
      <c r="W47"/>
      <c r="X47"/>
    </row>
    <row r="48" spans="1:24">
      <c r="A48" s="113" t="s">
        <v>64</v>
      </c>
      <c r="B48" s="112" t="s">
        <v>23</v>
      </c>
      <c r="C48" s="112">
        <v>7525</v>
      </c>
      <c r="D48" s="112">
        <v>610</v>
      </c>
      <c r="E48" s="112">
        <v>365996</v>
      </c>
      <c r="F48" s="112">
        <v>5.7694619613329108</v>
      </c>
      <c r="G48" s="112">
        <v>53543</v>
      </c>
      <c r="H48" s="68">
        <f t="shared" si="0"/>
        <v>6915</v>
      </c>
      <c r="I48" s="114" t="str">
        <f t="shared" si="1"/>
        <v>No Campaign</v>
      </c>
      <c r="N48"/>
      <c r="O48"/>
      <c r="P48"/>
      <c r="Q48"/>
      <c r="R48"/>
      <c r="S48"/>
      <c r="T48"/>
      <c r="U48"/>
      <c r="V48"/>
      <c r="W48"/>
      <c r="X48"/>
    </row>
    <row r="49" spans="1:24">
      <c r="A49" s="113" t="s">
        <v>64</v>
      </c>
      <c r="B49" s="112" t="s">
        <v>13</v>
      </c>
      <c r="C49" s="112">
        <v>4850</v>
      </c>
      <c r="D49" s="112">
        <v>494</v>
      </c>
      <c r="E49" s="112">
        <v>370352</v>
      </c>
      <c r="F49" s="112">
        <v>20.46539508359615</v>
      </c>
      <c r="G49" s="112">
        <v>10161</v>
      </c>
      <c r="H49" s="68">
        <f t="shared" si="0"/>
        <v>4356</v>
      </c>
      <c r="I49" s="114" t="str">
        <f t="shared" si="1"/>
        <v>No Campaign</v>
      </c>
      <c r="N49"/>
      <c r="O49"/>
      <c r="P49"/>
      <c r="Q49"/>
      <c r="R49"/>
      <c r="S49"/>
      <c r="T49"/>
      <c r="U49"/>
      <c r="V49"/>
      <c r="W49"/>
      <c r="X49"/>
    </row>
    <row r="50" spans="1:24">
      <c r="A50" s="113" t="s">
        <v>59</v>
      </c>
      <c r="B50" s="112" t="s">
        <v>19</v>
      </c>
      <c r="C50" s="112">
        <v>1689</v>
      </c>
      <c r="D50" s="112">
        <v>176</v>
      </c>
      <c r="E50" s="112">
        <v>371865</v>
      </c>
      <c r="F50" s="112">
        <v>38.012181840183942</v>
      </c>
      <c r="G50" s="112">
        <v>26029</v>
      </c>
      <c r="H50" s="68">
        <f t="shared" si="0"/>
        <v>1513</v>
      </c>
      <c r="I50" s="114" t="str">
        <f t="shared" si="1"/>
        <v>No Campaign</v>
      </c>
      <c r="N50"/>
      <c r="O50"/>
      <c r="P50"/>
      <c r="Q50"/>
      <c r="R50"/>
      <c r="S50"/>
      <c r="T50"/>
      <c r="U50"/>
      <c r="V50"/>
      <c r="W50"/>
      <c r="X50"/>
    </row>
    <row r="51" spans="1:24">
      <c r="A51" s="113" t="s">
        <v>59</v>
      </c>
      <c r="B51" s="112" t="s">
        <v>46</v>
      </c>
      <c r="C51" s="112">
        <v>6175</v>
      </c>
      <c r="D51" s="112">
        <v>422</v>
      </c>
      <c r="E51" s="112">
        <v>377618</v>
      </c>
      <c r="F51" s="112">
        <v>37.86101298137271</v>
      </c>
      <c r="G51" s="112">
        <v>59745</v>
      </c>
      <c r="H51" s="68">
        <f t="shared" si="0"/>
        <v>5753</v>
      </c>
      <c r="I51" s="114" t="str">
        <f t="shared" si="1"/>
        <v>No Campaign</v>
      </c>
      <c r="N51"/>
      <c r="O51"/>
      <c r="P51"/>
      <c r="Q51"/>
      <c r="R51"/>
      <c r="S51"/>
      <c r="T51"/>
      <c r="U51"/>
      <c r="V51"/>
      <c r="W51"/>
      <c r="X51"/>
    </row>
    <row r="52" spans="1:24">
      <c r="A52" s="113" t="s">
        <v>59</v>
      </c>
      <c r="B52" s="112" t="s">
        <v>23</v>
      </c>
      <c r="C52" s="112">
        <v>9648</v>
      </c>
      <c r="D52" s="112">
        <v>1417</v>
      </c>
      <c r="E52" s="112">
        <v>385849</v>
      </c>
      <c r="F52" s="112">
        <v>3.6633501706626168</v>
      </c>
      <c r="G52" s="112">
        <v>24226</v>
      </c>
      <c r="H52" s="68">
        <f t="shared" si="0"/>
        <v>8231</v>
      </c>
      <c r="I52" s="114" t="str">
        <f t="shared" si="1"/>
        <v>No Campaign</v>
      </c>
      <c r="N52"/>
      <c r="O52"/>
      <c r="P52"/>
      <c r="Q52"/>
      <c r="R52"/>
      <c r="S52"/>
      <c r="T52"/>
      <c r="U52"/>
      <c r="V52"/>
      <c r="W52"/>
      <c r="X52"/>
    </row>
    <row r="53" spans="1:24">
      <c r="A53" s="113" t="s">
        <v>59</v>
      </c>
      <c r="B53" s="112" t="s">
        <v>13</v>
      </c>
      <c r="C53" s="112">
        <v>6078</v>
      </c>
      <c r="D53" s="112">
        <v>775</v>
      </c>
      <c r="E53" s="112">
        <v>391152</v>
      </c>
      <c r="F53" s="112">
        <v>37.760512537325639</v>
      </c>
      <c r="G53" s="112">
        <v>38731</v>
      </c>
      <c r="H53" s="68">
        <f t="shared" si="0"/>
        <v>5303</v>
      </c>
      <c r="I53" s="114" t="str">
        <f t="shared" si="1"/>
        <v>No Campaign</v>
      </c>
      <c r="N53"/>
      <c r="O53"/>
      <c r="P53"/>
      <c r="Q53"/>
      <c r="R53"/>
      <c r="S53"/>
      <c r="T53"/>
      <c r="U53"/>
      <c r="V53"/>
      <c r="W53"/>
      <c r="X53"/>
    </row>
    <row r="54" spans="1:24">
      <c r="A54" s="113" t="s">
        <v>156</v>
      </c>
      <c r="B54" s="112" t="s">
        <v>23</v>
      </c>
      <c r="C54" s="112">
        <v>6448</v>
      </c>
      <c r="D54" s="112">
        <v>928</v>
      </c>
      <c r="E54" s="112">
        <v>396672</v>
      </c>
      <c r="F54" s="112">
        <v>30.118586640851881</v>
      </c>
      <c r="G54" s="112">
        <v>53922</v>
      </c>
      <c r="H54" s="68">
        <f t="shared" si="0"/>
        <v>5520</v>
      </c>
      <c r="I54" s="114" t="str">
        <f t="shared" si="1"/>
        <v>No Campaign</v>
      </c>
      <c r="N54"/>
      <c r="O54"/>
      <c r="P54"/>
      <c r="Q54"/>
      <c r="R54"/>
      <c r="S54"/>
      <c r="T54"/>
      <c r="U54"/>
      <c r="V54"/>
      <c r="W54"/>
      <c r="X54"/>
    </row>
    <row r="55" spans="1:24">
      <c r="A55" s="113" t="s">
        <v>156</v>
      </c>
      <c r="B55" s="112" t="s">
        <v>23</v>
      </c>
      <c r="C55" s="112">
        <v>2179</v>
      </c>
      <c r="D55" s="112">
        <v>303</v>
      </c>
      <c r="E55" s="112">
        <v>398548</v>
      </c>
      <c r="F55" s="112">
        <v>33.909842729106657</v>
      </c>
      <c r="G55" s="112">
        <v>54848</v>
      </c>
      <c r="H55" s="68">
        <f t="shared" si="0"/>
        <v>1876</v>
      </c>
      <c r="I55" s="114" t="str">
        <f t="shared" si="1"/>
        <v>No Campaign</v>
      </c>
      <c r="N55"/>
      <c r="O55"/>
      <c r="P55"/>
      <c r="Q55"/>
      <c r="R55"/>
      <c r="S55"/>
      <c r="T55"/>
      <c r="U55"/>
      <c r="V55"/>
      <c r="W55"/>
      <c r="X55"/>
    </row>
    <row r="56" spans="1:24">
      <c r="A56" s="113" t="s">
        <v>156</v>
      </c>
      <c r="B56" s="112" t="s">
        <v>46</v>
      </c>
      <c r="C56" s="112">
        <v>7406</v>
      </c>
      <c r="D56" s="112">
        <v>813</v>
      </c>
      <c r="E56" s="112">
        <v>405141</v>
      </c>
      <c r="F56" s="112">
        <v>24.457411123534769</v>
      </c>
      <c r="G56" s="112">
        <v>13390</v>
      </c>
      <c r="H56" s="68">
        <f t="shared" si="0"/>
        <v>6593</v>
      </c>
      <c r="I56" s="114" t="str">
        <f t="shared" si="1"/>
        <v>No Campaign</v>
      </c>
      <c r="N56"/>
      <c r="O56"/>
      <c r="P56"/>
      <c r="Q56"/>
      <c r="R56"/>
      <c r="S56"/>
      <c r="T56"/>
      <c r="U56"/>
      <c r="V56"/>
      <c r="W56"/>
      <c r="X56"/>
    </row>
    <row r="57" spans="1:24">
      <c r="A57" s="113" t="s">
        <v>156</v>
      </c>
      <c r="B57" s="112" t="s">
        <v>19</v>
      </c>
      <c r="C57" s="112">
        <v>9591</v>
      </c>
      <c r="D57" s="112">
        <v>1363</v>
      </c>
      <c r="E57" s="112">
        <v>413369</v>
      </c>
      <c r="F57" s="112">
        <v>10.494255737609739</v>
      </c>
      <c r="G57" s="112">
        <v>15997</v>
      </c>
      <c r="H57" s="68">
        <f t="shared" si="0"/>
        <v>8228</v>
      </c>
      <c r="I57" s="114" t="str">
        <f t="shared" si="1"/>
        <v>No Campaign</v>
      </c>
      <c r="N57"/>
      <c r="O57"/>
      <c r="P57"/>
      <c r="Q57"/>
      <c r="R57"/>
      <c r="S57"/>
      <c r="T57"/>
      <c r="U57"/>
      <c r="V57"/>
      <c r="W57"/>
      <c r="X57"/>
    </row>
    <row r="58" spans="1:24">
      <c r="A58" s="113" t="s">
        <v>68</v>
      </c>
      <c r="B58" s="112" t="s">
        <v>23</v>
      </c>
      <c r="C58" s="112">
        <v>7907</v>
      </c>
      <c r="D58" s="112">
        <v>465</v>
      </c>
      <c r="E58" s="112">
        <v>420811</v>
      </c>
      <c r="F58" s="112">
        <v>33.257448118038738</v>
      </c>
      <c r="G58" s="112">
        <v>22693</v>
      </c>
      <c r="H58" s="68">
        <f t="shared" si="0"/>
        <v>7442</v>
      </c>
      <c r="I58" s="114" t="str">
        <f t="shared" si="1"/>
        <v>No Campaign</v>
      </c>
      <c r="N58"/>
      <c r="O58"/>
      <c r="P58"/>
      <c r="Q58"/>
      <c r="R58"/>
      <c r="S58"/>
      <c r="T58"/>
      <c r="U58"/>
      <c r="V58"/>
      <c r="W58"/>
      <c r="X58"/>
    </row>
    <row r="59" spans="1:24">
      <c r="A59" s="113" t="s">
        <v>68</v>
      </c>
      <c r="B59" s="112" t="s">
        <v>13</v>
      </c>
      <c r="C59" s="112">
        <v>9800</v>
      </c>
      <c r="D59" s="112">
        <v>682</v>
      </c>
      <c r="E59" s="112">
        <v>429929</v>
      </c>
      <c r="F59" s="112">
        <v>6.2966210699906267</v>
      </c>
      <c r="G59" s="112">
        <v>59815</v>
      </c>
      <c r="H59" s="68">
        <f t="shared" si="0"/>
        <v>9118</v>
      </c>
      <c r="I59" s="114" t="str">
        <f t="shared" si="1"/>
        <v>No Campaign</v>
      </c>
      <c r="N59"/>
      <c r="O59"/>
      <c r="P59"/>
      <c r="Q59"/>
      <c r="R59"/>
      <c r="S59"/>
      <c r="T59"/>
      <c r="U59"/>
      <c r="V59"/>
      <c r="W59"/>
      <c r="X59"/>
    </row>
    <row r="60" spans="1:24">
      <c r="A60" s="113" t="s">
        <v>68</v>
      </c>
      <c r="B60" s="112" t="s">
        <v>13</v>
      </c>
      <c r="C60" s="112">
        <v>2638</v>
      </c>
      <c r="D60" s="112">
        <v>143</v>
      </c>
      <c r="E60" s="112">
        <v>432424</v>
      </c>
      <c r="F60" s="112">
        <v>6.9547481175882924</v>
      </c>
      <c r="G60" s="112">
        <v>52092</v>
      </c>
      <c r="H60" s="68">
        <f t="shared" si="0"/>
        <v>2495</v>
      </c>
      <c r="I60" s="114" t="str">
        <f t="shared" si="1"/>
        <v>No Campaign</v>
      </c>
    </row>
    <row r="61" spans="1:24">
      <c r="A61" s="113" t="s">
        <v>68</v>
      </c>
      <c r="B61" s="112" t="s">
        <v>19</v>
      </c>
      <c r="C61" s="112">
        <v>6671</v>
      </c>
      <c r="D61" s="112">
        <v>550</v>
      </c>
      <c r="E61" s="112">
        <v>438545</v>
      </c>
      <c r="F61" s="112">
        <v>17.750287883797562</v>
      </c>
      <c r="G61" s="112">
        <v>10541</v>
      </c>
      <c r="H61" s="68">
        <f t="shared" si="0"/>
        <v>6121</v>
      </c>
      <c r="I61" s="114" t="str">
        <f t="shared" si="1"/>
        <v>No Campaign</v>
      </c>
    </row>
    <row r="62" spans="1:24">
      <c r="A62" s="113" t="s">
        <v>512</v>
      </c>
      <c r="B62" s="112" t="s">
        <v>13</v>
      </c>
      <c r="C62" s="112">
        <v>7928</v>
      </c>
      <c r="D62" s="112">
        <v>704</v>
      </c>
      <c r="E62" s="112">
        <v>445769</v>
      </c>
      <c r="F62" s="112">
        <v>11.194362999670229</v>
      </c>
      <c r="G62" s="112">
        <v>31817</v>
      </c>
      <c r="H62" s="68">
        <f t="shared" si="0"/>
        <v>7224</v>
      </c>
      <c r="I62" s="114" t="str">
        <f t="shared" si="1"/>
        <v>No Campaign</v>
      </c>
    </row>
    <row r="63" spans="1:24">
      <c r="A63" s="113" t="s">
        <v>512</v>
      </c>
      <c r="B63" s="112" t="s">
        <v>19</v>
      </c>
      <c r="C63" s="112">
        <v>2382</v>
      </c>
      <c r="D63" s="112">
        <v>183</v>
      </c>
      <c r="E63" s="112">
        <v>447968</v>
      </c>
      <c r="F63" s="112">
        <v>4.7335970426459033</v>
      </c>
      <c r="G63" s="112">
        <v>47861</v>
      </c>
      <c r="H63" s="68">
        <f t="shared" si="0"/>
        <v>2199</v>
      </c>
      <c r="I63" s="114" t="str">
        <f t="shared" si="1"/>
        <v>No Campaign</v>
      </c>
    </row>
    <row r="64" spans="1:24">
      <c r="A64" s="113" t="s">
        <v>512</v>
      </c>
      <c r="B64" s="112" t="s">
        <v>13</v>
      </c>
      <c r="C64" s="112">
        <v>2403</v>
      </c>
      <c r="D64" s="112">
        <v>319</v>
      </c>
      <c r="E64" s="112">
        <v>450052</v>
      </c>
      <c r="F64" s="112">
        <v>29.92120910472568</v>
      </c>
      <c r="G64" s="112">
        <v>23428</v>
      </c>
      <c r="H64" s="68">
        <f t="shared" si="0"/>
        <v>2084</v>
      </c>
      <c r="I64" s="114" t="str">
        <f t="shared" si="1"/>
        <v>No Campaign</v>
      </c>
    </row>
    <row r="65" spans="1:9">
      <c r="A65" s="113" t="s">
        <v>512</v>
      </c>
      <c r="B65" s="112" t="s">
        <v>46</v>
      </c>
      <c r="C65" s="112">
        <v>4292</v>
      </c>
      <c r="D65" s="112">
        <v>367</v>
      </c>
      <c r="E65" s="112">
        <v>453977</v>
      </c>
      <c r="F65" s="112">
        <v>3.5037017293827661</v>
      </c>
      <c r="G65" s="112">
        <v>53934</v>
      </c>
      <c r="H65" s="68">
        <f t="shared" si="0"/>
        <v>3925</v>
      </c>
      <c r="I65" s="114" t="str">
        <f t="shared" si="1"/>
        <v>No Campaign</v>
      </c>
    </row>
    <row r="66" spans="1:9">
      <c r="A66" s="113" t="s">
        <v>513</v>
      </c>
      <c r="B66" s="112" t="s">
        <v>23</v>
      </c>
      <c r="C66" s="112">
        <v>1419</v>
      </c>
      <c r="D66" s="112">
        <v>110</v>
      </c>
      <c r="E66" s="112">
        <v>455286</v>
      </c>
      <c r="F66" s="112">
        <v>31.554451487636339</v>
      </c>
      <c r="G66" s="112">
        <v>58831</v>
      </c>
      <c r="H66" s="68">
        <f t="shared" si="0"/>
        <v>1309</v>
      </c>
      <c r="I66" s="114" t="str">
        <f t="shared" si="1"/>
        <v>No Campaign</v>
      </c>
    </row>
    <row r="67" spans="1:9">
      <c r="A67" s="113" t="s">
        <v>513</v>
      </c>
      <c r="B67" s="112" t="s">
        <v>46</v>
      </c>
      <c r="C67" s="112">
        <v>5517</v>
      </c>
      <c r="D67" s="112">
        <v>575</v>
      </c>
      <c r="E67" s="112">
        <v>460228</v>
      </c>
      <c r="F67" s="112">
        <v>29.45844233727631</v>
      </c>
      <c r="G67" s="112">
        <v>20258</v>
      </c>
      <c r="H67" s="68">
        <f t="shared" ref="H67:H130" si="2">C67-D67</f>
        <v>4942</v>
      </c>
      <c r="I67" s="114" t="str">
        <f t="shared" ref="I67:I130" si="3">IF(AND(A67&gt;="2024-06-15",A67&lt;="2024-07-15"),"iPhone 16 Launch",IF(AND(A67&gt;="2024-10-01",A67&lt;="2024-10-31"),"MacBook Air M3",IF(AND(A67&gt;="2024-12-25",A67&lt;="2025-01-10"),"Apple Watch Ultra 2",IF(AND(A67&gt;="2025-03-01",A67&lt;="2025-03-31"),"Sustainability Drive",IF(AND(A67&gt;="2025-09-01",A67&lt;="2025-09-30"),"Apple Event September 2025","No Campaign")))))</f>
        <v>No Campaign</v>
      </c>
    </row>
    <row r="68" spans="1:9">
      <c r="A68" s="113" t="s">
        <v>513</v>
      </c>
      <c r="B68" s="112" t="s">
        <v>23</v>
      </c>
      <c r="C68" s="112">
        <v>4302</v>
      </c>
      <c r="D68" s="112">
        <v>275</v>
      </c>
      <c r="E68" s="112">
        <v>464255</v>
      </c>
      <c r="F68" s="112">
        <v>15.72131694865968</v>
      </c>
      <c r="G68" s="112">
        <v>26044</v>
      </c>
      <c r="H68" s="68">
        <f t="shared" si="2"/>
        <v>4027</v>
      </c>
      <c r="I68" s="114" t="str">
        <f t="shared" si="3"/>
        <v>No Campaign</v>
      </c>
    </row>
    <row r="69" spans="1:9">
      <c r="A69" s="113" t="s">
        <v>513</v>
      </c>
      <c r="B69" s="112" t="s">
        <v>23</v>
      </c>
      <c r="C69" s="112">
        <v>8857</v>
      </c>
      <c r="D69" s="112">
        <v>1153</v>
      </c>
      <c r="E69" s="112">
        <v>471959</v>
      </c>
      <c r="F69" s="112">
        <v>19.214592793018038</v>
      </c>
      <c r="G69" s="112">
        <v>39411</v>
      </c>
      <c r="H69" s="68">
        <f t="shared" si="2"/>
        <v>7704</v>
      </c>
      <c r="I69" s="114" t="str">
        <f t="shared" si="3"/>
        <v>No Campaign</v>
      </c>
    </row>
    <row r="70" spans="1:9">
      <c r="A70" s="113" t="s">
        <v>514</v>
      </c>
      <c r="B70" s="112" t="s">
        <v>23</v>
      </c>
      <c r="C70" s="112">
        <v>8870</v>
      </c>
      <c r="D70" s="112">
        <v>509</v>
      </c>
      <c r="E70" s="112">
        <v>480320</v>
      </c>
      <c r="F70" s="112">
        <v>25.077864756828781</v>
      </c>
      <c r="G70" s="112">
        <v>15469</v>
      </c>
      <c r="H70" s="68">
        <f t="shared" si="2"/>
        <v>8361</v>
      </c>
      <c r="I70" s="114" t="str">
        <f t="shared" si="3"/>
        <v>No Campaign</v>
      </c>
    </row>
    <row r="71" spans="1:9">
      <c r="A71" s="113" t="s">
        <v>514</v>
      </c>
      <c r="B71" s="112" t="s">
        <v>46</v>
      </c>
      <c r="C71" s="112">
        <v>6693</v>
      </c>
      <c r="D71" s="112">
        <v>995</v>
      </c>
      <c r="E71" s="112">
        <v>486018</v>
      </c>
      <c r="F71" s="112">
        <v>23.761877132122681</v>
      </c>
      <c r="G71" s="112">
        <v>38854</v>
      </c>
      <c r="H71" s="68">
        <f t="shared" si="2"/>
        <v>5698</v>
      </c>
      <c r="I71" s="114" t="str">
        <f t="shared" si="3"/>
        <v>No Campaign</v>
      </c>
    </row>
    <row r="72" spans="1:9">
      <c r="A72" s="113" t="s">
        <v>514</v>
      </c>
      <c r="B72" s="112" t="s">
        <v>23</v>
      </c>
      <c r="C72" s="112">
        <v>1767</v>
      </c>
      <c r="D72" s="112">
        <v>224</v>
      </c>
      <c r="E72" s="112">
        <v>487561</v>
      </c>
      <c r="F72" s="112">
        <v>13.208603641390511</v>
      </c>
      <c r="G72" s="112">
        <v>16256</v>
      </c>
      <c r="H72" s="68">
        <f t="shared" si="2"/>
        <v>1543</v>
      </c>
      <c r="I72" s="114" t="str">
        <f t="shared" si="3"/>
        <v>No Campaign</v>
      </c>
    </row>
    <row r="73" spans="1:9">
      <c r="A73" s="113" t="s">
        <v>514</v>
      </c>
      <c r="B73" s="112" t="s">
        <v>46</v>
      </c>
      <c r="C73" s="112">
        <v>3044</v>
      </c>
      <c r="D73" s="112">
        <v>212</v>
      </c>
      <c r="E73" s="112">
        <v>490393</v>
      </c>
      <c r="F73" s="112">
        <v>8.5343795690395261</v>
      </c>
      <c r="G73" s="112">
        <v>20720</v>
      </c>
      <c r="H73" s="68">
        <f t="shared" si="2"/>
        <v>2832</v>
      </c>
      <c r="I73" s="114" t="str">
        <f t="shared" si="3"/>
        <v>No Campaign</v>
      </c>
    </row>
    <row r="74" spans="1:9">
      <c r="A74" s="113" t="s">
        <v>515</v>
      </c>
      <c r="B74" s="112" t="s">
        <v>19</v>
      </c>
      <c r="C74" s="112">
        <v>2549</v>
      </c>
      <c r="D74" s="112">
        <v>128</v>
      </c>
      <c r="E74" s="112">
        <v>492814</v>
      </c>
      <c r="F74" s="112">
        <v>12.734216154573531</v>
      </c>
      <c r="G74" s="112">
        <v>43937</v>
      </c>
      <c r="H74" s="68">
        <f t="shared" si="2"/>
        <v>2421</v>
      </c>
      <c r="I74" s="114" t="str">
        <f t="shared" si="3"/>
        <v>MacBook Air M3</v>
      </c>
    </row>
    <row r="75" spans="1:9">
      <c r="A75" s="113" t="s">
        <v>515</v>
      </c>
      <c r="B75" s="112" t="s">
        <v>13</v>
      </c>
      <c r="C75" s="112">
        <v>7140</v>
      </c>
      <c r="D75" s="112">
        <v>939</v>
      </c>
      <c r="E75" s="112">
        <v>499015</v>
      </c>
      <c r="F75" s="112">
        <v>25.120888149654821</v>
      </c>
      <c r="G75" s="112">
        <v>43598</v>
      </c>
      <c r="H75" s="68">
        <f t="shared" si="2"/>
        <v>6201</v>
      </c>
      <c r="I75" s="114" t="str">
        <f t="shared" si="3"/>
        <v>MacBook Air M3</v>
      </c>
    </row>
    <row r="76" spans="1:9">
      <c r="A76" s="113" t="s">
        <v>515</v>
      </c>
      <c r="B76" s="112" t="s">
        <v>13</v>
      </c>
      <c r="C76" s="112">
        <v>4716</v>
      </c>
      <c r="D76" s="112">
        <v>569</v>
      </c>
      <c r="E76" s="112">
        <v>503162</v>
      </c>
      <c r="F76" s="112">
        <v>25.64820077827817</v>
      </c>
      <c r="G76" s="112">
        <v>11651</v>
      </c>
      <c r="H76" s="68">
        <f t="shared" si="2"/>
        <v>4147</v>
      </c>
      <c r="I76" s="114" t="str">
        <f t="shared" si="3"/>
        <v>MacBook Air M3</v>
      </c>
    </row>
    <row r="77" spans="1:9">
      <c r="A77" s="113" t="s">
        <v>515</v>
      </c>
      <c r="B77" s="112" t="s">
        <v>23</v>
      </c>
      <c r="C77" s="112">
        <v>5481</v>
      </c>
      <c r="D77" s="112">
        <v>673</v>
      </c>
      <c r="E77" s="112">
        <v>507970</v>
      </c>
      <c r="F77" s="112">
        <v>13.08758391243577</v>
      </c>
      <c r="G77" s="112">
        <v>29194</v>
      </c>
      <c r="H77" s="68">
        <f t="shared" si="2"/>
        <v>4808</v>
      </c>
      <c r="I77" s="114" t="str">
        <f t="shared" si="3"/>
        <v>MacBook Air M3</v>
      </c>
    </row>
    <row r="78" spans="1:9">
      <c r="A78" s="113" t="s">
        <v>516</v>
      </c>
      <c r="B78" s="112" t="s">
        <v>46</v>
      </c>
      <c r="C78" s="112">
        <v>8898</v>
      </c>
      <c r="D78" s="112">
        <v>1131</v>
      </c>
      <c r="E78" s="112">
        <v>515737</v>
      </c>
      <c r="F78" s="112">
        <v>2.1877429775253669</v>
      </c>
      <c r="G78" s="112">
        <v>35051</v>
      </c>
      <c r="H78" s="68">
        <f t="shared" si="2"/>
        <v>7767</v>
      </c>
      <c r="I78" s="114" t="str">
        <f t="shared" si="3"/>
        <v>MacBook Air M3</v>
      </c>
    </row>
    <row r="79" spans="1:9">
      <c r="A79" s="113" t="s">
        <v>516</v>
      </c>
      <c r="B79" s="112" t="s">
        <v>13</v>
      </c>
      <c r="C79" s="112">
        <v>7548</v>
      </c>
      <c r="D79" s="112">
        <v>433</v>
      </c>
      <c r="E79" s="112">
        <v>522852</v>
      </c>
      <c r="F79" s="112">
        <v>8.3562843787534522</v>
      </c>
      <c r="G79" s="112">
        <v>37386</v>
      </c>
      <c r="H79" s="68">
        <f t="shared" si="2"/>
        <v>7115</v>
      </c>
      <c r="I79" s="114" t="str">
        <f t="shared" si="3"/>
        <v>MacBook Air M3</v>
      </c>
    </row>
    <row r="80" spans="1:9">
      <c r="A80" s="113" t="s">
        <v>516</v>
      </c>
      <c r="B80" s="112" t="s">
        <v>46</v>
      </c>
      <c r="C80" s="112">
        <v>3293</v>
      </c>
      <c r="D80" s="112">
        <v>282</v>
      </c>
      <c r="E80" s="112">
        <v>525863</v>
      </c>
      <c r="F80" s="112">
        <v>27.040693108281051</v>
      </c>
      <c r="G80" s="112">
        <v>19518</v>
      </c>
      <c r="H80" s="68">
        <f t="shared" si="2"/>
        <v>3011</v>
      </c>
      <c r="I80" s="114" t="str">
        <f t="shared" si="3"/>
        <v>MacBook Air M3</v>
      </c>
    </row>
    <row r="81" spans="1:9">
      <c r="A81" s="113" t="s">
        <v>516</v>
      </c>
      <c r="B81" s="112" t="s">
        <v>46</v>
      </c>
      <c r="C81" s="112">
        <v>5837</v>
      </c>
      <c r="D81" s="112">
        <v>359</v>
      </c>
      <c r="E81" s="112">
        <v>531341</v>
      </c>
      <c r="F81" s="112">
        <v>6.8073045370110723</v>
      </c>
      <c r="G81" s="112">
        <v>56026</v>
      </c>
      <c r="H81" s="68">
        <f t="shared" si="2"/>
        <v>5478</v>
      </c>
      <c r="I81" s="114" t="str">
        <f t="shared" si="3"/>
        <v>MacBook Air M3</v>
      </c>
    </row>
    <row r="82" spans="1:9">
      <c r="A82" s="113" t="s">
        <v>130</v>
      </c>
      <c r="B82" s="112" t="s">
        <v>23</v>
      </c>
      <c r="C82" s="112">
        <v>8758</v>
      </c>
      <c r="D82" s="112">
        <v>1193</v>
      </c>
      <c r="E82" s="112">
        <v>538906</v>
      </c>
      <c r="F82" s="112">
        <v>3.4213758985797149</v>
      </c>
      <c r="G82" s="112">
        <v>26184</v>
      </c>
      <c r="H82" s="68">
        <f t="shared" si="2"/>
        <v>7565</v>
      </c>
      <c r="I82" s="114" t="str">
        <f t="shared" si="3"/>
        <v>MacBook Air M3</v>
      </c>
    </row>
    <row r="83" spans="1:9">
      <c r="A83" s="113" t="s">
        <v>130</v>
      </c>
      <c r="B83" s="112" t="s">
        <v>13</v>
      </c>
      <c r="C83" s="112">
        <v>7793</v>
      </c>
      <c r="D83" s="112">
        <v>875</v>
      </c>
      <c r="E83" s="112">
        <v>545824</v>
      </c>
      <c r="F83" s="112">
        <v>5.5136820660139527</v>
      </c>
      <c r="G83" s="112">
        <v>43787</v>
      </c>
      <c r="H83" s="68">
        <f t="shared" si="2"/>
        <v>6918</v>
      </c>
      <c r="I83" s="114" t="str">
        <f t="shared" si="3"/>
        <v>MacBook Air M3</v>
      </c>
    </row>
    <row r="84" spans="1:9">
      <c r="A84" s="113" t="s">
        <v>130</v>
      </c>
      <c r="B84" s="112" t="s">
        <v>23</v>
      </c>
      <c r="C84" s="112">
        <v>8638</v>
      </c>
      <c r="D84" s="112">
        <v>717</v>
      </c>
      <c r="E84" s="112">
        <v>553745</v>
      </c>
      <c r="F84" s="112">
        <v>26.921416897669499</v>
      </c>
      <c r="G84" s="112">
        <v>31621</v>
      </c>
      <c r="H84" s="68">
        <f t="shared" si="2"/>
        <v>7921</v>
      </c>
      <c r="I84" s="114" t="str">
        <f t="shared" si="3"/>
        <v>MacBook Air M3</v>
      </c>
    </row>
    <row r="85" spans="1:9">
      <c r="A85" s="113" t="s">
        <v>130</v>
      </c>
      <c r="B85" s="112" t="s">
        <v>23</v>
      </c>
      <c r="C85" s="112">
        <v>8993</v>
      </c>
      <c r="D85" s="112">
        <v>506</v>
      </c>
      <c r="E85" s="112">
        <v>562232</v>
      </c>
      <c r="F85" s="112">
        <v>3.5131404829323132</v>
      </c>
      <c r="G85" s="112">
        <v>20028</v>
      </c>
      <c r="H85" s="68">
        <f t="shared" si="2"/>
        <v>8487</v>
      </c>
      <c r="I85" s="114" t="str">
        <f t="shared" si="3"/>
        <v>MacBook Air M3</v>
      </c>
    </row>
    <row r="86" spans="1:9">
      <c r="A86" s="113" t="s">
        <v>161</v>
      </c>
      <c r="B86" s="112" t="s">
        <v>13</v>
      </c>
      <c r="C86" s="112">
        <v>7007</v>
      </c>
      <c r="D86" s="112">
        <v>568</v>
      </c>
      <c r="E86" s="112">
        <v>568671</v>
      </c>
      <c r="F86" s="112">
        <v>11.50507059442103</v>
      </c>
      <c r="G86" s="112">
        <v>22448</v>
      </c>
      <c r="H86" s="68">
        <f t="shared" si="2"/>
        <v>6439</v>
      </c>
      <c r="I86" s="114" t="str">
        <f t="shared" si="3"/>
        <v>MacBook Air M3</v>
      </c>
    </row>
    <row r="87" spans="1:9">
      <c r="A87" s="113" t="s">
        <v>161</v>
      </c>
      <c r="B87" s="112" t="s">
        <v>13</v>
      </c>
      <c r="C87" s="112">
        <v>6542</v>
      </c>
      <c r="D87" s="112">
        <v>539</v>
      </c>
      <c r="E87" s="112">
        <v>574674</v>
      </c>
      <c r="F87" s="112">
        <v>6.4069368024305948</v>
      </c>
      <c r="G87" s="112">
        <v>55253</v>
      </c>
      <c r="H87" s="68">
        <f t="shared" si="2"/>
        <v>6003</v>
      </c>
      <c r="I87" s="114" t="str">
        <f t="shared" si="3"/>
        <v>MacBook Air M3</v>
      </c>
    </row>
    <row r="88" spans="1:9">
      <c r="A88" s="113" t="s">
        <v>161</v>
      </c>
      <c r="B88" s="112" t="s">
        <v>19</v>
      </c>
      <c r="C88" s="112">
        <v>7356</v>
      </c>
      <c r="D88" s="112">
        <v>904</v>
      </c>
      <c r="E88" s="112">
        <v>581126</v>
      </c>
      <c r="F88" s="112">
        <v>17.560907617280929</v>
      </c>
      <c r="G88" s="112">
        <v>44051</v>
      </c>
      <c r="H88" s="68">
        <f t="shared" si="2"/>
        <v>6452</v>
      </c>
      <c r="I88" s="114" t="str">
        <f t="shared" si="3"/>
        <v>MacBook Air M3</v>
      </c>
    </row>
    <row r="89" spans="1:9">
      <c r="A89" s="113" t="s">
        <v>161</v>
      </c>
      <c r="B89" s="112" t="s">
        <v>19</v>
      </c>
      <c r="C89" s="112">
        <v>9433</v>
      </c>
      <c r="D89" s="112">
        <v>1073</v>
      </c>
      <c r="E89" s="112">
        <v>589486</v>
      </c>
      <c r="F89" s="112">
        <v>7.2934726185185053</v>
      </c>
      <c r="G89" s="112">
        <v>59811</v>
      </c>
      <c r="H89" s="68">
        <f t="shared" si="2"/>
        <v>8360</v>
      </c>
      <c r="I89" s="114" t="str">
        <f t="shared" si="3"/>
        <v>MacBook Air M3</v>
      </c>
    </row>
    <row r="90" spans="1:9">
      <c r="A90" s="113" t="s">
        <v>233</v>
      </c>
      <c r="B90" s="112" t="s">
        <v>46</v>
      </c>
      <c r="C90" s="112">
        <v>8380</v>
      </c>
      <c r="D90" s="112">
        <v>1162</v>
      </c>
      <c r="E90" s="112">
        <v>596704</v>
      </c>
      <c r="F90" s="112">
        <v>18.05853488496809</v>
      </c>
      <c r="G90" s="112">
        <v>40447</v>
      </c>
      <c r="H90" s="68">
        <f t="shared" si="2"/>
        <v>7218</v>
      </c>
      <c r="I90" s="114" t="str">
        <f t="shared" si="3"/>
        <v>No Campaign</v>
      </c>
    </row>
    <row r="91" spans="1:9">
      <c r="A91" s="113" t="s">
        <v>233</v>
      </c>
      <c r="B91" s="112" t="s">
        <v>13</v>
      </c>
      <c r="C91" s="112">
        <v>3385</v>
      </c>
      <c r="D91" s="112">
        <v>329</v>
      </c>
      <c r="E91" s="112">
        <v>599760</v>
      </c>
      <c r="F91" s="112">
        <v>17.61788048552755</v>
      </c>
      <c r="G91" s="112">
        <v>28394</v>
      </c>
      <c r="H91" s="68">
        <f t="shared" si="2"/>
        <v>3056</v>
      </c>
      <c r="I91" s="114" t="str">
        <f t="shared" si="3"/>
        <v>No Campaign</v>
      </c>
    </row>
    <row r="92" spans="1:9">
      <c r="A92" s="113" t="s">
        <v>233</v>
      </c>
      <c r="B92" s="112" t="s">
        <v>19</v>
      </c>
      <c r="C92" s="112">
        <v>5268</v>
      </c>
      <c r="D92" s="112">
        <v>326</v>
      </c>
      <c r="E92" s="112">
        <v>604702</v>
      </c>
      <c r="F92" s="112">
        <v>23.435841125050029</v>
      </c>
      <c r="G92" s="112">
        <v>44501</v>
      </c>
      <c r="H92" s="68">
        <f t="shared" si="2"/>
        <v>4942</v>
      </c>
      <c r="I92" s="114" t="str">
        <f t="shared" si="3"/>
        <v>No Campaign</v>
      </c>
    </row>
    <row r="93" spans="1:9">
      <c r="A93" s="113" t="s">
        <v>233</v>
      </c>
      <c r="B93" s="112" t="s">
        <v>46</v>
      </c>
      <c r="C93" s="112">
        <v>1671</v>
      </c>
      <c r="D93" s="112">
        <v>202</v>
      </c>
      <c r="E93" s="112">
        <v>606171</v>
      </c>
      <c r="F93" s="112">
        <v>15.150015424690389</v>
      </c>
      <c r="G93" s="112">
        <v>40254</v>
      </c>
      <c r="H93" s="68">
        <f t="shared" si="2"/>
        <v>1469</v>
      </c>
      <c r="I93" s="114" t="str">
        <f t="shared" si="3"/>
        <v>No Campaign</v>
      </c>
    </row>
    <row r="94" spans="1:9">
      <c r="A94" s="113" t="s">
        <v>517</v>
      </c>
      <c r="B94" s="112" t="s">
        <v>46</v>
      </c>
      <c r="C94" s="112">
        <v>1163</v>
      </c>
      <c r="D94" s="112">
        <v>146</v>
      </c>
      <c r="E94" s="112">
        <v>607188</v>
      </c>
      <c r="F94" s="112">
        <v>21.77776899411715</v>
      </c>
      <c r="G94" s="112">
        <v>28509</v>
      </c>
      <c r="H94" s="68">
        <f t="shared" si="2"/>
        <v>1017</v>
      </c>
      <c r="I94" s="114" t="str">
        <f t="shared" si="3"/>
        <v>No Campaign</v>
      </c>
    </row>
    <row r="95" spans="1:9">
      <c r="A95" s="113" t="s">
        <v>517</v>
      </c>
      <c r="B95" s="112" t="s">
        <v>46</v>
      </c>
      <c r="C95" s="112">
        <v>9656</v>
      </c>
      <c r="D95" s="112">
        <v>1024</v>
      </c>
      <c r="E95" s="112">
        <v>615820</v>
      </c>
      <c r="F95" s="112">
        <v>8.7252768666168681</v>
      </c>
      <c r="G95" s="112">
        <v>58998</v>
      </c>
      <c r="H95" s="68">
        <f t="shared" si="2"/>
        <v>8632</v>
      </c>
      <c r="I95" s="114" t="str">
        <f t="shared" si="3"/>
        <v>No Campaign</v>
      </c>
    </row>
    <row r="96" spans="1:9">
      <c r="A96" s="113" t="s">
        <v>517</v>
      </c>
      <c r="B96" s="112" t="s">
        <v>19</v>
      </c>
      <c r="C96" s="112">
        <v>5592</v>
      </c>
      <c r="D96" s="112">
        <v>710</v>
      </c>
      <c r="E96" s="112">
        <v>620702</v>
      </c>
      <c r="F96" s="112">
        <v>9.07118069540617</v>
      </c>
      <c r="G96" s="112">
        <v>24472</v>
      </c>
      <c r="H96" s="68">
        <f t="shared" si="2"/>
        <v>4882</v>
      </c>
      <c r="I96" s="114" t="str">
        <f t="shared" si="3"/>
        <v>No Campaign</v>
      </c>
    </row>
    <row r="97" spans="1:9">
      <c r="A97" s="113" t="s">
        <v>517</v>
      </c>
      <c r="B97" s="112" t="s">
        <v>13</v>
      </c>
      <c r="C97" s="112">
        <v>5795</v>
      </c>
      <c r="D97" s="112">
        <v>575</v>
      </c>
      <c r="E97" s="112">
        <v>625922</v>
      </c>
      <c r="F97" s="112">
        <v>3.0908004511744269</v>
      </c>
      <c r="G97" s="112">
        <v>55657</v>
      </c>
      <c r="H97" s="68">
        <f t="shared" si="2"/>
        <v>5220</v>
      </c>
      <c r="I97" s="114" t="str">
        <f t="shared" si="3"/>
        <v>No Campaign</v>
      </c>
    </row>
    <row r="98" spans="1:9">
      <c r="A98" s="113" t="s">
        <v>54</v>
      </c>
      <c r="B98" s="112" t="s">
        <v>23</v>
      </c>
      <c r="C98" s="112">
        <v>5798</v>
      </c>
      <c r="D98" s="112">
        <v>592</v>
      </c>
      <c r="E98" s="112">
        <v>631128</v>
      </c>
      <c r="F98" s="112">
        <v>1.6774727155188811</v>
      </c>
      <c r="G98" s="112">
        <v>13471</v>
      </c>
      <c r="H98" s="68">
        <f t="shared" si="2"/>
        <v>5206</v>
      </c>
      <c r="I98" s="114" t="str">
        <f t="shared" si="3"/>
        <v>No Campaign</v>
      </c>
    </row>
    <row r="99" spans="1:9">
      <c r="A99" s="113" t="s">
        <v>54</v>
      </c>
      <c r="B99" s="112" t="s">
        <v>46</v>
      </c>
      <c r="C99" s="112">
        <v>7036</v>
      </c>
      <c r="D99" s="112">
        <v>652</v>
      </c>
      <c r="E99" s="112">
        <v>637512</v>
      </c>
      <c r="F99" s="112">
        <v>3.5705994553828009</v>
      </c>
      <c r="G99" s="112">
        <v>51796</v>
      </c>
      <c r="H99" s="68">
        <f t="shared" si="2"/>
        <v>6384</v>
      </c>
      <c r="I99" s="114" t="str">
        <f t="shared" si="3"/>
        <v>No Campaign</v>
      </c>
    </row>
    <row r="100" spans="1:9">
      <c r="A100" s="113" t="s">
        <v>54</v>
      </c>
      <c r="B100" s="112" t="s">
        <v>19</v>
      </c>
      <c r="C100" s="112">
        <v>3355</v>
      </c>
      <c r="D100" s="112">
        <v>176</v>
      </c>
      <c r="E100" s="112">
        <v>640691</v>
      </c>
      <c r="F100" s="112">
        <v>12.426427091999111</v>
      </c>
      <c r="G100" s="112">
        <v>40268</v>
      </c>
      <c r="H100" s="68">
        <f t="shared" si="2"/>
        <v>3179</v>
      </c>
      <c r="I100" s="114" t="str">
        <f t="shared" si="3"/>
        <v>No Campaign</v>
      </c>
    </row>
    <row r="101" spans="1:9">
      <c r="A101" s="113" t="s">
        <v>54</v>
      </c>
      <c r="B101" s="112" t="s">
        <v>19</v>
      </c>
      <c r="C101" s="112">
        <v>6887</v>
      </c>
      <c r="D101" s="112">
        <v>418</v>
      </c>
      <c r="E101" s="112">
        <v>647160</v>
      </c>
      <c r="F101" s="112">
        <v>20.240280610668151</v>
      </c>
      <c r="G101" s="112">
        <v>18329</v>
      </c>
      <c r="H101" s="68">
        <f t="shared" si="2"/>
        <v>6469</v>
      </c>
      <c r="I101" s="114" t="str">
        <f t="shared" si="3"/>
        <v>No Campaign</v>
      </c>
    </row>
    <row r="102" spans="1:9">
      <c r="A102" s="113" t="s">
        <v>452</v>
      </c>
      <c r="B102" s="112" t="s">
        <v>23</v>
      </c>
      <c r="C102" s="112">
        <v>8961</v>
      </c>
      <c r="D102" s="112">
        <v>476</v>
      </c>
      <c r="E102" s="112">
        <v>655645</v>
      </c>
      <c r="F102" s="112">
        <v>15.458517947974901</v>
      </c>
      <c r="G102" s="112">
        <v>44865</v>
      </c>
      <c r="H102" s="68">
        <f t="shared" si="2"/>
        <v>8485</v>
      </c>
      <c r="I102" s="114" t="str">
        <f t="shared" si="3"/>
        <v>No Campaign</v>
      </c>
    </row>
    <row r="103" spans="1:9">
      <c r="A103" s="113" t="s">
        <v>452</v>
      </c>
      <c r="B103" s="112" t="s">
        <v>23</v>
      </c>
      <c r="C103" s="112">
        <v>6827</v>
      </c>
      <c r="D103" s="112">
        <v>775</v>
      </c>
      <c r="E103" s="112">
        <v>661697</v>
      </c>
      <c r="F103" s="112">
        <v>15.96622018839439</v>
      </c>
      <c r="G103" s="112">
        <v>56850</v>
      </c>
      <c r="H103" s="68">
        <f t="shared" si="2"/>
        <v>6052</v>
      </c>
      <c r="I103" s="114" t="str">
        <f t="shared" si="3"/>
        <v>No Campaign</v>
      </c>
    </row>
    <row r="104" spans="1:9">
      <c r="A104" s="113" t="s">
        <v>452</v>
      </c>
      <c r="B104" s="112" t="s">
        <v>19</v>
      </c>
      <c r="C104" s="112">
        <v>9737</v>
      </c>
      <c r="D104" s="112">
        <v>792</v>
      </c>
      <c r="E104" s="112">
        <v>670642</v>
      </c>
      <c r="F104" s="112">
        <v>5.301785453341723</v>
      </c>
      <c r="G104" s="112">
        <v>56698</v>
      </c>
      <c r="H104" s="68">
        <f t="shared" si="2"/>
        <v>8945</v>
      </c>
      <c r="I104" s="114" t="str">
        <f t="shared" si="3"/>
        <v>No Campaign</v>
      </c>
    </row>
    <row r="105" spans="1:9">
      <c r="A105" s="113" t="s">
        <v>452</v>
      </c>
      <c r="B105" s="112" t="s">
        <v>13</v>
      </c>
      <c r="C105" s="112">
        <v>5719</v>
      </c>
      <c r="D105" s="112">
        <v>576</v>
      </c>
      <c r="E105" s="112">
        <v>675785</v>
      </c>
      <c r="F105" s="112">
        <v>10.21656296011305</v>
      </c>
      <c r="G105" s="112">
        <v>38272</v>
      </c>
      <c r="H105" s="68">
        <f t="shared" si="2"/>
        <v>5143</v>
      </c>
      <c r="I105" s="114" t="str">
        <f t="shared" si="3"/>
        <v>No Campaign</v>
      </c>
    </row>
    <row r="106" spans="1:9">
      <c r="A106" s="113" t="s">
        <v>518</v>
      </c>
      <c r="B106" s="112" t="s">
        <v>23</v>
      </c>
      <c r="C106" s="112">
        <v>1593</v>
      </c>
      <c r="D106" s="112">
        <v>224</v>
      </c>
      <c r="E106" s="112">
        <v>677154</v>
      </c>
      <c r="F106" s="112">
        <v>4.1495730660972248</v>
      </c>
      <c r="G106" s="112">
        <v>52845</v>
      </c>
      <c r="H106" s="68">
        <f t="shared" si="2"/>
        <v>1369</v>
      </c>
      <c r="I106" s="114" t="str">
        <f t="shared" si="3"/>
        <v>No Campaign</v>
      </c>
    </row>
    <row r="107" spans="1:9">
      <c r="A107" s="113" t="s">
        <v>518</v>
      </c>
      <c r="B107" s="112" t="s">
        <v>19</v>
      </c>
      <c r="C107" s="112">
        <v>5839</v>
      </c>
      <c r="D107" s="112">
        <v>437</v>
      </c>
      <c r="E107" s="112">
        <v>682556</v>
      </c>
      <c r="F107" s="112">
        <v>17.44750613869045</v>
      </c>
      <c r="G107" s="112">
        <v>16397</v>
      </c>
      <c r="H107" s="68">
        <f t="shared" si="2"/>
        <v>5402</v>
      </c>
      <c r="I107" s="114" t="str">
        <f t="shared" si="3"/>
        <v>No Campaign</v>
      </c>
    </row>
    <row r="108" spans="1:9">
      <c r="A108" s="113" t="s">
        <v>518</v>
      </c>
      <c r="B108" s="112" t="s">
        <v>23</v>
      </c>
      <c r="C108" s="112">
        <v>8394</v>
      </c>
      <c r="D108" s="112">
        <v>764</v>
      </c>
      <c r="E108" s="112">
        <v>690186</v>
      </c>
      <c r="F108" s="112">
        <v>6.3556780346167558</v>
      </c>
      <c r="G108" s="112">
        <v>42373</v>
      </c>
      <c r="H108" s="68">
        <f t="shared" si="2"/>
        <v>7630</v>
      </c>
      <c r="I108" s="114" t="str">
        <f t="shared" si="3"/>
        <v>No Campaign</v>
      </c>
    </row>
    <row r="109" spans="1:9">
      <c r="A109" s="113" t="s">
        <v>518</v>
      </c>
      <c r="B109" s="112" t="s">
        <v>13</v>
      </c>
      <c r="C109" s="112">
        <v>4493</v>
      </c>
      <c r="D109" s="112">
        <v>564</v>
      </c>
      <c r="E109" s="112">
        <v>694115</v>
      </c>
      <c r="F109" s="112">
        <v>16.625487131094989</v>
      </c>
      <c r="G109" s="112">
        <v>45525</v>
      </c>
      <c r="H109" s="68">
        <f t="shared" si="2"/>
        <v>3929</v>
      </c>
      <c r="I109" s="114" t="str">
        <f t="shared" si="3"/>
        <v>No Campaign</v>
      </c>
    </row>
    <row r="110" spans="1:9">
      <c r="A110" s="113" t="s">
        <v>178</v>
      </c>
      <c r="B110" s="112" t="s">
        <v>46</v>
      </c>
      <c r="C110" s="112">
        <v>7164</v>
      </c>
      <c r="D110" s="112">
        <v>522</v>
      </c>
      <c r="E110" s="112">
        <v>700757</v>
      </c>
      <c r="F110" s="112">
        <v>13.449169969047761</v>
      </c>
      <c r="G110" s="112">
        <v>34570</v>
      </c>
      <c r="H110" s="68">
        <f t="shared" si="2"/>
        <v>6642</v>
      </c>
      <c r="I110" s="114" t="str">
        <f t="shared" si="3"/>
        <v>No Campaign</v>
      </c>
    </row>
    <row r="111" spans="1:9">
      <c r="A111" s="113" t="s">
        <v>178</v>
      </c>
      <c r="B111" s="112" t="s">
        <v>23</v>
      </c>
      <c r="C111" s="112">
        <v>3672</v>
      </c>
      <c r="D111" s="112">
        <v>211</v>
      </c>
      <c r="E111" s="112">
        <v>704218</v>
      </c>
      <c r="F111" s="112">
        <v>12.35057894004413</v>
      </c>
      <c r="G111" s="112">
        <v>28284</v>
      </c>
      <c r="H111" s="68">
        <f t="shared" si="2"/>
        <v>3461</v>
      </c>
      <c r="I111" s="114" t="str">
        <f t="shared" si="3"/>
        <v>No Campaign</v>
      </c>
    </row>
    <row r="112" spans="1:9">
      <c r="A112" s="113" t="s">
        <v>178</v>
      </c>
      <c r="B112" s="112" t="s">
        <v>13</v>
      </c>
      <c r="C112" s="112">
        <v>5200</v>
      </c>
      <c r="D112" s="112">
        <v>410</v>
      </c>
      <c r="E112" s="112">
        <v>709008</v>
      </c>
      <c r="F112" s="112">
        <v>12.913394489201821</v>
      </c>
      <c r="G112" s="112">
        <v>28994</v>
      </c>
      <c r="H112" s="68">
        <f t="shared" si="2"/>
        <v>4790</v>
      </c>
      <c r="I112" s="114" t="str">
        <f t="shared" si="3"/>
        <v>No Campaign</v>
      </c>
    </row>
    <row r="113" spans="1:9">
      <c r="A113" s="113" t="s">
        <v>178</v>
      </c>
      <c r="B113" s="112" t="s">
        <v>19</v>
      </c>
      <c r="C113" s="112">
        <v>1016</v>
      </c>
      <c r="D113" s="112">
        <v>67</v>
      </c>
      <c r="E113" s="112">
        <v>709957</v>
      </c>
      <c r="F113" s="112">
        <v>20.774215903216671</v>
      </c>
      <c r="G113" s="112">
        <v>33284</v>
      </c>
      <c r="H113" s="68">
        <f t="shared" si="2"/>
        <v>949</v>
      </c>
      <c r="I113" s="114" t="str">
        <f t="shared" si="3"/>
        <v>No Campaign</v>
      </c>
    </row>
    <row r="114" spans="1:9">
      <c r="A114" s="113" t="s">
        <v>89</v>
      </c>
      <c r="B114" s="112" t="s">
        <v>23</v>
      </c>
      <c r="C114" s="112">
        <v>4191</v>
      </c>
      <c r="D114" s="112">
        <v>599</v>
      </c>
      <c r="E114" s="112">
        <v>713549</v>
      </c>
      <c r="F114" s="112">
        <v>11.56416728213479</v>
      </c>
      <c r="G114" s="112">
        <v>27833</v>
      </c>
      <c r="H114" s="68">
        <f t="shared" si="2"/>
        <v>3592</v>
      </c>
      <c r="I114" s="114" t="str">
        <f t="shared" si="3"/>
        <v>No Campaign</v>
      </c>
    </row>
    <row r="115" spans="1:9">
      <c r="A115" s="113" t="s">
        <v>89</v>
      </c>
      <c r="B115" s="112" t="s">
        <v>23</v>
      </c>
      <c r="C115" s="112">
        <v>1392</v>
      </c>
      <c r="D115" s="112">
        <v>182</v>
      </c>
      <c r="E115" s="112">
        <v>714759</v>
      </c>
      <c r="F115" s="112">
        <v>5.9603306848881932</v>
      </c>
      <c r="G115" s="112">
        <v>35122</v>
      </c>
      <c r="H115" s="68">
        <f t="shared" si="2"/>
        <v>1210</v>
      </c>
      <c r="I115" s="114" t="str">
        <f t="shared" si="3"/>
        <v>No Campaign</v>
      </c>
    </row>
    <row r="116" spans="1:9">
      <c r="A116" s="113" t="s">
        <v>89</v>
      </c>
      <c r="B116" s="112" t="s">
        <v>19</v>
      </c>
      <c r="C116" s="112">
        <v>9616</v>
      </c>
      <c r="D116" s="112">
        <v>1089</v>
      </c>
      <c r="E116" s="112">
        <v>723286</v>
      </c>
      <c r="F116" s="112">
        <v>19.25863351426683</v>
      </c>
      <c r="G116" s="112">
        <v>15017</v>
      </c>
      <c r="H116" s="68">
        <f t="shared" si="2"/>
        <v>8527</v>
      </c>
      <c r="I116" s="114" t="str">
        <f t="shared" si="3"/>
        <v>No Campaign</v>
      </c>
    </row>
    <row r="117" spans="1:9">
      <c r="A117" s="113" t="s">
        <v>89</v>
      </c>
      <c r="B117" s="112" t="s">
        <v>46</v>
      </c>
      <c r="C117" s="112">
        <v>7272</v>
      </c>
      <c r="D117" s="112">
        <v>997</v>
      </c>
      <c r="E117" s="112">
        <v>729561</v>
      </c>
      <c r="F117" s="112">
        <v>13.428486445958599</v>
      </c>
      <c r="G117" s="112">
        <v>26370</v>
      </c>
      <c r="H117" s="68">
        <f t="shared" si="2"/>
        <v>6275</v>
      </c>
      <c r="I117" s="114" t="str">
        <f t="shared" si="3"/>
        <v>No Campaign</v>
      </c>
    </row>
    <row r="118" spans="1:9">
      <c r="A118" s="113" t="s">
        <v>14</v>
      </c>
      <c r="B118" s="112" t="s">
        <v>19</v>
      </c>
      <c r="C118" s="112">
        <v>1571</v>
      </c>
      <c r="D118" s="112">
        <v>204</v>
      </c>
      <c r="E118" s="112">
        <v>730928</v>
      </c>
      <c r="F118" s="112">
        <v>19.449384891535139</v>
      </c>
      <c r="G118" s="112">
        <v>39252</v>
      </c>
      <c r="H118" s="68">
        <f t="shared" si="2"/>
        <v>1367</v>
      </c>
      <c r="I118" s="114" t="str">
        <f t="shared" si="3"/>
        <v>No Campaign</v>
      </c>
    </row>
    <row r="119" spans="1:9">
      <c r="A119" s="113" t="s">
        <v>14</v>
      </c>
      <c r="B119" s="112" t="s">
        <v>23</v>
      </c>
      <c r="C119" s="112">
        <v>4631</v>
      </c>
      <c r="D119" s="112">
        <v>317</v>
      </c>
      <c r="E119" s="112">
        <v>735242</v>
      </c>
      <c r="F119" s="112">
        <v>1.381177897889402</v>
      </c>
      <c r="G119" s="112">
        <v>17999</v>
      </c>
      <c r="H119" s="68">
        <f t="shared" si="2"/>
        <v>4314</v>
      </c>
      <c r="I119" s="114" t="str">
        <f t="shared" si="3"/>
        <v>No Campaign</v>
      </c>
    </row>
    <row r="120" spans="1:9">
      <c r="A120" s="113" t="s">
        <v>14</v>
      </c>
      <c r="B120" s="112" t="s">
        <v>19</v>
      </c>
      <c r="C120" s="112">
        <v>7172</v>
      </c>
      <c r="D120" s="112">
        <v>998</v>
      </c>
      <c r="E120" s="112">
        <v>741416</v>
      </c>
      <c r="F120" s="112">
        <v>18.0667803230575</v>
      </c>
      <c r="G120" s="112">
        <v>32436</v>
      </c>
      <c r="H120" s="68">
        <f t="shared" si="2"/>
        <v>6174</v>
      </c>
      <c r="I120" s="114" t="str">
        <f t="shared" si="3"/>
        <v>No Campaign</v>
      </c>
    </row>
    <row r="121" spans="1:9">
      <c r="A121" s="113" t="s">
        <v>14</v>
      </c>
      <c r="B121" s="112" t="s">
        <v>13</v>
      </c>
      <c r="C121" s="112">
        <v>8177</v>
      </c>
      <c r="D121" s="112">
        <v>849</v>
      </c>
      <c r="E121" s="112">
        <v>748744</v>
      </c>
      <c r="F121" s="112">
        <v>10.34986590877523</v>
      </c>
      <c r="G121" s="112">
        <v>52963</v>
      </c>
      <c r="H121" s="68">
        <f t="shared" si="2"/>
        <v>7328</v>
      </c>
      <c r="I121" s="114" t="str">
        <f t="shared" si="3"/>
        <v>No Campaign</v>
      </c>
    </row>
    <row r="122" spans="1:9">
      <c r="A122" s="113" t="s">
        <v>519</v>
      </c>
      <c r="B122" s="112" t="s">
        <v>19</v>
      </c>
      <c r="C122" s="112">
        <v>9433</v>
      </c>
      <c r="D122" s="112">
        <v>1233</v>
      </c>
      <c r="E122" s="112">
        <v>756944</v>
      </c>
      <c r="F122" s="112">
        <v>11.391727789638329</v>
      </c>
      <c r="G122" s="112">
        <v>12096</v>
      </c>
      <c r="H122" s="68">
        <f t="shared" si="2"/>
        <v>8200</v>
      </c>
      <c r="I122" s="114" t="str">
        <f t="shared" si="3"/>
        <v>Apple Watch Ultra 2</v>
      </c>
    </row>
    <row r="123" spans="1:9">
      <c r="A123" s="113" t="s">
        <v>519</v>
      </c>
      <c r="B123" s="112" t="s">
        <v>23</v>
      </c>
      <c r="C123" s="112">
        <v>4897</v>
      </c>
      <c r="D123" s="112">
        <v>683</v>
      </c>
      <c r="E123" s="112">
        <v>761158</v>
      </c>
      <c r="F123" s="112">
        <v>15.06231294947961</v>
      </c>
      <c r="G123" s="112">
        <v>58201</v>
      </c>
      <c r="H123" s="68">
        <f t="shared" si="2"/>
        <v>4214</v>
      </c>
      <c r="I123" s="114" t="str">
        <f t="shared" si="3"/>
        <v>Apple Watch Ultra 2</v>
      </c>
    </row>
    <row r="124" spans="1:9">
      <c r="A124" s="113" t="s">
        <v>519</v>
      </c>
      <c r="B124" s="112" t="s">
        <v>19</v>
      </c>
      <c r="C124" s="112">
        <v>9123</v>
      </c>
      <c r="D124" s="112">
        <v>746</v>
      </c>
      <c r="E124" s="112">
        <v>769535</v>
      </c>
      <c r="F124" s="112">
        <v>6.3086149427901264</v>
      </c>
      <c r="G124" s="112">
        <v>35279</v>
      </c>
      <c r="H124" s="68">
        <f t="shared" si="2"/>
        <v>8377</v>
      </c>
      <c r="I124" s="114" t="str">
        <f t="shared" si="3"/>
        <v>Apple Watch Ultra 2</v>
      </c>
    </row>
    <row r="125" spans="1:9">
      <c r="A125" s="113" t="s">
        <v>519</v>
      </c>
      <c r="B125" s="112" t="s">
        <v>46</v>
      </c>
      <c r="C125" s="112">
        <v>3279</v>
      </c>
      <c r="D125" s="112">
        <v>200</v>
      </c>
      <c r="E125" s="112">
        <v>772614</v>
      </c>
      <c r="F125" s="112">
        <v>5.0212654702089274</v>
      </c>
      <c r="G125" s="112">
        <v>53363</v>
      </c>
      <c r="H125" s="68">
        <f t="shared" si="2"/>
        <v>3079</v>
      </c>
      <c r="I125" s="114" t="str">
        <f t="shared" si="3"/>
        <v>Apple Watch Ultra 2</v>
      </c>
    </row>
    <row r="126" spans="1:9">
      <c r="A126" s="113" t="s">
        <v>99</v>
      </c>
      <c r="B126" s="112" t="s">
        <v>19</v>
      </c>
      <c r="C126" s="112">
        <v>9980</v>
      </c>
      <c r="D126" s="112">
        <v>726</v>
      </c>
      <c r="E126" s="112">
        <v>781868</v>
      </c>
      <c r="F126" s="112">
        <v>4.0220344099003924</v>
      </c>
      <c r="G126" s="112">
        <v>58709</v>
      </c>
      <c r="H126" s="68">
        <f t="shared" si="2"/>
        <v>9254</v>
      </c>
      <c r="I126" s="114" t="str">
        <f t="shared" si="3"/>
        <v>Apple Watch Ultra 2</v>
      </c>
    </row>
    <row r="127" spans="1:9">
      <c r="A127" s="113" t="s">
        <v>99</v>
      </c>
      <c r="B127" s="112" t="s">
        <v>46</v>
      </c>
      <c r="C127" s="112">
        <v>8451</v>
      </c>
      <c r="D127" s="112">
        <v>783</v>
      </c>
      <c r="E127" s="112">
        <v>789536</v>
      </c>
      <c r="F127" s="112">
        <v>12.407287318121019</v>
      </c>
      <c r="G127" s="112">
        <v>36201</v>
      </c>
      <c r="H127" s="68">
        <f t="shared" si="2"/>
        <v>7668</v>
      </c>
      <c r="I127" s="114" t="str">
        <f t="shared" si="3"/>
        <v>Apple Watch Ultra 2</v>
      </c>
    </row>
    <row r="128" spans="1:9">
      <c r="A128" s="113" t="s">
        <v>99</v>
      </c>
      <c r="B128" s="112" t="s">
        <v>13</v>
      </c>
      <c r="C128" s="112">
        <v>9906</v>
      </c>
      <c r="D128" s="112">
        <v>1305</v>
      </c>
      <c r="E128" s="112">
        <v>798137</v>
      </c>
      <c r="F128" s="112">
        <v>9.1811305577864442</v>
      </c>
      <c r="G128" s="112">
        <v>29715</v>
      </c>
      <c r="H128" s="68">
        <f t="shared" si="2"/>
        <v>8601</v>
      </c>
      <c r="I128" s="114" t="str">
        <f t="shared" si="3"/>
        <v>Apple Watch Ultra 2</v>
      </c>
    </row>
    <row r="129" spans="1:9">
      <c r="A129" s="113" t="s">
        <v>99</v>
      </c>
      <c r="B129" s="112" t="s">
        <v>46</v>
      </c>
      <c r="C129" s="112">
        <v>1775</v>
      </c>
      <c r="D129" s="112">
        <v>241</v>
      </c>
      <c r="E129" s="112">
        <v>799671</v>
      </c>
      <c r="F129" s="112">
        <v>8.1379717408784362</v>
      </c>
      <c r="G129" s="112">
        <v>39309</v>
      </c>
      <c r="H129" s="68">
        <f t="shared" si="2"/>
        <v>1534</v>
      </c>
      <c r="I129" s="114" t="str">
        <f t="shared" si="3"/>
        <v>Apple Watch Ultra 2</v>
      </c>
    </row>
    <row r="130" spans="1:9">
      <c r="A130" s="113" t="s">
        <v>520</v>
      </c>
      <c r="B130" s="112" t="s">
        <v>19</v>
      </c>
      <c r="C130" s="112">
        <v>7869</v>
      </c>
      <c r="D130" s="112">
        <v>398</v>
      </c>
      <c r="E130" s="112">
        <v>807142</v>
      </c>
      <c r="F130" s="112">
        <v>15.211945357818079</v>
      </c>
      <c r="G130" s="112">
        <v>25078</v>
      </c>
      <c r="H130" s="68">
        <f t="shared" si="2"/>
        <v>7471</v>
      </c>
      <c r="I130" s="114" t="str">
        <f t="shared" si="3"/>
        <v>No Campaign</v>
      </c>
    </row>
    <row r="131" spans="1:9">
      <c r="A131" s="113" t="s">
        <v>520</v>
      </c>
      <c r="B131" s="112" t="s">
        <v>23</v>
      </c>
      <c r="C131" s="112">
        <v>3247</v>
      </c>
      <c r="D131" s="112">
        <v>328</v>
      </c>
      <c r="E131" s="112">
        <v>810061</v>
      </c>
      <c r="F131" s="112">
        <v>13.941172331466399</v>
      </c>
      <c r="G131" s="112">
        <v>15105</v>
      </c>
      <c r="H131" s="68">
        <f t="shared" ref="H131:H194" si="4">C131-D131</f>
        <v>2919</v>
      </c>
      <c r="I131" s="114" t="str">
        <f t="shared" ref="I131:I194" si="5">IF(AND(A131&gt;="2024-06-15",A131&lt;="2024-07-15"),"iPhone 16 Launch",IF(AND(A131&gt;="2024-10-01",A131&lt;="2024-10-31"),"MacBook Air M3",IF(AND(A131&gt;="2024-12-25",A131&lt;="2025-01-10"),"Apple Watch Ultra 2",IF(AND(A131&gt;="2025-03-01",A131&lt;="2025-03-31"),"Sustainability Drive",IF(AND(A131&gt;="2025-09-01",A131&lt;="2025-09-30"),"Apple Event September 2025","No Campaign")))))</f>
        <v>No Campaign</v>
      </c>
    </row>
    <row r="132" spans="1:9">
      <c r="A132" s="113" t="s">
        <v>520</v>
      </c>
      <c r="B132" s="112" t="s">
        <v>46</v>
      </c>
      <c r="C132" s="112">
        <v>8088</v>
      </c>
      <c r="D132" s="112">
        <v>742</v>
      </c>
      <c r="E132" s="112">
        <v>817407</v>
      </c>
      <c r="F132" s="112">
        <v>14.664542877660701</v>
      </c>
      <c r="G132" s="112">
        <v>39312</v>
      </c>
      <c r="H132" s="68">
        <f t="shared" si="4"/>
        <v>7346</v>
      </c>
      <c r="I132" s="114" t="str">
        <f t="shared" si="5"/>
        <v>No Campaign</v>
      </c>
    </row>
    <row r="133" spans="1:9">
      <c r="A133" s="113" t="s">
        <v>520</v>
      </c>
      <c r="B133" s="112" t="s">
        <v>13</v>
      </c>
      <c r="C133" s="112">
        <v>1078</v>
      </c>
      <c r="D133" s="112">
        <v>77</v>
      </c>
      <c r="E133" s="112">
        <v>818408</v>
      </c>
      <c r="F133" s="112">
        <v>18.236747441373989</v>
      </c>
      <c r="G133" s="112">
        <v>12839</v>
      </c>
      <c r="H133" s="68">
        <f t="shared" si="4"/>
        <v>1001</v>
      </c>
      <c r="I133" s="114" t="str">
        <f t="shared" si="5"/>
        <v>No Campaign</v>
      </c>
    </row>
    <row r="134" spans="1:9">
      <c r="A134" s="113" t="s">
        <v>521</v>
      </c>
      <c r="B134" s="112" t="s">
        <v>46</v>
      </c>
      <c r="C134" s="112">
        <v>9080</v>
      </c>
      <c r="D134" s="112">
        <v>562</v>
      </c>
      <c r="E134" s="112">
        <v>826926</v>
      </c>
      <c r="F134" s="112">
        <v>7.1083748727213809</v>
      </c>
      <c r="G134" s="112">
        <v>13384</v>
      </c>
      <c r="H134" s="68">
        <f t="shared" si="4"/>
        <v>8518</v>
      </c>
      <c r="I134" s="114" t="str">
        <f t="shared" si="5"/>
        <v>No Campaign</v>
      </c>
    </row>
    <row r="135" spans="1:9">
      <c r="A135" s="113" t="s">
        <v>521</v>
      </c>
      <c r="B135" s="112" t="s">
        <v>46</v>
      </c>
      <c r="C135" s="112">
        <v>8099</v>
      </c>
      <c r="D135" s="112">
        <v>678</v>
      </c>
      <c r="E135" s="112">
        <v>834347</v>
      </c>
      <c r="F135" s="112">
        <v>7.6464588474579518</v>
      </c>
      <c r="G135" s="112">
        <v>53619</v>
      </c>
      <c r="H135" s="68">
        <f t="shared" si="4"/>
        <v>7421</v>
      </c>
      <c r="I135" s="114" t="str">
        <f t="shared" si="5"/>
        <v>No Campaign</v>
      </c>
    </row>
    <row r="136" spans="1:9">
      <c r="A136" s="113" t="s">
        <v>521</v>
      </c>
      <c r="B136" s="112" t="s">
        <v>46</v>
      </c>
      <c r="C136" s="112">
        <v>4926</v>
      </c>
      <c r="D136" s="112">
        <v>710</v>
      </c>
      <c r="E136" s="112">
        <v>838563</v>
      </c>
      <c r="F136" s="112">
        <v>12.96217457722318</v>
      </c>
      <c r="G136" s="112">
        <v>52821</v>
      </c>
      <c r="H136" s="68">
        <f t="shared" si="4"/>
        <v>4216</v>
      </c>
      <c r="I136" s="114" t="str">
        <f t="shared" si="5"/>
        <v>No Campaign</v>
      </c>
    </row>
    <row r="137" spans="1:9">
      <c r="A137" s="113" t="s">
        <v>521</v>
      </c>
      <c r="B137" s="112" t="s">
        <v>13</v>
      </c>
      <c r="C137" s="112">
        <v>8340</v>
      </c>
      <c r="D137" s="112">
        <v>686</v>
      </c>
      <c r="E137" s="112">
        <v>846217</v>
      </c>
      <c r="F137" s="112">
        <v>7.201344336027284</v>
      </c>
      <c r="G137" s="112">
        <v>23493</v>
      </c>
      <c r="H137" s="68">
        <f t="shared" si="4"/>
        <v>7654</v>
      </c>
      <c r="I137" s="114" t="str">
        <f t="shared" si="5"/>
        <v>No Campaign</v>
      </c>
    </row>
    <row r="138" spans="1:9">
      <c r="A138" s="113" t="s">
        <v>181</v>
      </c>
      <c r="B138" s="112" t="s">
        <v>19</v>
      </c>
      <c r="C138" s="112">
        <v>8083</v>
      </c>
      <c r="D138" s="112">
        <v>823</v>
      </c>
      <c r="E138" s="112">
        <v>853477</v>
      </c>
      <c r="F138" s="112">
        <v>4.6300017457998282</v>
      </c>
      <c r="G138" s="112">
        <v>27069</v>
      </c>
      <c r="H138" s="68">
        <f t="shared" si="4"/>
        <v>7260</v>
      </c>
      <c r="I138" s="114" t="str">
        <f t="shared" si="5"/>
        <v>No Campaign</v>
      </c>
    </row>
    <row r="139" spans="1:9">
      <c r="A139" s="113" t="s">
        <v>181</v>
      </c>
      <c r="B139" s="112" t="s">
        <v>46</v>
      </c>
      <c r="C139" s="112">
        <v>7230</v>
      </c>
      <c r="D139" s="112">
        <v>869</v>
      </c>
      <c r="E139" s="112">
        <v>859838</v>
      </c>
      <c r="F139" s="112">
        <v>7.0117859410726204</v>
      </c>
      <c r="G139" s="112">
        <v>56907</v>
      </c>
      <c r="H139" s="68">
        <f t="shared" si="4"/>
        <v>6361</v>
      </c>
      <c r="I139" s="114" t="str">
        <f t="shared" si="5"/>
        <v>No Campaign</v>
      </c>
    </row>
    <row r="140" spans="1:9">
      <c r="A140" s="113" t="s">
        <v>181</v>
      </c>
      <c r="B140" s="112" t="s">
        <v>46</v>
      </c>
      <c r="C140" s="112">
        <v>5940</v>
      </c>
      <c r="D140" s="112">
        <v>512</v>
      </c>
      <c r="E140" s="112">
        <v>865266</v>
      </c>
      <c r="F140" s="112">
        <v>15.7972230504839</v>
      </c>
      <c r="G140" s="112">
        <v>17531</v>
      </c>
      <c r="H140" s="68">
        <f t="shared" si="4"/>
        <v>5428</v>
      </c>
      <c r="I140" s="114" t="str">
        <f t="shared" si="5"/>
        <v>No Campaign</v>
      </c>
    </row>
    <row r="141" spans="1:9">
      <c r="A141" s="113" t="s">
        <v>181</v>
      </c>
      <c r="B141" s="112" t="s">
        <v>23</v>
      </c>
      <c r="C141" s="112">
        <v>4271</v>
      </c>
      <c r="D141" s="112">
        <v>628</v>
      </c>
      <c r="E141" s="112">
        <v>868909</v>
      </c>
      <c r="F141" s="112">
        <v>11.124410036033691</v>
      </c>
      <c r="G141" s="112">
        <v>47051</v>
      </c>
      <c r="H141" s="68">
        <f t="shared" si="4"/>
        <v>3643</v>
      </c>
      <c r="I141" s="114" t="str">
        <f t="shared" si="5"/>
        <v>No Campaign</v>
      </c>
    </row>
    <row r="142" spans="1:9">
      <c r="A142" s="113" t="s">
        <v>522</v>
      </c>
      <c r="B142" s="112" t="s">
        <v>13</v>
      </c>
      <c r="C142" s="112">
        <v>4456</v>
      </c>
      <c r="D142" s="112">
        <v>651</v>
      </c>
      <c r="E142" s="112">
        <v>872714</v>
      </c>
      <c r="F142" s="112">
        <v>9.5052903929580594</v>
      </c>
      <c r="G142" s="112">
        <v>17736</v>
      </c>
      <c r="H142" s="68">
        <f t="shared" si="4"/>
        <v>3805</v>
      </c>
      <c r="I142" s="114" t="str">
        <f t="shared" si="5"/>
        <v>No Campaign</v>
      </c>
    </row>
    <row r="143" spans="1:9">
      <c r="A143" s="113" t="s">
        <v>522</v>
      </c>
      <c r="B143" s="112" t="s">
        <v>46</v>
      </c>
      <c r="C143" s="112">
        <v>8788</v>
      </c>
      <c r="D143" s="112">
        <v>660</v>
      </c>
      <c r="E143" s="112">
        <v>880842</v>
      </c>
      <c r="F143" s="112">
        <v>3.7175793161543158</v>
      </c>
      <c r="G143" s="112">
        <v>17710</v>
      </c>
      <c r="H143" s="68">
        <f t="shared" si="4"/>
        <v>8128</v>
      </c>
      <c r="I143" s="114" t="str">
        <f t="shared" si="5"/>
        <v>No Campaign</v>
      </c>
    </row>
    <row r="144" spans="1:9">
      <c r="A144" s="113" t="s">
        <v>522</v>
      </c>
      <c r="B144" s="112" t="s">
        <v>13</v>
      </c>
      <c r="C144" s="112">
        <v>9599</v>
      </c>
      <c r="D144" s="112">
        <v>957</v>
      </c>
      <c r="E144" s="112">
        <v>889484</v>
      </c>
      <c r="F144" s="112">
        <v>8.768004820772493</v>
      </c>
      <c r="G144" s="112">
        <v>11619</v>
      </c>
      <c r="H144" s="68">
        <f t="shared" si="4"/>
        <v>8642</v>
      </c>
      <c r="I144" s="114" t="str">
        <f t="shared" si="5"/>
        <v>No Campaign</v>
      </c>
    </row>
    <row r="145" spans="1:9">
      <c r="A145" s="113" t="s">
        <v>522</v>
      </c>
      <c r="B145" s="112" t="s">
        <v>46</v>
      </c>
      <c r="C145" s="112">
        <v>8650</v>
      </c>
      <c r="D145" s="112">
        <v>692</v>
      </c>
      <c r="E145" s="112">
        <v>897442</v>
      </c>
      <c r="F145" s="112">
        <v>7.6673478620345374</v>
      </c>
      <c r="G145" s="112">
        <v>23975</v>
      </c>
      <c r="H145" s="68">
        <f t="shared" si="4"/>
        <v>7958</v>
      </c>
      <c r="I145" s="114" t="str">
        <f t="shared" si="5"/>
        <v>No Campaign</v>
      </c>
    </row>
    <row r="146" spans="1:9">
      <c r="A146" s="113" t="s">
        <v>439</v>
      </c>
      <c r="B146" s="112" t="s">
        <v>19</v>
      </c>
      <c r="C146" s="112">
        <v>3711</v>
      </c>
      <c r="D146" s="112">
        <v>291</v>
      </c>
      <c r="E146" s="112">
        <v>900862</v>
      </c>
      <c r="F146" s="112">
        <v>14.24879726306582</v>
      </c>
      <c r="G146" s="112">
        <v>55603</v>
      </c>
      <c r="H146" s="68">
        <f t="shared" si="4"/>
        <v>3420</v>
      </c>
      <c r="I146" s="114" t="str">
        <f t="shared" si="5"/>
        <v>No Campaign</v>
      </c>
    </row>
    <row r="147" spans="1:9">
      <c r="A147" s="113" t="s">
        <v>439</v>
      </c>
      <c r="B147" s="112" t="s">
        <v>19</v>
      </c>
      <c r="C147" s="112">
        <v>2668</v>
      </c>
      <c r="D147" s="112">
        <v>143</v>
      </c>
      <c r="E147" s="112">
        <v>903387</v>
      </c>
      <c r="F147" s="112">
        <v>15.903372530266649</v>
      </c>
      <c r="G147" s="112">
        <v>33252</v>
      </c>
      <c r="H147" s="68">
        <f t="shared" si="4"/>
        <v>2525</v>
      </c>
      <c r="I147" s="114" t="str">
        <f t="shared" si="5"/>
        <v>No Campaign</v>
      </c>
    </row>
    <row r="148" spans="1:9">
      <c r="A148" s="113" t="s">
        <v>439</v>
      </c>
      <c r="B148" s="112" t="s">
        <v>46</v>
      </c>
      <c r="C148" s="112">
        <v>1147</v>
      </c>
      <c r="D148" s="112">
        <v>127</v>
      </c>
      <c r="E148" s="112">
        <v>904407</v>
      </c>
      <c r="F148" s="112">
        <v>1.3997016829812241</v>
      </c>
      <c r="G148" s="112">
        <v>25261</v>
      </c>
      <c r="H148" s="68">
        <f t="shared" si="4"/>
        <v>1020</v>
      </c>
      <c r="I148" s="114" t="str">
        <f t="shared" si="5"/>
        <v>No Campaign</v>
      </c>
    </row>
    <row r="149" spans="1:9">
      <c r="A149" s="113" t="s">
        <v>439</v>
      </c>
      <c r="B149" s="112" t="s">
        <v>19</v>
      </c>
      <c r="C149" s="112">
        <v>7420</v>
      </c>
      <c r="D149" s="112">
        <v>743</v>
      </c>
      <c r="E149" s="112">
        <v>911084</v>
      </c>
      <c r="F149" s="112">
        <v>10.593534734448189</v>
      </c>
      <c r="G149" s="112">
        <v>11431</v>
      </c>
      <c r="H149" s="68">
        <f t="shared" si="4"/>
        <v>6677</v>
      </c>
      <c r="I149" s="114" t="str">
        <f t="shared" si="5"/>
        <v>No Campaign</v>
      </c>
    </row>
    <row r="150" spans="1:9">
      <c r="A150" s="113" t="s">
        <v>101</v>
      </c>
      <c r="B150" s="112" t="s">
        <v>46</v>
      </c>
      <c r="C150" s="112">
        <v>1365</v>
      </c>
      <c r="D150" s="112">
        <v>75</v>
      </c>
      <c r="E150" s="112">
        <v>912374</v>
      </c>
      <c r="F150" s="112">
        <v>9.2688963078737441</v>
      </c>
      <c r="G150" s="112">
        <v>19067</v>
      </c>
      <c r="H150" s="68">
        <f t="shared" si="4"/>
        <v>1290</v>
      </c>
      <c r="I150" s="114" t="str">
        <f t="shared" si="5"/>
        <v>No Campaign</v>
      </c>
    </row>
    <row r="151" spans="1:9">
      <c r="A151" s="113" t="s">
        <v>101</v>
      </c>
      <c r="B151" s="112" t="s">
        <v>19</v>
      </c>
      <c r="C151" s="112">
        <v>5531</v>
      </c>
      <c r="D151" s="112">
        <v>430</v>
      </c>
      <c r="E151" s="112">
        <v>917475</v>
      </c>
      <c r="F151" s="112">
        <v>2.7289026948963189</v>
      </c>
      <c r="G151" s="112">
        <v>47481</v>
      </c>
      <c r="H151" s="68">
        <f t="shared" si="4"/>
        <v>5101</v>
      </c>
      <c r="I151" s="114" t="str">
        <f t="shared" si="5"/>
        <v>No Campaign</v>
      </c>
    </row>
    <row r="152" spans="1:9">
      <c r="A152" s="113" t="s">
        <v>101</v>
      </c>
      <c r="B152" s="112" t="s">
        <v>23</v>
      </c>
      <c r="C152" s="112">
        <v>6330</v>
      </c>
      <c r="D152" s="112">
        <v>891</v>
      </c>
      <c r="E152" s="112">
        <v>922914</v>
      </c>
      <c r="F152" s="112">
        <v>14.789893749580139</v>
      </c>
      <c r="G152" s="112">
        <v>37037</v>
      </c>
      <c r="H152" s="68">
        <f t="shared" si="4"/>
        <v>5439</v>
      </c>
      <c r="I152" s="114" t="str">
        <f t="shared" si="5"/>
        <v>No Campaign</v>
      </c>
    </row>
    <row r="153" spans="1:9">
      <c r="A153" s="113" t="s">
        <v>101</v>
      </c>
      <c r="B153" s="112" t="s">
        <v>23</v>
      </c>
      <c r="C153" s="112">
        <v>6510</v>
      </c>
      <c r="D153" s="112">
        <v>481</v>
      </c>
      <c r="E153" s="112">
        <v>928943</v>
      </c>
      <c r="F153" s="112">
        <v>2.3800168578696428</v>
      </c>
      <c r="G153" s="112">
        <v>19557</v>
      </c>
      <c r="H153" s="68">
        <f t="shared" si="4"/>
        <v>6029</v>
      </c>
      <c r="I153" s="114" t="str">
        <f t="shared" si="5"/>
        <v>No Campaign</v>
      </c>
    </row>
    <row r="154" spans="1:9">
      <c r="A154" s="113" t="s">
        <v>114</v>
      </c>
      <c r="B154" s="112" t="s">
        <v>23</v>
      </c>
      <c r="C154" s="112">
        <v>9754</v>
      </c>
      <c r="D154" s="112">
        <v>629</v>
      </c>
      <c r="E154" s="112">
        <v>938068</v>
      </c>
      <c r="F154" s="112">
        <v>3.4123325814333292</v>
      </c>
      <c r="G154" s="112">
        <v>19435</v>
      </c>
      <c r="H154" s="68">
        <f t="shared" si="4"/>
        <v>9125</v>
      </c>
      <c r="I154" s="114" t="str">
        <f t="shared" si="5"/>
        <v>No Campaign</v>
      </c>
    </row>
    <row r="155" spans="1:9">
      <c r="A155" s="113" t="s">
        <v>114</v>
      </c>
      <c r="B155" s="112" t="s">
        <v>13</v>
      </c>
      <c r="C155" s="112">
        <v>9964</v>
      </c>
      <c r="D155" s="112">
        <v>985</v>
      </c>
      <c r="E155" s="112">
        <v>947047</v>
      </c>
      <c r="F155" s="112">
        <v>1.9837452629066989</v>
      </c>
      <c r="G155" s="112">
        <v>47766</v>
      </c>
      <c r="H155" s="68">
        <f t="shared" si="4"/>
        <v>8979</v>
      </c>
      <c r="I155" s="114" t="str">
        <f t="shared" si="5"/>
        <v>No Campaign</v>
      </c>
    </row>
    <row r="156" spans="1:9">
      <c r="A156" s="113" t="s">
        <v>114</v>
      </c>
      <c r="B156" s="112" t="s">
        <v>13</v>
      </c>
      <c r="C156" s="112">
        <v>7493</v>
      </c>
      <c r="D156" s="112">
        <v>1113</v>
      </c>
      <c r="E156" s="112">
        <v>953427</v>
      </c>
      <c r="F156" s="112">
        <v>15.684892498324469</v>
      </c>
      <c r="G156" s="112">
        <v>10162</v>
      </c>
      <c r="H156" s="68">
        <f t="shared" si="4"/>
        <v>6380</v>
      </c>
      <c r="I156" s="114" t="str">
        <f t="shared" si="5"/>
        <v>No Campaign</v>
      </c>
    </row>
    <row r="157" spans="1:9">
      <c r="A157" s="113" t="s">
        <v>114</v>
      </c>
      <c r="B157" s="112" t="s">
        <v>23</v>
      </c>
      <c r="C157" s="112">
        <v>6439</v>
      </c>
      <c r="D157" s="112">
        <v>477</v>
      </c>
      <c r="E157" s="112">
        <v>959389</v>
      </c>
      <c r="F157" s="112">
        <v>7.4744446725989153</v>
      </c>
      <c r="G157" s="112">
        <v>44742</v>
      </c>
      <c r="H157" s="68">
        <f t="shared" si="4"/>
        <v>5962</v>
      </c>
      <c r="I157" s="114" t="str">
        <f t="shared" si="5"/>
        <v>No Campaign</v>
      </c>
    </row>
    <row r="158" spans="1:9">
      <c r="A158" s="113" t="s">
        <v>158</v>
      </c>
      <c r="B158" s="112" t="s">
        <v>13</v>
      </c>
      <c r="C158" s="112">
        <v>7511</v>
      </c>
      <c r="D158" s="112">
        <v>880</v>
      </c>
      <c r="E158" s="112">
        <v>966020</v>
      </c>
      <c r="F158" s="112">
        <v>4.6083932009689246</v>
      </c>
      <c r="G158" s="112">
        <v>29675</v>
      </c>
      <c r="H158" s="68">
        <f t="shared" si="4"/>
        <v>6631</v>
      </c>
      <c r="I158" s="114" t="str">
        <f t="shared" si="5"/>
        <v>Sustainability Drive</v>
      </c>
    </row>
    <row r="159" spans="1:9">
      <c r="A159" s="113" t="s">
        <v>158</v>
      </c>
      <c r="B159" s="112" t="s">
        <v>19</v>
      </c>
      <c r="C159" s="112">
        <v>8504</v>
      </c>
      <c r="D159" s="112">
        <v>1072</v>
      </c>
      <c r="E159" s="112">
        <v>973452</v>
      </c>
      <c r="F159" s="112">
        <v>6.5651927367759271</v>
      </c>
      <c r="G159" s="112">
        <v>18461</v>
      </c>
      <c r="H159" s="68">
        <f t="shared" si="4"/>
        <v>7432</v>
      </c>
      <c r="I159" s="114" t="str">
        <f t="shared" si="5"/>
        <v>Sustainability Drive</v>
      </c>
    </row>
    <row r="160" spans="1:9">
      <c r="A160" s="113" t="s">
        <v>158</v>
      </c>
      <c r="B160" s="112" t="s">
        <v>46</v>
      </c>
      <c r="C160" s="112">
        <v>2246</v>
      </c>
      <c r="D160" s="112">
        <v>165</v>
      </c>
      <c r="E160" s="112">
        <v>975533</v>
      </c>
      <c r="F160" s="112">
        <v>2.9062061457685191</v>
      </c>
      <c r="G160" s="112">
        <v>27015</v>
      </c>
      <c r="H160" s="68">
        <f t="shared" si="4"/>
        <v>2081</v>
      </c>
      <c r="I160" s="114" t="str">
        <f t="shared" si="5"/>
        <v>Sustainability Drive</v>
      </c>
    </row>
    <row r="161" spans="1:9">
      <c r="A161" s="113" t="s">
        <v>158</v>
      </c>
      <c r="B161" s="112" t="s">
        <v>46</v>
      </c>
      <c r="C161" s="112">
        <v>4839</v>
      </c>
      <c r="D161" s="112">
        <v>594</v>
      </c>
      <c r="E161" s="112">
        <v>979778</v>
      </c>
      <c r="F161" s="112">
        <v>2.5803804535313102</v>
      </c>
      <c r="G161" s="112">
        <v>42591</v>
      </c>
      <c r="H161" s="68">
        <f t="shared" si="4"/>
        <v>4245</v>
      </c>
      <c r="I161" s="114" t="str">
        <f t="shared" si="5"/>
        <v>Sustainability Drive</v>
      </c>
    </row>
    <row r="162" spans="1:9">
      <c r="A162" s="113" t="s">
        <v>523</v>
      </c>
      <c r="B162" s="112" t="s">
        <v>46</v>
      </c>
      <c r="C162" s="112">
        <v>9551</v>
      </c>
      <c r="D162" s="112">
        <v>828</v>
      </c>
      <c r="E162" s="112">
        <v>988501</v>
      </c>
      <c r="F162" s="112">
        <v>1.525036393488727</v>
      </c>
      <c r="G162" s="112">
        <v>38047</v>
      </c>
      <c r="H162" s="68">
        <f t="shared" si="4"/>
        <v>8723</v>
      </c>
      <c r="I162" s="114" t="str">
        <f t="shared" si="5"/>
        <v>Sustainability Drive</v>
      </c>
    </row>
    <row r="163" spans="1:9">
      <c r="A163" s="113" t="s">
        <v>523</v>
      </c>
      <c r="B163" s="112" t="s">
        <v>23</v>
      </c>
      <c r="C163" s="112">
        <v>3376</v>
      </c>
      <c r="D163" s="112">
        <v>382</v>
      </c>
      <c r="E163" s="112">
        <v>991495</v>
      </c>
      <c r="F163" s="112">
        <v>3.8694093263203548</v>
      </c>
      <c r="G163" s="112">
        <v>44782</v>
      </c>
      <c r="H163" s="68">
        <f t="shared" si="4"/>
        <v>2994</v>
      </c>
      <c r="I163" s="114" t="str">
        <f t="shared" si="5"/>
        <v>Sustainability Drive</v>
      </c>
    </row>
    <row r="164" spans="1:9">
      <c r="A164" s="113" t="s">
        <v>523</v>
      </c>
      <c r="B164" s="112" t="s">
        <v>13</v>
      </c>
      <c r="C164" s="112">
        <v>4009</v>
      </c>
      <c r="D164" s="112">
        <v>454</v>
      </c>
      <c r="E164" s="112">
        <v>995050</v>
      </c>
      <c r="F164" s="112">
        <v>2.1106477061454201</v>
      </c>
      <c r="G164" s="112">
        <v>19833</v>
      </c>
      <c r="H164" s="68">
        <f t="shared" si="4"/>
        <v>3555</v>
      </c>
      <c r="I164" s="114" t="str">
        <f t="shared" si="5"/>
        <v>Sustainability Drive</v>
      </c>
    </row>
    <row r="165" spans="1:9">
      <c r="A165" s="113" t="s">
        <v>523</v>
      </c>
      <c r="B165" s="112" t="s">
        <v>19</v>
      </c>
      <c r="C165" s="112">
        <v>2827</v>
      </c>
      <c r="D165" s="112">
        <v>292</v>
      </c>
      <c r="E165" s="112">
        <v>997585</v>
      </c>
      <c r="F165" s="112">
        <v>2.4004972007397871</v>
      </c>
      <c r="G165" s="112">
        <v>17896</v>
      </c>
      <c r="H165" s="68">
        <f t="shared" si="4"/>
        <v>2535</v>
      </c>
      <c r="I165" s="114" t="str">
        <f t="shared" si="5"/>
        <v>Sustainability Drive</v>
      </c>
    </row>
    <row r="166" spans="1:9">
      <c r="A166" s="113" t="s">
        <v>524</v>
      </c>
      <c r="B166" s="112" t="s">
        <v>19</v>
      </c>
      <c r="C166" s="112">
        <v>7979</v>
      </c>
      <c r="D166" s="112">
        <v>470</v>
      </c>
      <c r="E166" s="112">
        <v>1005094</v>
      </c>
      <c r="F166" s="112">
        <v>10.43086517280971</v>
      </c>
      <c r="G166" s="112">
        <v>42972</v>
      </c>
      <c r="H166" s="68">
        <f t="shared" si="4"/>
        <v>7509</v>
      </c>
      <c r="I166" s="114" t="str">
        <f t="shared" si="5"/>
        <v>Sustainability Drive</v>
      </c>
    </row>
    <row r="167" spans="1:9">
      <c r="A167" s="113" t="s">
        <v>524</v>
      </c>
      <c r="B167" s="112" t="s">
        <v>23</v>
      </c>
      <c r="C167" s="112">
        <v>9569</v>
      </c>
      <c r="D167" s="112">
        <v>1277</v>
      </c>
      <c r="E167" s="112">
        <v>1013386</v>
      </c>
      <c r="F167" s="112">
        <v>12.45517502708741</v>
      </c>
      <c r="G167" s="112">
        <v>59733</v>
      </c>
      <c r="H167" s="68">
        <f t="shared" si="4"/>
        <v>8292</v>
      </c>
      <c r="I167" s="114" t="str">
        <f t="shared" si="5"/>
        <v>Sustainability Drive</v>
      </c>
    </row>
    <row r="168" spans="1:9">
      <c r="A168" s="113" t="s">
        <v>524</v>
      </c>
      <c r="B168" s="112" t="s">
        <v>19</v>
      </c>
      <c r="C168" s="112">
        <v>5285</v>
      </c>
      <c r="D168" s="112">
        <v>433</v>
      </c>
      <c r="E168" s="112">
        <v>1018238</v>
      </c>
      <c r="F168" s="112">
        <v>8.7022876773406619</v>
      </c>
      <c r="G168" s="112">
        <v>51800</v>
      </c>
      <c r="H168" s="68">
        <f t="shared" si="4"/>
        <v>4852</v>
      </c>
      <c r="I168" s="114" t="str">
        <f t="shared" si="5"/>
        <v>Sustainability Drive</v>
      </c>
    </row>
    <row r="169" spans="1:9">
      <c r="A169" s="113" t="s">
        <v>524</v>
      </c>
      <c r="B169" s="112" t="s">
        <v>19</v>
      </c>
      <c r="C169" s="112">
        <v>7910</v>
      </c>
      <c r="D169" s="112">
        <v>543</v>
      </c>
      <c r="E169" s="112">
        <v>1025605</v>
      </c>
      <c r="F169" s="112">
        <v>6.0590578244060822</v>
      </c>
      <c r="G169" s="112">
        <v>40508</v>
      </c>
      <c r="H169" s="68">
        <f t="shared" si="4"/>
        <v>7367</v>
      </c>
      <c r="I169" s="114" t="str">
        <f t="shared" si="5"/>
        <v>Sustainability Drive</v>
      </c>
    </row>
    <row r="170" spans="1:9">
      <c r="A170" s="113" t="s">
        <v>340</v>
      </c>
      <c r="B170" s="112" t="s">
        <v>19</v>
      </c>
      <c r="C170" s="112">
        <v>9561</v>
      </c>
      <c r="D170" s="112">
        <v>517</v>
      </c>
      <c r="E170" s="112">
        <v>1034649</v>
      </c>
      <c r="F170" s="112">
        <v>6.4086467971263694</v>
      </c>
      <c r="G170" s="112">
        <v>15347</v>
      </c>
      <c r="H170" s="68">
        <f t="shared" si="4"/>
        <v>9044</v>
      </c>
      <c r="I170" s="114" t="str">
        <f t="shared" si="5"/>
        <v>Sustainability Drive</v>
      </c>
    </row>
    <row r="171" spans="1:9">
      <c r="A171" s="113" t="s">
        <v>340</v>
      </c>
      <c r="B171" s="112" t="s">
        <v>19</v>
      </c>
      <c r="C171" s="112">
        <v>3196</v>
      </c>
      <c r="D171" s="112">
        <v>348</v>
      </c>
      <c r="E171" s="112">
        <v>1037497</v>
      </c>
      <c r="F171" s="112">
        <v>14.03040201562029</v>
      </c>
      <c r="G171" s="112">
        <v>40314</v>
      </c>
      <c r="H171" s="68">
        <f t="shared" si="4"/>
        <v>2848</v>
      </c>
      <c r="I171" s="114" t="str">
        <f t="shared" si="5"/>
        <v>Sustainability Drive</v>
      </c>
    </row>
    <row r="172" spans="1:9">
      <c r="A172" s="113" t="s">
        <v>340</v>
      </c>
      <c r="B172" s="112" t="s">
        <v>13</v>
      </c>
      <c r="C172" s="112">
        <v>4747</v>
      </c>
      <c r="D172" s="112">
        <v>558</v>
      </c>
      <c r="E172" s="112">
        <v>1041686</v>
      </c>
      <c r="F172" s="112">
        <v>5.7680529449373434</v>
      </c>
      <c r="G172" s="112">
        <v>12643</v>
      </c>
      <c r="H172" s="68">
        <f t="shared" si="4"/>
        <v>4189</v>
      </c>
      <c r="I172" s="114" t="str">
        <f t="shared" si="5"/>
        <v>Sustainability Drive</v>
      </c>
    </row>
    <row r="173" spans="1:9">
      <c r="A173" s="113" t="s">
        <v>340</v>
      </c>
      <c r="B173" s="112" t="s">
        <v>19</v>
      </c>
      <c r="C173" s="112">
        <v>9843</v>
      </c>
      <c r="D173" s="112">
        <v>508</v>
      </c>
      <c r="E173" s="112">
        <v>1051021</v>
      </c>
      <c r="F173" s="112">
        <v>4.2080986012648651</v>
      </c>
      <c r="G173" s="112">
        <v>50785</v>
      </c>
      <c r="H173" s="68">
        <f t="shared" si="4"/>
        <v>9335</v>
      </c>
      <c r="I173" s="114" t="str">
        <f t="shared" si="5"/>
        <v>Sustainability Drive</v>
      </c>
    </row>
    <row r="174" spans="1:9">
      <c r="A174" s="113" t="s">
        <v>525</v>
      </c>
      <c r="B174" s="112" t="s">
        <v>46</v>
      </c>
      <c r="C174" s="112">
        <v>6978</v>
      </c>
      <c r="D174" s="112">
        <v>706</v>
      </c>
      <c r="E174" s="112">
        <v>1057293</v>
      </c>
      <c r="F174" s="112">
        <v>5.057443868445171</v>
      </c>
      <c r="G174" s="112">
        <v>28681</v>
      </c>
      <c r="H174" s="68">
        <f t="shared" si="4"/>
        <v>6272</v>
      </c>
      <c r="I174" s="114" t="str">
        <f t="shared" si="5"/>
        <v>Sustainability Drive</v>
      </c>
    </row>
    <row r="175" spans="1:9">
      <c r="A175" s="113" t="s">
        <v>525</v>
      </c>
      <c r="B175" s="112" t="s">
        <v>23</v>
      </c>
      <c r="C175" s="112">
        <v>6607</v>
      </c>
      <c r="D175" s="112">
        <v>479</v>
      </c>
      <c r="E175" s="112">
        <v>1063421</v>
      </c>
      <c r="F175" s="112">
        <v>5.5892257158735816</v>
      </c>
      <c r="G175" s="112">
        <v>48328</v>
      </c>
      <c r="H175" s="68">
        <f t="shared" si="4"/>
        <v>6128</v>
      </c>
      <c r="I175" s="114" t="str">
        <f t="shared" si="5"/>
        <v>Sustainability Drive</v>
      </c>
    </row>
    <row r="176" spans="1:9">
      <c r="A176" s="113" t="s">
        <v>525</v>
      </c>
      <c r="B176" s="112" t="s">
        <v>13</v>
      </c>
      <c r="C176" s="112">
        <v>1769</v>
      </c>
      <c r="D176" s="112">
        <v>202</v>
      </c>
      <c r="E176" s="112">
        <v>1064988</v>
      </c>
      <c r="F176" s="112">
        <v>6.5457075572682513</v>
      </c>
      <c r="G176" s="112">
        <v>25892</v>
      </c>
      <c r="H176" s="68">
        <f t="shared" si="4"/>
        <v>1567</v>
      </c>
      <c r="I176" s="114" t="str">
        <f t="shared" si="5"/>
        <v>Sustainability Drive</v>
      </c>
    </row>
    <row r="177" spans="1:9">
      <c r="A177" s="113" t="s">
        <v>525</v>
      </c>
      <c r="B177" s="112" t="s">
        <v>19</v>
      </c>
      <c r="C177" s="112">
        <v>1780</v>
      </c>
      <c r="D177" s="112">
        <v>120</v>
      </c>
      <c r="E177" s="112">
        <v>1066648</v>
      </c>
      <c r="F177" s="112">
        <v>13.86474263299608</v>
      </c>
      <c r="G177" s="112">
        <v>57299</v>
      </c>
      <c r="H177" s="68">
        <f t="shared" si="4"/>
        <v>1660</v>
      </c>
      <c r="I177" s="114" t="str">
        <f t="shared" si="5"/>
        <v>Sustainability Drive</v>
      </c>
    </row>
    <row r="178" spans="1:9">
      <c r="A178" s="113" t="s">
        <v>355</v>
      </c>
      <c r="B178" s="112" t="s">
        <v>13</v>
      </c>
      <c r="C178" s="112">
        <v>7303</v>
      </c>
      <c r="D178" s="112">
        <v>869</v>
      </c>
      <c r="E178" s="112">
        <v>1073082</v>
      </c>
      <c r="F178" s="112">
        <v>8.1237966902808925</v>
      </c>
      <c r="G178" s="112">
        <v>27073</v>
      </c>
      <c r="H178" s="68">
        <f t="shared" si="4"/>
        <v>6434</v>
      </c>
      <c r="I178" s="114" t="str">
        <f t="shared" si="5"/>
        <v>No Campaign</v>
      </c>
    </row>
    <row r="179" spans="1:9">
      <c r="A179" s="113" t="s">
        <v>355</v>
      </c>
      <c r="B179" s="112" t="s">
        <v>19</v>
      </c>
      <c r="C179" s="112">
        <v>4983</v>
      </c>
      <c r="D179" s="112">
        <v>441</v>
      </c>
      <c r="E179" s="112">
        <v>1077624</v>
      </c>
      <c r="F179" s="112">
        <v>6.8954477628560609</v>
      </c>
      <c r="G179" s="112">
        <v>46768</v>
      </c>
      <c r="H179" s="68">
        <f t="shared" si="4"/>
        <v>4542</v>
      </c>
      <c r="I179" s="114" t="str">
        <f t="shared" si="5"/>
        <v>No Campaign</v>
      </c>
    </row>
    <row r="180" spans="1:9">
      <c r="A180" s="113" t="s">
        <v>355</v>
      </c>
      <c r="B180" s="112" t="s">
        <v>46</v>
      </c>
      <c r="C180" s="112">
        <v>9714</v>
      </c>
      <c r="D180" s="112">
        <v>1395</v>
      </c>
      <c r="E180" s="112">
        <v>1085943</v>
      </c>
      <c r="F180" s="112">
        <v>5.2243073531483697</v>
      </c>
      <c r="G180" s="112">
        <v>40682</v>
      </c>
      <c r="H180" s="68">
        <f t="shared" si="4"/>
        <v>8319</v>
      </c>
      <c r="I180" s="114" t="str">
        <f t="shared" si="5"/>
        <v>No Campaign</v>
      </c>
    </row>
    <row r="181" spans="1:9">
      <c r="A181" s="113" t="s">
        <v>355</v>
      </c>
      <c r="B181" s="112" t="s">
        <v>23</v>
      </c>
      <c r="C181" s="112">
        <v>1521</v>
      </c>
      <c r="D181" s="112">
        <v>96</v>
      </c>
      <c r="E181" s="112">
        <v>1087368</v>
      </c>
      <c r="F181" s="112">
        <v>12.709772588488899</v>
      </c>
      <c r="G181" s="112">
        <v>42262</v>
      </c>
      <c r="H181" s="68">
        <f t="shared" si="4"/>
        <v>1425</v>
      </c>
      <c r="I181" s="114" t="str">
        <f t="shared" si="5"/>
        <v>No Campaign</v>
      </c>
    </row>
    <row r="182" spans="1:9">
      <c r="A182" s="113" t="s">
        <v>526</v>
      </c>
      <c r="B182" s="112" t="s">
        <v>19</v>
      </c>
      <c r="C182" s="112">
        <v>8569</v>
      </c>
      <c r="D182" s="112">
        <v>720</v>
      </c>
      <c r="E182" s="112">
        <v>1095217</v>
      </c>
      <c r="F182" s="112">
        <v>9.589697749395782</v>
      </c>
      <c r="G182" s="112">
        <v>41358</v>
      </c>
      <c r="H182" s="68">
        <f t="shared" si="4"/>
        <v>7849</v>
      </c>
      <c r="I182" s="114" t="str">
        <f t="shared" si="5"/>
        <v>No Campaign</v>
      </c>
    </row>
    <row r="183" spans="1:9">
      <c r="A183" s="113" t="s">
        <v>526</v>
      </c>
      <c r="B183" s="112" t="s">
        <v>19</v>
      </c>
      <c r="C183" s="112">
        <v>6784</v>
      </c>
      <c r="D183" s="112">
        <v>416</v>
      </c>
      <c r="E183" s="112">
        <v>1101585</v>
      </c>
      <c r="F183" s="112">
        <v>9.3041390360253633</v>
      </c>
      <c r="G183" s="112">
        <v>24289</v>
      </c>
      <c r="H183" s="68">
        <f t="shared" si="4"/>
        <v>6368</v>
      </c>
      <c r="I183" s="114" t="str">
        <f t="shared" si="5"/>
        <v>No Campaign</v>
      </c>
    </row>
    <row r="184" spans="1:9">
      <c r="A184" s="113" t="s">
        <v>526</v>
      </c>
      <c r="B184" s="112" t="s">
        <v>19</v>
      </c>
      <c r="C184" s="112">
        <v>5583</v>
      </c>
      <c r="D184" s="112">
        <v>795</v>
      </c>
      <c r="E184" s="112">
        <v>1106373</v>
      </c>
      <c r="F184" s="112">
        <v>12.21550055903389</v>
      </c>
      <c r="G184" s="112">
        <v>59823</v>
      </c>
      <c r="H184" s="68">
        <f t="shared" si="4"/>
        <v>4788</v>
      </c>
      <c r="I184" s="114" t="str">
        <f t="shared" si="5"/>
        <v>No Campaign</v>
      </c>
    </row>
    <row r="185" spans="1:9">
      <c r="A185" s="113" t="s">
        <v>526</v>
      </c>
      <c r="B185" s="112" t="s">
        <v>19</v>
      </c>
      <c r="C185" s="112">
        <v>6946</v>
      </c>
      <c r="D185" s="112">
        <v>956</v>
      </c>
      <c r="E185" s="112">
        <v>1112363</v>
      </c>
      <c r="F185" s="112">
        <v>1.64146056637986</v>
      </c>
      <c r="G185" s="112">
        <v>17927</v>
      </c>
      <c r="H185" s="68">
        <f t="shared" si="4"/>
        <v>5990</v>
      </c>
      <c r="I185" s="114" t="str">
        <f t="shared" si="5"/>
        <v>No Campaign</v>
      </c>
    </row>
    <row r="186" spans="1:9">
      <c r="A186" s="113" t="s">
        <v>527</v>
      </c>
      <c r="B186" s="112" t="s">
        <v>23</v>
      </c>
      <c r="C186" s="112">
        <v>5941</v>
      </c>
      <c r="D186" s="112">
        <v>450</v>
      </c>
      <c r="E186" s="112">
        <v>1117854</v>
      </c>
      <c r="F186" s="112">
        <v>12.414411899944</v>
      </c>
      <c r="G186" s="112">
        <v>58330</v>
      </c>
      <c r="H186" s="68">
        <f t="shared" si="4"/>
        <v>5491</v>
      </c>
      <c r="I186" s="114" t="str">
        <f t="shared" si="5"/>
        <v>No Campaign</v>
      </c>
    </row>
    <row r="187" spans="1:9">
      <c r="A187" s="113" t="s">
        <v>527</v>
      </c>
      <c r="B187" s="112" t="s">
        <v>23</v>
      </c>
      <c r="C187" s="112">
        <v>7267</v>
      </c>
      <c r="D187" s="112">
        <v>842</v>
      </c>
      <c r="E187" s="112">
        <v>1124279</v>
      </c>
      <c r="F187" s="112">
        <v>2.2102165031989389</v>
      </c>
      <c r="G187" s="112">
        <v>11171</v>
      </c>
      <c r="H187" s="68">
        <f t="shared" si="4"/>
        <v>6425</v>
      </c>
      <c r="I187" s="114" t="str">
        <f t="shared" si="5"/>
        <v>No Campaign</v>
      </c>
    </row>
    <row r="188" spans="1:9">
      <c r="A188" s="113" t="s">
        <v>527</v>
      </c>
      <c r="B188" s="112" t="s">
        <v>46</v>
      </c>
      <c r="C188" s="112">
        <v>8128</v>
      </c>
      <c r="D188" s="112">
        <v>1070</v>
      </c>
      <c r="E188" s="112">
        <v>1131337</v>
      </c>
      <c r="F188" s="112">
        <v>8.1114645768679008</v>
      </c>
      <c r="G188" s="112">
        <v>21918</v>
      </c>
      <c r="H188" s="68">
        <f t="shared" si="4"/>
        <v>7058</v>
      </c>
      <c r="I188" s="114" t="str">
        <f t="shared" si="5"/>
        <v>No Campaign</v>
      </c>
    </row>
    <row r="189" spans="1:9">
      <c r="A189" s="113" t="s">
        <v>527</v>
      </c>
      <c r="B189" s="112" t="s">
        <v>23</v>
      </c>
      <c r="C189" s="112">
        <v>3461</v>
      </c>
      <c r="D189" s="112">
        <v>365</v>
      </c>
      <c r="E189" s="112">
        <v>1134433</v>
      </c>
      <c r="F189" s="112">
        <v>10.23489267325616</v>
      </c>
      <c r="G189" s="112">
        <v>51903</v>
      </c>
      <c r="H189" s="68">
        <f t="shared" si="4"/>
        <v>3096</v>
      </c>
      <c r="I189" s="114" t="str">
        <f t="shared" si="5"/>
        <v>No Campaign</v>
      </c>
    </row>
    <row r="190" spans="1:9">
      <c r="A190" s="113" t="s">
        <v>313</v>
      </c>
      <c r="B190" s="112" t="s">
        <v>19</v>
      </c>
      <c r="C190" s="112">
        <v>1685</v>
      </c>
      <c r="D190" s="112">
        <v>173</v>
      </c>
      <c r="E190" s="112">
        <v>1135945</v>
      </c>
      <c r="F190" s="112">
        <v>8.7776256772995165</v>
      </c>
      <c r="G190" s="112">
        <v>49110</v>
      </c>
      <c r="H190" s="68">
        <f t="shared" si="4"/>
        <v>1512</v>
      </c>
      <c r="I190" s="114" t="str">
        <f t="shared" si="5"/>
        <v>No Campaign</v>
      </c>
    </row>
    <row r="191" spans="1:9">
      <c r="A191" s="113" t="s">
        <v>313</v>
      </c>
      <c r="B191" s="112" t="s">
        <v>46</v>
      </c>
      <c r="C191" s="112">
        <v>3160</v>
      </c>
      <c r="D191" s="112">
        <v>234</v>
      </c>
      <c r="E191" s="112">
        <v>1138871</v>
      </c>
      <c r="F191" s="112">
        <v>5.6959041015180816</v>
      </c>
      <c r="G191" s="112">
        <v>21929</v>
      </c>
      <c r="H191" s="68">
        <f t="shared" si="4"/>
        <v>2926</v>
      </c>
      <c r="I191" s="114" t="str">
        <f t="shared" si="5"/>
        <v>No Campaign</v>
      </c>
    </row>
    <row r="192" spans="1:9">
      <c r="A192" s="113" t="s">
        <v>313</v>
      </c>
      <c r="B192" s="112" t="s">
        <v>46</v>
      </c>
      <c r="C192" s="112">
        <v>8031</v>
      </c>
      <c r="D192" s="112">
        <v>476</v>
      </c>
      <c r="E192" s="112">
        <v>1146426</v>
      </c>
      <c r="F192" s="112">
        <v>11.940413075069831</v>
      </c>
      <c r="G192" s="112">
        <v>12539</v>
      </c>
      <c r="H192" s="68">
        <f t="shared" si="4"/>
        <v>7555</v>
      </c>
      <c r="I192" s="114" t="str">
        <f t="shared" si="5"/>
        <v>No Campaign</v>
      </c>
    </row>
    <row r="193" spans="1:9">
      <c r="A193" s="113" t="s">
        <v>313</v>
      </c>
      <c r="B193" s="112" t="s">
        <v>46</v>
      </c>
      <c r="C193" s="112">
        <v>6341</v>
      </c>
      <c r="D193" s="112">
        <v>885</v>
      </c>
      <c r="E193" s="112">
        <v>1151882</v>
      </c>
      <c r="F193" s="112">
        <v>6.3457020771224837</v>
      </c>
      <c r="G193" s="112">
        <v>46727</v>
      </c>
      <c r="H193" s="68">
        <f t="shared" si="4"/>
        <v>5456</v>
      </c>
      <c r="I193" s="114" t="str">
        <f t="shared" si="5"/>
        <v>No Campaign</v>
      </c>
    </row>
    <row r="194" spans="1:9">
      <c r="A194" s="113" t="s">
        <v>61</v>
      </c>
      <c r="B194" s="112" t="s">
        <v>19</v>
      </c>
      <c r="C194" s="112">
        <v>1038</v>
      </c>
      <c r="D194" s="112">
        <v>145</v>
      </c>
      <c r="E194" s="112">
        <v>1152775</v>
      </c>
      <c r="F194" s="112">
        <v>11.093752033137431</v>
      </c>
      <c r="G194" s="112">
        <v>55951</v>
      </c>
      <c r="H194" s="68">
        <f t="shared" si="4"/>
        <v>893</v>
      </c>
      <c r="I194" s="114" t="str">
        <f t="shared" si="5"/>
        <v>No Campaign</v>
      </c>
    </row>
    <row r="195" spans="1:9">
      <c r="A195" s="113" t="s">
        <v>61</v>
      </c>
      <c r="B195" s="112" t="s">
        <v>13</v>
      </c>
      <c r="C195" s="112">
        <v>5875</v>
      </c>
      <c r="D195" s="112">
        <v>665</v>
      </c>
      <c r="E195" s="112">
        <v>1157985</v>
      </c>
      <c r="F195" s="112">
        <v>6.9871371390821126</v>
      </c>
      <c r="G195" s="112">
        <v>32669</v>
      </c>
      <c r="H195" s="68">
        <f t="shared" ref="H195:H201" si="6">C195-D195</f>
        <v>5210</v>
      </c>
      <c r="I195" s="114" t="str">
        <f t="shared" ref="I195:I201" si="7">IF(AND(A195&gt;="2024-06-15",A195&lt;="2024-07-15"),"iPhone 16 Launch",IF(AND(A195&gt;="2024-10-01",A195&lt;="2024-10-31"),"MacBook Air M3",IF(AND(A195&gt;="2024-12-25",A195&lt;="2025-01-10"),"Apple Watch Ultra 2",IF(AND(A195&gt;="2025-03-01",A195&lt;="2025-03-31"),"Sustainability Drive",IF(AND(A195&gt;="2025-09-01",A195&lt;="2025-09-30"),"Apple Event September 2025","No Campaign")))))</f>
        <v>No Campaign</v>
      </c>
    </row>
    <row r="196" spans="1:9">
      <c r="A196" s="113" t="s">
        <v>61</v>
      </c>
      <c r="B196" s="112" t="s">
        <v>19</v>
      </c>
      <c r="C196" s="112">
        <v>2256</v>
      </c>
      <c r="D196" s="112">
        <v>189</v>
      </c>
      <c r="E196" s="112">
        <v>1160052</v>
      </c>
      <c r="F196" s="112">
        <v>2.8935771844710412</v>
      </c>
      <c r="G196" s="112">
        <v>15432</v>
      </c>
      <c r="H196" s="68">
        <f t="shared" si="6"/>
        <v>2067</v>
      </c>
      <c r="I196" s="114" t="str">
        <f t="shared" si="7"/>
        <v>No Campaign</v>
      </c>
    </row>
    <row r="197" spans="1:9">
      <c r="A197" s="113" t="s">
        <v>61</v>
      </c>
      <c r="B197" s="112" t="s">
        <v>23</v>
      </c>
      <c r="C197" s="112">
        <v>8697</v>
      </c>
      <c r="D197" s="112">
        <v>738</v>
      </c>
      <c r="E197" s="112">
        <v>1168011</v>
      </c>
      <c r="F197" s="112">
        <v>3.8777032065622672</v>
      </c>
      <c r="G197" s="112">
        <v>30644</v>
      </c>
      <c r="H197" s="68">
        <f t="shared" si="6"/>
        <v>7959</v>
      </c>
      <c r="I197" s="114" t="str">
        <f t="shared" si="7"/>
        <v>No Campaign</v>
      </c>
    </row>
    <row r="198" spans="1:9">
      <c r="A198" s="113" t="s">
        <v>24</v>
      </c>
      <c r="B198" s="112" t="s">
        <v>23</v>
      </c>
      <c r="C198" s="112">
        <v>3196</v>
      </c>
      <c r="D198" s="112">
        <v>391</v>
      </c>
      <c r="E198" s="112">
        <v>1170816</v>
      </c>
      <c r="F198" s="112">
        <v>7.2439221876024931</v>
      </c>
      <c r="G198" s="112">
        <v>28745</v>
      </c>
      <c r="H198" s="68">
        <f t="shared" si="6"/>
        <v>2805</v>
      </c>
      <c r="I198" s="114" t="str">
        <f t="shared" si="7"/>
        <v>No Campaign</v>
      </c>
    </row>
    <row r="199" spans="1:9">
      <c r="A199" s="113" t="s">
        <v>24</v>
      </c>
      <c r="B199" s="112" t="s">
        <v>19</v>
      </c>
      <c r="C199" s="112">
        <v>8165</v>
      </c>
      <c r="D199" s="112">
        <v>1140</v>
      </c>
      <c r="E199" s="112">
        <v>1177841</v>
      </c>
      <c r="F199" s="112">
        <v>9.095964565675672</v>
      </c>
      <c r="G199" s="112">
        <v>38228</v>
      </c>
      <c r="H199" s="68">
        <f t="shared" si="6"/>
        <v>7025</v>
      </c>
      <c r="I199" s="114" t="str">
        <f t="shared" si="7"/>
        <v>No Campaign</v>
      </c>
    </row>
    <row r="200" spans="1:9">
      <c r="A200" s="113" t="s">
        <v>24</v>
      </c>
      <c r="B200" s="112" t="s">
        <v>19</v>
      </c>
      <c r="C200" s="112">
        <v>1301</v>
      </c>
      <c r="D200" s="112">
        <v>180</v>
      </c>
      <c r="E200" s="112">
        <v>1178962</v>
      </c>
      <c r="F200" s="112">
        <v>5.2275645864752214</v>
      </c>
      <c r="G200" s="112">
        <v>44521</v>
      </c>
      <c r="H200" s="68">
        <f t="shared" si="6"/>
        <v>1121</v>
      </c>
      <c r="I200" s="114" t="str">
        <f t="shared" si="7"/>
        <v>No Campaign</v>
      </c>
    </row>
    <row r="201" spans="1:9">
      <c r="A201" s="113" t="s">
        <v>24</v>
      </c>
      <c r="B201" s="112" t="s">
        <v>46</v>
      </c>
      <c r="C201" s="112">
        <v>8527</v>
      </c>
      <c r="D201" s="112">
        <v>1091</v>
      </c>
      <c r="E201" s="112">
        <v>1186398</v>
      </c>
      <c r="F201" s="112">
        <v>1.676081719625286</v>
      </c>
      <c r="G201" s="112">
        <v>41703</v>
      </c>
      <c r="H201" s="68">
        <f t="shared" si="6"/>
        <v>7436</v>
      </c>
      <c r="I201" s="114" t="str">
        <f t="shared" si="7"/>
        <v>No Campaign</v>
      </c>
    </row>
  </sheetData>
  <conditionalFormatting pivot="1" sqref="L6:L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0D69-AB4B-49DF-8F29-7215F2DB0E9A}">
  <dimension ref="A1:P201"/>
  <sheetViews>
    <sheetView topLeftCell="J1" zoomScale="62" workbookViewId="0">
      <selection activeCell="B2" sqref="B2:B201"/>
    </sheetView>
  </sheetViews>
  <sheetFormatPr defaultRowHeight="15"/>
  <cols>
    <col min="1" max="1" width="16.7109375" bestFit="1" customWidth="1"/>
    <col min="2" max="2" width="16.7109375" customWidth="1"/>
    <col min="3" max="3" width="9.7109375" bestFit="1" customWidth="1"/>
    <col min="4" max="4" width="15" bestFit="1" customWidth="1"/>
    <col min="5" max="5" width="10.140625" bestFit="1" customWidth="1"/>
    <col min="6" max="6" width="15.28515625" bestFit="1" customWidth="1"/>
    <col min="7" max="7" width="17.28515625" bestFit="1" customWidth="1"/>
    <col min="8" max="8" width="10" bestFit="1" customWidth="1"/>
    <col min="9" max="9" width="15.140625" bestFit="1" customWidth="1"/>
    <col min="11" max="11" width="22.85546875" bestFit="1" customWidth="1"/>
    <col min="12" max="12" width="16.28515625" bestFit="1" customWidth="1"/>
    <col min="13" max="13" width="8.5703125" bestFit="1" customWidth="1"/>
    <col min="14" max="14" width="7.42578125" bestFit="1" customWidth="1"/>
    <col min="15" max="15" width="8.85546875" bestFit="1" customWidth="1"/>
    <col min="16" max="16" width="57.85546875" bestFit="1" customWidth="1"/>
  </cols>
  <sheetData>
    <row r="1" spans="1:16">
      <c r="A1" s="83" t="s">
        <v>504</v>
      </c>
      <c r="B1" s="86" t="s">
        <v>2</v>
      </c>
      <c r="C1" s="12" t="s">
        <v>1</v>
      </c>
      <c r="D1" s="12" t="s">
        <v>505</v>
      </c>
      <c r="E1" s="12" t="s">
        <v>506</v>
      </c>
      <c r="F1" s="12" t="s">
        <v>507</v>
      </c>
      <c r="G1" s="12" t="s">
        <v>508</v>
      </c>
      <c r="H1" s="12" t="s">
        <v>509</v>
      </c>
      <c r="I1" s="20" t="s">
        <v>628</v>
      </c>
    </row>
    <row r="2" spans="1:16">
      <c r="A2" s="84">
        <v>45789</v>
      </c>
      <c r="B2" s="24">
        <f t="shared" ref="B2:B33" si="0">A2*1</f>
        <v>45789</v>
      </c>
      <c r="C2" s="15" t="s">
        <v>23</v>
      </c>
      <c r="D2" s="15">
        <v>3196</v>
      </c>
      <c r="E2" s="15">
        <v>391</v>
      </c>
      <c r="F2" s="15">
        <v>1170816</v>
      </c>
      <c r="G2" s="15">
        <v>7.2439221876024931</v>
      </c>
      <c r="H2" s="15">
        <v>28745</v>
      </c>
      <c r="I2" s="14">
        <f>D2-E2</f>
        <v>2805</v>
      </c>
    </row>
    <row r="3" spans="1:16">
      <c r="A3" s="84" t="s">
        <v>61</v>
      </c>
      <c r="B3" s="24">
        <f t="shared" si="0"/>
        <v>45782</v>
      </c>
      <c r="C3" s="15" t="s">
        <v>23</v>
      </c>
      <c r="D3" s="15">
        <v>8697</v>
      </c>
      <c r="E3" s="15">
        <v>738</v>
      </c>
      <c r="F3" s="15">
        <v>1168011</v>
      </c>
      <c r="G3" s="15">
        <v>3.8777032065622672</v>
      </c>
      <c r="H3" s="15">
        <v>30644</v>
      </c>
      <c r="I3" s="14">
        <f t="shared" ref="I3:I66" si="1">D3-E3</f>
        <v>7959</v>
      </c>
      <c r="O3" s="107" t="s">
        <v>679</v>
      </c>
    </row>
    <row r="4" spans="1:16">
      <c r="A4" s="84" t="s">
        <v>527</v>
      </c>
      <c r="B4" s="24">
        <f t="shared" si="0"/>
        <v>45768</v>
      </c>
      <c r="C4" s="15" t="s">
        <v>23</v>
      </c>
      <c r="D4" s="15">
        <v>5941</v>
      </c>
      <c r="E4" s="15">
        <v>450</v>
      </c>
      <c r="F4" s="15">
        <v>1117854</v>
      </c>
      <c r="G4" s="15">
        <v>12.414411899944</v>
      </c>
      <c r="H4" s="15">
        <v>58330</v>
      </c>
      <c r="I4" s="14">
        <f t="shared" si="1"/>
        <v>5491</v>
      </c>
      <c r="O4" s="21"/>
      <c r="P4" s="26" t="s">
        <v>680</v>
      </c>
    </row>
    <row r="5" spans="1:16">
      <c r="A5" s="84" t="s">
        <v>527</v>
      </c>
      <c r="B5" s="24">
        <f t="shared" si="0"/>
        <v>45768</v>
      </c>
      <c r="C5" s="15" t="s">
        <v>23</v>
      </c>
      <c r="D5" s="15">
        <v>7267</v>
      </c>
      <c r="E5" s="15">
        <v>842</v>
      </c>
      <c r="F5" s="15">
        <v>1124279</v>
      </c>
      <c r="G5" s="15">
        <v>2.2102165031989389</v>
      </c>
      <c r="H5" s="15">
        <v>11171</v>
      </c>
      <c r="I5" s="14">
        <f t="shared" si="1"/>
        <v>6425</v>
      </c>
      <c r="O5" s="21"/>
      <c r="P5" s="21" t="s">
        <v>731</v>
      </c>
    </row>
    <row r="6" spans="1:16">
      <c r="A6" s="84" t="s">
        <v>527</v>
      </c>
      <c r="B6" s="24">
        <f t="shared" si="0"/>
        <v>45768</v>
      </c>
      <c r="C6" s="15" t="s">
        <v>23</v>
      </c>
      <c r="D6" s="15">
        <v>3461</v>
      </c>
      <c r="E6" s="15">
        <v>365</v>
      </c>
      <c r="F6" s="15">
        <v>1134433</v>
      </c>
      <c r="G6" s="15">
        <v>10.23489267325616</v>
      </c>
      <c r="H6" s="15">
        <v>51903</v>
      </c>
      <c r="I6" s="14">
        <f t="shared" si="1"/>
        <v>3096</v>
      </c>
      <c r="P6" s="21" t="s">
        <v>732</v>
      </c>
    </row>
    <row r="7" spans="1:16">
      <c r="A7" s="84" t="s">
        <v>355</v>
      </c>
      <c r="B7" s="24">
        <f t="shared" si="0"/>
        <v>45754</v>
      </c>
      <c r="C7" s="15" t="s">
        <v>23</v>
      </c>
      <c r="D7" s="15">
        <v>1521</v>
      </c>
      <c r="E7" s="15">
        <v>96</v>
      </c>
      <c r="F7" s="15">
        <v>1087368</v>
      </c>
      <c r="G7" s="15">
        <v>12.709772588488899</v>
      </c>
      <c r="H7" s="15">
        <v>42262</v>
      </c>
      <c r="I7" s="14">
        <f t="shared" si="1"/>
        <v>1425</v>
      </c>
      <c r="P7" s="21" t="s">
        <v>733</v>
      </c>
    </row>
    <row r="8" spans="1:16">
      <c r="A8" s="84" t="s">
        <v>525</v>
      </c>
      <c r="B8" s="24">
        <f t="shared" si="0"/>
        <v>45747</v>
      </c>
      <c r="C8" s="15" t="s">
        <v>23</v>
      </c>
      <c r="D8" s="15">
        <v>6607</v>
      </c>
      <c r="E8" s="15">
        <v>479</v>
      </c>
      <c r="F8" s="15">
        <v>1063421</v>
      </c>
      <c r="G8" s="15">
        <v>5.5892257158735816</v>
      </c>
      <c r="H8" s="15">
        <v>48328</v>
      </c>
      <c r="I8" s="14">
        <f t="shared" si="1"/>
        <v>6128</v>
      </c>
    </row>
    <row r="9" spans="1:16">
      <c r="A9" s="84" t="s">
        <v>524</v>
      </c>
      <c r="B9" s="24">
        <f t="shared" si="0"/>
        <v>45733</v>
      </c>
      <c r="C9" s="15" t="s">
        <v>23</v>
      </c>
      <c r="D9" s="15">
        <v>9569</v>
      </c>
      <c r="E9" s="15">
        <v>1277</v>
      </c>
      <c r="F9" s="15">
        <v>1013386</v>
      </c>
      <c r="G9" s="15">
        <v>12.45517502708741</v>
      </c>
      <c r="H9" s="15">
        <v>59733</v>
      </c>
      <c r="I9" s="14">
        <f t="shared" si="1"/>
        <v>8292</v>
      </c>
    </row>
    <row r="10" spans="1:16">
      <c r="A10" s="84" t="s">
        <v>523</v>
      </c>
      <c r="B10" s="24">
        <f t="shared" si="0"/>
        <v>45726</v>
      </c>
      <c r="C10" s="15" t="s">
        <v>23</v>
      </c>
      <c r="D10" s="15">
        <v>3376</v>
      </c>
      <c r="E10" s="15">
        <v>382</v>
      </c>
      <c r="F10" s="15">
        <v>991495</v>
      </c>
      <c r="G10" s="15">
        <v>3.8694093263203548</v>
      </c>
      <c r="H10" s="15">
        <v>44782</v>
      </c>
      <c r="I10" s="14">
        <f t="shared" si="1"/>
        <v>2994</v>
      </c>
    </row>
    <row r="11" spans="1:16">
      <c r="A11" s="84" t="s">
        <v>114</v>
      </c>
      <c r="B11" s="24">
        <f t="shared" si="0"/>
        <v>45712</v>
      </c>
      <c r="C11" s="15" t="s">
        <v>23</v>
      </c>
      <c r="D11" s="15">
        <v>9754</v>
      </c>
      <c r="E11" s="15">
        <v>629</v>
      </c>
      <c r="F11" s="15">
        <v>938068</v>
      </c>
      <c r="G11" s="15">
        <v>3.4123325814333292</v>
      </c>
      <c r="H11" s="15">
        <v>19435</v>
      </c>
      <c r="I11" s="14">
        <f t="shared" si="1"/>
        <v>9125</v>
      </c>
      <c r="K11" s="63" t="s">
        <v>629</v>
      </c>
      <c r="L11" s="63" t="s">
        <v>672</v>
      </c>
      <c r="M11" s="64"/>
      <c r="N11" s="64"/>
      <c r="O11" s="64"/>
    </row>
    <row r="12" spans="1:16">
      <c r="A12" s="84" t="s">
        <v>114</v>
      </c>
      <c r="B12" s="24">
        <f t="shared" si="0"/>
        <v>45712</v>
      </c>
      <c r="C12" s="15" t="s">
        <v>23</v>
      </c>
      <c r="D12" s="15">
        <v>6439</v>
      </c>
      <c r="E12" s="15">
        <v>477</v>
      </c>
      <c r="F12" s="15">
        <v>959389</v>
      </c>
      <c r="G12" s="15">
        <v>7.4744446725989153</v>
      </c>
      <c r="H12" s="15">
        <v>44742</v>
      </c>
      <c r="I12" s="14">
        <f t="shared" si="1"/>
        <v>5962</v>
      </c>
      <c r="K12" s="63" t="s">
        <v>584</v>
      </c>
      <c r="L12" s="64" t="s">
        <v>23</v>
      </c>
      <c r="M12" s="64" t="s">
        <v>19</v>
      </c>
      <c r="N12" s="64" t="s">
        <v>46</v>
      </c>
      <c r="O12" s="64" t="s">
        <v>13</v>
      </c>
    </row>
    <row r="13" spans="1:16">
      <c r="A13" s="84" t="s">
        <v>101</v>
      </c>
      <c r="B13" s="24">
        <f t="shared" si="0"/>
        <v>45705</v>
      </c>
      <c r="C13" s="15" t="s">
        <v>23</v>
      </c>
      <c r="D13" s="15">
        <v>6330</v>
      </c>
      <c r="E13" s="15">
        <v>891</v>
      </c>
      <c r="F13" s="15">
        <v>922914</v>
      </c>
      <c r="G13" s="15">
        <v>14.789893749580139</v>
      </c>
      <c r="H13" s="15">
        <v>37037</v>
      </c>
      <c r="I13" s="14">
        <f t="shared" si="1"/>
        <v>5439</v>
      </c>
      <c r="K13" s="64" t="s">
        <v>681</v>
      </c>
      <c r="L13" s="64">
        <v>3777</v>
      </c>
      <c r="M13" s="64"/>
      <c r="N13" s="64">
        <v>7432</v>
      </c>
      <c r="O13" s="64">
        <v>15994</v>
      </c>
    </row>
    <row r="14" spans="1:16">
      <c r="A14" s="84" t="s">
        <v>101</v>
      </c>
      <c r="B14" s="24">
        <f t="shared" si="0"/>
        <v>45705</v>
      </c>
      <c r="C14" s="15" t="s">
        <v>23</v>
      </c>
      <c r="D14" s="15">
        <v>6510</v>
      </c>
      <c r="E14" s="15">
        <v>481</v>
      </c>
      <c r="F14" s="15">
        <v>928943</v>
      </c>
      <c r="G14" s="15">
        <v>2.3800168578696428</v>
      </c>
      <c r="H14" s="15">
        <v>19557</v>
      </c>
      <c r="I14" s="14">
        <f t="shared" si="1"/>
        <v>6029</v>
      </c>
      <c r="K14" s="64" t="s">
        <v>682</v>
      </c>
      <c r="L14" s="64">
        <v>7215</v>
      </c>
      <c r="M14" s="64"/>
      <c r="N14" s="64">
        <v>8369</v>
      </c>
      <c r="O14" s="64">
        <v>7478</v>
      </c>
    </row>
    <row r="15" spans="1:16">
      <c r="A15" s="84" t="s">
        <v>181</v>
      </c>
      <c r="B15" s="24">
        <f t="shared" si="0"/>
        <v>45684</v>
      </c>
      <c r="C15" s="15" t="s">
        <v>23</v>
      </c>
      <c r="D15" s="15">
        <v>4271</v>
      </c>
      <c r="E15" s="15">
        <v>628</v>
      </c>
      <c r="F15" s="15">
        <v>868909</v>
      </c>
      <c r="G15" s="15">
        <v>11.124410036033691</v>
      </c>
      <c r="H15" s="15">
        <v>47051</v>
      </c>
      <c r="I15" s="14">
        <f t="shared" si="1"/>
        <v>3643</v>
      </c>
      <c r="K15" s="64" t="s">
        <v>683</v>
      </c>
      <c r="L15" s="64">
        <v>13130</v>
      </c>
      <c r="M15" s="64">
        <v>6728</v>
      </c>
      <c r="N15" s="64">
        <v>6073</v>
      </c>
      <c r="O15" s="64"/>
    </row>
    <row r="16" spans="1:16">
      <c r="A16" s="84" t="s">
        <v>520</v>
      </c>
      <c r="B16" s="24">
        <f t="shared" si="0"/>
        <v>45670</v>
      </c>
      <c r="C16" s="15" t="s">
        <v>23</v>
      </c>
      <c r="D16" s="15">
        <v>3247</v>
      </c>
      <c r="E16" s="15">
        <v>328</v>
      </c>
      <c r="F16" s="15">
        <v>810061</v>
      </c>
      <c r="G16" s="15">
        <v>13.941172331466399</v>
      </c>
      <c r="H16" s="15">
        <v>15105</v>
      </c>
      <c r="I16" s="14">
        <f t="shared" si="1"/>
        <v>2919</v>
      </c>
      <c r="K16" s="64" t="s">
        <v>684</v>
      </c>
      <c r="L16" s="64">
        <v>4885</v>
      </c>
      <c r="M16" s="64"/>
      <c r="N16" s="64">
        <v>15084</v>
      </c>
      <c r="O16" s="64">
        <v>8653</v>
      </c>
    </row>
    <row r="17" spans="1:15">
      <c r="A17" s="84" t="s">
        <v>519</v>
      </c>
      <c r="B17" s="24">
        <f t="shared" si="0"/>
        <v>45656</v>
      </c>
      <c r="C17" s="15" t="s">
        <v>23</v>
      </c>
      <c r="D17" s="15">
        <v>4897</v>
      </c>
      <c r="E17" s="15">
        <v>683</v>
      </c>
      <c r="F17" s="15">
        <v>761158</v>
      </c>
      <c r="G17" s="15">
        <v>15.06231294947961</v>
      </c>
      <c r="H17" s="15">
        <v>58201</v>
      </c>
      <c r="I17" s="14">
        <f t="shared" si="1"/>
        <v>4214</v>
      </c>
      <c r="K17" s="64" t="s">
        <v>685</v>
      </c>
      <c r="L17" s="64">
        <v>5928</v>
      </c>
      <c r="M17" s="64">
        <v>5442</v>
      </c>
      <c r="N17" s="64">
        <v>8463</v>
      </c>
      <c r="O17" s="64"/>
    </row>
    <row r="18" spans="1:15">
      <c r="A18" s="84" t="s">
        <v>14</v>
      </c>
      <c r="B18" s="24">
        <f t="shared" si="0"/>
        <v>45649</v>
      </c>
      <c r="C18" s="15" t="s">
        <v>23</v>
      </c>
      <c r="D18" s="15">
        <v>4631</v>
      </c>
      <c r="E18" s="15">
        <v>317</v>
      </c>
      <c r="F18" s="15">
        <v>735242</v>
      </c>
      <c r="G18" s="15">
        <v>1.381177897889402</v>
      </c>
      <c r="H18" s="15">
        <v>17999</v>
      </c>
      <c r="I18" s="14">
        <f t="shared" si="1"/>
        <v>4314</v>
      </c>
      <c r="K18" s="64" t="s">
        <v>686</v>
      </c>
      <c r="L18" s="64"/>
      <c r="M18" s="64">
        <v>11378</v>
      </c>
      <c r="N18" s="64">
        <v>7151</v>
      </c>
      <c r="O18" s="64"/>
    </row>
    <row r="19" spans="1:15">
      <c r="A19" s="84" t="s">
        <v>89</v>
      </c>
      <c r="B19" s="24">
        <f t="shared" si="0"/>
        <v>45642</v>
      </c>
      <c r="C19" s="15" t="s">
        <v>23</v>
      </c>
      <c r="D19" s="15">
        <v>4191</v>
      </c>
      <c r="E19" s="15">
        <v>599</v>
      </c>
      <c r="F19" s="15">
        <v>713549</v>
      </c>
      <c r="G19" s="15">
        <v>11.56416728213479</v>
      </c>
      <c r="H19" s="15">
        <v>27833</v>
      </c>
      <c r="I19" s="14">
        <f t="shared" si="1"/>
        <v>3592</v>
      </c>
      <c r="K19" s="64" t="s">
        <v>687</v>
      </c>
      <c r="L19" s="64">
        <v>4967</v>
      </c>
      <c r="M19" s="64"/>
      <c r="N19" s="64">
        <v>7092</v>
      </c>
      <c r="O19" s="64">
        <v>1826</v>
      </c>
    </row>
    <row r="20" spans="1:15">
      <c r="A20" s="84" t="s">
        <v>89</v>
      </c>
      <c r="B20" s="24">
        <f t="shared" si="0"/>
        <v>45642</v>
      </c>
      <c r="C20" s="15" t="s">
        <v>23</v>
      </c>
      <c r="D20" s="15">
        <v>1392</v>
      </c>
      <c r="E20" s="15">
        <v>182</v>
      </c>
      <c r="F20" s="15">
        <v>714759</v>
      </c>
      <c r="G20" s="15">
        <v>5.9603306848881932</v>
      </c>
      <c r="H20" s="15">
        <v>35122</v>
      </c>
      <c r="I20" s="14">
        <f t="shared" si="1"/>
        <v>1210</v>
      </c>
      <c r="K20" s="64" t="s">
        <v>688</v>
      </c>
      <c r="L20" s="64"/>
      <c r="M20" s="64">
        <v>15403</v>
      </c>
      <c r="N20" s="64">
        <v>7733</v>
      </c>
      <c r="O20" s="64">
        <v>9082</v>
      </c>
    </row>
    <row r="21" spans="1:15">
      <c r="A21" s="84" t="s">
        <v>178</v>
      </c>
      <c r="B21" s="24">
        <f t="shared" si="0"/>
        <v>45635</v>
      </c>
      <c r="C21" s="15" t="s">
        <v>23</v>
      </c>
      <c r="D21" s="15">
        <v>3672</v>
      </c>
      <c r="E21" s="15">
        <v>211</v>
      </c>
      <c r="F21" s="15">
        <v>704218</v>
      </c>
      <c r="G21" s="15">
        <v>12.35057894004413</v>
      </c>
      <c r="H21" s="15">
        <v>28284</v>
      </c>
      <c r="I21" s="14">
        <f t="shared" si="1"/>
        <v>3461</v>
      </c>
      <c r="K21" s="64" t="s">
        <v>689</v>
      </c>
      <c r="L21" s="64"/>
      <c r="M21" s="64">
        <v>7537</v>
      </c>
      <c r="N21" s="64">
        <v>6039</v>
      </c>
      <c r="O21" s="64">
        <v>3445</v>
      </c>
    </row>
    <row r="22" spans="1:15">
      <c r="A22" s="84" t="s">
        <v>518</v>
      </c>
      <c r="B22" s="24">
        <f t="shared" si="0"/>
        <v>45628</v>
      </c>
      <c r="C22" s="15" t="s">
        <v>23</v>
      </c>
      <c r="D22" s="15">
        <v>1593</v>
      </c>
      <c r="E22" s="15">
        <v>224</v>
      </c>
      <c r="F22" s="15">
        <v>677154</v>
      </c>
      <c r="G22" s="15">
        <v>4.1495730660972248</v>
      </c>
      <c r="H22" s="15">
        <v>52845</v>
      </c>
      <c r="I22" s="14">
        <f t="shared" si="1"/>
        <v>1369</v>
      </c>
      <c r="K22" s="64" t="s">
        <v>690</v>
      </c>
      <c r="L22" s="64">
        <v>3213</v>
      </c>
      <c r="M22" s="64">
        <v>4847</v>
      </c>
      <c r="N22" s="64">
        <v>3497</v>
      </c>
      <c r="O22" s="64">
        <v>2543</v>
      </c>
    </row>
    <row r="23" spans="1:15">
      <c r="A23" s="84" t="s">
        <v>518</v>
      </c>
      <c r="B23" s="24">
        <f t="shared" si="0"/>
        <v>45628</v>
      </c>
      <c r="C23" s="15" t="s">
        <v>23</v>
      </c>
      <c r="D23" s="15">
        <v>8394</v>
      </c>
      <c r="E23" s="15">
        <v>764</v>
      </c>
      <c r="F23" s="15">
        <v>690186</v>
      </c>
      <c r="G23" s="15">
        <v>6.3556780346167558</v>
      </c>
      <c r="H23" s="15">
        <v>42373</v>
      </c>
      <c r="I23" s="14">
        <f t="shared" si="1"/>
        <v>7630</v>
      </c>
      <c r="K23" s="64" t="s">
        <v>691</v>
      </c>
      <c r="L23" s="64">
        <v>6853</v>
      </c>
      <c r="M23" s="64"/>
      <c r="N23" s="64">
        <v>12800</v>
      </c>
      <c r="O23" s="64">
        <v>7033</v>
      </c>
    </row>
    <row r="24" spans="1:15">
      <c r="A24" s="84" t="s">
        <v>452</v>
      </c>
      <c r="B24" s="24">
        <f t="shared" si="0"/>
        <v>45621</v>
      </c>
      <c r="C24" s="15" t="s">
        <v>23</v>
      </c>
      <c r="D24" s="15">
        <v>8961</v>
      </c>
      <c r="E24" s="15">
        <v>476</v>
      </c>
      <c r="F24" s="15">
        <v>655645</v>
      </c>
      <c r="G24" s="15">
        <v>15.458517947974901</v>
      </c>
      <c r="H24" s="15">
        <v>44865</v>
      </c>
      <c r="I24" s="14">
        <f t="shared" si="1"/>
        <v>8485</v>
      </c>
      <c r="K24" s="64" t="s">
        <v>692</v>
      </c>
      <c r="L24" s="64">
        <v>13835</v>
      </c>
      <c r="M24" s="64"/>
      <c r="N24" s="64"/>
      <c r="O24" s="64">
        <v>9427</v>
      </c>
    </row>
    <row r="25" spans="1:15">
      <c r="A25" s="84" t="s">
        <v>452</v>
      </c>
      <c r="B25" s="24">
        <f t="shared" si="0"/>
        <v>45621</v>
      </c>
      <c r="C25" s="15" t="s">
        <v>23</v>
      </c>
      <c r="D25" s="15">
        <v>6827</v>
      </c>
      <c r="E25" s="15">
        <v>775</v>
      </c>
      <c r="F25" s="15">
        <v>661697</v>
      </c>
      <c r="G25" s="15">
        <v>15.96622018839439</v>
      </c>
      <c r="H25" s="15">
        <v>56850</v>
      </c>
      <c r="I25" s="14">
        <f t="shared" si="1"/>
        <v>6052</v>
      </c>
      <c r="K25" s="64" t="s">
        <v>693</v>
      </c>
      <c r="L25" s="64">
        <v>8231</v>
      </c>
      <c r="M25" s="64">
        <v>1513</v>
      </c>
      <c r="N25" s="64">
        <v>5753</v>
      </c>
      <c r="O25" s="64">
        <v>5303</v>
      </c>
    </row>
    <row r="26" spans="1:15">
      <c r="A26" s="84" t="s">
        <v>54</v>
      </c>
      <c r="B26" s="24">
        <f t="shared" si="0"/>
        <v>45614</v>
      </c>
      <c r="C26" s="15" t="s">
        <v>23</v>
      </c>
      <c r="D26" s="15">
        <v>5798</v>
      </c>
      <c r="E26" s="15">
        <v>592</v>
      </c>
      <c r="F26" s="15">
        <v>631128</v>
      </c>
      <c r="G26" s="15">
        <v>1.6774727155188811</v>
      </c>
      <c r="H26" s="15">
        <v>13471</v>
      </c>
      <c r="I26" s="14">
        <f t="shared" si="1"/>
        <v>5206</v>
      </c>
      <c r="K26" s="64" t="s">
        <v>694</v>
      </c>
      <c r="L26" s="64">
        <v>7396</v>
      </c>
      <c r="M26" s="64">
        <v>8228</v>
      </c>
      <c r="N26" s="64">
        <v>6593</v>
      </c>
      <c r="O26" s="64"/>
    </row>
    <row r="27" spans="1:15">
      <c r="A27" s="84" t="s">
        <v>130</v>
      </c>
      <c r="B27" s="24">
        <f t="shared" si="0"/>
        <v>45586</v>
      </c>
      <c r="C27" s="15" t="s">
        <v>23</v>
      </c>
      <c r="D27" s="15">
        <v>8758</v>
      </c>
      <c r="E27" s="15">
        <v>1193</v>
      </c>
      <c r="F27" s="15">
        <v>538906</v>
      </c>
      <c r="G27" s="15">
        <v>3.4213758985797149</v>
      </c>
      <c r="H27" s="15">
        <v>26184</v>
      </c>
      <c r="I27" s="14">
        <f t="shared" si="1"/>
        <v>7565</v>
      </c>
      <c r="K27" s="64" t="s">
        <v>695</v>
      </c>
      <c r="L27" s="64">
        <v>7442</v>
      </c>
      <c r="M27" s="64">
        <v>6121</v>
      </c>
      <c r="N27" s="64"/>
      <c r="O27" s="64">
        <v>11613</v>
      </c>
    </row>
    <row r="28" spans="1:15">
      <c r="A28" s="84" t="s">
        <v>130</v>
      </c>
      <c r="B28" s="24">
        <f t="shared" si="0"/>
        <v>45586</v>
      </c>
      <c r="C28" s="15" t="s">
        <v>23</v>
      </c>
      <c r="D28" s="15">
        <v>8638</v>
      </c>
      <c r="E28" s="15">
        <v>717</v>
      </c>
      <c r="F28" s="15">
        <v>553745</v>
      </c>
      <c r="G28" s="15">
        <v>26.921416897669499</v>
      </c>
      <c r="H28" s="15">
        <v>31621</v>
      </c>
      <c r="I28" s="14">
        <f t="shared" si="1"/>
        <v>7921</v>
      </c>
      <c r="K28" s="64" t="s">
        <v>696</v>
      </c>
      <c r="L28" s="64"/>
      <c r="M28" s="64">
        <v>2199</v>
      </c>
      <c r="N28" s="64">
        <v>3925</v>
      </c>
      <c r="O28" s="64">
        <v>9308</v>
      </c>
    </row>
    <row r="29" spans="1:15">
      <c r="A29" s="84" t="s">
        <v>130</v>
      </c>
      <c r="B29" s="24">
        <f t="shared" si="0"/>
        <v>45586</v>
      </c>
      <c r="C29" s="15" t="s">
        <v>23</v>
      </c>
      <c r="D29" s="15">
        <v>8993</v>
      </c>
      <c r="E29" s="15">
        <v>506</v>
      </c>
      <c r="F29" s="15">
        <v>562232</v>
      </c>
      <c r="G29" s="15">
        <v>3.5131404829323132</v>
      </c>
      <c r="H29" s="15">
        <v>20028</v>
      </c>
      <c r="I29" s="14">
        <f t="shared" si="1"/>
        <v>8487</v>
      </c>
      <c r="K29" s="64" t="s">
        <v>697</v>
      </c>
      <c r="L29" s="64">
        <v>13040</v>
      </c>
      <c r="M29" s="64"/>
      <c r="N29" s="64">
        <v>4942</v>
      </c>
      <c r="O29" s="64"/>
    </row>
    <row r="30" spans="1:15">
      <c r="A30" s="84" t="s">
        <v>515</v>
      </c>
      <c r="B30" s="24">
        <f t="shared" si="0"/>
        <v>45572</v>
      </c>
      <c r="C30" s="15" t="s">
        <v>23</v>
      </c>
      <c r="D30" s="15">
        <v>5481</v>
      </c>
      <c r="E30" s="15">
        <v>673</v>
      </c>
      <c r="F30" s="15">
        <v>507970</v>
      </c>
      <c r="G30" s="15">
        <v>13.08758391243577</v>
      </c>
      <c r="H30" s="15">
        <v>29194</v>
      </c>
      <c r="I30" s="14">
        <f t="shared" si="1"/>
        <v>4808</v>
      </c>
      <c r="K30" s="64" t="s">
        <v>698</v>
      </c>
      <c r="L30" s="64">
        <v>9904</v>
      </c>
      <c r="M30" s="64"/>
      <c r="N30" s="64">
        <v>8530</v>
      </c>
      <c r="O30" s="64"/>
    </row>
    <row r="31" spans="1:15">
      <c r="A31" s="84" t="s">
        <v>514</v>
      </c>
      <c r="B31" s="24">
        <f t="shared" si="0"/>
        <v>45565</v>
      </c>
      <c r="C31" s="15" t="s">
        <v>23</v>
      </c>
      <c r="D31" s="15">
        <v>8870</v>
      </c>
      <c r="E31" s="15">
        <v>509</v>
      </c>
      <c r="F31" s="15">
        <v>480320</v>
      </c>
      <c r="G31" s="15">
        <v>25.077864756828781</v>
      </c>
      <c r="H31" s="15">
        <v>15469</v>
      </c>
      <c r="I31" s="14">
        <f t="shared" si="1"/>
        <v>8361</v>
      </c>
      <c r="K31" s="64" t="s">
        <v>699</v>
      </c>
      <c r="L31" s="64">
        <v>4808</v>
      </c>
      <c r="M31" s="64">
        <v>2421</v>
      </c>
      <c r="N31" s="64"/>
      <c r="O31" s="64">
        <v>10348</v>
      </c>
    </row>
    <row r="32" spans="1:15">
      <c r="A32" s="84" t="s">
        <v>514</v>
      </c>
      <c r="B32" s="24">
        <f t="shared" si="0"/>
        <v>45565</v>
      </c>
      <c r="C32" s="15" t="s">
        <v>23</v>
      </c>
      <c r="D32" s="15">
        <v>1767</v>
      </c>
      <c r="E32" s="15">
        <v>224</v>
      </c>
      <c r="F32" s="15">
        <v>487561</v>
      </c>
      <c r="G32" s="15">
        <v>13.208603641390511</v>
      </c>
      <c r="H32" s="15">
        <v>16256</v>
      </c>
      <c r="I32" s="14">
        <f t="shared" si="1"/>
        <v>1543</v>
      </c>
      <c r="K32" s="64" t="s">
        <v>700</v>
      </c>
      <c r="L32" s="64"/>
      <c r="M32" s="64"/>
      <c r="N32" s="64">
        <v>16256</v>
      </c>
      <c r="O32" s="64">
        <v>7115</v>
      </c>
    </row>
    <row r="33" spans="1:15">
      <c r="A33" s="84" t="s">
        <v>513</v>
      </c>
      <c r="B33" s="24">
        <f t="shared" si="0"/>
        <v>45558</v>
      </c>
      <c r="C33" s="15" t="s">
        <v>23</v>
      </c>
      <c r="D33" s="15">
        <v>1419</v>
      </c>
      <c r="E33" s="15">
        <v>110</v>
      </c>
      <c r="F33" s="15">
        <v>455286</v>
      </c>
      <c r="G33" s="15">
        <v>31.554451487636339</v>
      </c>
      <c r="H33" s="15">
        <v>58831</v>
      </c>
      <c r="I33" s="14">
        <f t="shared" si="1"/>
        <v>1309</v>
      </c>
      <c r="K33" s="64" t="s">
        <v>701</v>
      </c>
      <c r="L33" s="64">
        <v>23973</v>
      </c>
      <c r="M33" s="64"/>
      <c r="N33" s="64"/>
      <c r="O33" s="64">
        <v>6918</v>
      </c>
    </row>
    <row r="34" spans="1:15">
      <c r="A34" s="84" t="s">
        <v>513</v>
      </c>
      <c r="B34" s="24">
        <f t="shared" ref="B34:B65" si="2">A34*1</f>
        <v>45558</v>
      </c>
      <c r="C34" s="15" t="s">
        <v>23</v>
      </c>
      <c r="D34" s="15">
        <v>4302</v>
      </c>
      <c r="E34" s="15">
        <v>275</v>
      </c>
      <c r="F34" s="15">
        <v>464255</v>
      </c>
      <c r="G34" s="15">
        <v>15.72131694865968</v>
      </c>
      <c r="H34" s="15">
        <v>26044</v>
      </c>
      <c r="I34" s="14">
        <f t="shared" si="1"/>
        <v>4027</v>
      </c>
      <c r="K34" s="64" t="s">
        <v>702</v>
      </c>
      <c r="L34" s="64"/>
      <c r="M34" s="64">
        <v>14812</v>
      </c>
      <c r="N34" s="64"/>
      <c r="O34" s="64">
        <v>12442</v>
      </c>
    </row>
    <row r="35" spans="1:15">
      <c r="A35" s="84" t="s">
        <v>513</v>
      </c>
      <c r="B35" s="24">
        <f t="shared" si="2"/>
        <v>45558</v>
      </c>
      <c r="C35" s="15" t="s">
        <v>23</v>
      </c>
      <c r="D35" s="15">
        <v>8857</v>
      </c>
      <c r="E35" s="15">
        <v>1153</v>
      </c>
      <c r="F35" s="15">
        <v>471959</v>
      </c>
      <c r="G35" s="15">
        <v>19.214592793018038</v>
      </c>
      <c r="H35" s="15">
        <v>39411</v>
      </c>
      <c r="I35" s="14">
        <f t="shared" si="1"/>
        <v>7704</v>
      </c>
      <c r="K35" s="64" t="s">
        <v>703</v>
      </c>
      <c r="L35" s="64"/>
      <c r="M35" s="64">
        <v>4942</v>
      </c>
      <c r="N35" s="64">
        <v>8687</v>
      </c>
      <c r="O35" s="64">
        <v>3056</v>
      </c>
    </row>
    <row r="36" spans="1:15">
      <c r="A36" s="84" t="s">
        <v>68</v>
      </c>
      <c r="B36" s="24">
        <f t="shared" si="2"/>
        <v>45544</v>
      </c>
      <c r="C36" s="15" t="s">
        <v>23</v>
      </c>
      <c r="D36" s="15">
        <v>7907</v>
      </c>
      <c r="E36" s="15">
        <v>465</v>
      </c>
      <c r="F36" s="15">
        <v>420811</v>
      </c>
      <c r="G36" s="15">
        <v>33.257448118038738</v>
      </c>
      <c r="H36" s="15">
        <v>22693</v>
      </c>
      <c r="I36" s="14">
        <f t="shared" si="1"/>
        <v>7442</v>
      </c>
      <c r="K36" s="64" t="s">
        <v>704</v>
      </c>
      <c r="L36" s="64"/>
      <c r="M36" s="64">
        <v>4882</v>
      </c>
      <c r="N36" s="64">
        <v>9649</v>
      </c>
      <c r="O36" s="64">
        <v>5220</v>
      </c>
    </row>
    <row r="37" spans="1:15">
      <c r="A37" s="84" t="s">
        <v>156</v>
      </c>
      <c r="B37" s="24">
        <f t="shared" si="2"/>
        <v>45537</v>
      </c>
      <c r="C37" s="15" t="s">
        <v>23</v>
      </c>
      <c r="D37" s="15">
        <v>6448</v>
      </c>
      <c r="E37" s="15">
        <v>928</v>
      </c>
      <c r="F37" s="15">
        <v>396672</v>
      </c>
      <c r="G37" s="15">
        <v>30.118586640851881</v>
      </c>
      <c r="H37" s="15">
        <v>53922</v>
      </c>
      <c r="I37" s="14">
        <f t="shared" si="1"/>
        <v>5520</v>
      </c>
      <c r="K37" s="64" t="s">
        <v>705</v>
      </c>
      <c r="L37" s="64">
        <v>5206</v>
      </c>
      <c r="M37" s="64">
        <v>9648</v>
      </c>
      <c r="N37" s="64">
        <v>6384</v>
      </c>
      <c r="O37" s="64"/>
    </row>
    <row r="38" spans="1:15">
      <c r="A38" s="84" t="s">
        <v>156</v>
      </c>
      <c r="B38" s="24">
        <f t="shared" si="2"/>
        <v>45537</v>
      </c>
      <c r="C38" s="15" t="s">
        <v>23</v>
      </c>
      <c r="D38" s="15">
        <v>2179</v>
      </c>
      <c r="E38" s="15">
        <v>303</v>
      </c>
      <c r="F38" s="15">
        <v>398548</v>
      </c>
      <c r="G38" s="15">
        <v>33.909842729106657</v>
      </c>
      <c r="H38" s="15">
        <v>54848</v>
      </c>
      <c r="I38" s="14">
        <f t="shared" si="1"/>
        <v>1876</v>
      </c>
      <c r="K38" s="64" t="s">
        <v>706</v>
      </c>
      <c r="L38" s="64">
        <v>14537</v>
      </c>
      <c r="M38" s="64">
        <v>8945</v>
      </c>
      <c r="N38" s="64"/>
      <c r="O38" s="64">
        <v>5143</v>
      </c>
    </row>
    <row r="39" spans="1:15">
      <c r="A39" s="84" t="s">
        <v>59</v>
      </c>
      <c r="B39" s="24">
        <f t="shared" si="2"/>
        <v>45530</v>
      </c>
      <c r="C39" s="15" t="s">
        <v>23</v>
      </c>
      <c r="D39" s="15">
        <v>9648</v>
      </c>
      <c r="E39" s="15">
        <v>1417</v>
      </c>
      <c r="F39" s="15">
        <v>385849</v>
      </c>
      <c r="G39" s="15">
        <v>3.6633501706626168</v>
      </c>
      <c r="H39" s="15">
        <v>24226</v>
      </c>
      <c r="I39" s="14">
        <f t="shared" si="1"/>
        <v>8231</v>
      </c>
      <c r="K39" s="64" t="s">
        <v>707</v>
      </c>
      <c r="L39" s="64">
        <v>8999</v>
      </c>
      <c r="M39" s="64">
        <v>5402</v>
      </c>
      <c r="N39" s="64"/>
      <c r="O39" s="64">
        <v>3929</v>
      </c>
    </row>
    <row r="40" spans="1:15">
      <c r="A40" s="84" t="s">
        <v>64</v>
      </c>
      <c r="B40" s="24">
        <f t="shared" si="2"/>
        <v>45523</v>
      </c>
      <c r="C40" s="15" t="s">
        <v>23</v>
      </c>
      <c r="D40" s="15">
        <v>7488</v>
      </c>
      <c r="E40" s="15">
        <v>568</v>
      </c>
      <c r="F40" s="15">
        <v>354010</v>
      </c>
      <c r="G40" s="15">
        <v>13.47730290104799</v>
      </c>
      <c r="H40" s="15">
        <v>46727</v>
      </c>
      <c r="I40" s="14">
        <f t="shared" si="1"/>
        <v>6920</v>
      </c>
      <c r="K40" s="64" t="s">
        <v>708</v>
      </c>
      <c r="L40" s="64">
        <v>3461</v>
      </c>
      <c r="M40" s="64">
        <v>949</v>
      </c>
      <c r="N40" s="64">
        <v>6642</v>
      </c>
      <c r="O40" s="64">
        <v>4790</v>
      </c>
    </row>
    <row r="41" spans="1:15">
      <c r="A41" s="84" t="s">
        <v>64</v>
      </c>
      <c r="B41" s="24">
        <f t="shared" si="2"/>
        <v>45523</v>
      </c>
      <c r="C41" s="15" t="s">
        <v>23</v>
      </c>
      <c r="D41" s="15">
        <v>7525</v>
      </c>
      <c r="E41" s="15">
        <v>610</v>
      </c>
      <c r="F41" s="15">
        <v>365996</v>
      </c>
      <c r="G41" s="15">
        <v>5.7694619613329108</v>
      </c>
      <c r="H41" s="15">
        <v>53543</v>
      </c>
      <c r="I41" s="14">
        <f t="shared" si="1"/>
        <v>6915</v>
      </c>
      <c r="K41" s="64" t="s">
        <v>709</v>
      </c>
      <c r="L41" s="64">
        <v>4802</v>
      </c>
      <c r="M41" s="64">
        <v>8527</v>
      </c>
      <c r="N41" s="64">
        <v>6275</v>
      </c>
      <c r="O41" s="64"/>
    </row>
    <row r="42" spans="1:15">
      <c r="A42" s="84" t="s">
        <v>29</v>
      </c>
      <c r="B42" s="24">
        <f t="shared" si="2"/>
        <v>45516</v>
      </c>
      <c r="C42" s="15" t="s">
        <v>23</v>
      </c>
      <c r="D42" s="15">
        <v>7610</v>
      </c>
      <c r="E42" s="15">
        <v>757</v>
      </c>
      <c r="F42" s="15">
        <v>333052</v>
      </c>
      <c r="G42" s="15">
        <v>44.450416151231643</v>
      </c>
      <c r="H42" s="15">
        <v>39750</v>
      </c>
      <c r="I42" s="14">
        <f t="shared" si="1"/>
        <v>6853</v>
      </c>
      <c r="K42" s="64" t="s">
        <v>710</v>
      </c>
      <c r="L42" s="64">
        <v>4314</v>
      </c>
      <c r="M42" s="64">
        <v>7541</v>
      </c>
      <c r="N42" s="64"/>
      <c r="O42" s="64">
        <v>7328</v>
      </c>
    </row>
    <row r="43" spans="1:15">
      <c r="A43" s="84" t="s">
        <v>437</v>
      </c>
      <c r="B43" s="24">
        <f t="shared" si="2"/>
        <v>45509</v>
      </c>
      <c r="C43" s="15" t="s">
        <v>23</v>
      </c>
      <c r="D43" s="15">
        <v>3494</v>
      </c>
      <c r="E43" s="15">
        <v>281</v>
      </c>
      <c r="F43" s="15">
        <v>309517</v>
      </c>
      <c r="G43" s="15">
        <v>27.765518533715429</v>
      </c>
      <c r="H43" s="15">
        <v>39197</v>
      </c>
      <c r="I43" s="14">
        <f t="shared" si="1"/>
        <v>3213</v>
      </c>
      <c r="K43" s="64" t="s">
        <v>711</v>
      </c>
      <c r="L43" s="64">
        <v>4214</v>
      </c>
      <c r="M43" s="64">
        <v>16577</v>
      </c>
      <c r="N43" s="64">
        <v>3079</v>
      </c>
      <c r="O43" s="64"/>
    </row>
    <row r="44" spans="1:15">
      <c r="A44" s="84" t="s">
        <v>266</v>
      </c>
      <c r="B44" s="24">
        <f t="shared" si="2"/>
        <v>45488</v>
      </c>
      <c r="C44" s="15" t="s">
        <v>23</v>
      </c>
      <c r="D44" s="15">
        <v>3964</v>
      </c>
      <c r="E44" s="15">
        <v>378</v>
      </c>
      <c r="F44" s="15">
        <v>246766</v>
      </c>
      <c r="G44" s="15">
        <v>13.6355899921383</v>
      </c>
      <c r="H44" s="15">
        <v>23109</v>
      </c>
      <c r="I44" s="14">
        <f t="shared" si="1"/>
        <v>3586</v>
      </c>
      <c r="K44" s="64" t="s">
        <v>712</v>
      </c>
      <c r="L44" s="64"/>
      <c r="M44" s="64">
        <v>9254</v>
      </c>
      <c r="N44" s="64">
        <v>9202</v>
      </c>
      <c r="O44" s="64">
        <v>8601</v>
      </c>
    </row>
    <row r="45" spans="1:15">
      <c r="A45" s="84" t="s">
        <v>266</v>
      </c>
      <c r="B45" s="24">
        <f t="shared" si="2"/>
        <v>45488</v>
      </c>
      <c r="C45" s="15" t="s">
        <v>23</v>
      </c>
      <c r="D45" s="15">
        <v>1536</v>
      </c>
      <c r="E45" s="15">
        <v>155</v>
      </c>
      <c r="F45" s="15">
        <v>257065</v>
      </c>
      <c r="G45" s="15">
        <v>12.15762550327738</v>
      </c>
      <c r="H45" s="15">
        <v>36661</v>
      </c>
      <c r="I45" s="14">
        <f t="shared" si="1"/>
        <v>1381</v>
      </c>
      <c r="K45" s="64" t="s">
        <v>713</v>
      </c>
      <c r="L45" s="64">
        <v>2919</v>
      </c>
      <c r="M45" s="64">
        <v>7471</v>
      </c>
      <c r="N45" s="64">
        <v>7346</v>
      </c>
      <c r="O45" s="64">
        <v>1001</v>
      </c>
    </row>
    <row r="46" spans="1:15">
      <c r="A46" s="84" t="s">
        <v>395</v>
      </c>
      <c r="B46" s="24">
        <f t="shared" si="2"/>
        <v>45474</v>
      </c>
      <c r="C46" s="15" t="s">
        <v>23</v>
      </c>
      <c r="D46" s="15">
        <v>3530</v>
      </c>
      <c r="E46" s="15">
        <v>328</v>
      </c>
      <c r="F46" s="15">
        <v>221925</v>
      </c>
      <c r="G46" s="15">
        <v>12.8372197814577</v>
      </c>
      <c r="H46" s="15">
        <v>11013</v>
      </c>
      <c r="I46" s="14">
        <f t="shared" si="1"/>
        <v>3202</v>
      </c>
      <c r="K46" s="64" t="s">
        <v>714</v>
      </c>
      <c r="L46" s="64"/>
      <c r="M46" s="64"/>
      <c r="N46" s="64">
        <v>20155</v>
      </c>
      <c r="O46" s="64">
        <v>7654</v>
      </c>
    </row>
    <row r="47" spans="1:15">
      <c r="A47" s="84" t="s">
        <v>395</v>
      </c>
      <c r="B47" s="24">
        <f t="shared" si="2"/>
        <v>45474</v>
      </c>
      <c r="C47" s="15" t="s">
        <v>23</v>
      </c>
      <c r="D47" s="15">
        <v>2960</v>
      </c>
      <c r="E47" s="15">
        <v>234</v>
      </c>
      <c r="F47" s="15">
        <v>224651</v>
      </c>
      <c r="G47" s="15">
        <v>17.41278694508371</v>
      </c>
      <c r="H47" s="15">
        <v>59378</v>
      </c>
      <c r="I47" s="14">
        <f t="shared" si="1"/>
        <v>2726</v>
      </c>
      <c r="K47" s="64" t="s">
        <v>715</v>
      </c>
      <c r="L47" s="64">
        <v>3643</v>
      </c>
      <c r="M47" s="64">
        <v>7260</v>
      </c>
      <c r="N47" s="64">
        <v>11789</v>
      </c>
      <c r="O47" s="64"/>
    </row>
    <row r="48" spans="1:15">
      <c r="A48" s="84" t="s">
        <v>37</v>
      </c>
      <c r="B48" s="24">
        <f t="shared" si="2"/>
        <v>45467</v>
      </c>
      <c r="C48" s="15" t="s">
        <v>23</v>
      </c>
      <c r="D48" s="15">
        <v>5259</v>
      </c>
      <c r="E48" s="15">
        <v>374</v>
      </c>
      <c r="F48" s="15">
        <v>189735</v>
      </c>
      <c r="G48" s="15">
        <v>14.827522597306769</v>
      </c>
      <c r="H48" s="15">
        <v>19596</v>
      </c>
      <c r="I48" s="14">
        <f t="shared" si="1"/>
        <v>4885</v>
      </c>
      <c r="K48" s="64" t="s">
        <v>716</v>
      </c>
      <c r="L48" s="64"/>
      <c r="M48" s="64"/>
      <c r="N48" s="64">
        <v>16086</v>
      </c>
      <c r="O48" s="64">
        <v>12447</v>
      </c>
    </row>
    <row r="49" spans="1:15">
      <c r="A49" s="84" t="s">
        <v>126</v>
      </c>
      <c r="B49" s="24">
        <f t="shared" si="2"/>
        <v>45460</v>
      </c>
      <c r="C49" s="15" t="s">
        <v>23</v>
      </c>
      <c r="D49" s="15">
        <v>8373</v>
      </c>
      <c r="E49" s="15">
        <v>921</v>
      </c>
      <c r="F49" s="15">
        <v>157717</v>
      </c>
      <c r="G49" s="15">
        <v>12.2263294381709</v>
      </c>
      <c r="H49" s="15">
        <v>15110</v>
      </c>
      <c r="I49" s="14">
        <f t="shared" si="1"/>
        <v>7452</v>
      </c>
      <c r="K49" s="64" t="s">
        <v>717</v>
      </c>
      <c r="L49" s="64"/>
      <c r="M49" s="64">
        <v>12622</v>
      </c>
      <c r="N49" s="64">
        <v>1020</v>
      </c>
      <c r="O49" s="64"/>
    </row>
    <row r="50" spans="1:15">
      <c r="A50" s="84" t="s">
        <v>126</v>
      </c>
      <c r="B50" s="24">
        <f t="shared" si="2"/>
        <v>45460</v>
      </c>
      <c r="C50" s="15" t="s">
        <v>23</v>
      </c>
      <c r="D50" s="15">
        <v>6656</v>
      </c>
      <c r="E50" s="15">
        <v>978</v>
      </c>
      <c r="F50" s="15">
        <v>176196</v>
      </c>
      <c r="G50" s="15">
        <v>60.425889350496043</v>
      </c>
      <c r="H50" s="15">
        <v>27081</v>
      </c>
      <c r="I50" s="14">
        <f t="shared" si="1"/>
        <v>5678</v>
      </c>
      <c r="K50" s="64" t="s">
        <v>718</v>
      </c>
      <c r="L50" s="64">
        <v>11468</v>
      </c>
      <c r="M50" s="64">
        <v>5101</v>
      </c>
      <c r="N50" s="64">
        <v>1290</v>
      </c>
      <c r="O50" s="64"/>
    </row>
    <row r="51" spans="1:15">
      <c r="A51" s="84" t="s">
        <v>201</v>
      </c>
      <c r="B51" s="24">
        <f t="shared" si="2"/>
        <v>45453</v>
      </c>
      <c r="C51" s="15" t="s">
        <v>23</v>
      </c>
      <c r="D51" s="15">
        <v>7721</v>
      </c>
      <c r="E51" s="15">
        <v>506</v>
      </c>
      <c r="F51" s="15">
        <v>134418</v>
      </c>
      <c r="G51" s="15">
        <v>35.577824398518047</v>
      </c>
      <c r="H51" s="15">
        <v>25379</v>
      </c>
      <c r="I51" s="14">
        <f t="shared" si="1"/>
        <v>7215</v>
      </c>
      <c r="K51" s="64" t="s">
        <v>719</v>
      </c>
      <c r="L51" s="64">
        <v>15087</v>
      </c>
      <c r="M51" s="64"/>
      <c r="N51" s="64"/>
      <c r="O51" s="64">
        <v>15359</v>
      </c>
    </row>
    <row r="52" spans="1:15">
      <c r="A52" s="84" t="s">
        <v>188</v>
      </c>
      <c r="B52" s="24">
        <f t="shared" si="2"/>
        <v>45446</v>
      </c>
      <c r="C52" s="15" t="s">
        <v>23</v>
      </c>
      <c r="D52" s="15">
        <v>4138</v>
      </c>
      <c r="E52" s="15">
        <v>361</v>
      </c>
      <c r="F52" s="15">
        <v>103777</v>
      </c>
      <c r="G52" s="15">
        <v>56.637790647253247</v>
      </c>
      <c r="H52" s="15">
        <v>23944</v>
      </c>
      <c r="I52" s="14">
        <f t="shared" si="1"/>
        <v>3777</v>
      </c>
      <c r="K52" s="64" t="s">
        <v>720</v>
      </c>
      <c r="L52" s="64"/>
      <c r="M52" s="64">
        <v>7432</v>
      </c>
      <c r="N52" s="64">
        <v>6326</v>
      </c>
      <c r="O52" s="64">
        <v>6631</v>
      </c>
    </row>
    <row r="53" spans="1:15">
      <c r="A53" s="84" t="s">
        <v>24</v>
      </c>
      <c r="B53" s="24">
        <f t="shared" si="2"/>
        <v>45789</v>
      </c>
      <c r="C53" s="15" t="s">
        <v>19</v>
      </c>
      <c r="D53" s="15">
        <v>8165</v>
      </c>
      <c r="E53" s="15">
        <v>1140</v>
      </c>
      <c r="F53" s="15">
        <v>1177841</v>
      </c>
      <c r="G53" s="15">
        <v>9.095964565675672</v>
      </c>
      <c r="H53" s="15">
        <v>38228</v>
      </c>
      <c r="I53" s="14">
        <f t="shared" si="1"/>
        <v>7025</v>
      </c>
      <c r="K53" s="64" t="s">
        <v>721</v>
      </c>
      <c r="L53" s="64">
        <v>2994</v>
      </c>
      <c r="M53" s="64">
        <v>2535</v>
      </c>
      <c r="N53" s="64">
        <v>8723</v>
      </c>
      <c r="O53" s="64">
        <v>3555</v>
      </c>
    </row>
    <row r="54" spans="1:15">
      <c r="A54" s="84" t="s">
        <v>24</v>
      </c>
      <c r="B54" s="24">
        <f t="shared" si="2"/>
        <v>45789</v>
      </c>
      <c r="C54" s="15" t="s">
        <v>19</v>
      </c>
      <c r="D54" s="15">
        <v>1301</v>
      </c>
      <c r="E54" s="15">
        <v>180</v>
      </c>
      <c r="F54" s="15">
        <v>1178962</v>
      </c>
      <c r="G54" s="15">
        <v>5.2275645864752214</v>
      </c>
      <c r="H54" s="15">
        <v>44521</v>
      </c>
      <c r="I54" s="14">
        <f t="shared" si="1"/>
        <v>1121</v>
      </c>
      <c r="K54" s="64" t="s">
        <v>722</v>
      </c>
      <c r="L54" s="64">
        <v>8292</v>
      </c>
      <c r="M54" s="64">
        <v>19728</v>
      </c>
      <c r="N54" s="64"/>
      <c r="O54" s="64"/>
    </row>
    <row r="55" spans="1:15">
      <c r="A55" s="84" t="s">
        <v>61</v>
      </c>
      <c r="B55" s="24">
        <f t="shared" si="2"/>
        <v>45782</v>
      </c>
      <c r="C55" s="15" t="s">
        <v>19</v>
      </c>
      <c r="D55" s="15">
        <v>1038</v>
      </c>
      <c r="E55" s="15">
        <v>145</v>
      </c>
      <c r="F55" s="15">
        <v>1152775</v>
      </c>
      <c r="G55" s="15">
        <v>11.093752033137431</v>
      </c>
      <c r="H55" s="15">
        <v>55951</v>
      </c>
      <c r="I55" s="14">
        <f t="shared" si="1"/>
        <v>893</v>
      </c>
      <c r="K55" s="64" t="s">
        <v>723</v>
      </c>
      <c r="L55" s="64"/>
      <c r="M55" s="64">
        <v>21227</v>
      </c>
      <c r="N55" s="64"/>
      <c r="O55" s="64">
        <v>4189</v>
      </c>
    </row>
    <row r="56" spans="1:15">
      <c r="A56" s="84" t="s">
        <v>61</v>
      </c>
      <c r="B56" s="24">
        <f t="shared" si="2"/>
        <v>45782</v>
      </c>
      <c r="C56" s="15" t="s">
        <v>19</v>
      </c>
      <c r="D56" s="15">
        <v>2256</v>
      </c>
      <c r="E56" s="15">
        <v>189</v>
      </c>
      <c r="F56" s="15">
        <v>1160052</v>
      </c>
      <c r="G56" s="15">
        <v>2.8935771844710412</v>
      </c>
      <c r="H56" s="15">
        <v>15432</v>
      </c>
      <c r="I56" s="14">
        <f t="shared" si="1"/>
        <v>2067</v>
      </c>
      <c r="K56" s="64" t="s">
        <v>724</v>
      </c>
      <c r="L56" s="64">
        <v>6128</v>
      </c>
      <c r="M56" s="64">
        <v>1660</v>
      </c>
      <c r="N56" s="64">
        <v>6272</v>
      </c>
      <c r="O56" s="64">
        <v>1567</v>
      </c>
    </row>
    <row r="57" spans="1:15">
      <c r="A57" s="84" t="s">
        <v>313</v>
      </c>
      <c r="B57" s="24">
        <f t="shared" si="2"/>
        <v>45775</v>
      </c>
      <c r="C57" s="15" t="s">
        <v>19</v>
      </c>
      <c r="D57" s="15">
        <v>1685</v>
      </c>
      <c r="E57" s="15">
        <v>173</v>
      </c>
      <c r="F57" s="15">
        <v>1135945</v>
      </c>
      <c r="G57" s="15">
        <v>8.7776256772995165</v>
      </c>
      <c r="H57" s="15">
        <v>49110</v>
      </c>
      <c r="I57" s="14">
        <f t="shared" si="1"/>
        <v>1512</v>
      </c>
      <c r="K57" s="64" t="s">
        <v>725</v>
      </c>
      <c r="L57" s="64">
        <v>1425</v>
      </c>
      <c r="M57" s="64">
        <v>4542</v>
      </c>
      <c r="N57" s="64">
        <v>8319</v>
      </c>
      <c r="O57" s="64">
        <v>6434</v>
      </c>
    </row>
    <row r="58" spans="1:15">
      <c r="A58" s="84" t="s">
        <v>526</v>
      </c>
      <c r="B58" s="24">
        <f t="shared" si="2"/>
        <v>45761</v>
      </c>
      <c r="C58" s="15" t="s">
        <v>19</v>
      </c>
      <c r="D58" s="15">
        <v>8569</v>
      </c>
      <c r="E58" s="15">
        <v>720</v>
      </c>
      <c r="F58" s="15">
        <v>1095217</v>
      </c>
      <c r="G58" s="15">
        <v>9.589697749395782</v>
      </c>
      <c r="H58" s="15">
        <v>41358</v>
      </c>
      <c r="I58" s="14">
        <f t="shared" si="1"/>
        <v>7849</v>
      </c>
      <c r="K58" s="64" t="s">
        <v>726</v>
      </c>
      <c r="L58" s="64"/>
      <c r="M58" s="64">
        <v>24995</v>
      </c>
      <c r="N58" s="64"/>
      <c r="O58" s="64"/>
    </row>
    <row r="59" spans="1:15">
      <c r="A59" s="84" t="s">
        <v>526</v>
      </c>
      <c r="B59" s="24">
        <f t="shared" si="2"/>
        <v>45761</v>
      </c>
      <c r="C59" s="15" t="s">
        <v>19</v>
      </c>
      <c r="D59" s="15">
        <v>6784</v>
      </c>
      <c r="E59" s="15">
        <v>416</v>
      </c>
      <c r="F59" s="15">
        <v>1101585</v>
      </c>
      <c r="G59" s="15">
        <v>9.3041390360253633</v>
      </c>
      <c r="H59" s="15">
        <v>24289</v>
      </c>
      <c r="I59" s="14">
        <f t="shared" si="1"/>
        <v>6368</v>
      </c>
      <c r="K59" s="64" t="s">
        <v>727</v>
      </c>
      <c r="L59" s="64">
        <v>15012</v>
      </c>
      <c r="M59" s="64"/>
      <c r="N59" s="64">
        <v>7058</v>
      </c>
      <c r="O59" s="64"/>
    </row>
    <row r="60" spans="1:15">
      <c r="A60" s="84" t="s">
        <v>526</v>
      </c>
      <c r="B60" s="24">
        <f t="shared" si="2"/>
        <v>45761</v>
      </c>
      <c r="C60" s="15" t="s">
        <v>19</v>
      </c>
      <c r="D60" s="15">
        <v>5583</v>
      </c>
      <c r="E60" s="15">
        <v>795</v>
      </c>
      <c r="F60" s="15">
        <v>1106373</v>
      </c>
      <c r="G60" s="15">
        <v>12.21550055903389</v>
      </c>
      <c r="H60" s="15">
        <v>59823</v>
      </c>
      <c r="I60" s="14">
        <f t="shared" si="1"/>
        <v>4788</v>
      </c>
      <c r="K60" s="64" t="s">
        <v>728</v>
      </c>
      <c r="L60" s="64"/>
      <c r="M60" s="64">
        <v>1512</v>
      </c>
      <c r="N60" s="64">
        <v>15937</v>
      </c>
      <c r="O60" s="64"/>
    </row>
    <row r="61" spans="1:15">
      <c r="A61" s="84" t="s">
        <v>526</v>
      </c>
      <c r="B61" s="24">
        <f t="shared" si="2"/>
        <v>45761</v>
      </c>
      <c r="C61" s="15" t="s">
        <v>19</v>
      </c>
      <c r="D61" s="15">
        <v>6946</v>
      </c>
      <c r="E61" s="15">
        <v>956</v>
      </c>
      <c r="F61" s="15">
        <v>1112363</v>
      </c>
      <c r="G61" s="15">
        <v>1.64146056637986</v>
      </c>
      <c r="H61" s="15">
        <v>17927</v>
      </c>
      <c r="I61" s="14">
        <f t="shared" si="1"/>
        <v>5990</v>
      </c>
      <c r="K61" s="64" t="s">
        <v>729</v>
      </c>
      <c r="L61" s="64">
        <v>7959</v>
      </c>
      <c r="M61" s="64">
        <v>2960</v>
      </c>
      <c r="N61" s="64"/>
      <c r="O61" s="64">
        <v>5210</v>
      </c>
    </row>
    <row r="62" spans="1:15">
      <c r="A62" s="84" t="s">
        <v>355</v>
      </c>
      <c r="B62" s="24">
        <f t="shared" si="2"/>
        <v>45754</v>
      </c>
      <c r="C62" s="15" t="s">
        <v>19</v>
      </c>
      <c r="D62" s="15">
        <v>4983</v>
      </c>
      <c r="E62" s="15">
        <v>441</v>
      </c>
      <c r="F62" s="15">
        <v>1077624</v>
      </c>
      <c r="G62" s="15">
        <v>6.8954477628560609</v>
      </c>
      <c r="H62" s="15">
        <v>46768</v>
      </c>
      <c r="I62" s="14">
        <f t="shared" si="1"/>
        <v>4542</v>
      </c>
      <c r="K62" s="64" t="s">
        <v>730</v>
      </c>
      <c r="L62" s="64">
        <v>2805</v>
      </c>
      <c r="M62" s="64">
        <v>8146</v>
      </c>
      <c r="N62" s="64">
        <v>7436</v>
      </c>
      <c r="O62" s="64"/>
    </row>
    <row r="63" spans="1:15">
      <c r="A63" s="84" t="s">
        <v>525</v>
      </c>
      <c r="B63" s="24">
        <f t="shared" si="2"/>
        <v>45747</v>
      </c>
      <c r="C63" s="15" t="s">
        <v>19</v>
      </c>
      <c r="D63" s="15">
        <v>1780</v>
      </c>
      <c r="E63" s="15">
        <v>120</v>
      </c>
      <c r="F63" s="15">
        <v>1066648</v>
      </c>
      <c r="G63" s="15">
        <v>13.86474263299608</v>
      </c>
      <c r="H63" s="15">
        <v>57299</v>
      </c>
      <c r="I63" s="14">
        <f t="shared" si="1"/>
        <v>1660</v>
      </c>
    </row>
    <row r="64" spans="1:15">
      <c r="A64" s="84" t="s">
        <v>340</v>
      </c>
      <c r="B64" s="24">
        <f t="shared" si="2"/>
        <v>45740</v>
      </c>
      <c r="C64" s="15" t="s">
        <v>19</v>
      </c>
      <c r="D64" s="15">
        <v>9561</v>
      </c>
      <c r="E64" s="15">
        <v>517</v>
      </c>
      <c r="F64" s="15">
        <v>1034649</v>
      </c>
      <c r="G64" s="15">
        <v>6.4086467971263694</v>
      </c>
      <c r="H64" s="15">
        <v>15347</v>
      </c>
      <c r="I64" s="14">
        <f t="shared" si="1"/>
        <v>9044</v>
      </c>
    </row>
    <row r="65" spans="1:9">
      <c r="A65" s="84" t="s">
        <v>340</v>
      </c>
      <c r="B65" s="24">
        <f t="shared" si="2"/>
        <v>45740</v>
      </c>
      <c r="C65" s="15" t="s">
        <v>19</v>
      </c>
      <c r="D65" s="15">
        <v>3196</v>
      </c>
      <c r="E65" s="15">
        <v>348</v>
      </c>
      <c r="F65" s="15">
        <v>1037497</v>
      </c>
      <c r="G65" s="15">
        <v>14.03040201562029</v>
      </c>
      <c r="H65" s="15">
        <v>40314</v>
      </c>
      <c r="I65" s="14">
        <f t="shared" si="1"/>
        <v>2848</v>
      </c>
    </row>
    <row r="66" spans="1:9">
      <c r="A66" s="84" t="s">
        <v>340</v>
      </c>
      <c r="B66" s="24">
        <f t="shared" ref="B66:B97" si="3">A66*1</f>
        <v>45740</v>
      </c>
      <c r="C66" s="15" t="s">
        <v>19</v>
      </c>
      <c r="D66" s="15">
        <v>9843</v>
      </c>
      <c r="E66" s="15">
        <v>508</v>
      </c>
      <c r="F66" s="15">
        <v>1051021</v>
      </c>
      <c r="G66" s="15">
        <v>4.2080986012648651</v>
      </c>
      <c r="H66" s="15">
        <v>50785</v>
      </c>
      <c r="I66" s="14">
        <f t="shared" si="1"/>
        <v>9335</v>
      </c>
    </row>
    <row r="67" spans="1:9">
      <c r="A67" s="84" t="s">
        <v>524</v>
      </c>
      <c r="B67" s="24">
        <f t="shared" si="3"/>
        <v>45733</v>
      </c>
      <c r="C67" s="15" t="s">
        <v>19</v>
      </c>
      <c r="D67" s="15">
        <v>7979</v>
      </c>
      <c r="E67" s="15">
        <v>470</v>
      </c>
      <c r="F67" s="15">
        <v>1005094</v>
      </c>
      <c r="G67" s="15">
        <v>10.43086517280971</v>
      </c>
      <c r="H67" s="15">
        <v>42972</v>
      </c>
      <c r="I67" s="14">
        <f t="shared" ref="I67:I130" si="4">D67-E67</f>
        <v>7509</v>
      </c>
    </row>
    <row r="68" spans="1:9">
      <c r="A68" s="84" t="s">
        <v>524</v>
      </c>
      <c r="B68" s="24">
        <f t="shared" si="3"/>
        <v>45733</v>
      </c>
      <c r="C68" s="15" t="s">
        <v>19</v>
      </c>
      <c r="D68" s="15">
        <v>5285</v>
      </c>
      <c r="E68" s="15">
        <v>433</v>
      </c>
      <c r="F68" s="15">
        <v>1018238</v>
      </c>
      <c r="G68" s="15">
        <v>8.7022876773406619</v>
      </c>
      <c r="H68" s="15">
        <v>51800</v>
      </c>
      <c r="I68" s="14">
        <f t="shared" si="4"/>
        <v>4852</v>
      </c>
    </row>
    <row r="69" spans="1:9">
      <c r="A69" s="84" t="s">
        <v>524</v>
      </c>
      <c r="B69" s="24">
        <f t="shared" si="3"/>
        <v>45733</v>
      </c>
      <c r="C69" s="15" t="s">
        <v>19</v>
      </c>
      <c r="D69" s="15">
        <v>7910</v>
      </c>
      <c r="E69" s="15">
        <v>543</v>
      </c>
      <c r="F69" s="15">
        <v>1025605</v>
      </c>
      <c r="G69" s="15">
        <v>6.0590578244060822</v>
      </c>
      <c r="H69" s="15">
        <v>40508</v>
      </c>
      <c r="I69" s="14">
        <f t="shared" si="4"/>
        <v>7367</v>
      </c>
    </row>
    <row r="70" spans="1:9">
      <c r="A70" s="84" t="s">
        <v>523</v>
      </c>
      <c r="B70" s="24">
        <f t="shared" si="3"/>
        <v>45726</v>
      </c>
      <c r="C70" s="15" t="s">
        <v>19</v>
      </c>
      <c r="D70" s="15">
        <v>2827</v>
      </c>
      <c r="E70" s="15">
        <v>292</v>
      </c>
      <c r="F70" s="15">
        <v>997585</v>
      </c>
      <c r="G70" s="15">
        <v>2.4004972007397871</v>
      </c>
      <c r="H70" s="15">
        <v>17896</v>
      </c>
      <c r="I70" s="14">
        <f t="shared" si="4"/>
        <v>2535</v>
      </c>
    </row>
    <row r="71" spans="1:9">
      <c r="A71" s="84" t="s">
        <v>158</v>
      </c>
      <c r="B71" s="24">
        <f t="shared" si="3"/>
        <v>45719</v>
      </c>
      <c r="C71" s="15" t="s">
        <v>19</v>
      </c>
      <c r="D71" s="15">
        <v>8504</v>
      </c>
      <c r="E71" s="15">
        <v>1072</v>
      </c>
      <c r="F71" s="15">
        <v>973452</v>
      </c>
      <c r="G71" s="15">
        <v>6.5651927367759271</v>
      </c>
      <c r="H71" s="15">
        <v>18461</v>
      </c>
      <c r="I71" s="14">
        <f t="shared" si="4"/>
        <v>7432</v>
      </c>
    </row>
    <row r="72" spans="1:9">
      <c r="A72" s="84" t="s">
        <v>101</v>
      </c>
      <c r="B72" s="24">
        <f t="shared" si="3"/>
        <v>45705</v>
      </c>
      <c r="C72" s="15" t="s">
        <v>19</v>
      </c>
      <c r="D72" s="15">
        <v>5531</v>
      </c>
      <c r="E72" s="15">
        <v>430</v>
      </c>
      <c r="F72" s="15">
        <v>917475</v>
      </c>
      <c r="G72" s="15">
        <v>2.7289026948963189</v>
      </c>
      <c r="H72" s="15">
        <v>47481</v>
      </c>
      <c r="I72" s="14">
        <f t="shared" si="4"/>
        <v>5101</v>
      </c>
    </row>
    <row r="73" spans="1:9">
      <c r="A73" s="84" t="s">
        <v>439</v>
      </c>
      <c r="B73" s="24">
        <f t="shared" si="3"/>
        <v>45698</v>
      </c>
      <c r="C73" s="15" t="s">
        <v>19</v>
      </c>
      <c r="D73" s="15">
        <v>3711</v>
      </c>
      <c r="E73" s="15">
        <v>291</v>
      </c>
      <c r="F73" s="15">
        <v>900862</v>
      </c>
      <c r="G73" s="15">
        <v>14.24879726306582</v>
      </c>
      <c r="H73" s="15">
        <v>55603</v>
      </c>
      <c r="I73" s="14">
        <f t="shared" si="4"/>
        <v>3420</v>
      </c>
    </row>
    <row r="74" spans="1:9">
      <c r="A74" s="84" t="s">
        <v>439</v>
      </c>
      <c r="B74" s="24">
        <f t="shared" si="3"/>
        <v>45698</v>
      </c>
      <c r="C74" s="15" t="s">
        <v>19</v>
      </c>
      <c r="D74" s="15">
        <v>2668</v>
      </c>
      <c r="E74" s="15">
        <v>143</v>
      </c>
      <c r="F74" s="15">
        <v>903387</v>
      </c>
      <c r="G74" s="15">
        <v>15.903372530266649</v>
      </c>
      <c r="H74" s="15">
        <v>33252</v>
      </c>
      <c r="I74" s="14">
        <f t="shared" si="4"/>
        <v>2525</v>
      </c>
    </row>
    <row r="75" spans="1:9">
      <c r="A75" s="84" t="s">
        <v>439</v>
      </c>
      <c r="B75" s="24">
        <f t="shared" si="3"/>
        <v>45698</v>
      </c>
      <c r="C75" s="15" t="s">
        <v>19</v>
      </c>
      <c r="D75" s="15">
        <v>7420</v>
      </c>
      <c r="E75" s="15">
        <v>743</v>
      </c>
      <c r="F75" s="15">
        <v>911084</v>
      </c>
      <c r="G75" s="15">
        <v>10.593534734448189</v>
      </c>
      <c r="H75" s="15">
        <v>11431</v>
      </c>
      <c r="I75" s="14">
        <f t="shared" si="4"/>
        <v>6677</v>
      </c>
    </row>
    <row r="76" spans="1:9">
      <c r="A76" s="84" t="s">
        <v>181</v>
      </c>
      <c r="B76" s="24">
        <f t="shared" si="3"/>
        <v>45684</v>
      </c>
      <c r="C76" s="15" t="s">
        <v>19</v>
      </c>
      <c r="D76" s="15">
        <v>8083</v>
      </c>
      <c r="E76" s="15">
        <v>823</v>
      </c>
      <c r="F76" s="15">
        <v>853477</v>
      </c>
      <c r="G76" s="15">
        <v>4.6300017457998282</v>
      </c>
      <c r="H76" s="15">
        <v>27069</v>
      </c>
      <c r="I76" s="14">
        <f t="shared" si="4"/>
        <v>7260</v>
      </c>
    </row>
    <row r="77" spans="1:9">
      <c r="A77" s="84" t="s">
        <v>520</v>
      </c>
      <c r="B77" s="24">
        <f t="shared" si="3"/>
        <v>45670</v>
      </c>
      <c r="C77" s="15" t="s">
        <v>19</v>
      </c>
      <c r="D77" s="15">
        <v>7869</v>
      </c>
      <c r="E77" s="15">
        <v>398</v>
      </c>
      <c r="F77" s="15">
        <v>807142</v>
      </c>
      <c r="G77" s="15">
        <v>15.211945357818079</v>
      </c>
      <c r="H77" s="15">
        <v>25078</v>
      </c>
      <c r="I77" s="14">
        <f t="shared" si="4"/>
        <v>7471</v>
      </c>
    </row>
    <row r="78" spans="1:9">
      <c r="A78" s="84" t="s">
        <v>99</v>
      </c>
      <c r="B78" s="24">
        <f t="shared" si="3"/>
        <v>45663</v>
      </c>
      <c r="C78" s="15" t="s">
        <v>19</v>
      </c>
      <c r="D78" s="15">
        <v>9980</v>
      </c>
      <c r="E78" s="15">
        <v>726</v>
      </c>
      <c r="F78" s="15">
        <v>781868</v>
      </c>
      <c r="G78" s="15">
        <v>4.0220344099003924</v>
      </c>
      <c r="H78" s="15">
        <v>58709</v>
      </c>
      <c r="I78" s="14">
        <f t="shared" si="4"/>
        <v>9254</v>
      </c>
    </row>
    <row r="79" spans="1:9">
      <c r="A79" s="84" t="s">
        <v>519</v>
      </c>
      <c r="B79" s="24">
        <f t="shared" si="3"/>
        <v>45656</v>
      </c>
      <c r="C79" s="15" t="s">
        <v>19</v>
      </c>
      <c r="D79" s="15">
        <v>9433</v>
      </c>
      <c r="E79" s="15">
        <v>1233</v>
      </c>
      <c r="F79" s="15">
        <v>756944</v>
      </c>
      <c r="G79" s="15">
        <v>11.391727789638329</v>
      </c>
      <c r="H79" s="15">
        <v>12096</v>
      </c>
      <c r="I79" s="14">
        <f t="shared" si="4"/>
        <v>8200</v>
      </c>
    </row>
    <row r="80" spans="1:9">
      <c r="A80" s="84" t="s">
        <v>519</v>
      </c>
      <c r="B80" s="24">
        <f t="shared" si="3"/>
        <v>45656</v>
      </c>
      <c r="C80" s="15" t="s">
        <v>19</v>
      </c>
      <c r="D80" s="15">
        <v>9123</v>
      </c>
      <c r="E80" s="15">
        <v>746</v>
      </c>
      <c r="F80" s="15">
        <v>769535</v>
      </c>
      <c r="G80" s="15">
        <v>6.3086149427901264</v>
      </c>
      <c r="H80" s="15">
        <v>35279</v>
      </c>
      <c r="I80" s="14">
        <f t="shared" si="4"/>
        <v>8377</v>
      </c>
    </row>
    <row r="81" spans="1:9">
      <c r="A81" s="84" t="s">
        <v>14</v>
      </c>
      <c r="B81" s="24">
        <f t="shared" si="3"/>
        <v>45649</v>
      </c>
      <c r="C81" s="15" t="s">
        <v>19</v>
      </c>
      <c r="D81" s="15">
        <v>1571</v>
      </c>
      <c r="E81" s="15">
        <v>204</v>
      </c>
      <c r="F81" s="15">
        <v>730928</v>
      </c>
      <c r="G81" s="15">
        <v>19.449384891535139</v>
      </c>
      <c r="H81" s="15">
        <v>39252</v>
      </c>
      <c r="I81" s="14">
        <f t="shared" si="4"/>
        <v>1367</v>
      </c>
    </row>
    <row r="82" spans="1:9">
      <c r="A82" s="84" t="s">
        <v>14</v>
      </c>
      <c r="B82" s="24">
        <f t="shared" si="3"/>
        <v>45649</v>
      </c>
      <c r="C82" s="15" t="s">
        <v>19</v>
      </c>
      <c r="D82" s="15">
        <v>7172</v>
      </c>
      <c r="E82" s="15">
        <v>998</v>
      </c>
      <c r="F82" s="15">
        <v>741416</v>
      </c>
      <c r="G82" s="15">
        <v>18.0667803230575</v>
      </c>
      <c r="H82" s="15">
        <v>32436</v>
      </c>
      <c r="I82" s="14">
        <f t="shared" si="4"/>
        <v>6174</v>
      </c>
    </row>
    <row r="83" spans="1:9">
      <c r="A83" s="84" t="s">
        <v>89</v>
      </c>
      <c r="B83" s="24">
        <f t="shared" si="3"/>
        <v>45642</v>
      </c>
      <c r="C83" s="15" t="s">
        <v>19</v>
      </c>
      <c r="D83" s="15">
        <v>9616</v>
      </c>
      <c r="E83" s="15">
        <v>1089</v>
      </c>
      <c r="F83" s="15">
        <v>723286</v>
      </c>
      <c r="G83" s="15">
        <v>19.25863351426683</v>
      </c>
      <c r="H83" s="15">
        <v>15017</v>
      </c>
      <c r="I83" s="14">
        <f t="shared" si="4"/>
        <v>8527</v>
      </c>
    </row>
    <row r="84" spans="1:9">
      <c r="A84" s="84" t="s">
        <v>178</v>
      </c>
      <c r="B84" s="24">
        <f t="shared" si="3"/>
        <v>45635</v>
      </c>
      <c r="C84" s="15" t="s">
        <v>19</v>
      </c>
      <c r="D84" s="15">
        <v>1016</v>
      </c>
      <c r="E84" s="15">
        <v>67</v>
      </c>
      <c r="F84" s="15">
        <v>709957</v>
      </c>
      <c r="G84" s="15">
        <v>20.774215903216671</v>
      </c>
      <c r="H84" s="15">
        <v>33284</v>
      </c>
      <c r="I84" s="14">
        <f t="shared" si="4"/>
        <v>949</v>
      </c>
    </row>
    <row r="85" spans="1:9">
      <c r="A85" s="84" t="s">
        <v>518</v>
      </c>
      <c r="B85" s="24">
        <f t="shared" si="3"/>
        <v>45628</v>
      </c>
      <c r="C85" s="15" t="s">
        <v>19</v>
      </c>
      <c r="D85" s="15">
        <v>5839</v>
      </c>
      <c r="E85" s="15">
        <v>437</v>
      </c>
      <c r="F85" s="15">
        <v>682556</v>
      </c>
      <c r="G85" s="15">
        <v>17.44750613869045</v>
      </c>
      <c r="H85" s="15">
        <v>16397</v>
      </c>
      <c r="I85" s="14">
        <f t="shared" si="4"/>
        <v>5402</v>
      </c>
    </row>
    <row r="86" spans="1:9">
      <c r="A86" s="84" t="s">
        <v>452</v>
      </c>
      <c r="B86" s="24">
        <f t="shared" si="3"/>
        <v>45621</v>
      </c>
      <c r="C86" s="15" t="s">
        <v>19</v>
      </c>
      <c r="D86" s="15">
        <v>9737</v>
      </c>
      <c r="E86" s="15">
        <v>792</v>
      </c>
      <c r="F86" s="15">
        <v>670642</v>
      </c>
      <c r="G86" s="15">
        <v>5.301785453341723</v>
      </c>
      <c r="H86" s="15">
        <v>56698</v>
      </c>
      <c r="I86" s="14">
        <f t="shared" si="4"/>
        <v>8945</v>
      </c>
    </row>
    <row r="87" spans="1:9">
      <c r="A87" s="84" t="s">
        <v>54</v>
      </c>
      <c r="B87" s="24">
        <f t="shared" si="3"/>
        <v>45614</v>
      </c>
      <c r="C87" s="15" t="s">
        <v>19</v>
      </c>
      <c r="D87" s="15">
        <v>3355</v>
      </c>
      <c r="E87" s="15">
        <v>176</v>
      </c>
      <c r="F87" s="15">
        <v>640691</v>
      </c>
      <c r="G87" s="15">
        <v>12.426427091999111</v>
      </c>
      <c r="H87" s="15">
        <v>40268</v>
      </c>
      <c r="I87" s="14">
        <f t="shared" si="4"/>
        <v>3179</v>
      </c>
    </row>
    <row r="88" spans="1:9">
      <c r="A88" s="84" t="s">
        <v>54</v>
      </c>
      <c r="B88" s="24">
        <f t="shared" si="3"/>
        <v>45614</v>
      </c>
      <c r="C88" s="15" t="s">
        <v>19</v>
      </c>
      <c r="D88" s="15">
        <v>6887</v>
      </c>
      <c r="E88" s="15">
        <v>418</v>
      </c>
      <c r="F88" s="15">
        <v>647160</v>
      </c>
      <c r="G88" s="15">
        <v>20.240280610668151</v>
      </c>
      <c r="H88" s="15">
        <v>18329</v>
      </c>
      <c r="I88" s="14">
        <f t="shared" si="4"/>
        <v>6469</v>
      </c>
    </row>
    <row r="89" spans="1:9">
      <c r="A89" s="84" t="s">
        <v>517</v>
      </c>
      <c r="B89" s="24">
        <f t="shared" si="3"/>
        <v>45607</v>
      </c>
      <c r="C89" s="15" t="s">
        <v>19</v>
      </c>
      <c r="D89" s="15">
        <v>5592</v>
      </c>
      <c r="E89" s="15">
        <v>710</v>
      </c>
      <c r="F89" s="15">
        <v>620702</v>
      </c>
      <c r="G89" s="15">
        <v>9.07118069540617</v>
      </c>
      <c r="H89" s="15">
        <v>24472</v>
      </c>
      <c r="I89" s="14">
        <f t="shared" si="4"/>
        <v>4882</v>
      </c>
    </row>
    <row r="90" spans="1:9">
      <c r="A90" s="84" t="s">
        <v>233</v>
      </c>
      <c r="B90" s="24">
        <f t="shared" si="3"/>
        <v>45600</v>
      </c>
      <c r="C90" s="15" t="s">
        <v>19</v>
      </c>
      <c r="D90" s="15">
        <v>5268</v>
      </c>
      <c r="E90" s="15">
        <v>326</v>
      </c>
      <c r="F90" s="15">
        <v>604702</v>
      </c>
      <c r="G90" s="15">
        <v>23.435841125050029</v>
      </c>
      <c r="H90" s="15">
        <v>44501</v>
      </c>
      <c r="I90" s="14">
        <f t="shared" si="4"/>
        <v>4942</v>
      </c>
    </row>
    <row r="91" spans="1:9">
      <c r="A91" s="84" t="s">
        <v>161</v>
      </c>
      <c r="B91" s="24">
        <f t="shared" si="3"/>
        <v>45593</v>
      </c>
      <c r="C91" s="15" t="s">
        <v>19</v>
      </c>
      <c r="D91" s="15">
        <v>7356</v>
      </c>
      <c r="E91" s="15">
        <v>904</v>
      </c>
      <c r="F91" s="15">
        <v>581126</v>
      </c>
      <c r="G91" s="15">
        <v>17.560907617280929</v>
      </c>
      <c r="H91" s="15">
        <v>44051</v>
      </c>
      <c r="I91" s="14">
        <f t="shared" si="4"/>
        <v>6452</v>
      </c>
    </row>
    <row r="92" spans="1:9">
      <c r="A92" s="84" t="s">
        <v>161</v>
      </c>
      <c r="B92" s="24">
        <f t="shared" si="3"/>
        <v>45593</v>
      </c>
      <c r="C92" s="15" t="s">
        <v>19</v>
      </c>
      <c r="D92" s="15">
        <v>9433</v>
      </c>
      <c r="E92" s="15">
        <v>1073</v>
      </c>
      <c r="F92" s="15">
        <v>589486</v>
      </c>
      <c r="G92" s="15">
        <v>7.2934726185185053</v>
      </c>
      <c r="H92" s="15">
        <v>59811</v>
      </c>
      <c r="I92" s="14">
        <f t="shared" si="4"/>
        <v>8360</v>
      </c>
    </row>
    <row r="93" spans="1:9">
      <c r="A93" s="84" t="s">
        <v>515</v>
      </c>
      <c r="B93" s="24">
        <f t="shared" si="3"/>
        <v>45572</v>
      </c>
      <c r="C93" s="15" t="s">
        <v>19</v>
      </c>
      <c r="D93" s="15">
        <v>2549</v>
      </c>
      <c r="E93" s="15">
        <v>128</v>
      </c>
      <c r="F93" s="15">
        <v>492814</v>
      </c>
      <c r="G93" s="15">
        <v>12.734216154573531</v>
      </c>
      <c r="H93" s="15">
        <v>43937</v>
      </c>
      <c r="I93" s="14">
        <f t="shared" si="4"/>
        <v>2421</v>
      </c>
    </row>
    <row r="94" spans="1:9">
      <c r="A94" s="84" t="s">
        <v>512</v>
      </c>
      <c r="B94" s="24">
        <f t="shared" si="3"/>
        <v>45551</v>
      </c>
      <c r="C94" s="15" t="s">
        <v>19</v>
      </c>
      <c r="D94" s="15">
        <v>2382</v>
      </c>
      <c r="E94" s="15">
        <v>183</v>
      </c>
      <c r="F94" s="15">
        <v>447968</v>
      </c>
      <c r="G94" s="15">
        <v>4.7335970426459033</v>
      </c>
      <c r="H94" s="15">
        <v>47861</v>
      </c>
      <c r="I94" s="14">
        <f t="shared" si="4"/>
        <v>2199</v>
      </c>
    </row>
    <row r="95" spans="1:9">
      <c r="A95" s="84" t="s">
        <v>68</v>
      </c>
      <c r="B95" s="24">
        <f t="shared" si="3"/>
        <v>45544</v>
      </c>
      <c r="C95" s="15" t="s">
        <v>19</v>
      </c>
      <c r="D95" s="15">
        <v>6671</v>
      </c>
      <c r="E95" s="15">
        <v>550</v>
      </c>
      <c r="F95" s="15">
        <v>438545</v>
      </c>
      <c r="G95" s="15">
        <v>17.750287883797562</v>
      </c>
      <c r="H95" s="15">
        <v>10541</v>
      </c>
      <c r="I95" s="14">
        <f t="shared" si="4"/>
        <v>6121</v>
      </c>
    </row>
    <row r="96" spans="1:9">
      <c r="A96" s="84" t="s">
        <v>156</v>
      </c>
      <c r="B96" s="24">
        <f t="shared" si="3"/>
        <v>45537</v>
      </c>
      <c r="C96" s="15" t="s">
        <v>19</v>
      </c>
      <c r="D96" s="15">
        <v>9591</v>
      </c>
      <c r="E96" s="15">
        <v>1363</v>
      </c>
      <c r="F96" s="15">
        <v>413369</v>
      </c>
      <c r="G96" s="15">
        <v>10.494255737609739</v>
      </c>
      <c r="H96" s="15">
        <v>15997</v>
      </c>
      <c r="I96" s="14">
        <f t="shared" si="4"/>
        <v>8228</v>
      </c>
    </row>
    <row r="97" spans="1:9">
      <c r="A97" s="84" t="s">
        <v>59</v>
      </c>
      <c r="B97" s="24">
        <f t="shared" si="3"/>
        <v>45530</v>
      </c>
      <c r="C97" s="15" t="s">
        <v>19</v>
      </c>
      <c r="D97" s="15">
        <v>1689</v>
      </c>
      <c r="E97" s="15">
        <v>176</v>
      </c>
      <c r="F97" s="15">
        <v>371865</v>
      </c>
      <c r="G97" s="15">
        <v>38.012181840183942</v>
      </c>
      <c r="H97" s="15">
        <v>26029</v>
      </c>
      <c r="I97" s="14">
        <f t="shared" si="4"/>
        <v>1513</v>
      </c>
    </row>
    <row r="98" spans="1:9">
      <c r="A98" s="84" t="s">
        <v>437</v>
      </c>
      <c r="B98" s="24">
        <f t="shared" ref="B98:B129" si="5">A98*1</f>
        <v>45509</v>
      </c>
      <c r="C98" s="15" t="s">
        <v>19</v>
      </c>
      <c r="D98" s="15">
        <v>5349</v>
      </c>
      <c r="E98" s="15">
        <v>502</v>
      </c>
      <c r="F98" s="15">
        <v>320404</v>
      </c>
      <c r="G98" s="15">
        <v>5.2152906954969351</v>
      </c>
      <c r="H98" s="15">
        <v>58868</v>
      </c>
      <c r="I98" s="14">
        <f t="shared" si="4"/>
        <v>4847</v>
      </c>
    </row>
    <row r="99" spans="1:9">
      <c r="A99" s="84" t="s">
        <v>221</v>
      </c>
      <c r="B99" s="24">
        <f t="shared" si="5"/>
        <v>45502</v>
      </c>
      <c r="C99" s="15" t="s">
        <v>19</v>
      </c>
      <c r="D99" s="15">
        <v>1845</v>
      </c>
      <c r="E99" s="15">
        <v>104</v>
      </c>
      <c r="F99" s="15">
        <v>291024</v>
      </c>
      <c r="G99" s="15">
        <v>28.158158777282971</v>
      </c>
      <c r="H99" s="15">
        <v>37766</v>
      </c>
      <c r="I99" s="14">
        <f t="shared" si="4"/>
        <v>1741</v>
      </c>
    </row>
    <row r="100" spans="1:9">
      <c r="A100" s="84" t="s">
        <v>221</v>
      </c>
      <c r="B100" s="24">
        <f t="shared" si="5"/>
        <v>45502</v>
      </c>
      <c r="C100" s="15" t="s">
        <v>19</v>
      </c>
      <c r="D100" s="15">
        <v>6777</v>
      </c>
      <c r="E100" s="15">
        <v>981</v>
      </c>
      <c r="F100" s="15">
        <v>296820</v>
      </c>
      <c r="G100" s="15">
        <v>23.920557913887201</v>
      </c>
      <c r="H100" s="15">
        <v>53590</v>
      </c>
      <c r="I100" s="14">
        <f t="shared" si="4"/>
        <v>5796</v>
      </c>
    </row>
    <row r="101" spans="1:9">
      <c r="A101" s="84" t="s">
        <v>511</v>
      </c>
      <c r="B101" s="24">
        <f t="shared" si="5"/>
        <v>45495</v>
      </c>
      <c r="C101" s="15" t="s">
        <v>19</v>
      </c>
      <c r="D101" s="15">
        <v>8340</v>
      </c>
      <c r="E101" s="15">
        <v>911</v>
      </c>
      <c r="F101" s="15">
        <v>264494</v>
      </c>
      <c r="G101" s="15">
        <v>37.302925586213682</v>
      </c>
      <c r="H101" s="15">
        <v>48659</v>
      </c>
      <c r="I101" s="14">
        <f t="shared" si="4"/>
        <v>7429</v>
      </c>
    </row>
    <row r="102" spans="1:9">
      <c r="A102" s="84" t="s">
        <v>511</v>
      </c>
      <c r="B102" s="24">
        <f t="shared" si="5"/>
        <v>45495</v>
      </c>
      <c r="C102" s="15" t="s">
        <v>19</v>
      </c>
      <c r="D102" s="15">
        <v>8967</v>
      </c>
      <c r="E102" s="15">
        <v>993</v>
      </c>
      <c r="F102" s="15">
        <v>280201</v>
      </c>
      <c r="G102" s="15">
        <v>52.792102811910027</v>
      </c>
      <c r="H102" s="15">
        <v>47804</v>
      </c>
      <c r="I102" s="14">
        <f t="shared" si="4"/>
        <v>7974</v>
      </c>
    </row>
    <row r="103" spans="1:9">
      <c r="A103" s="84" t="s">
        <v>510</v>
      </c>
      <c r="B103" s="24">
        <f t="shared" si="5"/>
        <v>45481</v>
      </c>
      <c r="C103" s="15" t="s">
        <v>19</v>
      </c>
      <c r="D103" s="15">
        <v>2048</v>
      </c>
      <c r="E103" s="15">
        <v>130</v>
      </c>
      <c r="F103" s="15">
        <v>233720</v>
      </c>
      <c r="G103" s="15">
        <v>39.284614068115687</v>
      </c>
      <c r="H103" s="15">
        <v>11828</v>
      </c>
      <c r="I103" s="14">
        <f t="shared" si="4"/>
        <v>1918</v>
      </c>
    </row>
    <row r="104" spans="1:9">
      <c r="A104" s="84" t="s">
        <v>510</v>
      </c>
      <c r="B104" s="24">
        <f t="shared" si="5"/>
        <v>45481</v>
      </c>
      <c r="C104" s="15" t="s">
        <v>19</v>
      </c>
      <c r="D104" s="15">
        <v>6772</v>
      </c>
      <c r="E104" s="15">
        <v>536</v>
      </c>
      <c r="F104" s="15">
        <v>239956</v>
      </c>
      <c r="G104" s="15">
        <v>9.8205504342462788</v>
      </c>
      <c r="H104" s="15">
        <v>17909</v>
      </c>
      <c r="I104" s="14">
        <f t="shared" si="4"/>
        <v>6236</v>
      </c>
    </row>
    <row r="105" spans="1:9">
      <c r="A105" s="84" t="s">
        <v>510</v>
      </c>
      <c r="B105" s="24">
        <f t="shared" si="5"/>
        <v>45481</v>
      </c>
      <c r="C105" s="15" t="s">
        <v>19</v>
      </c>
      <c r="D105" s="15">
        <v>3529</v>
      </c>
      <c r="E105" s="15">
        <v>305</v>
      </c>
      <c r="F105" s="15">
        <v>243180</v>
      </c>
      <c r="G105" s="15">
        <v>41.606628834608109</v>
      </c>
      <c r="H105" s="15">
        <v>48356</v>
      </c>
      <c r="I105" s="14">
        <f t="shared" si="4"/>
        <v>3224</v>
      </c>
    </row>
    <row r="106" spans="1:9">
      <c r="A106" s="84" t="s">
        <v>395</v>
      </c>
      <c r="B106" s="24">
        <f t="shared" si="5"/>
        <v>45474</v>
      </c>
      <c r="C106" s="15" t="s">
        <v>19</v>
      </c>
      <c r="D106" s="15">
        <v>5917</v>
      </c>
      <c r="E106" s="15">
        <v>475</v>
      </c>
      <c r="F106" s="15">
        <v>210260</v>
      </c>
      <c r="G106" s="15">
        <v>17.894035955483691</v>
      </c>
      <c r="H106" s="15">
        <v>28313</v>
      </c>
      <c r="I106" s="14">
        <f t="shared" si="4"/>
        <v>5442</v>
      </c>
    </row>
    <row r="107" spans="1:9">
      <c r="A107" s="84" t="s">
        <v>126</v>
      </c>
      <c r="B107" s="24">
        <f t="shared" si="5"/>
        <v>45460</v>
      </c>
      <c r="C107" s="15" t="s">
        <v>19</v>
      </c>
      <c r="D107" s="15">
        <v>7097</v>
      </c>
      <c r="E107" s="15">
        <v>369</v>
      </c>
      <c r="F107" s="15">
        <v>170518</v>
      </c>
      <c r="G107" s="15">
        <v>9.2506362964613711</v>
      </c>
      <c r="H107" s="15">
        <v>33762</v>
      </c>
      <c r="I107" s="14">
        <f t="shared" si="4"/>
        <v>6728</v>
      </c>
    </row>
    <row r="108" spans="1:9">
      <c r="A108" s="84" t="s">
        <v>24</v>
      </c>
      <c r="B108" s="24">
        <f t="shared" si="5"/>
        <v>45789</v>
      </c>
      <c r="C108" s="15" t="s">
        <v>46</v>
      </c>
      <c r="D108" s="15">
        <v>8527</v>
      </c>
      <c r="E108" s="15">
        <v>1091</v>
      </c>
      <c r="F108" s="15">
        <v>1186398</v>
      </c>
      <c r="G108" s="15">
        <v>1.676081719625286</v>
      </c>
      <c r="H108" s="15">
        <v>41703</v>
      </c>
      <c r="I108" s="14">
        <f t="shared" si="4"/>
        <v>7436</v>
      </c>
    </row>
    <row r="109" spans="1:9">
      <c r="A109" s="84" t="s">
        <v>313</v>
      </c>
      <c r="B109" s="24">
        <f t="shared" si="5"/>
        <v>45775</v>
      </c>
      <c r="C109" s="15" t="s">
        <v>46</v>
      </c>
      <c r="D109" s="15">
        <v>3160</v>
      </c>
      <c r="E109" s="15">
        <v>234</v>
      </c>
      <c r="F109" s="15">
        <v>1138871</v>
      </c>
      <c r="G109" s="15">
        <v>5.6959041015180816</v>
      </c>
      <c r="H109" s="15">
        <v>21929</v>
      </c>
      <c r="I109" s="14">
        <f t="shared" si="4"/>
        <v>2926</v>
      </c>
    </row>
    <row r="110" spans="1:9">
      <c r="A110" s="84" t="s">
        <v>313</v>
      </c>
      <c r="B110" s="24">
        <f t="shared" si="5"/>
        <v>45775</v>
      </c>
      <c r="C110" s="15" t="s">
        <v>46</v>
      </c>
      <c r="D110" s="15">
        <v>8031</v>
      </c>
      <c r="E110" s="15">
        <v>476</v>
      </c>
      <c r="F110" s="15">
        <v>1146426</v>
      </c>
      <c r="G110" s="15">
        <v>11.940413075069831</v>
      </c>
      <c r="H110" s="15">
        <v>12539</v>
      </c>
      <c r="I110" s="14">
        <f t="shared" si="4"/>
        <v>7555</v>
      </c>
    </row>
    <row r="111" spans="1:9">
      <c r="A111" s="84" t="s">
        <v>313</v>
      </c>
      <c r="B111" s="24">
        <f t="shared" si="5"/>
        <v>45775</v>
      </c>
      <c r="C111" s="15" t="s">
        <v>46</v>
      </c>
      <c r="D111" s="15">
        <v>6341</v>
      </c>
      <c r="E111" s="15">
        <v>885</v>
      </c>
      <c r="F111" s="15">
        <v>1151882</v>
      </c>
      <c r="G111" s="15">
        <v>6.3457020771224837</v>
      </c>
      <c r="H111" s="15">
        <v>46727</v>
      </c>
      <c r="I111" s="14">
        <f t="shared" si="4"/>
        <v>5456</v>
      </c>
    </row>
    <row r="112" spans="1:9">
      <c r="A112" s="84" t="s">
        <v>527</v>
      </c>
      <c r="B112" s="24">
        <f t="shared" si="5"/>
        <v>45768</v>
      </c>
      <c r="C112" s="15" t="s">
        <v>46</v>
      </c>
      <c r="D112" s="15">
        <v>8128</v>
      </c>
      <c r="E112" s="15">
        <v>1070</v>
      </c>
      <c r="F112" s="15">
        <v>1131337</v>
      </c>
      <c r="G112" s="15">
        <v>8.1114645768679008</v>
      </c>
      <c r="H112" s="15">
        <v>21918</v>
      </c>
      <c r="I112" s="14">
        <f t="shared" si="4"/>
        <v>7058</v>
      </c>
    </row>
    <row r="113" spans="1:9">
      <c r="A113" s="84" t="s">
        <v>355</v>
      </c>
      <c r="B113" s="24">
        <f t="shared" si="5"/>
        <v>45754</v>
      </c>
      <c r="C113" s="15" t="s">
        <v>46</v>
      </c>
      <c r="D113" s="15">
        <v>9714</v>
      </c>
      <c r="E113" s="15">
        <v>1395</v>
      </c>
      <c r="F113" s="15">
        <v>1085943</v>
      </c>
      <c r="G113" s="15">
        <v>5.2243073531483697</v>
      </c>
      <c r="H113" s="15">
        <v>40682</v>
      </c>
      <c r="I113" s="14">
        <f t="shared" si="4"/>
        <v>8319</v>
      </c>
    </row>
    <row r="114" spans="1:9">
      <c r="A114" s="84" t="s">
        <v>525</v>
      </c>
      <c r="B114" s="24">
        <f t="shared" si="5"/>
        <v>45747</v>
      </c>
      <c r="C114" s="15" t="s">
        <v>46</v>
      </c>
      <c r="D114" s="15">
        <v>6978</v>
      </c>
      <c r="E114" s="15">
        <v>706</v>
      </c>
      <c r="F114" s="15">
        <v>1057293</v>
      </c>
      <c r="G114" s="15">
        <v>5.057443868445171</v>
      </c>
      <c r="H114" s="15">
        <v>28681</v>
      </c>
      <c r="I114" s="14">
        <f t="shared" si="4"/>
        <v>6272</v>
      </c>
    </row>
    <row r="115" spans="1:9">
      <c r="A115" s="84" t="s">
        <v>523</v>
      </c>
      <c r="B115" s="24">
        <f t="shared" si="5"/>
        <v>45726</v>
      </c>
      <c r="C115" s="15" t="s">
        <v>46</v>
      </c>
      <c r="D115" s="15">
        <v>9551</v>
      </c>
      <c r="E115" s="15">
        <v>828</v>
      </c>
      <c r="F115" s="15">
        <v>988501</v>
      </c>
      <c r="G115" s="15">
        <v>1.525036393488727</v>
      </c>
      <c r="H115" s="15">
        <v>38047</v>
      </c>
      <c r="I115" s="14">
        <f t="shared" si="4"/>
        <v>8723</v>
      </c>
    </row>
    <row r="116" spans="1:9">
      <c r="A116" s="84" t="s">
        <v>158</v>
      </c>
      <c r="B116" s="24">
        <f t="shared" si="5"/>
        <v>45719</v>
      </c>
      <c r="C116" s="15" t="s">
        <v>46</v>
      </c>
      <c r="D116" s="15">
        <v>2246</v>
      </c>
      <c r="E116" s="15">
        <v>165</v>
      </c>
      <c r="F116" s="15">
        <v>975533</v>
      </c>
      <c r="G116" s="15">
        <v>2.9062061457685191</v>
      </c>
      <c r="H116" s="15">
        <v>27015</v>
      </c>
      <c r="I116" s="14">
        <f t="shared" si="4"/>
        <v>2081</v>
      </c>
    </row>
    <row r="117" spans="1:9">
      <c r="A117" s="84" t="s">
        <v>158</v>
      </c>
      <c r="B117" s="24">
        <f t="shared" si="5"/>
        <v>45719</v>
      </c>
      <c r="C117" s="15" t="s">
        <v>46</v>
      </c>
      <c r="D117" s="15">
        <v>4839</v>
      </c>
      <c r="E117" s="15">
        <v>594</v>
      </c>
      <c r="F117" s="15">
        <v>979778</v>
      </c>
      <c r="G117" s="15">
        <v>2.5803804535313102</v>
      </c>
      <c r="H117" s="15">
        <v>42591</v>
      </c>
      <c r="I117" s="14">
        <f t="shared" si="4"/>
        <v>4245</v>
      </c>
    </row>
    <row r="118" spans="1:9">
      <c r="A118" s="84" t="s">
        <v>101</v>
      </c>
      <c r="B118" s="24">
        <f t="shared" si="5"/>
        <v>45705</v>
      </c>
      <c r="C118" s="15" t="s">
        <v>46</v>
      </c>
      <c r="D118" s="15">
        <v>1365</v>
      </c>
      <c r="E118" s="15">
        <v>75</v>
      </c>
      <c r="F118" s="15">
        <v>912374</v>
      </c>
      <c r="G118" s="15">
        <v>9.2688963078737441</v>
      </c>
      <c r="H118" s="15">
        <v>19067</v>
      </c>
      <c r="I118" s="14">
        <f t="shared" si="4"/>
        <v>1290</v>
      </c>
    </row>
    <row r="119" spans="1:9">
      <c r="A119" s="84" t="s">
        <v>439</v>
      </c>
      <c r="B119" s="24">
        <f t="shared" si="5"/>
        <v>45698</v>
      </c>
      <c r="C119" s="15" t="s">
        <v>46</v>
      </c>
      <c r="D119" s="15">
        <v>1147</v>
      </c>
      <c r="E119" s="15">
        <v>127</v>
      </c>
      <c r="F119" s="15">
        <v>904407</v>
      </c>
      <c r="G119" s="15">
        <v>1.3997016829812241</v>
      </c>
      <c r="H119" s="15">
        <v>25261</v>
      </c>
      <c r="I119" s="14">
        <f t="shared" si="4"/>
        <v>1020</v>
      </c>
    </row>
    <row r="120" spans="1:9">
      <c r="A120" s="84" t="s">
        <v>522</v>
      </c>
      <c r="B120" s="24">
        <f t="shared" si="5"/>
        <v>45691</v>
      </c>
      <c r="C120" s="15" t="s">
        <v>46</v>
      </c>
      <c r="D120" s="15">
        <v>8788</v>
      </c>
      <c r="E120" s="15">
        <v>660</v>
      </c>
      <c r="F120" s="15">
        <v>880842</v>
      </c>
      <c r="G120" s="15">
        <v>3.7175793161543158</v>
      </c>
      <c r="H120" s="15">
        <v>17710</v>
      </c>
      <c r="I120" s="14">
        <f t="shared" si="4"/>
        <v>8128</v>
      </c>
    </row>
    <row r="121" spans="1:9">
      <c r="A121" s="84" t="s">
        <v>522</v>
      </c>
      <c r="B121" s="24">
        <f t="shared" si="5"/>
        <v>45691</v>
      </c>
      <c r="C121" s="15" t="s">
        <v>46</v>
      </c>
      <c r="D121" s="15">
        <v>8650</v>
      </c>
      <c r="E121" s="15">
        <v>692</v>
      </c>
      <c r="F121" s="15">
        <v>897442</v>
      </c>
      <c r="G121" s="15">
        <v>7.6673478620345374</v>
      </c>
      <c r="H121" s="15">
        <v>23975</v>
      </c>
      <c r="I121" s="14">
        <f t="shared" si="4"/>
        <v>7958</v>
      </c>
    </row>
    <row r="122" spans="1:9">
      <c r="A122" s="84" t="s">
        <v>181</v>
      </c>
      <c r="B122" s="24">
        <f t="shared" si="5"/>
        <v>45684</v>
      </c>
      <c r="C122" s="15" t="s">
        <v>46</v>
      </c>
      <c r="D122" s="15">
        <v>7230</v>
      </c>
      <c r="E122" s="15">
        <v>869</v>
      </c>
      <c r="F122" s="15">
        <v>859838</v>
      </c>
      <c r="G122" s="15">
        <v>7.0117859410726204</v>
      </c>
      <c r="H122" s="15">
        <v>56907</v>
      </c>
      <c r="I122" s="14">
        <f t="shared" si="4"/>
        <v>6361</v>
      </c>
    </row>
    <row r="123" spans="1:9">
      <c r="A123" s="84" t="s">
        <v>181</v>
      </c>
      <c r="B123" s="24">
        <f t="shared" si="5"/>
        <v>45684</v>
      </c>
      <c r="C123" s="15" t="s">
        <v>46</v>
      </c>
      <c r="D123" s="15">
        <v>5940</v>
      </c>
      <c r="E123" s="15">
        <v>512</v>
      </c>
      <c r="F123" s="15">
        <v>865266</v>
      </c>
      <c r="G123" s="15">
        <v>15.7972230504839</v>
      </c>
      <c r="H123" s="15">
        <v>17531</v>
      </c>
      <c r="I123" s="14">
        <f t="shared" si="4"/>
        <v>5428</v>
      </c>
    </row>
    <row r="124" spans="1:9">
      <c r="A124" s="84" t="s">
        <v>521</v>
      </c>
      <c r="B124" s="24">
        <f t="shared" si="5"/>
        <v>45677</v>
      </c>
      <c r="C124" s="15" t="s">
        <v>46</v>
      </c>
      <c r="D124" s="15">
        <v>9080</v>
      </c>
      <c r="E124" s="15">
        <v>562</v>
      </c>
      <c r="F124" s="15">
        <v>826926</v>
      </c>
      <c r="G124" s="15">
        <v>7.1083748727213809</v>
      </c>
      <c r="H124" s="15">
        <v>13384</v>
      </c>
      <c r="I124" s="14">
        <f t="shared" si="4"/>
        <v>8518</v>
      </c>
    </row>
    <row r="125" spans="1:9">
      <c r="A125" s="84" t="s">
        <v>521</v>
      </c>
      <c r="B125" s="24">
        <f t="shared" si="5"/>
        <v>45677</v>
      </c>
      <c r="C125" s="15" t="s">
        <v>46</v>
      </c>
      <c r="D125" s="15">
        <v>8099</v>
      </c>
      <c r="E125" s="15">
        <v>678</v>
      </c>
      <c r="F125" s="15">
        <v>834347</v>
      </c>
      <c r="G125" s="15">
        <v>7.6464588474579518</v>
      </c>
      <c r="H125" s="15">
        <v>53619</v>
      </c>
      <c r="I125" s="14">
        <f t="shared" si="4"/>
        <v>7421</v>
      </c>
    </row>
    <row r="126" spans="1:9">
      <c r="A126" s="84" t="s">
        <v>521</v>
      </c>
      <c r="B126" s="24">
        <f t="shared" si="5"/>
        <v>45677</v>
      </c>
      <c r="C126" s="15" t="s">
        <v>46</v>
      </c>
      <c r="D126" s="15">
        <v>4926</v>
      </c>
      <c r="E126" s="15">
        <v>710</v>
      </c>
      <c r="F126" s="15">
        <v>838563</v>
      </c>
      <c r="G126" s="15">
        <v>12.96217457722318</v>
      </c>
      <c r="H126" s="15">
        <v>52821</v>
      </c>
      <c r="I126" s="14">
        <f t="shared" si="4"/>
        <v>4216</v>
      </c>
    </row>
    <row r="127" spans="1:9">
      <c r="A127" s="84" t="s">
        <v>520</v>
      </c>
      <c r="B127" s="24">
        <f t="shared" si="5"/>
        <v>45670</v>
      </c>
      <c r="C127" s="15" t="s">
        <v>46</v>
      </c>
      <c r="D127" s="15">
        <v>8088</v>
      </c>
      <c r="E127" s="15">
        <v>742</v>
      </c>
      <c r="F127" s="15">
        <v>817407</v>
      </c>
      <c r="G127" s="15">
        <v>14.664542877660701</v>
      </c>
      <c r="H127" s="15">
        <v>39312</v>
      </c>
      <c r="I127" s="14">
        <f t="shared" si="4"/>
        <v>7346</v>
      </c>
    </row>
    <row r="128" spans="1:9">
      <c r="A128" s="84" t="s">
        <v>99</v>
      </c>
      <c r="B128" s="24">
        <f t="shared" si="5"/>
        <v>45663</v>
      </c>
      <c r="C128" s="15" t="s">
        <v>46</v>
      </c>
      <c r="D128" s="15">
        <v>8451</v>
      </c>
      <c r="E128" s="15">
        <v>783</v>
      </c>
      <c r="F128" s="15">
        <v>789536</v>
      </c>
      <c r="G128" s="15">
        <v>12.407287318121019</v>
      </c>
      <c r="H128" s="15">
        <v>36201</v>
      </c>
      <c r="I128" s="14">
        <f t="shared" si="4"/>
        <v>7668</v>
      </c>
    </row>
    <row r="129" spans="1:9">
      <c r="A129" s="84" t="s">
        <v>99</v>
      </c>
      <c r="B129" s="24">
        <f t="shared" si="5"/>
        <v>45663</v>
      </c>
      <c r="C129" s="15" t="s">
        <v>46</v>
      </c>
      <c r="D129" s="15">
        <v>1775</v>
      </c>
      <c r="E129" s="15">
        <v>241</v>
      </c>
      <c r="F129" s="15">
        <v>799671</v>
      </c>
      <c r="G129" s="15">
        <v>8.1379717408784362</v>
      </c>
      <c r="H129" s="15">
        <v>39309</v>
      </c>
      <c r="I129" s="14">
        <f t="shared" si="4"/>
        <v>1534</v>
      </c>
    </row>
    <row r="130" spans="1:9">
      <c r="A130" s="84" t="s">
        <v>519</v>
      </c>
      <c r="B130" s="24">
        <f t="shared" ref="B130:B161" si="6">A130*1</f>
        <v>45656</v>
      </c>
      <c r="C130" s="15" t="s">
        <v>46</v>
      </c>
      <c r="D130" s="15">
        <v>3279</v>
      </c>
      <c r="E130" s="15">
        <v>200</v>
      </c>
      <c r="F130" s="15">
        <v>772614</v>
      </c>
      <c r="G130" s="15">
        <v>5.0212654702089274</v>
      </c>
      <c r="H130" s="15">
        <v>53363</v>
      </c>
      <c r="I130" s="14">
        <f t="shared" si="4"/>
        <v>3079</v>
      </c>
    </row>
    <row r="131" spans="1:9">
      <c r="A131" s="84" t="s">
        <v>89</v>
      </c>
      <c r="B131" s="24">
        <f t="shared" si="6"/>
        <v>45642</v>
      </c>
      <c r="C131" s="15" t="s">
        <v>46</v>
      </c>
      <c r="D131" s="15">
        <v>7272</v>
      </c>
      <c r="E131" s="15">
        <v>997</v>
      </c>
      <c r="F131" s="15">
        <v>729561</v>
      </c>
      <c r="G131" s="15">
        <v>13.428486445958599</v>
      </c>
      <c r="H131" s="15">
        <v>26370</v>
      </c>
      <c r="I131" s="14">
        <f t="shared" ref="I131:I194" si="7">D131-E131</f>
        <v>6275</v>
      </c>
    </row>
    <row r="132" spans="1:9">
      <c r="A132" s="84" t="s">
        <v>178</v>
      </c>
      <c r="B132" s="24">
        <f t="shared" si="6"/>
        <v>45635</v>
      </c>
      <c r="C132" s="15" t="s">
        <v>46</v>
      </c>
      <c r="D132" s="15">
        <v>7164</v>
      </c>
      <c r="E132" s="15">
        <v>522</v>
      </c>
      <c r="F132" s="15">
        <v>700757</v>
      </c>
      <c r="G132" s="15">
        <v>13.449169969047761</v>
      </c>
      <c r="H132" s="15">
        <v>34570</v>
      </c>
      <c r="I132" s="14">
        <f t="shared" si="7"/>
        <v>6642</v>
      </c>
    </row>
    <row r="133" spans="1:9">
      <c r="A133" s="84" t="s">
        <v>54</v>
      </c>
      <c r="B133" s="24">
        <f t="shared" si="6"/>
        <v>45614</v>
      </c>
      <c r="C133" s="15" t="s">
        <v>46</v>
      </c>
      <c r="D133" s="15">
        <v>7036</v>
      </c>
      <c r="E133" s="15">
        <v>652</v>
      </c>
      <c r="F133" s="15">
        <v>637512</v>
      </c>
      <c r="G133" s="15">
        <v>3.5705994553828009</v>
      </c>
      <c r="H133" s="15">
        <v>51796</v>
      </c>
      <c r="I133" s="14">
        <f t="shared" si="7"/>
        <v>6384</v>
      </c>
    </row>
    <row r="134" spans="1:9">
      <c r="A134" s="84" t="s">
        <v>517</v>
      </c>
      <c r="B134" s="24">
        <f t="shared" si="6"/>
        <v>45607</v>
      </c>
      <c r="C134" s="15" t="s">
        <v>46</v>
      </c>
      <c r="D134" s="15">
        <v>1163</v>
      </c>
      <c r="E134" s="15">
        <v>146</v>
      </c>
      <c r="F134" s="15">
        <v>607188</v>
      </c>
      <c r="G134" s="15">
        <v>21.77776899411715</v>
      </c>
      <c r="H134" s="15">
        <v>28509</v>
      </c>
      <c r="I134" s="14">
        <f t="shared" si="7"/>
        <v>1017</v>
      </c>
    </row>
    <row r="135" spans="1:9">
      <c r="A135" s="84" t="s">
        <v>517</v>
      </c>
      <c r="B135" s="24">
        <f t="shared" si="6"/>
        <v>45607</v>
      </c>
      <c r="C135" s="15" t="s">
        <v>46</v>
      </c>
      <c r="D135" s="15">
        <v>9656</v>
      </c>
      <c r="E135" s="15">
        <v>1024</v>
      </c>
      <c r="F135" s="15">
        <v>615820</v>
      </c>
      <c r="G135" s="15">
        <v>8.7252768666168681</v>
      </c>
      <c r="H135" s="15">
        <v>58998</v>
      </c>
      <c r="I135" s="14">
        <f t="shared" si="7"/>
        <v>8632</v>
      </c>
    </row>
    <row r="136" spans="1:9">
      <c r="A136" s="84" t="s">
        <v>233</v>
      </c>
      <c r="B136" s="24">
        <f t="shared" si="6"/>
        <v>45600</v>
      </c>
      <c r="C136" s="15" t="s">
        <v>46</v>
      </c>
      <c r="D136" s="15">
        <v>8380</v>
      </c>
      <c r="E136" s="15">
        <v>1162</v>
      </c>
      <c r="F136" s="15">
        <v>596704</v>
      </c>
      <c r="G136" s="15">
        <v>18.05853488496809</v>
      </c>
      <c r="H136" s="15">
        <v>40447</v>
      </c>
      <c r="I136" s="14">
        <f t="shared" si="7"/>
        <v>7218</v>
      </c>
    </row>
    <row r="137" spans="1:9">
      <c r="A137" s="84" t="s">
        <v>233</v>
      </c>
      <c r="B137" s="24">
        <f t="shared" si="6"/>
        <v>45600</v>
      </c>
      <c r="C137" s="15" t="s">
        <v>46</v>
      </c>
      <c r="D137" s="15">
        <v>1671</v>
      </c>
      <c r="E137" s="15">
        <v>202</v>
      </c>
      <c r="F137" s="15">
        <v>606171</v>
      </c>
      <c r="G137" s="15">
        <v>15.150015424690389</v>
      </c>
      <c r="H137" s="15">
        <v>40254</v>
      </c>
      <c r="I137" s="14">
        <f t="shared" si="7"/>
        <v>1469</v>
      </c>
    </row>
    <row r="138" spans="1:9">
      <c r="A138" s="84" t="s">
        <v>516</v>
      </c>
      <c r="B138" s="24">
        <f t="shared" si="6"/>
        <v>45579</v>
      </c>
      <c r="C138" s="15" t="s">
        <v>46</v>
      </c>
      <c r="D138" s="15">
        <v>8898</v>
      </c>
      <c r="E138" s="15">
        <v>1131</v>
      </c>
      <c r="F138" s="15">
        <v>515737</v>
      </c>
      <c r="G138" s="15">
        <v>2.1877429775253669</v>
      </c>
      <c r="H138" s="15">
        <v>35051</v>
      </c>
      <c r="I138" s="14">
        <f t="shared" si="7"/>
        <v>7767</v>
      </c>
    </row>
    <row r="139" spans="1:9">
      <c r="A139" s="84" t="s">
        <v>516</v>
      </c>
      <c r="B139" s="24">
        <f t="shared" si="6"/>
        <v>45579</v>
      </c>
      <c r="C139" s="15" t="s">
        <v>46</v>
      </c>
      <c r="D139" s="15">
        <v>3293</v>
      </c>
      <c r="E139" s="15">
        <v>282</v>
      </c>
      <c r="F139" s="15">
        <v>525863</v>
      </c>
      <c r="G139" s="15">
        <v>27.040693108281051</v>
      </c>
      <c r="H139" s="15">
        <v>19518</v>
      </c>
      <c r="I139" s="14">
        <f t="shared" si="7"/>
        <v>3011</v>
      </c>
    </row>
    <row r="140" spans="1:9">
      <c r="A140" s="84" t="s">
        <v>516</v>
      </c>
      <c r="B140" s="24">
        <f t="shared" si="6"/>
        <v>45579</v>
      </c>
      <c r="C140" s="15" t="s">
        <v>46</v>
      </c>
      <c r="D140" s="15">
        <v>5837</v>
      </c>
      <c r="E140" s="15">
        <v>359</v>
      </c>
      <c r="F140" s="15">
        <v>531341</v>
      </c>
      <c r="G140" s="15">
        <v>6.8073045370110723</v>
      </c>
      <c r="H140" s="15">
        <v>56026</v>
      </c>
      <c r="I140" s="14">
        <f t="shared" si="7"/>
        <v>5478</v>
      </c>
    </row>
    <row r="141" spans="1:9">
      <c r="A141" s="84" t="s">
        <v>514</v>
      </c>
      <c r="B141" s="24">
        <f t="shared" si="6"/>
        <v>45565</v>
      </c>
      <c r="C141" s="15" t="s">
        <v>46</v>
      </c>
      <c r="D141" s="15">
        <v>6693</v>
      </c>
      <c r="E141" s="15">
        <v>995</v>
      </c>
      <c r="F141" s="15">
        <v>486018</v>
      </c>
      <c r="G141" s="15">
        <v>23.761877132122681</v>
      </c>
      <c r="H141" s="15">
        <v>38854</v>
      </c>
      <c r="I141" s="14">
        <f t="shared" si="7"/>
        <v>5698</v>
      </c>
    </row>
    <row r="142" spans="1:9">
      <c r="A142" s="84" t="s">
        <v>514</v>
      </c>
      <c r="B142" s="24">
        <f t="shared" si="6"/>
        <v>45565</v>
      </c>
      <c r="C142" s="15" t="s">
        <v>46</v>
      </c>
      <c r="D142" s="15">
        <v>3044</v>
      </c>
      <c r="E142" s="15">
        <v>212</v>
      </c>
      <c r="F142" s="15">
        <v>490393</v>
      </c>
      <c r="G142" s="15">
        <v>8.5343795690395261</v>
      </c>
      <c r="H142" s="15">
        <v>20720</v>
      </c>
      <c r="I142" s="14">
        <f t="shared" si="7"/>
        <v>2832</v>
      </c>
    </row>
    <row r="143" spans="1:9">
      <c r="A143" s="84" t="s">
        <v>513</v>
      </c>
      <c r="B143" s="24">
        <f t="shared" si="6"/>
        <v>45558</v>
      </c>
      <c r="C143" s="15" t="s">
        <v>46</v>
      </c>
      <c r="D143" s="15">
        <v>5517</v>
      </c>
      <c r="E143" s="15">
        <v>575</v>
      </c>
      <c r="F143" s="15">
        <v>460228</v>
      </c>
      <c r="G143" s="15">
        <v>29.45844233727631</v>
      </c>
      <c r="H143" s="15">
        <v>20258</v>
      </c>
      <c r="I143" s="14">
        <f t="shared" si="7"/>
        <v>4942</v>
      </c>
    </row>
    <row r="144" spans="1:9">
      <c r="A144" s="84" t="s">
        <v>512</v>
      </c>
      <c r="B144" s="24">
        <f t="shared" si="6"/>
        <v>45551</v>
      </c>
      <c r="C144" s="15" t="s">
        <v>46</v>
      </c>
      <c r="D144" s="15">
        <v>4292</v>
      </c>
      <c r="E144" s="15">
        <v>367</v>
      </c>
      <c r="F144" s="15">
        <v>453977</v>
      </c>
      <c r="G144" s="15">
        <v>3.5037017293827661</v>
      </c>
      <c r="H144" s="15">
        <v>53934</v>
      </c>
      <c r="I144" s="14">
        <f t="shared" si="7"/>
        <v>3925</v>
      </c>
    </row>
    <row r="145" spans="1:9">
      <c r="A145" s="84" t="s">
        <v>156</v>
      </c>
      <c r="B145" s="24">
        <f t="shared" si="6"/>
        <v>45537</v>
      </c>
      <c r="C145" s="15" t="s">
        <v>46</v>
      </c>
      <c r="D145" s="15">
        <v>7406</v>
      </c>
      <c r="E145" s="15">
        <v>813</v>
      </c>
      <c r="F145" s="15">
        <v>405141</v>
      </c>
      <c r="G145" s="15">
        <v>24.457411123534769</v>
      </c>
      <c r="H145" s="15">
        <v>13390</v>
      </c>
      <c r="I145" s="14">
        <f t="shared" si="7"/>
        <v>6593</v>
      </c>
    </row>
    <row r="146" spans="1:9">
      <c r="A146" s="84" t="s">
        <v>59</v>
      </c>
      <c r="B146" s="24">
        <f t="shared" si="6"/>
        <v>45530</v>
      </c>
      <c r="C146" s="15" t="s">
        <v>46</v>
      </c>
      <c r="D146" s="15">
        <v>6175</v>
      </c>
      <c r="E146" s="15">
        <v>422</v>
      </c>
      <c r="F146" s="15">
        <v>377618</v>
      </c>
      <c r="G146" s="15">
        <v>37.86101298137271</v>
      </c>
      <c r="H146" s="15">
        <v>59745</v>
      </c>
      <c r="I146" s="14">
        <f t="shared" si="7"/>
        <v>5753</v>
      </c>
    </row>
    <row r="147" spans="1:9">
      <c r="A147" s="84" t="s">
        <v>29</v>
      </c>
      <c r="B147" s="24">
        <f t="shared" si="6"/>
        <v>45516</v>
      </c>
      <c r="C147" s="15" t="s">
        <v>46</v>
      </c>
      <c r="D147" s="15">
        <v>6179</v>
      </c>
      <c r="E147" s="15">
        <v>384</v>
      </c>
      <c r="F147" s="15">
        <v>326199</v>
      </c>
      <c r="G147" s="15">
        <v>14.71218489327067</v>
      </c>
      <c r="H147" s="15">
        <v>33225</v>
      </c>
      <c r="I147" s="14">
        <f t="shared" si="7"/>
        <v>5795</v>
      </c>
    </row>
    <row r="148" spans="1:9">
      <c r="A148" s="84" t="s">
        <v>29</v>
      </c>
      <c r="B148" s="24">
        <f t="shared" si="6"/>
        <v>45516</v>
      </c>
      <c r="C148" s="15" t="s">
        <v>46</v>
      </c>
      <c r="D148" s="15">
        <v>8154</v>
      </c>
      <c r="E148" s="15">
        <v>1149</v>
      </c>
      <c r="F148" s="15">
        <v>347090</v>
      </c>
      <c r="G148" s="15">
        <v>26.003918292085629</v>
      </c>
      <c r="H148" s="15">
        <v>37523</v>
      </c>
      <c r="I148" s="14">
        <f t="shared" si="7"/>
        <v>7005</v>
      </c>
    </row>
    <row r="149" spans="1:9">
      <c r="A149" s="84" t="s">
        <v>437</v>
      </c>
      <c r="B149" s="24">
        <f t="shared" si="6"/>
        <v>45509</v>
      </c>
      <c r="C149" s="15" t="s">
        <v>46</v>
      </c>
      <c r="D149" s="15">
        <v>3719</v>
      </c>
      <c r="E149" s="15">
        <v>222</v>
      </c>
      <c r="F149" s="15">
        <v>313014</v>
      </c>
      <c r="G149" s="15">
        <v>21.669318305251519</v>
      </c>
      <c r="H149" s="15">
        <v>13586</v>
      </c>
      <c r="I149" s="14">
        <f t="shared" si="7"/>
        <v>3497</v>
      </c>
    </row>
    <row r="150" spans="1:9">
      <c r="A150" s="84" t="s">
        <v>221</v>
      </c>
      <c r="B150" s="24">
        <f t="shared" si="6"/>
        <v>45502</v>
      </c>
      <c r="C150" s="15" t="s">
        <v>46</v>
      </c>
      <c r="D150" s="15">
        <v>6947</v>
      </c>
      <c r="E150" s="15">
        <v>908</v>
      </c>
      <c r="F150" s="15">
        <v>306304</v>
      </c>
      <c r="G150" s="15">
        <v>14.117673944839121</v>
      </c>
      <c r="H150" s="15">
        <v>46060</v>
      </c>
      <c r="I150" s="14">
        <f t="shared" si="7"/>
        <v>6039</v>
      </c>
    </row>
    <row r="151" spans="1:9">
      <c r="A151" s="84" t="s">
        <v>511</v>
      </c>
      <c r="B151" s="24">
        <f t="shared" si="6"/>
        <v>45495</v>
      </c>
      <c r="C151" s="15" t="s">
        <v>46</v>
      </c>
      <c r="D151" s="15">
        <v>8179</v>
      </c>
      <c r="E151" s="15">
        <v>446</v>
      </c>
      <c r="F151" s="15">
        <v>272227</v>
      </c>
      <c r="G151" s="15">
        <v>41.82171496581897</v>
      </c>
      <c r="H151" s="15">
        <v>43848</v>
      </c>
      <c r="I151" s="14">
        <f t="shared" si="7"/>
        <v>7733</v>
      </c>
    </row>
    <row r="152" spans="1:9">
      <c r="A152" s="84" t="s">
        <v>266</v>
      </c>
      <c r="B152" s="24">
        <f t="shared" si="6"/>
        <v>45488</v>
      </c>
      <c r="C152" s="15" t="s">
        <v>46</v>
      </c>
      <c r="D152" s="15">
        <v>8137</v>
      </c>
      <c r="E152" s="15">
        <v>1045</v>
      </c>
      <c r="F152" s="15">
        <v>253858</v>
      </c>
      <c r="G152" s="15">
        <v>20.47246886054408</v>
      </c>
      <c r="H152" s="15">
        <v>12023</v>
      </c>
      <c r="I152" s="14">
        <f t="shared" si="7"/>
        <v>7092</v>
      </c>
    </row>
    <row r="153" spans="1:9">
      <c r="A153" s="84" t="s">
        <v>510</v>
      </c>
      <c r="B153" s="24">
        <f t="shared" si="6"/>
        <v>45481</v>
      </c>
      <c r="C153" s="15" t="s">
        <v>46</v>
      </c>
      <c r="D153" s="15">
        <v>8045</v>
      </c>
      <c r="E153" s="15">
        <v>894</v>
      </c>
      <c r="F153" s="15">
        <v>231802</v>
      </c>
      <c r="G153" s="15">
        <v>47.634187798207087</v>
      </c>
      <c r="H153" s="15">
        <v>33705</v>
      </c>
      <c r="I153" s="14">
        <f t="shared" si="7"/>
        <v>7151</v>
      </c>
    </row>
    <row r="154" spans="1:9">
      <c r="A154" s="84" t="s">
        <v>395</v>
      </c>
      <c r="B154" s="24">
        <f t="shared" si="6"/>
        <v>45474</v>
      </c>
      <c r="C154" s="15" t="s">
        <v>46</v>
      </c>
      <c r="D154" s="15">
        <v>9429</v>
      </c>
      <c r="E154" s="15">
        <v>966</v>
      </c>
      <c r="F154" s="15">
        <v>218723</v>
      </c>
      <c r="G154" s="15">
        <v>7.6914636320825887</v>
      </c>
      <c r="H154" s="15">
        <v>57639</v>
      </c>
      <c r="I154" s="14">
        <f t="shared" si="7"/>
        <v>8463</v>
      </c>
    </row>
    <row r="155" spans="1:9">
      <c r="A155" s="84" t="s">
        <v>37</v>
      </c>
      <c r="B155" s="24">
        <f t="shared" si="6"/>
        <v>45467</v>
      </c>
      <c r="C155" s="15" t="s">
        <v>46</v>
      </c>
      <c r="D155" s="15">
        <v>9984</v>
      </c>
      <c r="E155" s="15">
        <v>1330</v>
      </c>
      <c r="F155" s="15">
        <v>184850</v>
      </c>
      <c r="G155" s="15">
        <v>57.524479307546663</v>
      </c>
      <c r="H155" s="15">
        <v>44947</v>
      </c>
      <c r="I155" s="14">
        <f t="shared" si="7"/>
        <v>8654</v>
      </c>
    </row>
    <row r="156" spans="1:9">
      <c r="A156" s="84" t="s">
        <v>37</v>
      </c>
      <c r="B156" s="24">
        <f t="shared" si="6"/>
        <v>45467</v>
      </c>
      <c r="C156" s="15" t="s">
        <v>46</v>
      </c>
      <c r="D156" s="15">
        <v>6901</v>
      </c>
      <c r="E156" s="15">
        <v>471</v>
      </c>
      <c r="F156" s="15">
        <v>204818</v>
      </c>
      <c r="G156" s="15">
        <v>60.827661631301943</v>
      </c>
      <c r="H156" s="15">
        <v>52003</v>
      </c>
      <c r="I156" s="14">
        <f t="shared" si="7"/>
        <v>6430</v>
      </c>
    </row>
    <row r="157" spans="1:9">
      <c r="A157" s="84" t="s">
        <v>126</v>
      </c>
      <c r="B157" s="24">
        <f t="shared" si="6"/>
        <v>45460</v>
      </c>
      <c r="C157" s="15" t="s">
        <v>46</v>
      </c>
      <c r="D157" s="15">
        <v>6907</v>
      </c>
      <c r="E157" s="15">
        <v>834</v>
      </c>
      <c r="F157" s="15">
        <v>163790</v>
      </c>
      <c r="G157" s="15">
        <v>54.158984064961238</v>
      </c>
      <c r="H157" s="15">
        <v>22087</v>
      </c>
      <c r="I157" s="14">
        <f t="shared" si="7"/>
        <v>6073</v>
      </c>
    </row>
    <row r="158" spans="1:9">
      <c r="A158" s="84" t="s">
        <v>201</v>
      </c>
      <c r="B158" s="24">
        <f t="shared" si="6"/>
        <v>45453</v>
      </c>
      <c r="C158" s="15" t="s">
        <v>46</v>
      </c>
      <c r="D158" s="15">
        <v>5225</v>
      </c>
      <c r="E158" s="15">
        <v>291</v>
      </c>
      <c r="F158" s="15">
        <v>146830</v>
      </c>
      <c r="G158" s="15">
        <v>19.551862698358651</v>
      </c>
      <c r="H158" s="15">
        <v>44546</v>
      </c>
      <c r="I158" s="14">
        <f t="shared" si="7"/>
        <v>4934</v>
      </c>
    </row>
    <row r="159" spans="1:9">
      <c r="A159" s="84" t="s">
        <v>201</v>
      </c>
      <c r="B159" s="24">
        <f t="shared" si="6"/>
        <v>45453</v>
      </c>
      <c r="C159" s="15" t="s">
        <v>46</v>
      </c>
      <c r="D159" s="15">
        <v>3978</v>
      </c>
      <c r="E159" s="15">
        <v>543</v>
      </c>
      <c r="F159" s="15">
        <v>150265</v>
      </c>
      <c r="G159" s="15">
        <v>49.159817655475329</v>
      </c>
      <c r="H159" s="15">
        <v>34286</v>
      </c>
      <c r="I159" s="14">
        <f t="shared" si="7"/>
        <v>3435</v>
      </c>
    </row>
    <row r="160" spans="1:9">
      <c r="A160" s="84" t="s">
        <v>188</v>
      </c>
      <c r="B160" s="24">
        <f t="shared" si="6"/>
        <v>45446</v>
      </c>
      <c r="C160" s="15" t="s">
        <v>46</v>
      </c>
      <c r="D160" s="15">
        <v>8693</v>
      </c>
      <c r="E160" s="15">
        <v>1261</v>
      </c>
      <c r="F160" s="15">
        <v>111209</v>
      </c>
      <c r="G160" s="15">
        <v>69.475492091467416</v>
      </c>
      <c r="H160" s="15">
        <v>29873</v>
      </c>
      <c r="I160" s="14">
        <f t="shared" si="7"/>
        <v>7432</v>
      </c>
    </row>
    <row r="161" spans="1:9">
      <c r="A161" s="84" t="s">
        <v>61</v>
      </c>
      <c r="B161" s="24">
        <f t="shared" si="6"/>
        <v>45782</v>
      </c>
      <c r="C161" s="15" t="s">
        <v>13</v>
      </c>
      <c r="D161" s="15">
        <v>5875</v>
      </c>
      <c r="E161" s="15">
        <v>665</v>
      </c>
      <c r="F161" s="15">
        <v>1157985</v>
      </c>
      <c r="G161" s="15">
        <v>6.9871371390821126</v>
      </c>
      <c r="H161" s="15">
        <v>32669</v>
      </c>
      <c r="I161" s="14">
        <f t="shared" si="7"/>
        <v>5210</v>
      </c>
    </row>
    <row r="162" spans="1:9">
      <c r="A162" s="84" t="s">
        <v>355</v>
      </c>
      <c r="B162" s="24">
        <f t="shared" ref="B162:B193" si="8">A162*1</f>
        <v>45754</v>
      </c>
      <c r="C162" s="15" t="s">
        <v>13</v>
      </c>
      <c r="D162" s="15">
        <v>7303</v>
      </c>
      <c r="E162" s="15">
        <v>869</v>
      </c>
      <c r="F162" s="15">
        <v>1073082</v>
      </c>
      <c r="G162" s="15">
        <v>8.1237966902808925</v>
      </c>
      <c r="H162" s="15">
        <v>27073</v>
      </c>
      <c r="I162" s="14">
        <f t="shared" si="7"/>
        <v>6434</v>
      </c>
    </row>
    <row r="163" spans="1:9">
      <c r="A163" s="84" t="s">
        <v>525</v>
      </c>
      <c r="B163" s="24">
        <f t="shared" si="8"/>
        <v>45747</v>
      </c>
      <c r="C163" s="15" t="s">
        <v>13</v>
      </c>
      <c r="D163" s="15">
        <v>1769</v>
      </c>
      <c r="E163" s="15">
        <v>202</v>
      </c>
      <c r="F163" s="15">
        <v>1064988</v>
      </c>
      <c r="G163" s="15">
        <v>6.5457075572682513</v>
      </c>
      <c r="H163" s="15">
        <v>25892</v>
      </c>
      <c r="I163" s="14">
        <f t="shared" si="7"/>
        <v>1567</v>
      </c>
    </row>
    <row r="164" spans="1:9">
      <c r="A164" s="84" t="s">
        <v>340</v>
      </c>
      <c r="B164" s="24">
        <f t="shared" si="8"/>
        <v>45740</v>
      </c>
      <c r="C164" s="15" t="s">
        <v>13</v>
      </c>
      <c r="D164" s="15">
        <v>4747</v>
      </c>
      <c r="E164" s="15">
        <v>558</v>
      </c>
      <c r="F164" s="15">
        <v>1041686</v>
      </c>
      <c r="G164" s="15">
        <v>5.7680529449373434</v>
      </c>
      <c r="H164" s="15">
        <v>12643</v>
      </c>
      <c r="I164" s="14">
        <f t="shared" si="7"/>
        <v>4189</v>
      </c>
    </row>
    <row r="165" spans="1:9">
      <c r="A165" s="84" t="s">
        <v>523</v>
      </c>
      <c r="B165" s="24">
        <f t="shared" si="8"/>
        <v>45726</v>
      </c>
      <c r="C165" s="15" t="s">
        <v>13</v>
      </c>
      <c r="D165" s="15">
        <v>4009</v>
      </c>
      <c r="E165" s="15">
        <v>454</v>
      </c>
      <c r="F165" s="15">
        <v>995050</v>
      </c>
      <c r="G165" s="15">
        <v>2.1106477061454201</v>
      </c>
      <c r="H165" s="15">
        <v>19833</v>
      </c>
      <c r="I165" s="14">
        <f t="shared" si="7"/>
        <v>3555</v>
      </c>
    </row>
    <row r="166" spans="1:9">
      <c r="A166" s="84" t="s">
        <v>158</v>
      </c>
      <c r="B166" s="24">
        <f t="shared" si="8"/>
        <v>45719</v>
      </c>
      <c r="C166" s="15" t="s">
        <v>13</v>
      </c>
      <c r="D166" s="15">
        <v>7511</v>
      </c>
      <c r="E166" s="15">
        <v>880</v>
      </c>
      <c r="F166" s="15">
        <v>966020</v>
      </c>
      <c r="G166" s="15">
        <v>4.6083932009689246</v>
      </c>
      <c r="H166" s="15">
        <v>29675</v>
      </c>
      <c r="I166" s="14">
        <f t="shared" si="7"/>
        <v>6631</v>
      </c>
    </row>
    <row r="167" spans="1:9">
      <c r="A167" s="84" t="s">
        <v>114</v>
      </c>
      <c r="B167" s="24">
        <f t="shared" si="8"/>
        <v>45712</v>
      </c>
      <c r="C167" s="15" t="s">
        <v>13</v>
      </c>
      <c r="D167" s="15">
        <v>9964</v>
      </c>
      <c r="E167" s="15">
        <v>985</v>
      </c>
      <c r="F167" s="15">
        <v>947047</v>
      </c>
      <c r="G167" s="15">
        <v>1.9837452629066989</v>
      </c>
      <c r="H167" s="15">
        <v>47766</v>
      </c>
      <c r="I167" s="14">
        <f t="shared" si="7"/>
        <v>8979</v>
      </c>
    </row>
    <row r="168" spans="1:9">
      <c r="A168" s="84" t="s">
        <v>114</v>
      </c>
      <c r="B168" s="24">
        <f t="shared" si="8"/>
        <v>45712</v>
      </c>
      <c r="C168" s="15" t="s">
        <v>13</v>
      </c>
      <c r="D168" s="15">
        <v>7493</v>
      </c>
      <c r="E168" s="15">
        <v>1113</v>
      </c>
      <c r="F168" s="15">
        <v>953427</v>
      </c>
      <c r="G168" s="15">
        <v>15.684892498324469</v>
      </c>
      <c r="H168" s="15">
        <v>10162</v>
      </c>
      <c r="I168" s="14">
        <f t="shared" si="7"/>
        <v>6380</v>
      </c>
    </row>
    <row r="169" spans="1:9">
      <c r="A169" s="84" t="s">
        <v>522</v>
      </c>
      <c r="B169" s="24">
        <f t="shared" si="8"/>
        <v>45691</v>
      </c>
      <c r="C169" s="15" t="s">
        <v>13</v>
      </c>
      <c r="D169" s="15">
        <v>4456</v>
      </c>
      <c r="E169" s="15">
        <v>651</v>
      </c>
      <c r="F169" s="15">
        <v>872714</v>
      </c>
      <c r="G169" s="15">
        <v>9.5052903929580594</v>
      </c>
      <c r="H169" s="15">
        <v>17736</v>
      </c>
      <c r="I169" s="14">
        <f t="shared" si="7"/>
        <v>3805</v>
      </c>
    </row>
    <row r="170" spans="1:9">
      <c r="A170" s="84" t="s">
        <v>522</v>
      </c>
      <c r="B170" s="24">
        <f t="shared" si="8"/>
        <v>45691</v>
      </c>
      <c r="C170" s="15" t="s">
        <v>13</v>
      </c>
      <c r="D170" s="15">
        <v>9599</v>
      </c>
      <c r="E170" s="15">
        <v>957</v>
      </c>
      <c r="F170" s="15">
        <v>889484</v>
      </c>
      <c r="G170" s="15">
        <v>8.768004820772493</v>
      </c>
      <c r="H170" s="15">
        <v>11619</v>
      </c>
      <c r="I170" s="14">
        <f t="shared" si="7"/>
        <v>8642</v>
      </c>
    </row>
    <row r="171" spans="1:9">
      <c r="A171" s="84" t="s">
        <v>521</v>
      </c>
      <c r="B171" s="24">
        <f t="shared" si="8"/>
        <v>45677</v>
      </c>
      <c r="C171" s="15" t="s">
        <v>13</v>
      </c>
      <c r="D171" s="15">
        <v>8340</v>
      </c>
      <c r="E171" s="15">
        <v>686</v>
      </c>
      <c r="F171" s="15">
        <v>846217</v>
      </c>
      <c r="G171" s="15">
        <v>7.201344336027284</v>
      </c>
      <c r="H171" s="15">
        <v>23493</v>
      </c>
      <c r="I171" s="14">
        <f t="shared" si="7"/>
        <v>7654</v>
      </c>
    </row>
    <row r="172" spans="1:9">
      <c r="A172" s="84" t="s">
        <v>520</v>
      </c>
      <c r="B172" s="24">
        <f t="shared" si="8"/>
        <v>45670</v>
      </c>
      <c r="C172" s="15" t="s">
        <v>13</v>
      </c>
      <c r="D172" s="15">
        <v>1078</v>
      </c>
      <c r="E172" s="15">
        <v>77</v>
      </c>
      <c r="F172" s="15">
        <v>818408</v>
      </c>
      <c r="G172" s="15">
        <v>18.236747441373989</v>
      </c>
      <c r="H172" s="15">
        <v>12839</v>
      </c>
      <c r="I172" s="14">
        <f t="shared" si="7"/>
        <v>1001</v>
      </c>
    </row>
    <row r="173" spans="1:9">
      <c r="A173" s="84" t="s">
        <v>99</v>
      </c>
      <c r="B173" s="24">
        <f t="shared" si="8"/>
        <v>45663</v>
      </c>
      <c r="C173" s="15" t="s">
        <v>13</v>
      </c>
      <c r="D173" s="15">
        <v>9906</v>
      </c>
      <c r="E173" s="15">
        <v>1305</v>
      </c>
      <c r="F173" s="15">
        <v>798137</v>
      </c>
      <c r="G173" s="15">
        <v>9.1811305577864442</v>
      </c>
      <c r="H173" s="15">
        <v>29715</v>
      </c>
      <c r="I173" s="14">
        <f t="shared" si="7"/>
        <v>8601</v>
      </c>
    </row>
    <row r="174" spans="1:9">
      <c r="A174" s="84" t="s">
        <v>14</v>
      </c>
      <c r="B174" s="24">
        <f t="shared" si="8"/>
        <v>45649</v>
      </c>
      <c r="C174" s="15" t="s">
        <v>13</v>
      </c>
      <c r="D174" s="15">
        <v>8177</v>
      </c>
      <c r="E174" s="15">
        <v>849</v>
      </c>
      <c r="F174" s="15">
        <v>748744</v>
      </c>
      <c r="G174" s="15">
        <v>10.34986590877523</v>
      </c>
      <c r="H174" s="15">
        <v>52963</v>
      </c>
      <c r="I174" s="14">
        <f t="shared" si="7"/>
        <v>7328</v>
      </c>
    </row>
    <row r="175" spans="1:9">
      <c r="A175" s="84" t="s">
        <v>178</v>
      </c>
      <c r="B175" s="24">
        <f t="shared" si="8"/>
        <v>45635</v>
      </c>
      <c r="C175" s="15" t="s">
        <v>13</v>
      </c>
      <c r="D175" s="15">
        <v>5200</v>
      </c>
      <c r="E175" s="15">
        <v>410</v>
      </c>
      <c r="F175" s="15">
        <v>709008</v>
      </c>
      <c r="G175" s="15">
        <v>12.913394489201821</v>
      </c>
      <c r="H175" s="15">
        <v>28994</v>
      </c>
      <c r="I175" s="14">
        <f t="shared" si="7"/>
        <v>4790</v>
      </c>
    </row>
    <row r="176" spans="1:9">
      <c r="A176" s="84" t="s">
        <v>518</v>
      </c>
      <c r="B176" s="24">
        <f t="shared" si="8"/>
        <v>45628</v>
      </c>
      <c r="C176" s="15" t="s">
        <v>13</v>
      </c>
      <c r="D176" s="15">
        <v>4493</v>
      </c>
      <c r="E176" s="15">
        <v>564</v>
      </c>
      <c r="F176" s="15">
        <v>694115</v>
      </c>
      <c r="G176" s="15">
        <v>16.625487131094989</v>
      </c>
      <c r="H176" s="15">
        <v>45525</v>
      </c>
      <c r="I176" s="14">
        <f t="shared" si="7"/>
        <v>3929</v>
      </c>
    </row>
    <row r="177" spans="1:9">
      <c r="A177" s="84" t="s">
        <v>452</v>
      </c>
      <c r="B177" s="24">
        <f t="shared" si="8"/>
        <v>45621</v>
      </c>
      <c r="C177" s="15" t="s">
        <v>13</v>
      </c>
      <c r="D177" s="15">
        <v>5719</v>
      </c>
      <c r="E177" s="15">
        <v>576</v>
      </c>
      <c r="F177" s="15">
        <v>675785</v>
      </c>
      <c r="G177" s="15">
        <v>10.21656296011305</v>
      </c>
      <c r="H177" s="15">
        <v>38272</v>
      </c>
      <c r="I177" s="14">
        <f t="shared" si="7"/>
        <v>5143</v>
      </c>
    </row>
    <row r="178" spans="1:9">
      <c r="A178" s="84" t="s">
        <v>517</v>
      </c>
      <c r="B178" s="24">
        <f t="shared" si="8"/>
        <v>45607</v>
      </c>
      <c r="C178" s="15" t="s">
        <v>13</v>
      </c>
      <c r="D178" s="15">
        <v>5795</v>
      </c>
      <c r="E178" s="15">
        <v>575</v>
      </c>
      <c r="F178" s="15">
        <v>625922</v>
      </c>
      <c r="G178" s="15">
        <v>3.0908004511744269</v>
      </c>
      <c r="H178" s="15">
        <v>55657</v>
      </c>
      <c r="I178" s="14">
        <f t="shared" si="7"/>
        <v>5220</v>
      </c>
    </row>
    <row r="179" spans="1:9">
      <c r="A179" s="84" t="s">
        <v>233</v>
      </c>
      <c r="B179" s="24">
        <f t="shared" si="8"/>
        <v>45600</v>
      </c>
      <c r="C179" s="15" t="s">
        <v>13</v>
      </c>
      <c r="D179" s="15">
        <v>3385</v>
      </c>
      <c r="E179" s="15">
        <v>329</v>
      </c>
      <c r="F179" s="15">
        <v>599760</v>
      </c>
      <c r="G179" s="15">
        <v>17.61788048552755</v>
      </c>
      <c r="H179" s="15">
        <v>28394</v>
      </c>
      <c r="I179" s="14">
        <f t="shared" si="7"/>
        <v>3056</v>
      </c>
    </row>
    <row r="180" spans="1:9">
      <c r="A180" s="84" t="s">
        <v>161</v>
      </c>
      <c r="B180" s="24">
        <f t="shared" si="8"/>
        <v>45593</v>
      </c>
      <c r="C180" s="15" t="s">
        <v>13</v>
      </c>
      <c r="D180" s="15">
        <v>7007</v>
      </c>
      <c r="E180" s="15">
        <v>568</v>
      </c>
      <c r="F180" s="15">
        <v>568671</v>
      </c>
      <c r="G180" s="15">
        <v>11.50507059442103</v>
      </c>
      <c r="H180" s="15">
        <v>22448</v>
      </c>
      <c r="I180" s="14">
        <f t="shared" si="7"/>
        <v>6439</v>
      </c>
    </row>
    <row r="181" spans="1:9">
      <c r="A181" s="84" t="s">
        <v>161</v>
      </c>
      <c r="B181" s="24">
        <f t="shared" si="8"/>
        <v>45593</v>
      </c>
      <c r="C181" s="15" t="s">
        <v>13</v>
      </c>
      <c r="D181" s="15">
        <v>6542</v>
      </c>
      <c r="E181" s="15">
        <v>539</v>
      </c>
      <c r="F181" s="15">
        <v>574674</v>
      </c>
      <c r="G181" s="15">
        <v>6.4069368024305948</v>
      </c>
      <c r="H181" s="15">
        <v>55253</v>
      </c>
      <c r="I181" s="14">
        <f t="shared" si="7"/>
        <v>6003</v>
      </c>
    </row>
    <row r="182" spans="1:9">
      <c r="A182" s="84" t="s">
        <v>130</v>
      </c>
      <c r="B182" s="24">
        <f t="shared" si="8"/>
        <v>45586</v>
      </c>
      <c r="C182" s="15" t="s">
        <v>13</v>
      </c>
      <c r="D182" s="15">
        <v>7793</v>
      </c>
      <c r="E182" s="15">
        <v>875</v>
      </c>
      <c r="F182" s="15">
        <v>545824</v>
      </c>
      <c r="G182" s="15">
        <v>5.5136820660139527</v>
      </c>
      <c r="H182" s="15">
        <v>43787</v>
      </c>
      <c r="I182" s="14">
        <f t="shared" si="7"/>
        <v>6918</v>
      </c>
    </row>
    <row r="183" spans="1:9">
      <c r="A183" s="84" t="s">
        <v>516</v>
      </c>
      <c r="B183" s="24">
        <f t="shared" si="8"/>
        <v>45579</v>
      </c>
      <c r="C183" s="15" t="s">
        <v>13</v>
      </c>
      <c r="D183" s="15">
        <v>7548</v>
      </c>
      <c r="E183" s="15">
        <v>433</v>
      </c>
      <c r="F183" s="15">
        <v>522852</v>
      </c>
      <c r="G183" s="15">
        <v>8.3562843787534522</v>
      </c>
      <c r="H183" s="15">
        <v>37386</v>
      </c>
      <c r="I183" s="14">
        <f t="shared" si="7"/>
        <v>7115</v>
      </c>
    </row>
    <row r="184" spans="1:9">
      <c r="A184" s="84" t="s">
        <v>515</v>
      </c>
      <c r="B184" s="24">
        <f t="shared" si="8"/>
        <v>45572</v>
      </c>
      <c r="C184" s="15" t="s">
        <v>13</v>
      </c>
      <c r="D184" s="15">
        <v>7140</v>
      </c>
      <c r="E184" s="15">
        <v>939</v>
      </c>
      <c r="F184" s="15">
        <v>499015</v>
      </c>
      <c r="G184" s="15">
        <v>25.120888149654821</v>
      </c>
      <c r="H184" s="15">
        <v>43598</v>
      </c>
      <c r="I184" s="14">
        <f t="shared" si="7"/>
        <v>6201</v>
      </c>
    </row>
    <row r="185" spans="1:9">
      <c r="A185" s="84" t="s">
        <v>515</v>
      </c>
      <c r="B185" s="24">
        <f t="shared" si="8"/>
        <v>45572</v>
      </c>
      <c r="C185" s="15" t="s">
        <v>13</v>
      </c>
      <c r="D185" s="15">
        <v>4716</v>
      </c>
      <c r="E185" s="15">
        <v>569</v>
      </c>
      <c r="F185" s="15">
        <v>503162</v>
      </c>
      <c r="G185" s="15">
        <v>25.64820077827817</v>
      </c>
      <c r="H185" s="15">
        <v>11651</v>
      </c>
      <c r="I185" s="14">
        <f t="shared" si="7"/>
        <v>4147</v>
      </c>
    </row>
    <row r="186" spans="1:9">
      <c r="A186" s="84" t="s">
        <v>512</v>
      </c>
      <c r="B186" s="24">
        <f t="shared" si="8"/>
        <v>45551</v>
      </c>
      <c r="C186" s="15" t="s">
        <v>13</v>
      </c>
      <c r="D186" s="15">
        <v>7928</v>
      </c>
      <c r="E186" s="15">
        <v>704</v>
      </c>
      <c r="F186" s="15">
        <v>445769</v>
      </c>
      <c r="G186" s="15">
        <v>11.194362999670229</v>
      </c>
      <c r="H186" s="15">
        <v>31817</v>
      </c>
      <c r="I186" s="14">
        <f t="shared" si="7"/>
        <v>7224</v>
      </c>
    </row>
    <row r="187" spans="1:9">
      <c r="A187" s="84" t="s">
        <v>512</v>
      </c>
      <c r="B187" s="24">
        <f t="shared" si="8"/>
        <v>45551</v>
      </c>
      <c r="C187" s="15" t="s">
        <v>13</v>
      </c>
      <c r="D187" s="15">
        <v>2403</v>
      </c>
      <c r="E187" s="15">
        <v>319</v>
      </c>
      <c r="F187" s="15">
        <v>450052</v>
      </c>
      <c r="G187" s="15">
        <v>29.92120910472568</v>
      </c>
      <c r="H187" s="15">
        <v>23428</v>
      </c>
      <c r="I187" s="14">
        <f t="shared" si="7"/>
        <v>2084</v>
      </c>
    </row>
    <row r="188" spans="1:9">
      <c r="A188" s="84" t="s">
        <v>68</v>
      </c>
      <c r="B188" s="24">
        <f t="shared" si="8"/>
        <v>45544</v>
      </c>
      <c r="C188" s="15" t="s">
        <v>13</v>
      </c>
      <c r="D188" s="15">
        <v>9800</v>
      </c>
      <c r="E188" s="15">
        <v>682</v>
      </c>
      <c r="F188" s="15">
        <v>429929</v>
      </c>
      <c r="G188" s="15">
        <v>6.2966210699906267</v>
      </c>
      <c r="H188" s="15">
        <v>59815</v>
      </c>
      <c r="I188" s="14">
        <f t="shared" si="7"/>
        <v>9118</v>
      </c>
    </row>
    <row r="189" spans="1:9">
      <c r="A189" s="84" t="s">
        <v>68</v>
      </c>
      <c r="B189" s="24">
        <f t="shared" si="8"/>
        <v>45544</v>
      </c>
      <c r="C189" s="15" t="s">
        <v>13</v>
      </c>
      <c r="D189" s="15">
        <v>2638</v>
      </c>
      <c r="E189" s="15">
        <v>143</v>
      </c>
      <c r="F189" s="15">
        <v>432424</v>
      </c>
      <c r="G189" s="15">
        <v>6.9547481175882924</v>
      </c>
      <c r="H189" s="15">
        <v>52092</v>
      </c>
      <c r="I189" s="14">
        <f t="shared" si="7"/>
        <v>2495</v>
      </c>
    </row>
    <row r="190" spans="1:9">
      <c r="A190" s="84" t="s">
        <v>59</v>
      </c>
      <c r="B190" s="24">
        <f t="shared" si="8"/>
        <v>45530</v>
      </c>
      <c r="C190" s="15" t="s">
        <v>13</v>
      </c>
      <c r="D190" s="15">
        <v>6078</v>
      </c>
      <c r="E190" s="15">
        <v>775</v>
      </c>
      <c r="F190" s="15">
        <v>391152</v>
      </c>
      <c r="G190" s="15">
        <v>37.760512537325639</v>
      </c>
      <c r="H190" s="15">
        <v>38731</v>
      </c>
      <c r="I190" s="14">
        <f t="shared" si="7"/>
        <v>5303</v>
      </c>
    </row>
    <row r="191" spans="1:9">
      <c r="A191" s="84" t="s">
        <v>64</v>
      </c>
      <c r="B191" s="24">
        <f t="shared" si="8"/>
        <v>45523</v>
      </c>
      <c r="C191" s="15" t="s">
        <v>13</v>
      </c>
      <c r="D191" s="15">
        <v>5737</v>
      </c>
      <c r="E191" s="15">
        <v>666</v>
      </c>
      <c r="F191" s="15">
        <v>359081</v>
      </c>
      <c r="G191" s="15">
        <v>4.6034181702735593</v>
      </c>
      <c r="H191" s="15">
        <v>21005</v>
      </c>
      <c r="I191" s="14">
        <f t="shared" si="7"/>
        <v>5071</v>
      </c>
    </row>
    <row r="192" spans="1:9">
      <c r="A192" s="84" t="s">
        <v>64</v>
      </c>
      <c r="B192" s="24">
        <f t="shared" si="8"/>
        <v>45523</v>
      </c>
      <c r="C192" s="15" t="s">
        <v>13</v>
      </c>
      <c r="D192" s="15">
        <v>4850</v>
      </c>
      <c r="E192" s="15">
        <v>494</v>
      </c>
      <c r="F192" s="15">
        <v>370352</v>
      </c>
      <c r="G192" s="15">
        <v>20.46539508359615</v>
      </c>
      <c r="H192" s="15">
        <v>10161</v>
      </c>
      <c r="I192" s="14">
        <f t="shared" si="7"/>
        <v>4356</v>
      </c>
    </row>
    <row r="193" spans="1:9">
      <c r="A193" s="84" t="s">
        <v>29</v>
      </c>
      <c r="B193" s="24">
        <f t="shared" si="8"/>
        <v>45516</v>
      </c>
      <c r="C193" s="15" t="s">
        <v>13</v>
      </c>
      <c r="D193" s="15">
        <v>7430</v>
      </c>
      <c r="E193" s="15">
        <v>397</v>
      </c>
      <c r="F193" s="15">
        <v>340085</v>
      </c>
      <c r="G193" s="15">
        <v>28.065042562888689</v>
      </c>
      <c r="H193" s="15">
        <v>16643</v>
      </c>
      <c r="I193" s="14">
        <f t="shared" si="7"/>
        <v>7033</v>
      </c>
    </row>
    <row r="194" spans="1:9">
      <c r="A194" s="84" t="s">
        <v>437</v>
      </c>
      <c r="B194" s="24">
        <f t="shared" ref="B194:B201" si="9">A194*1</f>
        <v>45509</v>
      </c>
      <c r="C194" s="15" t="s">
        <v>13</v>
      </c>
      <c r="D194" s="15">
        <v>2884</v>
      </c>
      <c r="E194" s="15">
        <v>341</v>
      </c>
      <c r="F194" s="15">
        <v>315557</v>
      </c>
      <c r="G194" s="15">
        <v>46.999749649033298</v>
      </c>
      <c r="H194" s="15">
        <v>26087</v>
      </c>
      <c r="I194" s="14">
        <f t="shared" si="7"/>
        <v>2543</v>
      </c>
    </row>
    <row r="195" spans="1:9">
      <c r="A195" s="84" t="s">
        <v>221</v>
      </c>
      <c r="B195" s="24">
        <f t="shared" si="9"/>
        <v>45502</v>
      </c>
      <c r="C195" s="15" t="s">
        <v>13</v>
      </c>
      <c r="D195" s="15">
        <v>4036</v>
      </c>
      <c r="E195" s="15">
        <v>591</v>
      </c>
      <c r="F195" s="15">
        <v>300265</v>
      </c>
      <c r="G195" s="15">
        <v>44.219272975538267</v>
      </c>
      <c r="H195" s="15">
        <v>12563</v>
      </c>
      <c r="I195" s="14">
        <f t="shared" ref="I195:I201" si="10">D195-E195</f>
        <v>3445</v>
      </c>
    </row>
    <row r="196" spans="1:9">
      <c r="A196" s="84" t="s">
        <v>511</v>
      </c>
      <c r="B196" s="24">
        <f t="shared" si="9"/>
        <v>45495</v>
      </c>
      <c r="C196" s="15" t="s">
        <v>13</v>
      </c>
      <c r="D196" s="15">
        <v>9734</v>
      </c>
      <c r="E196" s="15">
        <v>652</v>
      </c>
      <c r="F196" s="15">
        <v>289283</v>
      </c>
      <c r="G196" s="15">
        <v>49.647922622483861</v>
      </c>
      <c r="H196" s="15">
        <v>25379</v>
      </c>
      <c r="I196" s="14">
        <f t="shared" si="10"/>
        <v>9082</v>
      </c>
    </row>
    <row r="197" spans="1:9">
      <c r="A197" s="84" t="s">
        <v>266</v>
      </c>
      <c r="B197" s="24">
        <f t="shared" si="9"/>
        <v>45488</v>
      </c>
      <c r="C197" s="15" t="s">
        <v>13</v>
      </c>
      <c r="D197" s="15">
        <v>1963</v>
      </c>
      <c r="E197" s="15">
        <v>137</v>
      </c>
      <c r="F197" s="15">
        <v>255684</v>
      </c>
      <c r="G197" s="15">
        <v>11.2083665774941</v>
      </c>
      <c r="H197" s="15">
        <v>24537</v>
      </c>
      <c r="I197" s="14">
        <f t="shared" si="10"/>
        <v>1826</v>
      </c>
    </row>
    <row r="198" spans="1:9">
      <c r="A198" s="84" t="s">
        <v>37</v>
      </c>
      <c r="B198" s="24">
        <f t="shared" si="9"/>
        <v>45467</v>
      </c>
      <c r="C198" s="15" t="s">
        <v>13</v>
      </c>
      <c r="D198" s="15">
        <v>9286</v>
      </c>
      <c r="E198" s="15">
        <v>633</v>
      </c>
      <c r="F198" s="15">
        <v>198388</v>
      </c>
      <c r="G198" s="15">
        <v>5.4343004617214756</v>
      </c>
      <c r="H198" s="15">
        <v>48019</v>
      </c>
      <c r="I198" s="14">
        <f t="shared" si="10"/>
        <v>8653</v>
      </c>
    </row>
    <row r="199" spans="1:9">
      <c r="A199" s="84" t="s">
        <v>201</v>
      </c>
      <c r="B199" s="24">
        <f t="shared" si="9"/>
        <v>45453</v>
      </c>
      <c r="C199" s="15" t="s">
        <v>13</v>
      </c>
      <c r="D199" s="15">
        <v>8002</v>
      </c>
      <c r="E199" s="15">
        <v>524</v>
      </c>
      <c r="F199" s="15">
        <v>141896</v>
      </c>
      <c r="G199" s="15">
        <v>52.064892597395271</v>
      </c>
      <c r="H199" s="15">
        <v>46751</v>
      </c>
      <c r="I199" s="14">
        <f t="shared" si="10"/>
        <v>7478</v>
      </c>
    </row>
    <row r="200" spans="1:9">
      <c r="A200" s="84" t="s">
        <v>188</v>
      </c>
      <c r="B200" s="24">
        <f t="shared" si="9"/>
        <v>45446</v>
      </c>
      <c r="C200" s="15" t="s">
        <v>13</v>
      </c>
      <c r="D200" s="15">
        <v>9264</v>
      </c>
      <c r="E200" s="15">
        <v>1141</v>
      </c>
      <c r="F200" s="15">
        <v>119332</v>
      </c>
      <c r="G200" s="15">
        <v>92.312204605638044</v>
      </c>
      <c r="H200" s="15">
        <v>50372</v>
      </c>
      <c r="I200" s="14">
        <f t="shared" si="10"/>
        <v>8123</v>
      </c>
    </row>
    <row r="201" spans="1:9">
      <c r="A201" s="84" t="s">
        <v>188</v>
      </c>
      <c r="B201" s="24">
        <f t="shared" si="9"/>
        <v>45446</v>
      </c>
      <c r="C201" s="15" t="s">
        <v>13</v>
      </c>
      <c r="D201" s="15">
        <v>8842</v>
      </c>
      <c r="E201" s="15">
        <v>971</v>
      </c>
      <c r="F201" s="15">
        <v>127203</v>
      </c>
      <c r="G201" s="15">
        <v>16.351815601833291</v>
      </c>
      <c r="H201" s="15">
        <v>33928</v>
      </c>
      <c r="I201" s="14">
        <f t="shared" si="10"/>
        <v>7871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50DB-953D-446D-95CD-7FAF3A9FFC57}">
  <dimension ref="A1:P201"/>
  <sheetViews>
    <sheetView topLeftCell="I1" zoomScale="84" zoomScaleNormal="56" workbookViewId="0">
      <selection activeCell="O10" sqref="O10"/>
    </sheetView>
  </sheetViews>
  <sheetFormatPr defaultRowHeight="15"/>
  <cols>
    <col min="1" max="1" width="16.7109375" style="14" bestFit="1" customWidth="1"/>
    <col min="2" max="2" width="9.7109375" style="14" bestFit="1" customWidth="1"/>
    <col min="3" max="3" width="15" style="14" bestFit="1" customWidth="1"/>
    <col min="4" max="4" width="10.140625" style="14" bestFit="1" customWidth="1"/>
    <col min="5" max="5" width="15.28515625" style="14" bestFit="1" customWidth="1"/>
    <col min="6" max="6" width="17.28515625" style="14" bestFit="1" customWidth="1"/>
    <col min="7" max="7" width="10" style="14" bestFit="1" customWidth="1"/>
    <col min="8" max="8" width="21.5703125" style="14" bestFit="1" customWidth="1"/>
    <col min="9" max="9" width="9.140625" style="14"/>
    <col min="10" max="10" width="21.85546875" style="14" bestFit="1" customWidth="1"/>
    <col min="11" max="11" width="16.28515625" style="14" bestFit="1" customWidth="1"/>
    <col min="12" max="12" width="8.5703125" style="14" bestFit="1" customWidth="1"/>
    <col min="13" max="13" width="7.42578125" style="14" bestFit="1" customWidth="1"/>
    <col min="14" max="14" width="8.85546875" style="14" bestFit="1" customWidth="1"/>
    <col min="15" max="15" width="11.28515625" style="14" bestFit="1" customWidth="1"/>
    <col min="16" max="16" width="96.7109375" style="14" bestFit="1" customWidth="1"/>
    <col min="17" max="16384" width="9.140625" style="14"/>
  </cols>
  <sheetData>
    <row r="1" spans="1:16">
      <c r="A1" s="12" t="s">
        <v>504</v>
      </c>
      <c r="B1" s="12" t="s">
        <v>1</v>
      </c>
      <c r="C1" s="12" t="s">
        <v>505</v>
      </c>
      <c r="D1" s="12" t="s">
        <v>506</v>
      </c>
      <c r="E1" s="12" t="s">
        <v>507</v>
      </c>
      <c r="F1" s="12" t="s">
        <v>508</v>
      </c>
      <c r="G1" s="12" t="s">
        <v>509</v>
      </c>
      <c r="H1" s="20" t="s">
        <v>735</v>
      </c>
    </row>
    <row r="2" spans="1:16">
      <c r="A2" s="16" t="s">
        <v>188</v>
      </c>
      <c r="B2" s="15" t="s">
        <v>23</v>
      </c>
      <c r="C2" s="15">
        <v>4138</v>
      </c>
      <c r="D2" s="15">
        <v>361</v>
      </c>
      <c r="E2" s="15">
        <v>103777</v>
      </c>
      <c r="F2" s="15">
        <v>56.637790647253247</v>
      </c>
      <c r="G2" s="15">
        <v>23944</v>
      </c>
      <c r="H2" s="14">
        <f>SUMIF($A$2:$A$500, A2, $C$2:$C$500)</f>
        <v>30937</v>
      </c>
    </row>
    <row r="3" spans="1:16">
      <c r="A3" s="16" t="s">
        <v>188</v>
      </c>
      <c r="B3" s="15" t="s">
        <v>46</v>
      </c>
      <c r="C3" s="15">
        <v>8693</v>
      </c>
      <c r="D3" s="15">
        <v>1261</v>
      </c>
      <c r="E3" s="15">
        <v>111209</v>
      </c>
      <c r="F3" s="15">
        <v>69.475492091467416</v>
      </c>
      <c r="G3" s="15">
        <v>29873</v>
      </c>
      <c r="H3" s="14">
        <f t="shared" ref="H3:H66" si="0">SUMIF($A$2:$A$500, A3, $C$2:$C$500)</f>
        <v>30937</v>
      </c>
    </row>
    <row r="4" spans="1:16">
      <c r="A4" s="16" t="s">
        <v>188</v>
      </c>
      <c r="B4" s="15" t="s">
        <v>13</v>
      </c>
      <c r="C4" s="15">
        <v>9264</v>
      </c>
      <c r="D4" s="15">
        <v>1141</v>
      </c>
      <c r="E4" s="15">
        <v>119332</v>
      </c>
      <c r="F4" s="15">
        <v>92.312204605638044</v>
      </c>
      <c r="G4" s="15">
        <v>50372</v>
      </c>
      <c r="H4" s="14">
        <f t="shared" si="0"/>
        <v>30937</v>
      </c>
      <c r="P4" s="20" t="s">
        <v>734</v>
      </c>
    </row>
    <row r="5" spans="1:16">
      <c r="A5" s="16" t="s">
        <v>188</v>
      </c>
      <c r="B5" s="15" t="s">
        <v>13</v>
      </c>
      <c r="C5" s="15">
        <v>8842</v>
      </c>
      <c r="D5" s="15">
        <v>971</v>
      </c>
      <c r="E5" s="15">
        <v>127203</v>
      </c>
      <c r="F5" s="15">
        <v>16.351815601833291</v>
      </c>
      <c r="G5" s="15">
        <v>33928</v>
      </c>
      <c r="H5" s="14">
        <f t="shared" si="0"/>
        <v>30937</v>
      </c>
      <c r="P5" s="28" t="s">
        <v>737</v>
      </c>
    </row>
    <row r="6" spans="1:16">
      <c r="A6" s="16" t="s">
        <v>201</v>
      </c>
      <c r="B6" s="15" t="s">
        <v>23</v>
      </c>
      <c r="C6" s="15">
        <v>7721</v>
      </c>
      <c r="D6" s="15">
        <v>506</v>
      </c>
      <c r="E6" s="15">
        <v>134418</v>
      </c>
      <c r="F6" s="15">
        <v>35.577824398518047</v>
      </c>
      <c r="G6" s="15">
        <v>25379</v>
      </c>
      <c r="H6" s="14">
        <f t="shared" si="0"/>
        <v>24926</v>
      </c>
      <c r="P6" s="20" t="s">
        <v>738</v>
      </c>
    </row>
    <row r="7" spans="1:16">
      <c r="A7" s="16" t="s">
        <v>201</v>
      </c>
      <c r="B7" s="15" t="s">
        <v>13</v>
      </c>
      <c r="C7" s="15">
        <v>8002</v>
      </c>
      <c r="D7" s="15">
        <v>524</v>
      </c>
      <c r="E7" s="15">
        <v>141896</v>
      </c>
      <c r="F7" s="15">
        <v>52.064892597395271</v>
      </c>
      <c r="G7" s="15">
        <v>46751</v>
      </c>
      <c r="H7" s="14">
        <f t="shared" si="0"/>
        <v>24926</v>
      </c>
    </row>
    <row r="8" spans="1:16">
      <c r="A8" s="16" t="s">
        <v>201</v>
      </c>
      <c r="B8" s="15" t="s">
        <v>46</v>
      </c>
      <c r="C8" s="15">
        <v>5225</v>
      </c>
      <c r="D8" s="15">
        <v>291</v>
      </c>
      <c r="E8" s="15">
        <v>146830</v>
      </c>
      <c r="F8" s="15">
        <v>19.551862698358651</v>
      </c>
      <c r="G8" s="15">
        <v>44546</v>
      </c>
      <c r="H8" s="14">
        <f t="shared" si="0"/>
        <v>24926</v>
      </c>
      <c r="J8" s="63" t="s">
        <v>736</v>
      </c>
      <c r="K8" s="63" t="s">
        <v>672</v>
      </c>
      <c r="L8" s="64"/>
      <c r="M8" s="64"/>
      <c r="N8" s="64"/>
      <c r="O8" s="64"/>
    </row>
    <row r="9" spans="1:16">
      <c r="A9" s="16" t="s">
        <v>201</v>
      </c>
      <c r="B9" s="15" t="s">
        <v>46</v>
      </c>
      <c r="C9" s="15">
        <v>3978</v>
      </c>
      <c r="D9" s="15">
        <v>543</v>
      </c>
      <c r="E9" s="15">
        <v>150265</v>
      </c>
      <c r="F9" s="15">
        <v>49.159817655475329</v>
      </c>
      <c r="G9" s="15">
        <v>34286</v>
      </c>
      <c r="H9" s="14">
        <f t="shared" si="0"/>
        <v>24926</v>
      </c>
      <c r="J9" s="63" t="s">
        <v>584</v>
      </c>
      <c r="K9" s="64" t="s">
        <v>23</v>
      </c>
      <c r="L9" s="64" t="s">
        <v>19</v>
      </c>
      <c r="M9" s="64" t="s">
        <v>46</v>
      </c>
      <c r="N9" s="64" t="s">
        <v>13</v>
      </c>
      <c r="O9" s="64" t="s">
        <v>585</v>
      </c>
    </row>
    <row r="10" spans="1:16">
      <c r="A10" s="16" t="s">
        <v>126</v>
      </c>
      <c r="B10" s="15" t="s">
        <v>23</v>
      </c>
      <c r="C10" s="15">
        <v>8373</v>
      </c>
      <c r="D10" s="15">
        <v>921</v>
      </c>
      <c r="E10" s="15">
        <v>157717</v>
      </c>
      <c r="F10" s="15">
        <v>12.2263294381709</v>
      </c>
      <c r="G10" s="15">
        <v>15110</v>
      </c>
      <c r="H10" s="14">
        <f t="shared" si="0"/>
        <v>29033</v>
      </c>
      <c r="J10" s="108" t="s">
        <v>511</v>
      </c>
      <c r="K10" s="108"/>
      <c r="L10" s="108">
        <v>17307</v>
      </c>
      <c r="M10" s="108">
        <v>8179</v>
      </c>
      <c r="N10" s="108">
        <v>9734</v>
      </c>
      <c r="O10" s="108">
        <v>35220</v>
      </c>
    </row>
    <row r="11" spans="1:16">
      <c r="A11" s="16" t="s">
        <v>126</v>
      </c>
      <c r="B11" s="15" t="s">
        <v>46</v>
      </c>
      <c r="C11" s="15">
        <v>6907</v>
      </c>
      <c r="D11" s="15">
        <v>834</v>
      </c>
      <c r="E11" s="15">
        <v>163790</v>
      </c>
      <c r="F11" s="15">
        <v>54.158984064961238</v>
      </c>
      <c r="G11" s="15">
        <v>22087</v>
      </c>
      <c r="H11" s="14">
        <f t="shared" si="0"/>
        <v>29033</v>
      </c>
      <c r="J11" s="64" t="s">
        <v>130</v>
      </c>
      <c r="K11" s="64">
        <v>26389</v>
      </c>
      <c r="L11" s="64"/>
      <c r="M11" s="64"/>
      <c r="N11" s="64">
        <v>7793</v>
      </c>
      <c r="O11" s="64">
        <v>34182</v>
      </c>
    </row>
    <row r="12" spans="1:16">
      <c r="A12" s="16" t="s">
        <v>126</v>
      </c>
      <c r="B12" s="15" t="s">
        <v>19</v>
      </c>
      <c r="C12" s="15">
        <v>7097</v>
      </c>
      <c r="D12" s="15">
        <v>369</v>
      </c>
      <c r="E12" s="15">
        <v>170518</v>
      </c>
      <c r="F12" s="15">
        <v>9.2506362964613711</v>
      </c>
      <c r="G12" s="15">
        <v>33762</v>
      </c>
      <c r="H12" s="14">
        <f t="shared" si="0"/>
        <v>29033</v>
      </c>
      <c r="J12" s="64" t="s">
        <v>114</v>
      </c>
      <c r="K12" s="64">
        <v>16193</v>
      </c>
      <c r="L12" s="64"/>
      <c r="M12" s="64"/>
      <c r="N12" s="64">
        <v>17457</v>
      </c>
      <c r="O12" s="64">
        <v>33650</v>
      </c>
    </row>
    <row r="13" spans="1:16">
      <c r="A13" s="16" t="s">
        <v>126</v>
      </c>
      <c r="B13" s="15" t="s">
        <v>23</v>
      </c>
      <c r="C13" s="15">
        <v>6656</v>
      </c>
      <c r="D13" s="15">
        <v>978</v>
      </c>
      <c r="E13" s="15">
        <v>176196</v>
      </c>
      <c r="F13" s="15">
        <v>60.425889350496043</v>
      </c>
      <c r="G13" s="15">
        <v>27081</v>
      </c>
      <c r="H13" s="14">
        <f t="shared" si="0"/>
        <v>29033</v>
      </c>
      <c r="J13" s="64" t="s">
        <v>522</v>
      </c>
      <c r="K13" s="64"/>
      <c r="L13" s="64"/>
      <c r="M13" s="64">
        <v>17438</v>
      </c>
      <c r="N13" s="64">
        <v>14055</v>
      </c>
      <c r="O13" s="64">
        <v>31493</v>
      </c>
    </row>
    <row r="14" spans="1:16">
      <c r="A14" s="16" t="s">
        <v>37</v>
      </c>
      <c r="B14" s="15" t="s">
        <v>46</v>
      </c>
      <c r="C14" s="15">
        <v>9984</v>
      </c>
      <c r="D14" s="15">
        <v>1330</v>
      </c>
      <c r="E14" s="15">
        <v>184850</v>
      </c>
      <c r="F14" s="15">
        <v>57.524479307546663</v>
      </c>
      <c r="G14" s="15">
        <v>44947</v>
      </c>
      <c r="H14" s="14">
        <f t="shared" si="0"/>
        <v>31430</v>
      </c>
      <c r="J14" s="64" t="s">
        <v>37</v>
      </c>
      <c r="K14" s="64">
        <v>5259</v>
      </c>
      <c r="L14" s="64"/>
      <c r="M14" s="64">
        <v>16885</v>
      </c>
      <c r="N14" s="64">
        <v>9286</v>
      </c>
      <c r="O14" s="64">
        <v>31430</v>
      </c>
    </row>
    <row r="15" spans="1:16">
      <c r="A15" s="16" t="s">
        <v>37</v>
      </c>
      <c r="B15" s="15" t="s">
        <v>23</v>
      </c>
      <c r="C15" s="15">
        <v>5259</v>
      </c>
      <c r="D15" s="15">
        <v>374</v>
      </c>
      <c r="E15" s="15">
        <v>189735</v>
      </c>
      <c r="F15" s="15">
        <v>14.827522597306769</v>
      </c>
      <c r="G15" s="15">
        <v>19596</v>
      </c>
      <c r="H15" s="14">
        <f t="shared" si="0"/>
        <v>31430</v>
      </c>
      <c r="J15" s="64" t="s">
        <v>452</v>
      </c>
      <c r="K15" s="64">
        <v>15788</v>
      </c>
      <c r="L15" s="64">
        <v>9737</v>
      </c>
      <c r="M15" s="64"/>
      <c r="N15" s="64">
        <v>5719</v>
      </c>
      <c r="O15" s="64">
        <v>31244</v>
      </c>
    </row>
    <row r="16" spans="1:16">
      <c r="A16" s="16" t="s">
        <v>37</v>
      </c>
      <c r="B16" s="15" t="s">
        <v>13</v>
      </c>
      <c r="C16" s="15">
        <v>9286</v>
      </c>
      <c r="D16" s="15">
        <v>633</v>
      </c>
      <c r="E16" s="15">
        <v>198388</v>
      </c>
      <c r="F16" s="15">
        <v>5.4343004617214756</v>
      </c>
      <c r="G16" s="15">
        <v>48019</v>
      </c>
      <c r="H16" s="14">
        <f t="shared" si="0"/>
        <v>31430</v>
      </c>
      <c r="J16" s="64" t="s">
        <v>188</v>
      </c>
      <c r="K16" s="64">
        <v>4138</v>
      </c>
      <c r="L16" s="64"/>
      <c r="M16" s="64">
        <v>8693</v>
      </c>
      <c r="N16" s="64">
        <v>18106</v>
      </c>
      <c r="O16" s="64">
        <v>30937</v>
      </c>
    </row>
    <row r="17" spans="1:15">
      <c r="A17" s="16" t="s">
        <v>37</v>
      </c>
      <c r="B17" s="15" t="s">
        <v>46</v>
      </c>
      <c r="C17" s="15">
        <v>6901</v>
      </c>
      <c r="D17" s="15">
        <v>471</v>
      </c>
      <c r="E17" s="15">
        <v>204818</v>
      </c>
      <c r="F17" s="15">
        <v>60.827661631301943</v>
      </c>
      <c r="G17" s="15">
        <v>52003</v>
      </c>
      <c r="H17" s="14">
        <f t="shared" si="0"/>
        <v>31430</v>
      </c>
      <c r="J17" s="64" t="s">
        <v>524</v>
      </c>
      <c r="K17" s="64">
        <v>9569</v>
      </c>
      <c r="L17" s="64">
        <v>21174</v>
      </c>
      <c r="M17" s="64"/>
      <c r="N17" s="64"/>
      <c r="O17" s="64">
        <v>30743</v>
      </c>
    </row>
    <row r="18" spans="1:15">
      <c r="A18" s="16" t="s">
        <v>395</v>
      </c>
      <c r="B18" s="15" t="s">
        <v>19</v>
      </c>
      <c r="C18" s="15">
        <v>5917</v>
      </c>
      <c r="D18" s="15">
        <v>475</v>
      </c>
      <c r="E18" s="15">
        <v>210260</v>
      </c>
      <c r="F18" s="15">
        <v>17.894035955483691</v>
      </c>
      <c r="G18" s="15">
        <v>28313</v>
      </c>
      <c r="H18" s="14">
        <f t="shared" si="0"/>
        <v>21836</v>
      </c>
      <c r="J18" s="64" t="s">
        <v>521</v>
      </c>
      <c r="K18" s="64"/>
      <c r="L18" s="64"/>
      <c r="M18" s="64">
        <v>22105</v>
      </c>
      <c r="N18" s="64">
        <v>8340</v>
      </c>
      <c r="O18" s="64">
        <v>30445</v>
      </c>
    </row>
    <row r="19" spans="1:15">
      <c r="A19" s="16" t="s">
        <v>395</v>
      </c>
      <c r="B19" s="15" t="s">
        <v>46</v>
      </c>
      <c r="C19" s="15">
        <v>9429</v>
      </c>
      <c r="D19" s="15">
        <v>966</v>
      </c>
      <c r="E19" s="15">
        <v>218723</v>
      </c>
      <c r="F19" s="15">
        <v>7.6914636320825887</v>
      </c>
      <c r="G19" s="15">
        <v>57639</v>
      </c>
      <c r="H19" s="14">
        <f t="shared" si="0"/>
        <v>21836</v>
      </c>
      <c r="J19" s="64" t="s">
        <v>161</v>
      </c>
      <c r="K19" s="64"/>
      <c r="L19" s="64">
        <v>16789</v>
      </c>
      <c r="M19" s="64"/>
      <c r="N19" s="64">
        <v>13549</v>
      </c>
      <c r="O19" s="64">
        <v>30338</v>
      </c>
    </row>
    <row r="20" spans="1:15">
      <c r="A20" s="16" t="s">
        <v>395</v>
      </c>
      <c r="B20" s="15" t="s">
        <v>23</v>
      </c>
      <c r="C20" s="15">
        <v>3530</v>
      </c>
      <c r="D20" s="15">
        <v>328</v>
      </c>
      <c r="E20" s="15">
        <v>221925</v>
      </c>
      <c r="F20" s="15">
        <v>12.8372197814577</v>
      </c>
      <c r="G20" s="15">
        <v>11013</v>
      </c>
      <c r="H20" s="14">
        <f t="shared" si="0"/>
        <v>21836</v>
      </c>
      <c r="J20" s="64" t="s">
        <v>99</v>
      </c>
      <c r="K20" s="64"/>
      <c r="L20" s="64">
        <v>9980</v>
      </c>
      <c r="M20" s="64">
        <v>10226</v>
      </c>
      <c r="N20" s="64">
        <v>9906</v>
      </c>
      <c r="O20" s="64">
        <v>30112</v>
      </c>
    </row>
    <row r="21" spans="1:15">
      <c r="A21" s="16" t="s">
        <v>395</v>
      </c>
      <c r="B21" s="15" t="s">
        <v>23</v>
      </c>
      <c r="C21" s="15">
        <v>2960</v>
      </c>
      <c r="D21" s="15">
        <v>234</v>
      </c>
      <c r="E21" s="15">
        <v>224651</v>
      </c>
      <c r="F21" s="15">
        <v>17.41278694508371</v>
      </c>
      <c r="G21" s="15">
        <v>59378</v>
      </c>
      <c r="H21" s="14">
        <f t="shared" si="0"/>
        <v>21836</v>
      </c>
      <c r="J21" s="64" t="s">
        <v>29</v>
      </c>
      <c r="K21" s="64">
        <v>7610</v>
      </c>
      <c r="L21" s="64"/>
      <c r="M21" s="64">
        <v>14333</v>
      </c>
      <c r="N21" s="64">
        <v>7430</v>
      </c>
      <c r="O21" s="64">
        <v>29373</v>
      </c>
    </row>
    <row r="22" spans="1:15">
      <c r="A22" s="16" t="s">
        <v>510</v>
      </c>
      <c r="B22" s="15" t="s">
        <v>46</v>
      </c>
      <c r="C22" s="15">
        <v>8045</v>
      </c>
      <c r="D22" s="15">
        <v>894</v>
      </c>
      <c r="E22" s="15">
        <v>231802</v>
      </c>
      <c r="F22" s="15">
        <v>47.634187798207087</v>
      </c>
      <c r="G22" s="15">
        <v>33705</v>
      </c>
      <c r="H22" s="14">
        <f t="shared" si="0"/>
        <v>20394</v>
      </c>
      <c r="J22" s="64" t="s">
        <v>126</v>
      </c>
      <c r="K22" s="64">
        <v>15029</v>
      </c>
      <c r="L22" s="64">
        <v>7097</v>
      </c>
      <c r="M22" s="64">
        <v>6907</v>
      </c>
      <c r="N22" s="64"/>
      <c r="O22" s="64">
        <v>29033</v>
      </c>
    </row>
    <row r="23" spans="1:15">
      <c r="A23" s="16" t="s">
        <v>510</v>
      </c>
      <c r="B23" s="15" t="s">
        <v>19</v>
      </c>
      <c r="C23" s="15">
        <v>2048</v>
      </c>
      <c r="D23" s="15">
        <v>130</v>
      </c>
      <c r="E23" s="15">
        <v>233720</v>
      </c>
      <c r="F23" s="15">
        <v>39.284614068115687</v>
      </c>
      <c r="G23" s="15">
        <v>11828</v>
      </c>
      <c r="H23" s="14">
        <f t="shared" si="0"/>
        <v>20394</v>
      </c>
      <c r="J23" s="64" t="s">
        <v>526</v>
      </c>
      <c r="K23" s="64"/>
      <c r="L23" s="64">
        <v>27882</v>
      </c>
      <c r="M23" s="64"/>
      <c r="N23" s="64"/>
      <c r="O23" s="64">
        <v>27882</v>
      </c>
    </row>
    <row r="24" spans="1:15">
      <c r="A24" s="16" t="s">
        <v>510</v>
      </c>
      <c r="B24" s="15" t="s">
        <v>19</v>
      </c>
      <c r="C24" s="15">
        <v>6772</v>
      </c>
      <c r="D24" s="15">
        <v>536</v>
      </c>
      <c r="E24" s="15">
        <v>239956</v>
      </c>
      <c r="F24" s="15">
        <v>9.8205504342462788</v>
      </c>
      <c r="G24" s="15">
        <v>17909</v>
      </c>
      <c r="H24" s="14">
        <f t="shared" si="0"/>
        <v>20394</v>
      </c>
      <c r="J24" s="64" t="s">
        <v>340</v>
      </c>
      <c r="K24" s="64"/>
      <c r="L24" s="64">
        <v>22600</v>
      </c>
      <c r="M24" s="64"/>
      <c r="N24" s="64">
        <v>4747</v>
      </c>
      <c r="O24" s="64">
        <v>27347</v>
      </c>
    </row>
    <row r="25" spans="1:15">
      <c r="A25" s="16" t="s">
        <v>510</v>
      </c>
      <c r="B25" s="15" t="s">
        <v>19</v>
      </c>
      <c r="C25" s="15">
        <v>3529</v>
      </c>
      <c r="D25" s="15">
        <v>305</v>
      </c>
      <c r="E25" s="15">
        <v>243180</v>
      </c>
      <c r="F25" s="15">
        <v>41.606628834608109</v>
      </c>
      <c r="G25" s="15">
        <v>48356</v>
      </c>
      <c r="H25" s="14">
        <f t="shared" si="0"/>
        <v>20394</v>
      </c>
      <c r="J25" s="64" t="s">
        <v>68</v>
      </c>
      <c r="K25" s="64">
        <v>7907</v>
      </c>
      <c r="L25" s="64">
        <v>6671</v>
      </c>
      <c r="M25" s="64"/>
      <c r="N25" s="64">
        <v>12438</v>
      </c>
      <c r="O25" s="64">
        <v>27016</v>
      </c>
    </row>
    <row r="26" spans="1:15">
      <c r="A26" s="16" t="s">
        <v>266</v>
      </c>
      <c r="B26" s="15" t="s">
        <v>23</v>
      </c>
      <c r="C26" s="15">
        <v>3964</v>
      </c>
      <c r="D26" s="15">
        <v>378</v>
      </c>
      <c r="E26" s="15">
        <v>246766</v>
      </c>
      <c r="F26" s="15">
        <v>13.6355899921383</v>
      </c>
      <c r="G26" s="15">
        <v>23109</v>
      </c>
      <c r="H26" s="14">
        <f t="shared" si="0"/>
        <v>15600</v>
      </c>
      <c r="J26" s="64" t="s">
        <v>519</v>
      </c>
      <c r="K26" s="64">
        <v>4897</v>
      </c>
      <c r="L26" s="64">
        <v>18556</v>
      </c>
      <c r="M26" s="64">
        <v>3279</v>
      </c>
      <c r="N26" s="64"/>
      <c r="O26" s="64">
        <v>26732</v>
      </c>
    </row>
    <row r="27" spans="1:15">
      <c r="A27" s="16" t="s">
        <v>266</v>
      </c>
      <c r="B27" s="15" t="s">
        <v>46</v>
      </c>
      <c r="C27" s="15">
        <v>8137</v>
      </c>
      <c r="D27" s="15">
        <v>1045</v>
      </c>
      <c r="E27" s="15">
        <v>253858</v>
      </c>
      <c r="F27" s="15">
        <v>20.47246886054408</v>
      </c>
      <c r="G27" s="15">
        <v>12023</v>
      </c>
      <c r="H27" s="14">
        <f t="shared" si="0"/>
        <v>15600</v>
      </c>
      <c r="J27" s="64" t="s">
        <v>156</v>
      </c>
      <c r="K27" s="64">
        <v>8627</v>
      </c>
      <c r="L27" s="64">
        <v>9591</v>
      </c>
      <c r="M27" s="64">
        <v>7406</v>
      </c>
      <c r="N27" s="64"/>
      <c r="O27" s="64">
        <v>25624</v>
      </c>
    </row>
    <row r="28" spans="1:15">
      <c r="A28" s="16" t="s">
        <v>266</v>
      </c>
      <c r="B28" s="15" t="s">
        <v>13</v>
      </c>
      <c r="C28" s="15">
        <v>1963</v>
      </c>
      <c r="D28" s="15">
        <v>137</v>
      </c>
      <c r="E28" s="15">
        <v>255684</v>
      </c>
      <c r="F28" s="15">
        <v>11.2083665774941</v>
      </c>
      <c r="G28" s="15">
        <v>24537</v>
      </c>
      <c r="H28" s="14">
        <f t="shared" si="0"/>
        <v>15600</v>
      </c>
      <c r="J28" s="64" t="s">
        <v>64</v>
      </c>
      <c r="K28" s="64">
        <v>15013</v>
      </c>
      <c r="L28" s="64"/>
      <c r="M28" s="64"/>
      <c r="N28" s="64">
        <v>10587</v>
      </c>
      <c r="O28" s="64">
        <v>25600</v>
      </c>
    </row>
    <row r="29" spans="1:15">
      <c r="A29" s="16" t="s">
        <v>266</v>
      </c>
      <c r="B29" s="15" t="s">
        <v>23</v>
      </c>
      <c r="C29" s="15">
        <v>1536</v>
      </c>
      <c r="D29" s="15">
        <v>155</v>
      </c>
      <c r="E29" s="15">
        <v>257065</v>
      </c>
      <c r="F29" s="15">
        <v>12.15762550327738</v>
      </c>
      <c r="G29" s="15">
        <v>36661</v>
      </c>
      <c r="H29" s="14">
        <f t="shared" si="0"/>
        <v>15600</v>
      </c>
      <c r="J29" s="64" t="s">
        <v>516</v>
      </c>
      <c r="K29" s="64"/>
      <c r="L29" s="64"/>
      <c r="M29" s="64">
        <v>18028</v>
      </c>
      <c r="N29" s="64">
        <v>7548</v>
      </c>
      <c r="O29" s="64">
        <v>25576</v>
      </c>
    </row>
    <row r="30" spans="1:15">
      <c r="A30" s="16" t="s">
        <v>511</v>
      </c>
      <c r="B30" s="15" t="s">
        <v>19</v>
      </c>
      <c r="C30" s="15">
        <v>8340</v>
      </c>
      <c r="D30" s="15">
        <v>911</v>
      </c>
      <c r="E30" s="15">
        <v>264494</v>
      </c>
      <c r="F30" s="15">
        <v>37.302925586213682</v>
      </c>
      <c r="G30" s="15">
        <v>48659</v>
      </c>
      <c r="H30" s="14">
        <f t="shared" si="0"/>
        <v>35220</v>
      </c>
      <c r="J30" s="64" t="s">
        <v>181</v>
      </c>
      <c r="K30" s="64">
        <v>4271</v>
      </c>
      <c r="L30" s="64">
        <v>8083</v>
      </c>
      <c r="M30" s="64">
        <v>13170</v>
      </c>
      <c r="N30" s="64"/>
      <c r="O30" s="64">
        <v>25524</v>
      </c>
    </row>
    <row r="31" spans="1:15">
      <c r="A31" s="16" t="s">
        <v>511</v>
      </c>
      <c r="B31" s="15" t="s">
        <v>46</v>
      </c>
      <c r="C31" s="15">
        <v>8179</v>
      </c>
      <c r="D31" s="15">
        <v>446</v>
      </c>
      <c r="E31" s="15">
        <v>272227</v>
      </c>
      <c r="F31" s="15">
        <v>41.82171496581897</v>
      </c>
      <c r="G31" s="15">
        <v>43848</v>
      </c>
      <c r="H31" s="14">
        <f t="shared" si="0"/>
        <v>35220</v>
      </c>
      <c r="J31" s="64" t="s">
        <v>201</v>
      </c>
      <c r="K31" s="64">
        <v>7721</v>
      </c>
      <c r="L31" s="64"/>
      <c r="M31" s="64">
        <v>9203</v>
      </c>
      <c r="N31" s="64">
        <v>8002</v>
      </c>
      <c r="O31" s="64">
        <v>24926</v>
      </c>
    </row>
    <row r="32" spans="1:15">
      <c r="A32" s="16" t="s">
        <v>511</v>
      </c>
      <c r="B32" s="15" t="s">
        <v>19</v>
      </c>
      <c r="C32" s="15">
        <v>8967</v>
      </c>
      <c r="D32" s="15">
        <v>993</v>
      </c>
      <c r="E32" s="15">
        <v>280201</v>
      </c>
      <c r="F32" s="15">
        <v>52.792102811910027</v>
      </c>
      <c r="G32" s="15">
        <v>47804</v>
      </c>
      <c r="H32" s="14">
        <f t="shared" si="0"/>
        <v>35220</v>
      </c>
      <c r="J32" s="64" t="s">
        <v>527</v>
      </c>
      <c r="K32" s="64">
        <v>16669</v>
      </c>
      <c r="L32" s="64"/>
      <c r="M32" s="64">
        <v>8128</v>
      </c>
      <c r="N32" s="64"/>
      <c r="O32" s="64">
        <v>24797</v>
      </c>
    </row>
    <row r="33" spans="1:15">
      <c r="A33" s="16" t="s">
        <v>511</v>
      </c>
      <c r="B33" s="15" t="s">
        <v>13</v>
      </c>
      <c r="C33" s="15">
        <v>9734</v>
      </c>
      <c r="D33" s="15">
        <v>652</v>
      </c>
      <c r="E33" s="15">
        <v>289283</v>
      </c>
      <c r="F33" s="15">
        <v>49.647922622483861</v>
      </c>
      <c r="G33" s="15">
        <v>25379</v>
      </c>
      <c r="H33" s="14">
        <f t="shared" si="0"/>
        <v>35220</v>
      </c>
      <c r="J33" s="64" t="s">
        <v>59</v>
      </c>
      <c r="K33" s="64">
        <v>9648</v>
      </c>
      <c r="L33" s="64">
        <v>1689</v>
      </c>
      <c r="M33" s="64">
        <v>6175</v>
      </c>
      <c r="N33" s="64">
        <v>6078</v>
      </c>
      <c r="O33" s="64">
        <v>23590</v>
      </c>
    </row>
    <row r="34" spans="1:15">
      <c r="A34" s="16" t="s">
        <v>221</v>
      </c>
      <c r="B34" s="15" t="s">
        <v>19</v>
      </c>
      <c r="C34" s="15">
        <v>1845</v>
      </c>
      <c r="D34" s="15">
        <v>104</v>
      </c>
      <c r="E34" s="15">
        <v>291024</v>
      </c>
      <c r="F34" s="15">
        <v>28.158158777282971</v>
      </c>
      <c r="G34" s="15">
        <v>37766</v>
      </c>
      <c r="H34" s="14">
        <f t="shared" si="0"/>
        <v>19605</v>
      </c>
      <c r="J34" s="64" t="s">
        <v>355</v>
      </c>
      <c r="K34" s="64">
        <v>1521</v>
      </c>
      <c r="L34" s="64">
        <v>4983</v>
      </c>
      <c r="M34" s="64">
        <v>9714</v>
      </c>
      <c r="N34" s="64">
        <v>7303</v>
      </c>
      <c r="O34" s="64">
        <v>23521</v>
      </c>
    </row>
    <row r="35" spans="1:15">
      <c r="A35" s="16" t="s">
        <v>221</v>
      </c>
      <c r="B35" s="15" t="s">
        <v>19</v>
      </c>
      <c r="C35" s="15">
        <v>6777</v>
      </c>
      <c r="D35" s="15">
        <v>981</v>
      </c>
      <c r="E35" s="15">
        <v>296820</v>
      </c>
      <c r="F35" s="15">
        <v>23.920557913887201</v>
      </c>
      <c r="G35" s="15">
        <v>53590</v>
      </c>
      <c r="H35" s="14">
        <f t="shared" si="0"/>
        <v>19605</v>
      </c>
      <c r="J35" s="64" t="s">
        <v>158</v>
      </c>
      <c r="K35" s="64"/>
      <c r="L35" s="64">
        <v>8504</v>
      </c>
      <c r="M35" s="64">
        <v>7085</v>
      </c>
      <c r="N35" s="64">
        <v>7511</v>
      </c>
      <c r="O35" s="64">
        <v>23100</v>
      </c>
    </row>
    <row r="36" spans="1:15">
      <c r="A36" s="16" t="s">
        <v>221</v>
      </c>
      <c r="B36" s="15" t="s">
        <v>13</v>
      </c>
      <c r="C36" s="15">
        <v>4036</v>
      </c>
      <c r="D36" s="15">
        <v>591</v>
      </c>
      <c r="E36" s="15">
        <v>300265</v>
      </c>
      <c r="F36" s="15">
        <v>44.219272975538267</v>
      </c>
      <c r="G36" s="15">
        <v>12563</v>
      </c>
      <c r="H36" s="14">
        <f t="shared" si="0"/>
        <v>19605</v>
      </c>
      <c r="J36" s="64" t="s">
        <v>54</v>
      </c>
      <c r="K36" s="64">
        <v>5798</v>
      </c>
      <c r="L36" s="64">
        <v>10242</v>
      </c>
      <c r="M36" s="64">
        <v>7036</v>
      </c>
      <c r="N36" s="64"/>
      <c r="O36" s="64">
        <v>23076</v>
      </c>
    </row>
    <row r="37" spans="1:15">
      <c r="A37" s="16" t="s">
        <v>221</v>
      </c>
      <c r="B37" s="15" t="s">
        <v>46</v>
      </c>
      <c r="C37" s="15">
        <v>6947</v>
      </c>
      <c r="D37" s="15">
        <v>908</v>
      </c>
      <c r="E37" s="15">
        <v>306304</v>
      </c>
      <c r="F37" s="15">
        <v>14.117673944839121</v>
      </c>
      <c r="G37" s="15">
        <v>46060</v>
      </c>
      <c r="H37" s="14">
        <f t="shared" si="0"/>
        <v>19605</v>
      </c>
      <c r="J37" s="64" t="s">
        <v>89</v>
      </c>
      <c r="K37" s="64">
        <v>5583</v>
      </c>
      <c r="L37" s="64">
        <v>9616</v>
      </c>
      <c r="M37" s="64">
        <v>7272</v>
      </c>
      <c r="N37" s="64"/>
      <c r="O37" s="64">
        <v>22471</v>
      </c>
    </row>
    <row r="38" spans="1:15">
      <c r="A38" s="16" t="s">
        <v>437</v>
      </c>
      <c r="B38" s="15" t="s">
        <v>23</v>
      </c>
      <c r="C38" s="15">
        <v>3494</v>
      </c>
      <c r="D38" s="15">
        <v>281</v>
      </c>
      <c r="E38" s="15">
        <v>309517</v>
      </c>
      <c r="F38" s="15">
        <v>27.765518533715429</v>
      </c>
      <c r="G38" s="15">
        <v>39197</v>
      </c>
      <c r="H38" s="14">
        <f t="shared" si="0"/>
        <v>15446</v>
      </c>
      <c r="J38" s="64" t="s">
        <v>517</v>
      </c>
      <c r="K38" s="64"/>
      <c r="L38" s="64">
        <v>5592</v>
      </c>
      <c r="M38" s="64">
        <v>10819</v>
      </c>
      <c r="N38" s="64">
        <v>5795</v>
      </c>
      <c r="O38" s="64">
        <v>22206</v>
      </c>
    </row>
    <row r="39" spans="1:15">
      <c r="A39" s="16" t="s">
        <v>437</v>
      </c>
      <c r="B39" s="15" t="s">
        <v>46</v>
      </c>
      <c r="C39" s="15">
        <v>3719</v>
      </c>
      <c r="D39" s="15">
        <v>222</v>
      </c>
      <c r="E39" s="15">
        <v>313014</v>
      </c>
      <c r="F39" s="15">
        <v>21.669318305251519</v>
      </c>
      <c r="G39" s="15">
        <v>13586</v>
      </c>
      <c r="H39" s="14">
        <f t="shared" si="0"/>
        <v>15446</v>
      </c>
      <c r="J39" s="64" t="s">
        <v>395</v>
      </c>
      <c r="K39" s="64">
        <v>6490</v>
      </c>
      <c r="L39" s="64">
        <v>5917</v>
      </c>
      <c r="M39" s="64">
        <v>9429</v>
      </c>
      <c r="N39" s="64"/>
      <c r="O39" s="64">
        <v>21836</v>
      </c>
    </row>
    <row r="40" spans="1:15">
      <c r="A40" s="16" t="s">
        <v>437</v>
      </c>
      <c r="B40" s="15" t="s">
        <v>13</v>
      </c>
      <c r="C40" s="15">
        <v>2884</v>
      </c>
      <c r="D40" s="15">
        <v>341</v>
      </c>
      <c r="E40" s="15">
        <v>315557</v>
      </c>
      <c r="F40" s="15">
        <v>46.999749649033298</v>
      </c>
      <c r="G40" s="15">
        <v>26087</v>
      </c>
      <c r="H40" s="14">
        <f t="shared" si="0"/>
        <v>15446</v>
      </c>
      <c r="J40" s="64" t="s">
        <v>14</v>
      </c>
      <c r="K40" s="64">
        <v>4631</v>
      </c>
      <c r="L40" s="64">
        <v>8743</v>
      </c>
      <c r="M40" s="64"/>
      <c r="N40" s="64">
        <v>8177</v>
      </c>
      <c r="O40" s="64">
        <v>21551</v>
      </c>
    </row>
    <row r="41" spans="1:15">
      <c r="A41" s="16" t="s">
        <v>437</v>
      </c>
      <c r="B41" s="15" t="s">
        <v>19</v>
      </c>
      <c r="C41" s="15">
        <v>5349</v>
      </c>
      <c r="D41" s="15">
        <v>502</v>
      </c>
      <c r="E41" s="15">
        <v>320404</v>
      </c>
      <c r="F41" s="15">
        <v>5.2152906954969351</v>
      </c>
      <c r="G41" s="15">
        <v>58868</v>
      </c>
      <c r="H41" s="14">
        <f t="shared" si="0"/>
        <v>15446</v>
      </c>
      <c r="J41" s="64" t="s">
        <v>24</v>
      </c>
      <c r="K41" s="64">
        <v>3196</v>
      </c>
      <c r="L41" s="64">
        <v>9466</v>
      </c>
      <c r="M41" s="64">
        <v>8527</v>
      </c>
      <c r="N41" s="64"/>
      <c r="O41" s="64">
        <v>21189</v>
      </c>
    </row>
    <row r="42" spans="1:15">
      <c r="A42" s="16" t="s">
        <v>29</v>
      </c>
      <c r="B42" s="15" t="s">
        <v>46</v>
      </c>
      <c r="C42" s="15">
        <v>6179</v>
      </c>
      <c r="D42" s="15">
        <v>384</v>
      </c>
      <c r="E42" s="15">
        <v>326199</v>
      </c>
      <c r="F42" s="15">
        <v>14.71218489327067</v>
      </c>
      <c r="G42" s="15">
        <v>33225</v>
      </c>
      <c r="H42" s="14">
        <f t="shared" si="0"/>
        <v>29373</v>
      </c>
      <c r="J42" s="64" t="s">
        <v>510</v>
      </c>
      <c r="K42" s="64"/>
      <c r="L42" s="64">
        <v>12349</v>
      </c>
      <c r="M42" s="64">
        <v>8045</v>
      </c>
      <c r="N42" s="64"/>
      <c r="O42" s="64">
        <v>20394</v>
      </c>
    </row>
    <row r="43" spans="1:15">
      <c r="A43" s="16" t="s">
        <v>29</v>
      </c>
      <c r="B43" s="15" t="s">
        <v>23</v>
      </c>
      <c r="C43" s="15">
        <v>7610</v>
      </c>
      <c r="D43" s="15">
        <v>757</v>
      </c>
      <c r="E43" s="15">
        <v>333052</v>
      </c>
      <c r="F43" s="15">
        <v>44.450416151231643</v>
      </c>
      <c r="G43" s="15">
        <v>39750</v>
      </c>
      <c r="H43" s="14">
        <f t="shared" si="0"/>
        <v>29373</v>
      </c>
      <c r="J43" s="64" t="s">
        <v>514</v>
      </c>
      <c r="K43" s="64">
        <v>10637</v>
      </c>
      <c r="L43" s="64"/>
      <c r="M43" s="64">
        <v>9737</v>
      </c>
      <c r="N43" s="64"/>
      <c r="O43" s="64">
        <v>20374</v>
      </c>
    </row>
    <row r="44" spans="1:15">
      <c r="A44" s="16" t="s">
        <v>29</v>
      </c>
      <c r="B44" s="15" t="s">
        <v>13</v>
      </c>
      <c r="C44" s="15">
        <v>7430</v>
      </c>
      <c r="D44" s="15">
        <v>397</v>
      </c>
      <c r="E44" s="15">
        <v>340085</v>
      </c>
      <c r="F44" s="15">
        <v>28.065042562888689</v>
      </c>
      <c r="G44" s="15">
        <v>16643</v>
      </c>
      <c r="H44" s="14">
        <f t="shared" si="0"/>
        <v>29373</v>
      </c>
      <c r="J44" s="64" t="s">
        <v>518</v>
      </c>
      <c r="K44" s="64">
        <v>9987</v>
      </c>
      <c r="L44" s="64">
        <v>5839</v>
      </c>
      <c r="M44" s="64"/>
      <c r="N44" s="64">
        <v>4493</v>
      </c>
      <c r="O44" s="64">
        <v>20319</v>
      </c>
    </row>
    <row r="45" spans="1:15">
      <c r="A45" s="16" t="s">
        <v>29</v>
      </c>
      <c r="B45" s="15" t="s">
        <v>46</v>
      </c>
      <c r="C45" s="15">
        <v>8154</v>
      </c>
      <c r="D45" s="15">
        <v>1149</v>
      </c>
      <c r="E45" s="15">
        <v>347090</v>
      </c>
      <c r="F45" s="15">
        <v>26.003918292085629</v>
      </c>
      <c r="G45" s="15">
        <v>37523</v>
      </c>
      <c r="H45" s="14">
        <f t="shared" si="0"/>
        <v>29373</v>
      </c>
      <c r="J45" s="64" t="s">
        <v>520</v>
      </c>
      <c r="K45" s="64">
        <v>3247</v>
      </c>
      <c r="L45" s="64">
        <v>7869</v>
      </c>
      <c r="M45" s="64">
        <v>8088</v>
      </c>
      <c r="N45" s="64">
        <v>1078</v>
      </c>
      <c r="O45" s="64">
        <v>20282</v>
      </c>
    </row>
    <row r="46" spans="1:15">
      <c r="A46" s="16" t="s">
        <v>64</v>
      </c>
      <c r="B46" s="15" t="s">
        <v>23</v>
      </c>
      <c r="C46" s="15">
        <v>7488</v>
      </c>
      <c r="D46" s="15">
        <v>568</v>
      </c>
      <c r="E46" s="15">
        <v>354010</v>
      </c>
      <c r="F46" s="15">
        <v>13.47730290104799</v>
      </c>
      <c r="G46" s="15">
        <v>46727</v>
      </c>
      <c r="H46" s="14">
        <f t="shared" si="0"/>
        <v>25600</v>
      </c>
      <c r="J46" s="64" t="s">
        <v>513</v>
      </c>
      <c r="K46" s="64">
        <v>14578</v>
      </c>
      <c r="L46" s="64"/>
      <c r="M46" s="64">
        <v>5517</v>
      </c>
      <c r="N46" s="64"/>
      <c r="O46" s="64">
        <v>20095</v>
      </c>
    </row>
    <row r="47" spans="1:15">
      <c r="A47" s="16" t="s">
        <v>64</v>
      </c>
      <c r="B47" s="15" t="s">
        <v>13</v>
      </c>
      <c r="C47" s="15">
        <v>5737</v>
      </c>
      <c r="D47" s="15">
        <v>666</v>
      </c>
      <c r="E47" s="15">
        <v>359081</v>
      </c>
      <c r="F47" s="15">
        <v>4.6034181702735593</v>
      </c>
      <c r="G47" s="15">
        <v>21005</v>
      </c>
      <c r="H47" s="14">
        <f t="shared" si="0"/>
        <v>25600</v>
      </c>
      <c r="J47" s="64" t="s">
        <v>515</v>
      </c>
      <c r="K47" s="64">
        <v>5481</v>
      </c>
      <c r="L47" s="64">
        <v>2549</v>
      </c>
      <c r="M47" s="64"/>
      <c r="N47" s="64">
        <v>11856</v>
      </c>
      <c r="O47" s="64">
        <v>19886</v>
      </c>
    </row>
    <row r="48" spans="1:15">
      <c r="A48" s="16" t="s">
        <v>64</v>
      </c>
      <c r="B48" s="15" t="s">
        <v>23</v>
      </c>
      <c r="C48" s="15">
        <v>7525</v>
      </c>
      <c r="D48" s="15">
        <v>610</v>
      </c>
      <c r="E48" s="15">
        <v>365996</v>
      </c>
      <c r="F48" s="15">
        <v>5.7694619613329108</v>
      </c>
      <c r="G48" s="15">
        <v>53543</v>
      </c>
      <c r="H48" s="14">
        <f t="shared" si="0"/>
        <v>25600</v>
      </c>
      <c r="J48" s="64" t="s">
        <v>523</v>
      </c>
      <c r="K48" s="64">
        <v>3376</v>
      </c>
      <c r="L48" s="64">
        <v>2827</v>
      </c>
      <c r="M48" s="64">
        <v>9551</v>
      </c>
      <c r="N48" s="64">
        <v>4009</v>
      </c>
      <c r="O48" s="64">
        <v>19763</v>
      </c>
    </row>
    <row r="49" spans="1:15">
      <c r="A49" s="16" t="s">
        <v>64</v>
      </c>
      <c r="B49" s="15" t="s">
        <v>13</v>
      </c>
      <c r="C49" s="15">
        <v>4850</v>
      </c>
      <c r="D49" s="15">
        <v>494</v>
      </c>
      <c r="E49" s="15">
        <v>370352</v>
      </c>
      <c r="F49" s="15">
        <v>20.46539508359615</v>
      </c>
      <c r="G49" s="15">
        <v>10161</v>
      </c>
      <c r="H49" s="14">
        <f t="shared" si="0"/>
        <v>25600</v>
      </c>
      <c r="J49" s="64" t="s">
        <v>101</v>
      </c>
      <c r="K49" s="64">
        <v>12840</v>
      </c>
      <c r="L49" s="64">
        <v>5531</v>
      </c>
      <c r="M49" s="64">
        <v>1365</v>
      </c>
      <c r="N49" s="64"/>
      <c r="O49" s="64">
        <v>19736</v>
      </c>
    </row>
    <row r="50" spans="1:15">
      <c r="A50" s="16" t="s">
        <v>59</v>
      </c>
      <c r="B50" s="15" t="s">
        <v>19</v>
      </c>
      <c r="C50" s="15">
        <v>1689</v>
      </c>
      <c r="D50" s="15">
        <v>176</v>
      </c>
      <c r="E50" s="15">
        <v>371865</v>
      </c>
      <c r="F50" s="15">
        <v>38.012181840183942</v>
      </c>
      <c r="G50" s="15">
        <v>26029</v>
      </c>
      <c r="H50" s="14">
        <f t="shared" si="0"/>
        <v>23590</v>
      </c>
      <c r="J50" s="64" t="s">
        <v>221</v>
      </c>
      <c r="K50" s="64"/>
      <c r="L50" s="64">
        <v>8622</v>
      </c>
      <c r="M50" s="64">
        <v>6947</v>
      </c>
      <c r="N50" s="64">
        <v>4036</v>
      </c>
      <c r="O50" s="64">
        <v>19605</v>
      </c>
    </row>
    <row r="51" spans="1:15">
      <c r="A51" s="16" t="s">
        <v>59</v>
      </c>
      <c r="B51" s="15" t="s">
        <v>46</v>
      </c>
      <c r="C51" s="15">
        <v>6175</v>
      </c>
      <c r="D51" s="15">
        <v>422</v>
      </c>
      <c r="E51" s="15">
        <v>377618</v>
      </c>
      <c r="F51" s="15">
        <v>37.86101298137271</v>
      </c>
      <c r="G51" s="15">
        <v>59745</v>
      </c>
      <c r="H51" s="14">
        <f t="shared" si="0"/>
        <v>23590</v>
      </c>
      <c r="J51" s="64" t="s">
        <v>313</v>
      </c>
      <c r="K51" s="64"/>
      <c r="L51" s="64">
        <v>1685</v>
      </c>
      <c r="M51" s="64">
        <v>17532</v>
      </c>
      <c r="N51" s="64"/>
      <c r="O51" s="64">
        <v>19217</v>
      </c>
    </row>
    <row r="52" spans="1:15">
      <c r="A52" s="16" t="s">
        <v>59</v>
      </c>
      <c r="B52" s="15" t="s">
        <v>23</v>
      </c>
      <c r="C52" s="15">
        <v>9648</v>
      </c>
      <c r="D52" s="15">
        <v>1417</v>
      </c>
      <c r="E52" s="15">
        <v>385849</v>
      </c>
      <c r="F52" s="15">
        <v>3.6633501706626168</v>
      </c>
      <c r="G52" s="15">
        <v>24226</v>
      </c>
      <c r="H52" s="14">
        <f t="shared" si="0"/>
        <v>23590</v>
      </c>
      <c r="J52" s="64" t="s">
        <v>233</v>
      </c>
      <c r="K52" s="64"/>
      <c r="L52" s="64">
        <v>5268</v>
      </c>
      <c r="M52" s="64">
        <v>10051</v>
      </c>
      <c r="N52" s="64">
        <v>3385</v>
      </c>
      <c r="O52" s="64">
        <v>18704</v>
      </c>
    </row>
    <row r="53" spans="1:15">
      <c r="A53" s="16" t="s">
        <v>59</v>
      </c>
      <c r="B53" s="15" t="s">
        <v>13</v>
      </c>
      <c r="C53" s="15">
        <v>6078</v>
      </c>
      <c r="D53" s="15">
        <v>775</v>
      </c>
      <c r="E53" s="15">
        <v>391152</v>
      </c>
      <c r="F53" s="15">
        <v>37.760512537325639</v>
      </c>
      <c r="G53" s="15">
        <v>38731</v>
      </c>
      <c r="H53" s="14">
        <f t="shared" si="0"/>
        <v>23590</v>
      </c>
      <c r="J53" s="64" t="s">
        <v>61</v>
      </c>
      <c r="K53" s="64">
        <v>8697</v>
      </c>
      <c r="L53" s="64">
        <v>3294</v>
      </c>
      <c r="M53" s="64"/>
      <c r="N53" s="64">
        <v>5875</v>
      </c>
      <c r="O53" s="64">
        <v>17866</v>
      </c>
    </row>
    <row r="54" spans="1:15">
      <c r="A54" s="16" t="s">
        <v>156</v>
      </c>
      <c r="B54" s="15" t="s">
        <v>23</v>
      </c>
      <c r="C54" s="15">
        <v>6448</v>
      </c>
      <c r="D54" s="15">
        <v>928</v>
      </c>
      <c r="E54" s="15">
        <v>396672</v>
      </c>
      <c r="F54" s="15">
        <v>30.118586640851881</v>
      </c>
      <c r="G54" s="15">
        <v>53922</v>
      </c>
      <c r="H54" s="14">
        <f t="shared" si="0"/>
        <v>25624</v>
      </c>
      <c r="J54" s="64" t="s">
        <v>525</v>
      </c>
      <c r="K54" s="64">
        <v>6607</v>
      </c>
      <c r="L54" s="64">
        <v>1780</v>
      </c>
      <c r="M54" s="64">
        <v>6978</v>
      </c>
      <c r="N54" s="64">
        <v>1769</v>
      </c>
      <c r="O54" s="64">
        <v>17134</v>
      </c>
    </row>
    <row r="55" spans="1:15">
      <c r="A55" s="16" t="s">
        <v>156</v>
      </c>
      <c r="B55" s="15" t="s">
        <v>23</v>
      </c>
      <c r="C55" s="15">
        <v>2179</v>
      </c>
      <c r="D55" s="15">
        <v>303</v>
      </c>
      <c r="E55" s="15">
        <v>398548</v>
      </c>
      <c r="F55" s="15">
        <v>33.909842729106657</v>
      </c>
      <c r="G55" s="15">
        <v>54848</v>
      </c>
      <c r="H55" s="14">
        <f t="shared" si="0"/>
        <v>25624</v>
      </c>
      <c r="J55" s="64" t="s">
        <v>178</v>
      </c>
      <c r="K55" s="64">
        <v>3672</v>
      </c>
      <c r="L55" s="64">
        <v>1016</v>
      </c>
      <c r="M55" s="64">
        <v>7164</v>
      </c>
      <c r="N55" s="64">
        <v>5200</v>
      </c>
      <c r="O55" s="64">
        <v>17052</v>
      </c>
    </row>
    <row r="56" spans="1:15">
      <c r="A56" s="16" t="s">
        <v>156</v>
      </c>
      <c r="B56" s="15" t="s">
        <v>46</v>
      </c>
      <c r="C56" s="15">
        <v>7406</v>
      </c>
      <c r="D56" s="15">
        <v>813</v>
      </c>
      <c r="E56" s="15">
        <v>405141</v>
      </c>
      <c r="F56" s="15">
        <v>24.457411123534769</v>
      </c>
      <c r="G56" s="15">
        <v>13390</v>
      </c>
      <c r="H56" s="14">
        <f t="shared" si="0"/>
        <v>25624</v>
      </c>
      <c r="J56" s="64" t="s">
        <v>512</v>
      </c>
      <c r="K56" s="64"/>
      <c r="L56" s="64">
        <v>2382</v>
      </c>
      <c r="M56" s="64">
        <v>4292</v>
      </c>
      <c r="N56" s="64">
        <v>10331</v>
      </c>
      <c r="O56" s="64">
        <v>17005</v>
      </c>
    </row>
    <row r="57" spans="1:15">
      <c r="A57" s="16" t="s">
        <v>156</v>
      </c>
      <c r="B57" s="15" t="s">
        <v>19</v>
      </c>
      <c r="C57" s="15">
        <v>9591</v>
      </c>
      <c r="D57" s="15">
        <v>1363</v>
      </c>
      <c r="E57" s="15">
        <v>413369</v>
      </c>
      <c r="F57" s="15">
        <v>10.494255737609739</v>
      </c>
      <c r="G57" s="15">
        <v>15997</v>
      </c>
      <c r="H57" s="14">
        <f t="shared" si="0"/>
        <v>25624</v>
      </c>
      <c r="J57" s="64" t="s">
        <v>266</v>
      </c>
      <c r="K57" s="64">
        <v>5500</v>
      </c>
      <c r="L57" s="64"/>
      <c r="M57" s="64">
        <v>8137</v>
      </c>
      <c r="N57" s="64">
        <v>1963</v>
      </c>
      <c r="O57" s="64">
        <v>15600</v>
      </c>
    </row>
    <row r="58" spans="1:15">
      <c r="A58" s="16" t="s">
        <v>68</v>
      </c>
      <c r="B58" s="15" t="s">
        <v>23</v>
      </c>
      <c r="C58" s="15">
        <v>7907</v>
      </c>
      <c r="D58" s="15">
        <v>465</v>
      </c>
      <c r="E58" s="15">
        <v>420811</v>
      </c>
      <c r="F58" s="15">
        <v>33.257448118038738</v>
      </c>
      <c r="G58" s="15">
        <v>22693</v>
      </c>
      <c r="H58" s="14">
        <f t="shared" si="0"/>
        <v>27016</v>
      </c>
      <c r="J58" s="64" t="s">
        <v>437</v>
      </c>
      <c r="K58" s="64">
        <v>3494</v>
      </c>
      <c r="L58" s="64">
        <v>5349</v>
      </c>
      <c r="M58" s="64">
        <v>3719</v>
      </c>
      <c r="N58" s="64">
        <v>2884</v>
      </c>
      <c r="O58" s="64">
        <v>15446</v>
      </c>
    </row>
    <row r="59" spans="1:15">
      <c r="A59" s="16" t="s">
        <v>68</v>
      </c>
      <c r="B59" s="15" t="s">
        <v>13</v>
      </c>
      <c r="C59" s="15">
        <v>9800</v>
      </c>
      <c r="D59" s="15">
        <v>682</v>
      </c>
      <c r="E59" s="15">
        <v>429929</v>
      </c>
      <c r="F59" s="15">
        <v>6.2966210699906267</v>
      </c>
      <c r="G59" s="15">
        <v>59815</v>
      </c>
      <c r="H59" s="14">
        <f t="shared" si="0"/>
        <v>27016</v>
      </c>
      <c r="J59" s="64" t="s">
        <v>439</v>
      </c>
      <c r="K59" s="64"/>
      <c r="L59" s="64">
        <v>13799</v>
      </c>
      <c r="M59" s="64">
        <v>1147</v>
      </c>
      <c r="N59" s="64"/>
      <c r="O59" s="64">
        <v>14946</v>
      </c>
    </row>
    <row r="60" spans="1:15">
      <c r="A60" s="16" t="s">
        <v>68</v>
      </c>
      <c r="B60" s="15" t="s">
        <v>13</v>
      </c>
      <c r="C60" s="15">
        <v>2638</v>
      </c>
      <c r="D60" s="15">
        <v>143</v>
      </c>
      <c r="E60" s="15">
        <v>432424</v>
      </c>
      <c r="F60" s="15">
        <v>6.9547481175882924</v>
      </c>
      <c r="G60" s="15">
        <v>52092</v>
      </c>
      <c r="H60" s="14">
        <f t="shared" si="0"/>
        <v>27016</v>
      </c>
      <c r="J60" s="64" t="s">
        <v>585</v>
      </c>
      <c r="K60" s="64">
        <v>290063</v>
      </c>
      <c r="L60" s="64">
        <v>320378</v>
      </c>
      <c r="M60" s="64">
        <v>338307</v>
      </c>
      <c r="N60" s="64">
        <v>256440</v>
      </c>
      <c r="O60" s="64">
        <v>1205188</v>
      </c>
    </row>
    <row r="61" spans="1:15">
      <c r="A61" s="16" t="s">
        <v>68</v>
      </c>
      <c r="B61" s="15" t="s">
        <v>19</v>
      </c>
      <c r="C61" s="15">
        <v>6671</v>
      </c>
      <c r="D61" s="15">
        <v>550</v>
      </c>
      <c r="E61" s="15">
        <v>438545</v>
      </c>
      <c r="F61" s="15">
        <v>17.750287883797562</v>
      </c>
      <c r="G61" s="15">
        <v>10541</v>
      </c>
      <c r="H61" s="14">
        <f t="shared" si="0"/>
        <v>27016</v>
      </c>
    </row>
    <row r="62" spans="1:15">
      <c r="A62" s="16" t="s">
        <v>512</v>
      </c>
      <c r="B62" s="15" t="s">
        <v>13</v>
      </c>
      <c r="C62" s="15">
        <v>7928</v>
      </c>
      <c r="D62" s="15">
        <v>704</v>
      </c>
      <c r="E62" s="15">
        <v>445769</v>
      </c>
      <c r="F62" s="15">
        <v>11.194362999670229</v>
      </c>
      <c r="G62" s="15">
        <v>31817</v>
      </c>
      <c r="H62" s="14">
        <f t="shared" si="0"/>
        <v>17005</v>
      </c>
    </row>
    <row r="63" spans="1:15">
      <c r="A63" s="16" t="s">
        <v>512</v>
      </c>
      <c r="B63" s="15" t="s">
        <v>19</v>
      </c>
      <c r="C63" s="15">
        <v>2382</v>
      </c>
      <c r="D63" s="15">
        <v>183</v>
      </c>
      <c r="E63" s="15">
        <v>447968</v>
      </c>
      <c r="F63" s="15">
        <v>4.7335970426459033</v>
      </c>
      <c r="G63" s="15">
        <v>47861</v>
      </c>
      <c r="H63" s="14">
        <f t="shared" si="0"/>
        <v>17005</v>
      </c>
    </row>
    <row r="64" spans="1:15">
      <c r="A64" s="16" t="s">
        <v>512</v>
      </c>
      <c r="B64" s="15" t="s">
        <v>13</v>
      </c>
      <c r="C64" s="15">
        <v>2403</v>
      </c>
      <c r="D64" s="15">
        <v>319</v>
      </c>
      <c r="E64" s="15">
        <v>450052</v>
      </c>
      <c r="F64" s="15">
        <v>29.92120910472568</v>
      </c>
      <c r="G64" s="15">
        <v>23428</v>
      </c>
      <c r="H64" s="14">
        <f t="shared" si="0"/>
        <v>17005</v>
      </c>
    </row>
    <row r="65" spans="1:8">
      <c r="A65" s="16" t="s">
        <v>512</v>
      </c>
      <c r="B65" s="15" t="s">
        <v>46</v>
      </c>
      <c r="C65" s="15">
        <v>4292</v>
      </c>
      <c r="D65" s="15">
        <v>367</v>
      </c>
      <c r="E65" s="15">
        <v>453977</v>
      </c>
      <c r="F65" s="15">
        <v>3.5037017293827661</v>
      </c>
      <c r="G65" s="15">
        <v>53934</v>
      </c>
      <c r="H65" s="14">
        <f t="shared" si="0"/>
        <v>17005</v>
      </c>
    </row>
    <row r="66" spans="1:8">
      <c r="A66" s="16" t="s">
        <v>513</v>
      </c>
      <c r="B66" s="15" t="s">
        <v>23</v>
      </c>
      <c r="C66" s="15">
        <v>1419</v>
      </c>
      <c r="D66" s="15">
        <v>110</v>
      </c>
      <c r="E66" s="15">
        <v>455286</v>
      </c>
      <c r="F66" s="15">
        <v>31.554451487636339</v>
      </c>
      <c r="G66" s="15">
        <v>58831</v>
      </c>
      <c r="H66" s="14">
        <f t="shared" si="0"/>
        <v>20095</v>
      </c>
    </row>
    <row r="67" spans="1:8">
      <c r="A67" s="16" t="s">
        <v>513</v>
      </c>
      <c r="B67" s="15" t="s">
        <v>46</v>
      </c>
      <c r="C67" s="15">
        <v>5517</v>
      </c>
      <c r="D67" s="15">
        <v>575</v>
      </c>
      <c r="E67" s="15">
        <v>460228</v>
      </c>
      <c r="F67" s="15">
        <v>29.45844233727631</v>
      </c>
      <c r="G67" s="15">
        <v>20258</v>
      </c>
      <c r="H67" s="14">
        <f t="shared" ref="H67:H130" si="1">SUMIF($A$2:$A$500, A67, $C$2:$C$500)</f>
        <v>20095</v>
      </c>
    </row>
    <row r="68" spans="1:8">
      <c r="A68" s="16" t="s">
        <v>513</v>
      </c>
      <c r="B68" s="15" t="s">
        <v>23</v>
      </c>
      <c r="C68" s="15">
        <v>4302</v>
      </c>
      <c r="D68" s="15">
        <v>275</v>
      </c>
      <c r="E68" s="15">
        <v>464255</v>
      </c>
      <c r="F68" s="15">
        <v>15.72131694865968</v>
      </c>
      <c r="G68" s="15">
        <v>26044</v>
      </c>
      <c r="H68" s="14">
        <f t="shared" si="1"/>
        <v>20095</v>
      </c>
    </row>
    <row r="69" spans="1:8">
      <c r="A69" s="16" t="s">
        <v>513</v>
      </c>
      <c r="B69" s="15" t="s">
        <v>23</v>
      </c>
      <c r="C69" s="15">
        <v>8857</v>
      </c>
      <c r="D69" s="15">
        <v>1153</v>
      </c>
      <c r="E69" s="15">
        <v>471959</v>
      </c>
      <c r="F69" s="15">
        <v>19.214592793018038</v>
      </c>
      <c r="G69" s="15">
        <v>39411</v>
      </c>
      <c r="H69" s="14">
        <f t="shared" si="1"/>
        <v>20095</v>
      </c>
    </row>
    <row r="70" spans="1:8">
      <c r="A70" s="16" t="s">
        <v>514</v>
      </c>
      <c r="B70" s="15" t="s">
        <v>23</v>
      </c>
      <c r="C70" s="15">
        <v>8870</v>
      </c>
      <c r="D70" s="15">
        <v>509</v>
      </c>
      <c r="E70" s="15">
        <v>480320</v>
      </c>
      <c r="F70" s="15">
        <v>25.077864756828781</v>
      </c>
      <c r="G70" s="15">
        <v>15469</v>
      </c>
      <c r="H70" s="14">
        <f t="shared" si="1"/>
        <v>20374</v>
      </c>
    </row>
    <row r="71" spans="1:8">
      <c r="A71" s="16" t="s">
        <v>514</v>
      </c>
      <c r="B71" s="15" t="s">
        <v>46</v>
      </c>
      <c r="C71" s="15">
        <v>6693</v>
      </c>
      <c r="D71" s="15">
        <v>995</v>
      </c>
      <c r="E71" s="15">
        <v>486018</v>
      </c>
      <c r="F71" s="15">
        <v>23.761877132122681</v>
      </c>
      <c r="G71" s="15">
        <v>38854</v>
      </c>
      <c r="H71" s="14">
        <f t="shared" si="1"/>
        <v>20374</v>
      </c>
    </row>
    <row r="72" spans="1:8">
      <c r="A72" s="16" t="s">
        <v>514</v>
      </c>
      <c r="B72" s="15" t="s">
        <v>23</v>
      </c>
      <c r="C72" s="15">
        <v>1767</v>
      </c>
      <c r="D72" s="15">
        <v>224</v>
      </c>
      <c r="E72" s="15">
        <v>487561</v>
      </c>
      <c r="F72" s="15">
        <v>13.208603641390511</v>
      </c>
      <c r="G72" s="15">
        <v>16256</v>
      </c>
      <c r="H72" s="14">
        <f t="shared" si="1"/>
        <v>20374</v>
      </c>
    </row>
    <row r="73" spans="1:8">
      <c r="A73" s="16" t="s">
        <v>514</v>
      </c>
      <c r="B73" s="15" t="s">
        <v>46</v>
      </c>
      <c r="C73" s="15">
        <v>3044</v>
      </c>
      <c r="D73" s="15">
        <v>212</v>
      </c>
      <c r="E73" s="15">
        <v>490393</v>
      </c>
      <c r="F73" s="15">
        <v>8.5343795690395261</v>
      </c>
      <c r="G73" s="15">
        <v>20720</v>
      </c>
      <c r="H73" s="14">
        <f t="shared" si="1"/>
        <v>20374</v>
      </c>
    </row>
    <row r="74" spans="1:8">
      <c r="A74" s="16" t="s">
        <v>515</v>
      </c>
      <c r="B74" s="15" t="s">
        <v>19</v>
      </c>
      <c r="C74" s="15">
        <v>2549</v>
      </c>
      <c r="D74" s="15">
        <v>128</v>
      </c>
      <c r="E74" s="15">
        <v>492814</v>
      </c>
      <c r="F74" s="15">
        <v>12.734216154573531</v>
      </c>
      <c r="G74" s="15">
        <v>43937</v>
      </c>
      <c r="H74" s="14">
        <f t="shared" si="1"/>
        <v>19886</v>
      </c>
    </row>
    <row r="75" spans="1:8">
      <c r="A75" s="16" t="s">
        <v>515</v>
      </c>
      <c r="B75" s="15" t="s">
        <v>13</v>
      </c>
      <c r="C75" s="15">
        <v>7140</v>
      </c>
      <c r="D75" s="15">
        <v>939</v>
      </c>
      <c r="E75" s="15">
        <v>499015</v>
      </c>
      <c r="F75" s="15">
        <v>25.120888149654821</v>
      </c>
      <c r="G75" s="15">
        <v>43598</v>
      </c>
      <c r="H75" s="14">
        <f t="shared" si="1"/>
        <v>19886</v>
      </c>
    </row>
    <row r="76" spans="1:8">
      <c r="A76" s="16" t="s">
        <v>515</v>
      </c>
      <c r="B76" s="15" t="s">
        <v>13</v>
      </c>
      <c r="C76" s="15">
        <v>4716</v>
      </c>
      <c r="D76" s="15">
        <v>569</v>
      </c>
      <c r="E76" s="15">
        <v>503162</v>
      </c>
      <c r="F76" s="15">
        <v>25.64820077827817</v>
      </c>
      <c r="G76" s="15">
        <v>11651</v>
      </c>
      <c r="H76" s="14">
        <f t="shared" si="1"/>
        <v>19886</v>
      </c>
    </row>
    <row r="77" spans="1:8">
      <c r="A77" s="16" t="s">
        <v>515</v>
      </c>
      <c r="B77" s="15" t="s">
        <v>23</v>
      </c>
      <c r="C77" s="15">
        <v>5481</v>
      </c>
      <c r="D77" s="15">
        <v>673</v>
      </c>
      <c r="E77" s="15">
        <v>507970</v>
      </c>
      <c r="F77" s="15">
        <v>13.08758391243577</v>
      </c>
      <c r="G77" s="15">
        <v>29194</v>
      </c>
      <c r="H77" s="14">
        <f t="shared" si="1"/>
        <v>19886</v>
      </c>
    </row>
    <row r="78" spans="1:8">
      <c r="A78" s="16" t="s">
        <v>516</v>
      </c>
      <c r="B78" s="15" t="s">
        <v>46</v>
      </c>
      <c r="C78" s="15">
        <v>8898</v>
      </c>
      <c r="D78" s="15">
        <v>1131</v>
      </c>
      <c r="E78" s="15">
        <v>515737</v>
      </c>
      <c r="F78" s="15">
        <v>2.1877429775253669</v>
      </c>
      <c r="G78" s="15">
        <v>35051</v>
      </c>
      <c r="H78" s="14">
        <f t="shared" si="1"/>
        <v>25576</v>
      </c>
    </row>
    <row r="79" spans="1:8">
      <c r="A79" s="16" t="s">
        <v>516</v>
      </c>
      <c r="B79" s="15" t="s">
        <v>13</v>
      </c>
      <c r="C79" s="15">
        <v>7548</v>
      </c>
      <c r="D79" s="15">
        <v>433</v>
      </c>
      <c r="E79" s="15">
        <v>522852</v>
      </c>
      <c r="F79" s="15">
        <v>8.3562843787534522</v>
      </c>
      <c r="G79" s="15">
        <v>37386</v>
      </c>
      <c r="H79" s="14">
        <f t="shared" si="1"/>
        <v>25576</v>
      </c>
    </row>
    <row r="80" spans="1:8">
      <c r="A80" s="16" t="s">
        <v>516</v>
      </c>
      <c r="B80" s="15" t="s">
        <v>46</v>
      </c>
      <c r="C80" s="15">
        <v>3293</v>
      </c>
      <c r="D80" s="15">
        <v>282</v>
      </c>
      <c r="E80" s="15">
        <v>525863</v>
      </c>
      <c r="F80" s="15">
        <v>27.040693108281051</v>
      </c>
      <c r="G80" s="15">
        <v>19518</v>
      </c>
      <c r="H80" s="14">
        <f t="shared" si="1"/>
        <v>25576</v>
      </c>
    </row>
    <row r="81" spans="1:8">
      <c r="A81" s="16" t="s">
        <v>516</v>
      </c>
      <c r="B81" s="15" t="s">
        <v>46</v>
      </c>
      <c r="C81" s="15">
        <v>5837</v>
      </c>
      <c r="D81" s="15">
        <v>359</v>
      </c>
      <c r="E81" s="15">
        <v>531341</v>
      </c>
      <c r="F81" s="15">
        <v>6.8073045370110723</v>
      </c>
      <c r="G81" s="15">
        <v>56026</v>
      </c>
      <c r="H81" s="14">
        <f t="shared" si="1"/>
        <v>25576</v>
      </c>
    </row>
    <row r="82" spans="1:8">
      <c r="A82" s="16" t="s">
        <v>130</v>
      </c>
      <c r="B82" s="15" t="s">
        <v>23</v>
      </c>
      <c r="C82" s="15">
        <v>8758</v>
      </c>
      <c r="D82" s="15">
        <v>1193</v>
      </c>
      <c r="E82" s="15">
        <v>538906</v>
      </c>
      <c r="F82" s="15">
        <v>3.4213758985797149</v>
      </c>
      <c r="G82" s="15">
        <v>26184</v>
      </c>
      <c r="H82" s="14">
        <f t="shared" si="1"/>
        <v>34182</v>
      </c>
    </row>
    <row r="83" spans="1:8">
      <c r="A83" s="16" t="s">
        <v>130</v>
      </c>
      <c r="B83" s="15" t="s">
        <v>13</v>
      </c>
      <c r="C83" s="15">
        <v>7793</v>
      </c>
      <c r="D83" s="15">
        <v>875</v>
      </c>
      <c r="E83" s="15">
        <v>545824</v>
      </c>
      <c r="F83" s="15">
        <v>5.5136820660139527</v>
      </c>
      <c r="G83" s="15">
        <v>43787</v>
      </c>
      <c r="H83" s="14">
        <f t="shared" si="1"/>
        <v>34182</v>
      </c>
    </row>
    <row r="84" spans="1:8">
      <c r="A84" s="16" t="s">
        <v>130</v>
      </c>
      <c r="B84" s="15" t="s">
        <v>23</v>
      </c>
      <c r="C84" s="15">
        <v>8638</v>
      </c>
      <c r="D84" s="15">
        <v>717</v>
      </c>
      <c r="E84" s="15">
        <v>553745</v>
      </c>
      <c r="F84" s="15">
        <v>26.921416897669499</v>
      </c>
      <c r="G84" s="15">
        <v>31621</v>
      </c>
      <c r="H84" s="14">
        <f t="shared" si="1"/>
        <v>34182</v>
      </c>
    </row>
    <row r="85" spans="1:8">
      <c r="A85" s="16" t="s">
        <v>130</v>
      </c>
      <c r="B85" s="15" t="s">
        <v>23</v>
      </c>
      <c r="C85" s="15">
        <v>8993</v>
      </c>
      <c r="D85" s="15">
        <v>506</v>
      </c>
      <c r="E85" s="15">
        <v>562232</v>
      </c>
      <c r="F85" s="15">
        <v>3.5131404829323132</v>
      </c>
      <c r="G85" s="15">
        <v>20028</v>
      </c>
      <c r="H85" s="14">
        <f t="shared" si="1"/>
        <v>34182</v>
      </c>
    </row>
    <row r="86" spans="1:8">
      <c r="A86" s="16" t="s">
        <v>161</v>
      </c>
      <c r="B86" s="15" t="s">
        <v>13</v>
      </c>
      <c r="C86" s="15">
        <v>7007</v>
      </c>
      <c r="D86" s="15">
        <v>568</v>
      </c>
      <c r="E86" s="15">
        <v>568671</v>
      </c>
      <c r="F86" s="15">
        <v>11.50507059442103</v>
      </c>
      <c r="G86" s="15">
        <v>22448</v>
      </c>
      <c r="H86" s="14">
        <f t="shared" si="1"/>
        <v>30338</v>
      </c>
    </row>
    <row r="87" spans="1:8">
      <c r="A87" s="16" t="s">
        <v>161</v>
      </c>
      <c r="B87" s="15" t="s">
        <v>13</v>
      </c>
      <c r="C87" s="15">
        <v>6542</v>
      </c>
      <c r="D87" s="15">
        <v>539</v>
      </c>
      <c r="E87" s="15">
        <v>574674</v>
      </c>
      <c r="F87" s="15">
        <v>6.4069368024305948</v>
      </c>
      <c r="G87" s="15">
        <v>55253</v>
      </c>
      <c r="H87" s="14">
        <f t="shared" si="1"/>
        <v>30338</v>
      </c>
    </row>
    <row r="88" spans="1:8">
      <c r="A88" s="16" t="s">
        <v>161</v>
      </c>
      <c r="B88" s="15" t="s">
        <v>19</v>
      </c>
      <c r="C88" s="15">
        <v>7356</v>
      </c>
      <c r="D88" s="15">
        <v>904</v>
      </c>
      <c r="E88" s="15">
        <v>581126</v>
      </c>
      <c r="F88" s="15">
        <v>17.560907617280929</v>
      </c>
      <c r="G88" s="15">
        <v>44051</v>
      </c>
      <c r="H88" s="14">
        <f t="shared" si="1"/>
        <v>30338</v>
      </c>
    </row>
    <row r="89" spans="1:8">
      <c r="A89" s="16" t="s">
        <v>161</v>
      </c>
      <c r="B89" s="15" t="s">
        <v>19</v>
      </c>
      <c r="C89" s="15">
        <v>9433</v>
      </c>
      <c r="D89" s="15">
        <v>1073</v>
      </c>
      <c r="E89" s="15">
        <v>589486</v>
      </c>
      <c r="F89" s="15">
        <v>7.2934726185185053</v>
      </c>
      <c r="G89" s="15">
        <v>59811</v>
      </c>
      <c r="H89" s="14">
        <f t="shared" si="1"/>
        <v>30338</v>
      </c>
    </row>
    <row r="90" spans="1:8">
      <c r="A90" s="16" t="s">
        <v>233</v>
      </c>
      <c r="B90" s="15" t="s">
        <v>46</v>
      </c>
      <c r="C90" s="15">
        <v>8380</v>
      </c>
      <c r="D90" s="15">
        <v>1162</v>
      </c>
      <c r="E90" s="15">
        <v>596704</v>
      </c>
      <c r="F90" s="15">
        <v>18.05853488496809</v>
      </c>
      <c r="G90" s="15">
        <v>40447</v>
      </c>
      <c r="H90" s="14">
        <f t="shared" si="1"/>
        <v>18704</v>
      </c>
    </row>
    <row r="91" spans="1:8">
      <c r="A91" s="16" t="s">
        <v>233</v>
      </c>
      <c r="B91" s="15" t="s">
        <v>13</v>
      </c>
      <c r="C91" s="15">
        <v>3385</v>
      </c>
      <c r="D91" s="15">
        <v>329</v>
      </c>
      <c r="E91" s="15">
        <v>599760</v>
      </c>
      <c r="F91" s="15">
        <v>17.61788048552755</v>
      </c>
      <c r="G91" s="15">
        <v>28394</v>
      </c>
      <c r="H91" s="14">
        <f t="shared" si="1"/>
        <v>18704</v>
      </c>
    </row>
    <row r="92" spans="1:8">
      <c r="A92" s="16" t="s">
        <v>233</v>
      </c>
      <c r="B92" s="15" t="s">
        <v>19</v>
      </c>
      <c r="C92" s="15">
        <v>5268</v>
      </c>
      <c r="D92" s="15">
        <v>326</v>
      </c>
      <c r="E92" s="15">
        <v>604702</v>
      </c>
      <c r="F92" s="15">
        <v>23.435841125050029</v>
      </c>
      <c r="G92" s="15">
        <v>44501</v>
      </c>
      <c r="H92" s="14">
        <f t="shared" si="1"/>
        <v>18704</v>
      </c>
    </row>
    <row r="93" spans="1:8">
      <c r="A93" s="16" t="s">
        <v>233</v>
      </c>
      <c r="B93" s="15" t="s">
        <v>46</v>
      </c>
      <c r="C93" s="15">
        <v>1671</v>
      </c>
      <c r="D93" s="15">
        <v>202</v>
      </c>
      <c r="E93" s="15">
        <v>606171</v>
      </c>
      <c r="F93" s="15">
        <v>15.150015424690389</v>
      </c>
      <c r="G93" s="15">
        <v>40254</v>
      </c>
      <c r="H93" s="14">
        <f t="shared" si="1"/>
        <v>18704</v>
      </c>
    </row>
    <row r="94" spans="1:8">
      <c r="A94" s="16" t="s">
        <v>517</v>
      </c>
      <c r="B94" s="15" t="s">
        <v>46</v>
      </c>
      <c r="C94" s="15">
        <v>1163</v>
      </c>
      <c r="D94" s="15">
        <v>146</v>
      </c>
      <c r="E94" s="15">
        <v>607188</v>
      </c>
      <c r="F94" s="15">
        <v>21.77776899411715</v>
      </c>
      <c r="G94" s="15">
        <v>28509</v>
      </c>
      <c r="H94" s="14">
        <f t="shared" si="1"/>
        <v>22206</v>
      </c>
    </row>
    <row r="95" spans="1:8">
      <c r="A95" s="16" t="s">
        <v>517</v>
      </c>
      <c r="B95" s="15" t="s">
        <v>46</v>
      </c>
      <c r="C95" s="15">
        <v>9656</v>
      </c>
      <c r="D95" s="15">
        <v>1024</v>
      </c>
      <c r="E95" s="15">
        <v>615820</v>
      </c>
      <c r="F95" s="15">
        <v>8.7252768666168681</v>
      </c>
      <c r="G95" s="15">
        <v>58998</v>
      </c>
      <c r="H95" s="14">
        <f t="shared" si="1"/>
        <v>22206</v>
      </c>
    </row>
    <row r="96" spans="1:8">
      <c r="A96" s="16" t="s">
        <v>517</v>
      </c>
      <c r="B96" s="15" t="s">
        <v>19</v>
      </c>
      <c r="C96" s="15">
        <v>5592</v>
      </c>
      <c r="D96" s="15">
        <v>710</v>
      </c>
      <c r="E96" s="15">
        <v>620702</v>
      </c>
      <c r="F96" s="15">
        <v>9.07118069540617</v>
      </c>
      <c r="G96" s="15">
        <v>24472</v>
      </c>
      <c r="H96" s="14">
        <f t="shared" si="1"/>
        <v>22206</v>
      </c>
    </row>
    <row r="97" spans="1:8">
      <c r="A97" s="16" t="s">
        <v>517</v>
      </c>
      <c r="B97" s="15" t="s">
        <v>13</v>
      </c>
      <c r="C97" s="15">
        <v>5795</v>
      </c>
      <c r="D97" s="15">
        <v>575</v>
      </c>
      <c r="E97" s="15">
        <v>625922</v>
      </c>
      <c r="F97" s="15">
        <v>3.0908004511744269</v>
      </c>
      <c r="G97" s="15">
        <v>55657</v>
      </c>
      <c r="H97" s="14">
        <f t="shared" si="1"/>
        <v>22206</v>
      </c>
    </row>
    <row r="98" spans="1:8">
      <c r="A98" s="16" t="s">
        <v>54</v>
      </c>
      <c r="B98" s="15" t="s">
        <v>23</v>
      </c>
      <c r="C98" s="15">
        <v>5798</v>
      </c>
      <c r="D98" s="15">
        <v>592</v>
      </c>
      <c r="E98" s="15">
        <v>631128</v>
      </c>
      <c r="F98" s="15">
        <v>1.6774727155188811</v>
      </c>
      <c r="G98" s="15">
        <v>13471</v>
      </c>
      <c r="H98" s="14">
        <f t="shared" si="1"/>
        <v>23076</v>
      </c>
    </row>
    <row r="99" spans="1:8">
      <c r="A99" s="16" t="s">
        <v>54</v>
      </c>
      <c r="B99" s="15" t="s">
        <v>46</v>
      </c>
      <c r="C99" s="15">
        <v>7036</v>
      </c>
      <c r="D99" s="15">
        <v>652</v>
      </c>
      <c r="E99" s="15">
        <v>637512</v>
      </c>
      <c r="F99" s="15">
        <v>3.5705994553828009</v>
      </c>
      <c r="G99" s="15">
        <v>51796</v>
      </c>
      <c r="H99" s="14">
        <f t="shared" si="1"/>
        <v>23076</v>
      </c>
    </row>
    <row r="100" spans="1:8">
      <c r="A100" s="16" t="s">
        <v>54</v>
      </c>
      <c r="B100" s="15" t="s">
        <v>19</v>
      </c>
      <c r="C100" s="15">
        <v>3355</v>
      </c>
      <c r="D100" s="15">
        <v>176</v>
      </c>
      <c r="E100" s="15">
        <v>640691</v>
      </c>
      <c r="F100" s="15">
        <v>12.426427091999111</v>
      </c>
      <c r="G100" s="15">
        <v>40268</v>
      </c>
      <c r="H100" s="14">
        <f t="shared" si="1"/>
        <v>23076</v>
      </c>
    </row>
    <row r="101" spans="1:8">
      <c r="A101" s="16" t="s">
        <v>54</v>
      </c>
      <c r="B101" s="15" t="s">
        <v>19</v>
      </c>
      <c r="C101" s="15">
        <v>6887</v>
      </c>
      <c r="D101" s="15">
        <v>418</v>
      </c>
      <c r="E101" s="15">
        <v>647160</v>
      </c>
      <c r="F101" s="15">
        <v>20.240280610668151</v>
      </c>
      <c r="G101" s="15">
        <v>18329</v>
      </c>
      <c r="H101" s="14">
        <f t="shared" si="1"/>
        <v>23076</v>
      </c>
    </row>
    <row r="102" spans="1:8">
      <c r="A102" s="16" t="s">
        <v>452</v>
      </c>
      <c r="B102" s="15" t="s">
        <v>23</v>
      </c>
      <c r="C102" s="15">
        <v>8961</v>
      </c>
      <c r="D102" s="15">
        <v>476</v>
      </c>
      <c r="E102" s="15">
        <v>655645</v>
      </c>
      <c r="F102" s="15">
        <v>15.458517947974901</v>
      </c>
      <c r="G102" s="15">
        <v>44865</v>
      </c>
      <c r="H102" s="14">
        <f t="shared" si="1"/>
        <v>31244</v>
      </c>
    </row>
    <row r="103" spans="1:8">
      <c r="A103" s="16" t="s">
        <v>452</v>
      </c>
      <c r="B103" s="15" t="s">
        <v>23</v>
      </c>
      <c r="C103" s="15">
        <v>6827</v>
      </c>
      <c r="D103" s="15">
        <v>775</v>
      </c>
      <c r="E103" s="15">
        <v>661697</v>
      </c>
      <c r="F103" s="15">
        <v>15.96622018839439</v>
      </c>
      <c r="G103" s="15">
        <v>56850</v>
      </c>
      <c r="H103" s="14">
        <f t="shared" si="1"/>
        <v>31244</v>
      </c>
    </row>
    <row r="104" spans="1:8">
      <c r="A104" s="16" t="s">
        <v>452</v>
      </c>
      <c r="B104" s="15" t="s">
        <v>19</v>
      </c>
      <c r="C104" s="15">
        <v>9737</v>
      </c>
      <c r="D104" s="15">
        <v>792</v>
      </c>
      <c r="E104" s="15">
        <v>670642</v>
      </c>
      <c r="F104" s="15">
        <v>5.301785453341723</v>
      </c>
      <c r="G104" s="15">
        <v>56698</v>
      </c>
      <c r="H104" s="14">
        <f t="shared" si="1"/>
        <v>31244</v>
      </c>
    </row>
    <row r="105" spans="1:8">
      <c r="A105" s="16" t="s">
        <v>452</v>
      </c>
      <c r="B105" s="15" t="s">
        <v>13</v>
      </c>
      <c r="C105" s="15">
        <v>5719</v>
      </c>
      <c r="D105" s="15">
        <v>576</v>
      </c>
      <c r="E105" s="15">
        <v>675785</v>
      </c>
      <c r="F105" s="15">
        <v>10.21656296011305</v>
      </c>
      <c r="G105" s="15">
        <v>38272</v>
      </c>
      <c r="H105" s="14">
        <f t="shared" si="1"/>
        <v>31244</v>
      </c>
    </row>
    <row r="106" spans="1:8">
      <c r="A106" s="16" t="s">
        <v>518</v>
      </c>
      <c r="B106" s="15" t="s">
        <v>23</v>
      </c>
      <c r="C106" s="15">
        <v>1593</v>
      </c>
      <c r="D106" s="15">
        <v>224</v>
      </c>
      <c r="E106" s="15">
        <v>677154</v>
      </c>
      <c r="F106" s="15">
        <v>4.1495730660972248</v>
      </c>
      <c r="G106" s="15">
        <v>52845</v>
      </c>
      <c r="H106" s="14">
        <f t="shared" si="1"/>
        <v>20319</v>
      </c>
    </row>
    <row r="107" spans="1:8">
      <c r="A107" s="16" t="s">
        <v>518</v>
      </c>
      <c r="B107" s="15" t="s">
        <v>19</v>
      </c>
      <c r="C107" s="15">
        <v>5839</v>
      </c>
      <c r="D107" s="15">
        <v>437</v>
      </c>
      <c r="E107" s="15">
        <v>682556</v>
      </c>
      <c r="F107" s="15">
        <v>17.44750613869045</v>
      </c>
      <c r="G107" s="15">
        <v>16397</v>
      </c>
      <c r="H107" s="14">
        <f t="shared" si="1"/>
        <v>20319</v>
      </c>
    </row>
    <row r="108" spans="1:8">
      <c r="A108" s="16" t="s">
        <v>518</v>
      </c>
      <c r="B108" s="15" t="s">
        <v>23</v>
      </c>
      <c r="C108" s="15">
        <v>8394</v>
      </c>
      <c r="D108" s="15">
        <v>764</v>
      </c>
      <c r="E108" s="15">
        <v>690186</v>
      </c>
      <c r="F108" s="15">
        <v>6.3556780346167558</v>
      </c>
      <c r="G108" s="15">
        <v>42373</v>
      </c>
      <c r="H108" s="14">
        <f t="shared" si="1"/>
        <v>20319</v>
      </c>
    </row>
    <row r="109" spans="1:8">
      <c r="A109" s="16" t="s">
        <v>518</v>
      </c>
      <c r="B109" s="15" t="s">
        <v>13</v>
      </c>
      <c r="C109" s="15">
        <v>4493</v>
      </c>
      <c r="D109" s="15">
        <v>564</v>
      </c>
      <c r="E109" s="15">
        <v>694115</v>
      </c>
      <c r="F109" s="15">
        <v>16.625487131094989</v>
      </c>
      <c r="G109" s="15">
        <v>45525</v>
      </c>
      <c r="H109" s="14">
        <f t="shared" si="1"/>
        <v>20319</v>
      </c>
    </row>
    <row r="110" spans="1:8">
      <c r="A110" s="16" t="s">
        <v>178</v>
      </c>
      <c r="B110" s="15" t="s">
        <v>46</v>
      </c>
      <c r="C110" s="15">
        <v>7164</v>
      </c>
      <c r="D110" s="15">
        <v>522</v>
      </c>
      <c r="E110" s="15">
        <v>700757</v>
      </c>
      <c r="F110" s="15">
        <v>13.449169969047761</v>
      </c>
      <c r="G110" s="15">
        <v>34570</v>
      </c>
      <c r="H110" s="14">
        <f t="shared" si="1"/>
        <v>17052</v>
      </c>
    </row>
    <row r="111" spans="1:8">
      <c r="A111" s="16" t="s">
        <v>178</v>
      </c>
      <c r="B111" s="15" t="s">
        <v>23</v>
      </c>
      <c r="C111" s="15">
        <v>3672</v>
      </c>
      <c r="D111" s="15">
        <v>211</v>
      </c>
      <c r="E111" s="15">
        <v>704218</v>
      </c>
      <c r="F111" s="15">
        <v>12.35057894004413</v>
      </c>
      <c r="G111" s="15">
        <v>28284</v>
      </c>
      <c r="H111" s="14">
        <f t="shared" si="1"/>
        <v>17052</v>
      </c>
    </row>
    <row r="112" spans="1:8">
      <c r="A112" s="16" t="s">
        <v>178</v>
      </c>
      <c r="B112" s="15" t="s">
        <v>13</v>
      </c>
      <c r="C112" s="15">
        <v>5200</v>
      </c>
      <c r="D112" s="15">
        <v>410</v>
      </c>
      <c r="E112" s="15">
        <v>709008</v>
      </c>
      <c r="F112" s="15">
        <v>12.913394489201821</v>
      </c>
      <c r="G112" s="15">
        <v>28994</v>
      </c>
      <c r="H112" s="14">
        <f t="shared" si="1"/>
        <v>17052</v>
      </c>
    </row>
    <row r="113" spans="1:8">
      <c r="A113" s="16" t="s">
        <v>178</v>
      </c>
      <c r="B113" s="15" t="s">
        <v>19</v>
      </c>
      <c r="C113" s="15">
        <v>1016</v>
      </c>
      <c r="D113" s="15">
        <v>67</v>
      </c>
      <c r="E113" s="15">
        <v>709957</v>
      </c>
      <c r="F113" s="15">
        <v>20.774215903216671</v>
      </c>
      <c r="G113" s="15">
        <v>33284</v>
      </c>
      <c r="H113" s="14">
        <f t="shared" si="1"/>
        <v>17052</v>
      </c>
    </row>
    <row r="114" spans="1:8">
      <c r="A114" s="16" t="s">
        <v>89</v>
      </c>
      <c r="B114" s="15" t="s">
        <v>23</v>
      </c>
      <c r="C114" s="15">
        <v>4191</v>
      </c>
      <c r="D114" s="15">
        <v>599</v>
      </c>
      <c r="E114" s="15">
        <v>713549</v>
      </c>
      <c r="F114" s="15">
        <v>11.56416728213479</v>
      </c>
      <c r="G114" s="15">
        <v>27833</v>
      </c>
      <c r="H114" s="14">
        <f t="shared" si="1"/>
        <v>22471</v>
      </c>
    </row>
    <row r="115" spans="1:8">
      <c r="A115" s="16" t="s">
        <v>89</v>
      </c>
      <c r="B115" s="15" t="s">
        <v>23</v>
      </c>
      <c r="C115" s="15">
        <v>1392</v>
      </c>
      <c r="D115" s="15">
        <v>182</v>
      </c>
      <c r="E115" s="15">
        <v>714759</v>
      </c>
      <c r="F115" s="15">
        <v>5.9603306848881932</v>
      </c>
      <c r="G115" s="15">
        <v>35122</v>
      </c>
      <c r="H115" s="14">
        <f t="shared" si="1"/>
        <v>22471</v>
      </c>
    </row>
    <row r="116" spans="1:8">
      <c r="A116" s="16" t="s">
        <v>89</v>
      </c>
      <c r="B116" s="15" t="s">
        <v>19</v>
      </c>
      <c r="C116" s="15">
        <v>9616</v>
      </c>
      <c r="D116" s="15">
        <v>1089</v>
      </c>
      <c r="E116" s="15">
        <v>723286</v>
      </c>
      <c r="F116" s="15">
        <v>19.25863351426683</v>
      </c>
      <c r="G116" s="15">
        <v>15017</v>
      </c>
      <c r="H116" s="14">
        <f t="shared" si="1"/>
        <v>22471</v>
      </c>
    </row>
    <row r="117" spans="1:8">
      <c r="A117" s="16" t="s">
        <v>89</v>
      </c>
      <c r="B117" s="15" t="s">
        <v>46</v>
      </c>
      <c r="C117" s="15">
        <v>7272</v>
      </c>
      <c r="D117" s="15">
        <v>997</v>
      </c>
      <c r="E117" s="15">
        <v>729561</v>
      </c>
      <c r="F117" s="15">
        <v>13.428486445958599</v>
      </c>
      <c r="G117" s="15">
        <v>26370</v>
      </c>
      <c r="H117" s="14">
        <f t="shared" si="1"/>
        <v>22471</v>
      </c>
    </row>
    <row r="118" spans="1:8">
      <c r="A118" s="16" t="s">
        <v>14</v>
      </c>
      <c r="B118" s="15" t="s">
        <v>19</v>
      </c>
      <c r="C118" s="15">
        <v>1571</v>
      </c>
      <c r="D118" s="15">
        <v>204</v>
      </c>
      <c r="E118" s="15">
        <v>730928</v>
      </c>
      <c r="F118" s="15">
        <v>19.449384891535139</v>
      </c>
      <c r="G118" s="15">
        <v>39252</v>
      </c>
      <c r="H118" s="14">
        <f t="shared" si="1"/>
        <v>21551</v>
      </c>
    </row>
    <row r="119" spans="1:8">
      <c r="A119" s="16" t="s">
        <v>14</v>
      </c>
      <c r="B119" s="15" t="s">
        <v>23</v>
      </c>
      <c r="C119" s="15">
        <v>4631</v>
      </c>
      <c r="D119" s="15">
        <v>317</v>
      </c>
      <c r="E119" s="15">
        <v>735242</v>
      </c>
      <c r="F119" s="15">
        <v>1.381177897889402</v>
      </c>
      <c r="G119" s="15">
        <v>17999</v>
      </c>
      <c r="H119" s="14">
        <f t="shared" si="1"/>
        <v>21551</v>
      </c>
    </row>
    <row r="120" spans="1:8">
      <c r="A120" s="16" t="s">
        <v>14</v>
      </c>
      <c r="B120" s="15" t="s">
        <v>19</v>
      </c>
      <c r="C120" s="15">
        <v>7172</v>
      </c>
      <c r="D120" s="15">
        <v>998</v>
      </c>
      <c r="E120" s="15">
        <v>741416</v>
      </c>
      <c r="F120" s="15">
        <v>18.0667803230575</v>
      </c>
      <c r="G120" s="15">
        <v>32436</v>
      </c>
      <c r="H120" s="14">
        <f t="shared" si="1"/>
        <v>21551</v>
      </c>
    </row>
    <row r="121" spans="1:8">
      <c r="A121" s="16" t="s">
        <v>14</v>
      </c>
      <c r="B121" s="15" t="s">
        <v>13</v>
      </c>
      <c r="C121" s="15">
        <v>8177</v>
      </c>
      <c r="D121" s="15">
        <v>849</v>
      </c>
      <c r="E121" s="15">
        <v>748744</v>
      </c>
      <c r="F121" s="15">
        <v>10.34986590877523</v>
      </c>
      <c r="G121" s="15">
        <v>52963</v>
      </c>
      <c r="H121" s="14">
        <f t="shared" si="1"/>
        <v>21551</v>
      </c>
    </row>
    <row r="122" spans="1:8">
      <c r="A122" s="16" t="s">
        <v>519</v>
      </c>
      <c r="B122" s="15" t="s">
        <v>19</v>
      </c>
      <c r="C122" s="15">
        <v>9433</v>
      </c>
      <c r="D122" s="15">
        <v>1233</v>
      </c>
      <c r="E122" s="15">
        <v>756944</v>
      </c>
      <c r="F122" s="15">
        <v>11.391727789638329</v>
      </c>
      <c r="G122" s="15">
        <v>12096</v>
      </c>
      <c r="H122" s="14">
        <f t="shared" si="1"/>
        <v>26732</v>
      </c>
    </row>
    <row r="123" spans="1:8">
      <c r="A123" s="16" t="s">
        <v>519</v>
      </c>
      <c r="B123" s="15" t="s">
        <v>23</v>
      </c>
      <c r="C123" s="15">
        <v>4897</v>
      </c>
      <c r="D123" s="15">
        <v>683</v>
      </c>
      <c r="E123" s="15">
        <v>761158</v>
      </c>
      <c r="F123" s="15">
        <v>15.06231294947961</v>
      </c>
      <c r="G123" s="15">
        <v>58201</v>
      </c>
      <c r="H123" s="14">
        <f t="shared" si="1"/>
        <v>26732</v>
      </c>
    </row>
    <row r="124" spans="1:8">
      <c r="A124" s="16" t="s">
        <v>519</v>
      </c>
      <c r="B124" s="15" t="s">
        <v>19</v>
      </c>
      <c r="C124" s="15">
        <v>9123</v>
      </c>
      <c r="D124" s="15">
        <v>746</v>
      </c>
      <c r="E124" s="15">
        <v>769535</v>
      </c>
      <c r="F124" s="15">
        <v>6.3086149427901264</v>
      </c>
      <c r="G124" s="15">
        <v>35279</v>
      </c>
      <c r="H124" s="14">
        <f t="shared" si="1"/>
        <v>26732</v>
      </c>
    </row>
    <row r="125" spans="1:8">
      <c r="A125" s="16" t="s">
        <v>519</v>
      </c>
      <c r="B125" s="15" t="s">
        <v>46</v>
      </c>
      <c r="C125" s="15">
        <v>3279</v>
      </c>
      <c r="D125" s="15">
        <v>200</v>
      </c>
      <c r="E125" s="15">
        <v>772614</v>
      </c>
      <c r="F125" s="15">
        <v>5.0212654702089274</v>
      </c>
      <c r="G125" s="15">
        <v>53363</v>
      </c>
      <c r="H125" s="14">
        <f t="shared" si="1"/>
        <v>26732</v>
      </c>
    </row>
    <row r="126" spans="1:8">
      <c r="A126" s="16" t="s">
        <v>99</v>
      </c>
      <c r="B126" s="15" t="s">
        <v>19</v>
      </c>
      <c r="C126" s="15">
        <v>9980</v>
      </c>
      <c r="D126" s="15">
        <v>726</v>
      </c>
      <c r="E126" s="15">
        <v>781868</v>
      </c>
      <c r="F126" s="15">
        <v>4.0220344099003924</v>
      </c>
      <c r="G126" s="15">
        <v>58709</v>
      </c>
      <c r="H126" s="14">
        <f t="shared" si="1"/>
        <v>30112</v>
      </c>
    </row>
    <row r="127" spans="1:8">
      <c r="A127" s="16" t="s">
        <v>99</v>
      </c>
      <c r="B127" s="15" t="s">
        <v>46</v>
      </c>
      <c r="C127" s="15">
        <v>8451</v>
      </c>
      <c r="D127" s="15">
        <v>783</v>
      </c>
      <c r="E127" s="15">
        <v>789536</v>
      </c>
      <c r="F127" s="15">
        <v>12.407287318121019</v>
      </c>
      <c r="G127" s="15">
        <v>36201</v>
      </c>
      <c r="H127" s="14">
        <f t="shared" si="1"/>
        <v>30112</v>
      </c>
    </row>
    <row r="128" spans="1:8">
      <c r="A128" s="16" t="s">
        <v>99</v>
      </c>
      <c r="B128" s="15" t="s">
        <v>13</v>
      </c>
      <c r="C128" s="15">
        <v>9906</v>
      </c>
      <c r="D128" s="15">
        <v>1305</v>
      </c>
      <c r="E128" s="15">
        <v>798137</v>
      </c>
      <c r="F128" s="15">
        <v>9.1811305577864442</v>
      </c>
      <c r="G128" s="15">
        <v>29715</v>
      </c>
      <c r="H128" s="14">
        <f t="shared" si="1"/>
        <v>30112</v>
      </c>
    </row>
    <row r="129" spans="1:8">
      <c r="A129" s="16" t="s">
        <v>99</v>
      </c>
      <c r="B129" s="15" t="s">
        <v>46</v>
      </c>
      <c r="C129" s="15">
        <v>1775</v>
      </c>
      <c r="D129" s="15">
        <v>241</v>
      </c>
      <c r="E129" s="15">
        <v>799671</v>
      </c>
      <c r="F129" s="15">
        <v>8.1379717408784362</v>
      </c>
      <c r="G129" s="15">
        <v>39309</v>
      </c>
      <c r="H129" s="14">
        <f t="shared" si="1"/>
        <v>30112</v>
      </c>
    </row>
    <row r="130" spans="1:8">
      <c r="A130" s="16" t="s">
        <v>520</v>
      </c>
      <c r="B130" s="15" t="s">
        <v>19</v>
      </c>
      <c r="C130" s="15">
        <v>7869</v>
      </c>
      <c r="D130" s="15">
        <v>398</v>
      </c>
      <c r="E130" s="15">
        <v>807142</v>
      </c>
      <c r="F130" s="15">
        <v>15.211945357818079</v>
      </c>
      <c r="G130" s="15">
        <v>25078</v>
      </c>
      <c r="H130" s="14">
        <f t="shared" si="1"/>
        <v>20282</v>
      </c>
    </row>
    <row r="131" spans="1:8">
      <c r="A131" s="16" t="s">
        <v>520</v>
      </c>
      <c r="B131" s="15" t="s">
        <v>23</v>
      </c>
      <c r="C131" s="15">
        <v>3247</v>
      </c>
      <c r="D131" s="15">
        <v>328</v>
      </c>
      <c r="E131" s="15">
        <v>810061</v>
      </c>
      <c r="F131" s="15">
        <v>13.941172331466399</v>
      </c>
      <c r="G131" s="15">
        <v>15105</v>
      </c>
      <c r="H131" s="14">
        <f t="shared" ref="H131:H194" si="2">SUMIF($A$2:$A$500, A131, $C$2:$C$500)</f>
        <v>20282</v>
      </c>
    </row>
    <row r="132" spans="1:8">
      <c r="A132" s="16" t="s">
        <v>520</v>
      </c>
      <c r="B132" s="15" t="s">
        <v>46</v>
      </c>
      <c r="C132" s="15">
        <v>8088</v>
      </c>
      <c r="D132" s="15">
        <v>742</v>
      </c>
      <c r="E132" s="15">
        <v>817407</v>
      </c>
      <c r="F132" s="15">
        <v>14.664542877660701</v>
      </c>
      <c r="G132" s="15">
        <v>39312</v>
      </c>
      <c r="H132" s="14">
        <f t="shared" si="2"/>
        <v>20282</v>
      </c>
    </row>
    <row r="133" spans="1:8">
      <c r="A133" s="16" t="s">
        <v>520</v>
      </c>
      <c r="B133" s="15" t="s">
        <v>13</v>
      </c>
      <c r="C133" s="15">
        <v>1078</v>
      </c>
      <c r="D133" s="15">
        <v>77</v>
      </c>
      <c r="E133" s="15">
        <v>818408</v>
      </c>
      <c r="F133" s="15">
        <v>18.236747441373989</v>
      </c>
      <c r="G133" s="15">
        <v>12839</v>
      </c>
      <c r="H133" s="14">
        <f t="shared" si="2"/>
        <v>20282</v>
      </c>
    </row>
    <row r="134" spans="1:8">
      <c r="A134" s="16" t="s">
        <v>521</v>
      </c>
      <c r="B134" s="15" t="s">
        <v>46</v>
      </c>
      <c r="C134" s="15">
        <v>9080</v>
      </c>
      <c r="D134" s="15">
        <v>562</v>
      </c>
      <c r="E134" s="15">
        <v>826926</v>
      </c>
      <c r="F134" s="15">
        <v>7.1083748727213809</v>
      </c>
      <c r="G134" s="15">
        <v>13384</v>
      </c>
      <c r="H134" s="14">
        <f t="shared" si="2"/>
        <v>30445</v>
      </c>
    </row>
    <row r="135" spans="1:8">
      <c r="A135" s="16" t="s">
        <v>521</v>
      </c>
      <c r="B135" s="15" t="s">
        <v>46</v>
      </c>
      <c r="C135" s="15">
        <v>8099</v>
      </c>
      <c r="D135" s="15">
        <v>678</v>
      </c>
      <c r="E135" s="15">
        <v>834347</v>
      </c>
      <c r="F135" s="15">
        <v>7.6464588474579518</v>
      </c>
      <c r="G135" s="15">
        <v>53619</v>
      </c>
      <c r="H135" s="14">
        <f t="shared" si="2"/>
        <v>30445</v>
      </c>
    </row>
    <row r="136" spans="1:8">
      <c r="A136" s="16" t="s">
        <v>521</v>
      </c>
      <c r="B136" s="15" t="s">
        <v>46</v>
      </c>
      <c r="C136" s="15">
        <v>4926</v>
      </c>
      <c r="D136" s="15">
        <v>710</v>
      </c>
      <c r="E136" s="15">
        <v>838563</v>
      </c>
      <c r="F136" s="15">
        <v>12.96217457722318</v>
      </c>
      <c r="G136" s="15">
        <v>52821</v>
      </c>
      <c r="H136" s="14">
        <f t="shared" si="2"/>
        <v>30445</v>
      </c>
    </row>
    <row r="137" spans="1:8">
      <c r="A137" s="16" t="s">
        <v>521</v>
      </c>
      <c r="B137" s="15" t="s">
        <v>13</v>
      </c>
      <c r="C137" s="15">
        <v>8340</v>
      </c>
      <c r="D137" s="15">
        <v>686</v>
      </c>
      <c r="E137" s="15">
        <v>846217</v>
      </c>
      <c r="F137" s="15">
        <v>7.201344336027284</v>
      </c>
      <c r="G137" s="15">
        <v>23493</v>
      </c>
      <c r="H137" s="14">
        <f t="shared" si="2"/>
        <v>30445</v>
      </c>
    </row>
    <row r="138" spans="1:8">
      <c r="A138" s="16" t="s">
        <v>181</v>
      </c>
      <c r="B138" s="15" t="s">
        <v>19</v>
      </c>
      <c r="C138" s="15">
        <v>8083</v>
      </c>
      <c r="D138" s="15">
        <v>823</v>
      </c>
      <c r="E138" s="15">
        <v>853477</v>
      </c>
      <c r="F138" s="15">
        <v>4.6300017457998282</v>
      </c>
      <c r="G138" s="15">
        <v>27069</v>
      </c>
      <c r="H138" s="14">
        <f t="shared" si="2"/>
        <v>25524</v>
      </c>
    </row>
    <row r="139" spans="1:8">
      <c r="A139" s="16" t="s">
        <v>181</v>
      </c>
      <c r="B139" s="15" t="s">
        <v>46</v>
      </c>
      <c r="C139" s="15">
        <v>7230</v>
      </c>
      <c r="D139" s="15">
        <v>869</v>
      </c>
      <c r="E139" s="15">
        <v>859838</v>
      </c>
      <c r="F139" s="15">
        <v>7.0117859410726204</v>
      </c>
      <c r="G139" s="15">
        <v>56907</v>
      </c>
      <c r="H139" s="14">
        <f t="shared" si="2"/>
        <v>25524</v>
      </c>
    </row>
    <row r="140" spans="1:8">
      <c r="A140" s="16" t="s">
        <v>181</v>
      </c>
      <c r="B140" s="15" t="s">
        <v>46</v>
      </c>
      <c r="C140" s="15">
        <v>5940</v>
      </c>
      <c r="D140" s="15">
        <v>512</v>
      </c>
      <c r="E140" s="15">
        <v>865266</v>
      </c>
      <c r="F140" s="15">
        <v>15.7972230504839</v>
      </c>
      <c r="G140" s="15">
        <v>17531</v>
      </c>
      <c r="H140" s="14">
        <f t="shared" si="2"/>
        <v>25524</v>
      </c>
    </row>
    <row r="141" spans="1:8">
      <c r="A141" s="16" t="s">
        <v>181</v>
      </c>
      <c r="B141" s="15" t="s">
        <v>23</v>
      </c>
      <c r="C141" s="15">
        <v>4271</v>
      </c>
      <c r="D141" s="15">
        <v>628</v>
      </c>
      <c r="E141" s="15">
        <v>868909</v>
      </c>
      <c r="F141" s="15">
        <v>11.124410036033691</v>
      </c>
      <c r="G141" s="15">
        <v>47051</v>
      </c>
      <c r="H141" s="14">
        <f t="shared" si="2"/>
        <v>25524</v>
      </c>
    </row>
    <row r="142" spans="1:8">
      <c r="A142" s="16" t="s">
        <v>522</v>
      </c>
      <c r="B142" s="15" t="s">
        <v>13</v>
      </c>
      <c r="C142" s="15">
        <v>4456</v>
      </c>
      <c r="D142" s="15">
        <v>651</v>
      </c>
      <c r="E142" s="15">
        <v>872714</v>
      </c>
      <c r="F142" s="15">
        <v>9.5052903929580594</v>
      </c>
      <c r="G142" s="15">
        <v>17736</v>
      </c>
      <c r="H142" s="14">
        <f t="shared" si="2"/>
        <v>31493</v>
      </c>
    </row>
    <row r="143" spans="1:8">
      <c r="A143" s="16" t="s">
        <v>522</v>
      </c>
      <c r="B143" s="15" t="s">
        <v>46</v>
      </c>
      <c r="C143" s="15">
        <v>8788</v>
      </c>
      <c r="D143" s="15">
        <v>660</v>
      </c>
      <c r="E143" s="15">
        <v>880842</v>
      </c>
      <c r="F143" s="15">
        <v>3.7175793161543158</v>
      </c>
      <c r="G143" s="15">
        <v>17710</v>
      </c>
      <c r="H143" s="14">
        <f t="shared" si="2"/>
        <v>31493</v>
      </c>
    </row>
    <row r="144" spans="1:8">
      <c r="A144" s="16" t="s">
        <v>522</v>
      </c>
      <c r="B144" s="15" t="s">
        <v>13</v>
      </c>
      <c r="C144" s="15">
        <v>9599</v>
      </c>
      <c r="D144" s="15">
        <v>957</v>
      </c>
      <c r="E144" s="15">
        <v>889484</v>
      </c>
      <c r="F144" s="15">
        <v>8.768004820772493</v>
      </c>
      <c r="G144" s="15">
        <v>11619</v>
      </c>
      <c r="H144" s="14">
        <f t="shared" si="2"/>
        <v>31493</v>
      </c>
    </row>
    <row r="145" spans="1:8">
      <c r="A145" s="16" t="s">
        <v>522</v>
      </c>
      <c r="B145" s="15" t="s">
        <v>46</v>
      </c>
      <c r="C145" s="15">
        <v>8650</v>
      </c>
      <c r="D145" s="15">
        <v>692</v>
      </c>
      <c r="E145" s="15">
        <v>897442</v>
      </c>
      <c r="F145" s="15">
        <v>7.6673478620345374</v>
      </c>
      <c r="G145" s="15">
        <v>23975</v>
      </c>
      <c r="H145" s="14">
        <f t="shared" si="2"/>
        <v>31493</v>
      </c>
    </row>
    <row r="146" spans="1:8">
      <c r="A146" s="16" t="s">
        <v>439</v>
      </c>
      <c r="B146" s="15" t="s">
        <v>19</v>
      </c>
      <c r="C146" s="15">
        <v>3711</v>
      </c>
      <c r="D146" s="15">
        <v>291</v>
      </c>
      <c r="E146" s="15">
        <v>900862</v>
      </c>
      <c r="F146" s="15">
        <v>14.24879726306582</v>
      </c>
      <c r="G146" s="15">
        <v>55603</v>
      </c>
      <c r="H146" s="14">
        <f t="shared" si="2"/>
        <v>14946</v>
      </c>
    </row>
    <row r="147" spans="1:8">
      <c r="A147" s="16" t="s">
        <v>439</v>
      </c>
      <c r="B147" s="15" t="s">
        <v>19</v>
      </c>
      <c r="C147" s="15">
        <v>2668</v>
      </c>
      <c r="D147" s="15">
        <v>143</v>
      </c>
      <c r="E147" s="15">
        <v>903387</v>
      </c>
      <c r="F147" s="15">
        <v>15.903372530266649</v>
      </c>
      <c r="G147" s="15">
        <v>33252</v>
      </c>
      <c r="H147" s="14">
        <f t="shared" si="2"/>
        <v>14946</v>
      </c>
    </row>
    <row r="148" spans="1:8">
      <c r="A148" s="16" t="s">
        <v>439</v>
      </c>
      <c r="B148" s="15" t="s">
        <v>46</v>
      </c>
      <c r="C148" s="15">
        <v>1147</v>
      </c>
      <c r="D148" s="15">
        <v>127</v>
      </c>
      <c r="E148" s="15">
        <v>904407</v>
      </c>
      <c r="F148" s="15">
        <v>1.3997016829812241</v>
      </c>
      <c r="G148" s="15">
        <v>25261</v>
      </c>
      <c r="H148" s="14">
        <f t="shared" si="2"/>
        <v>14946</v>
      </c>
    </row>
    <row r="149" spans="1:8">
      <c r="A149" s="16" t="s">
        <v>439</v>
      </c>
      <c r="B149" s="15" t="s">
        <v>19</v>
      </c>
      <c r="C149" s="15">
        <v>7420</v>
      </c>
      <c r="D149" s="15">
        <v>743</v>
      </c>
      <c r="E149" s="15">
        <v>911084</v>
      </c>
      <c r="F149" s="15">
        <v>10.593534734448189</v>
      </c>
      <c r="G149" s="15">
        <v>11431</v>
      </c>
      <c r="H149" s="14">
        <f t="shared" si="2"/>
        <v>14946</v>
      </c>
    </row>
    <row r="150" spans="1:8">
      <c r="A150" s="16" t="s">
        <v>101</v>
      </c>
      <c r="B150" s="15" t="s">
        <v>46</v>
      </c>
      <c r="C150" s="15">
        <v>1365</v>
      </c>
      <c r="D150" s="15">
        <v>75</v>
      </c>
      <c r="E150" s="15">
        <v>912374</v>
      </c>
      <c r="F150" s="15">
        <v>9.2688963078737441</v>
      </c>
      <c r="G150" s="15">
        <v>19067</v>
      </c>
      <c r="H150" s="14">
        <f t="shared" si="2"/>
        <v>19736</v>
      </c>
    </row>
    <row r="151" spans="1:8">
      <c r="A151" s="16" t="s">
        <v>101</v>
      </c>
      <c r="B151" s="15" t="s">
        <v>19</v>
      </c>
      <c r="C151" s="15">
        <v>5531</v>
      </c>
      <c r="D151" s="15">
        <v>430</v>
      </c>
      <c r="E151" s="15">
        <v>917475</v>
      </c>
      <c r="F151" s="15">
        <v>2.7289026948963189</v>
      </c>
      <c r="G151" s="15">
        <v>47481</v>
      </c>
      <c r="H151" s="14">
        <f t="shared" si="2"/>
        <v>19736</v>
      </c>
    </row>
    <row r="152" spans="1:8">
      <c r="A152" s="16" t="s">
        <v>101</v>
      </c>
      <c r="B152" s="15" t="s">
        <v>23</v>
      </c>
      <c r="C152" s="15">
        <v>6330</v>
      </c>
      <c r="D152" s="15">
        <v>891</v>
      </c>
      <c r="E152" s="15">
        <v>922914</v>
      </c>
      <c r="F152" s="15">
        <v>14.789893749580139</v>
      </c>
      <c r="G152" s="15">
        <v>37037</v>
      </c>
      <c r="H152" s="14">
        <f t="shared" si="2"/>
        <v>19736</v>
      </c>
    </row>
    <row r="153" spans="1:8">
      <c r="A153" s="16" t="s">
        <v>101</v>
      </c>
      <c r="B153" s="15" t="s">
        <v>23</v>
      </c>
      <c r="C153" s="15">
        <v>6510</v>
      </c>
      <c r="D153" s="15">
        <v>481</v>
      </c>
      <c r="E153" s="15">
        <v>928943</v>
      </c>
      <c r="F153" s="15">
        <v>2.3800168578696428</v>
      </c>
      <c r="G153" s="15">
        <v>19557</v>
      </c>
      <c r="H153" s="14">
        <f t="shared" si="2"/>
        <v>19736</v>
      </c>
    </row>
    <row r="154" spans="1:8">
      <c r="A154" s="16" t="s">
        <v>114</v>
      </c>
      <c r="B154" s="15" t="s">
        <v>23</v>
      </c>
      <c r="C154" s="15">
        <v>9754</v>
      </c>
      <c r="D154" s="15">
        <v>629</v>
      </c>
      <c r="E154" s="15">
        <v>938068</v>
      </c>
      <c r="F154" s="15">
        <v>3.4123325814333292</v>
      </c>
      <c r="G154" s="15">
        <v>19435</v>
      </c>
      <c r="H154" s="14">
        <f t="shared" si="2"/>
        <v>33650</v>
      </c>
    </row>
    <row r="155" spans="1:8">
      <c r="A155" s="16" t="s">
        <v>114</v>
      </c>
      <c r="B155" s="15" t="s">
        <v>13</v>
      </c>
      <c r="C155" s="15">
        <v>9964</v>
      </c>
      <c r="D155" s="15">
        <v>985</v>
      </c>
      <c r="E155" s="15">
        <v>947047</v>
      </c>
      <c r="F155" s="15">
        <v>1.9837452629066989</v>
      </c>
      <c r="G155" s="15">
        <v>47766</v>
      </c>
      <c r="H155" s="14">
        <f t="shared" si="2"/>
        <v>33650</v>
      </c>
    </row>
    <row r="156" spans="1:8">
      <c r="A156" s="16" t="s">
        <v>114</v>
      </c>
      <c r="B156" s="15" t="s">
        <v>13</v>
      </c>
      <c r="C156" s="15">
        <v>7493</v>
      </c>
      <c r="D156" s="15">
        <v>1113</v>
      </c>
      <c r="E156" s="15">
        <v>953427</v>
      </c>
      <c r="F156" s="15">
        <v>15.684892498324469</v>
      </c>
      <c r="G156" s="15">
        <v>10162</v>
      </c>
      <c r="H156" s="14">
        <f t="shared" si="2"/>
        <v>33650</v>
      </c>
    </row>
    <row r="157" spans="1:8">
      <c r="A157" s="16" t="s">
        <v>114</v>
      </c>
      <c r="B157" s="15" t="s">
        <v>23</v>
      </c>
      <c r="C157" s="15">
        <v>6439</v>
      </c>
      <c r="D157" s="15">
        <v>477</v>
      </c>
      <c r="E157" s="15">
        <v>959389</v>
      </c>
      <c r="F157" s="15">
        <v>7.4744446725989153</v>
      </c>
      <c r="G157" s="15">
        <v>44742</v>
      </c>
      <c r="H157" s="14">
        <f t="shared" si="2"/>
        <v>33650</v>
      </c>
    </row>
    <row r="158" spans="1:8">
      <c r="A158" s="16" t="s">
        <v>158</v>
      </c>
      <c r="B158" s="15" t="s">
        <v>13</v>
      </c>
      <c r="C158" s="15">
        <v>7511</v>
      </c>
      <c r="D158" s="15">
        <v>880</v>
      </c>
      <c r="E158" s="15">
        <v>966020</v>
      </c>
      <c r="F158" s="15">
        <v>4.6083932009689246</v>
      </c>
      <c r="G158" s="15">
        <v>29675</v>
      </c>
      <c r="H158" s="14">
        <f t="shared" si="2"/>
        <v>23100</v>
      </c>
    </row>
    <row r="159" spans="1:8">
      <c r="A159" s="16" t="s">
        <v>158</v>
      </c>
      <c r="B159" s="15" t="s">
        <v>19</v>
      </c>
      <c r="C159" s="15">
        <v>8504</v>
      </c>
      <c r="D159" s="15">
        <v>1072</v>
      </c>
      <c r="E159" s="15">
        <v>973452</v>
      </c>
      <c r="F159" s="15">
        <v>6.5651927367759271</v>
      </c>
      <c r="G159" s="15">
        <v>18461</v>
      </c>
      <c r="H159" s="14">
        <f t="shared" si="2"/>
        <v>23100</v>
      </c>
    </row>
    <row r="160" spans="1:8">
      <c r="A160" s="16" t="s">
        <v>158</v>
      </c>
      <c r="B160" s="15" t="s">
        <v>46</v>
      </c>
      <c r="C160" s="15">
        <v>2246</v>
      </c>
      <c r="D160" s="15">
        <v>165</v>
      </c>
      <c r="E160" s="15">
        <v>975533</v>
      </c>
      <c r="F160" s="15">
        <v>2.9062061457685191</v>
      </c>
      <c r="G160" s="15">
        <v>27015</v>
      </c>
      <c r="H160" s="14">
        <f t="shared" si="2"/>
        <v>23100</v>
      </c>
    </row>
    <row r="161" spans="1:8">
      <c r="A161" s="16" t="s">
        <v>158</v>
      </c>
      <c r="B161" s="15" t="s">
        <v>46</v>
      </c>
      <c r="C161" s="15">
        <v>4839</v>
      </c>
      <c r="D161" s="15">
        <v>594</v>
      </c>
      <c r="E161" s="15">
        <v>979778</v>
      </c>
      <c r="F161" s="15">
        <v>2.5803804535313102</v>
      </c>
      <c r="G161" s="15">
        <v>42591</v>
      </c>
      <c r="H161" s="14">
        <f t="shared" si="2"/>
        <v>23100</v>
      </c>
    </row>
    <row r="162" spans="1:8">
      <c r="A162" s="16" t="s">
        <v>523</v>
      </c>
      <c r="B162" s="15" t="s">
        <v>46</v>
      </c>
      <c r="C162" s="15">
        <v>9551</v>
      </c>
      <c r="D162" s="15">
        <v>828</v>
      </c>
      <c r="E162" s="15">
        <v>988501</v>
      </c>
      <c r="F162" s="15">
        <v>1.525036393488727</v>
      </c>
      <c r="G162" s="15">
        <v>38047</v>
      </c>
      <c r="H162" s="14">
        <f t="shared" si="2"/>
        <v>19763</v>
      </c>
    </row>
    <row r="163" spans="1:8">
      <c r="A163" s="16" t="s">
        <v>523</v>
      </c>
      <c r="B163" s="15" t="s">
        <v>23</v>
      </c>
      <c r="C163" s="15">
        <v>3376</v>
      </c>
      <c r="D163" s="15">
        <v>382</v>
      </c>
      <c r="E163" s="15">
        <v>991495</v>
      </c>
      <c r="F163" s="15">
        <v>3.8694093263203548</v>
      </c>
      <c r="G163" s="15">
        <v>44782</v>
      </c>
      <c r="H163" s="14">
        <f t="shared" si="2"/>
        <v>19763</v>
      </c>
    </row>
    <row r="164" spans="1:8">
      <c r="A164" s="16" t="s">
        <v>523</v>
      </c>
      <c r="B164" s="15" t="s">
        <v>13</v>
      </c>
      <c r="C164" s="15">
        <v>4009</v>
      </c>
      <c r="D164" s="15">
        <v>454</v>
      </c>
      <c r="E164" s="15">
        <v>995050</v>
      </c>
      <c r="F164" s="15">
        <v>2.1106477061454201</v>
      </c>
      <c r="G164" s="15">
        <v>19833</v>
      </c>
      <c r="H164" s="14">
        <f t="shared" si="2"/>
        <v>19763</v>
      </c>
    </row>
    <row r="165" spans="1:8">
      <c r="A165" s="16" t="s">
        <v>523</v>
      </c>
      <c r="B165" s="15" t="s">
        <v>19</v>
      </c>
      <c r="C165" s="15">
        <v>2827</v>
      </c>
      <c r="D165" s="15">
        <v>292</v>
      </c>
      <c r="E165" s="15">
        <v>997585</v>
      </c>
      <c r="F165" s="15">
        <v>2.4004972007397871</v>
      </c>
      <c r="G165" s="15">
        <v>17896</v>
      </c>
      <c r="H165" s="14">
        <f t="shared" si="2"/>
        <v>19763</v>
      </c>
    </row>
    <row r="166" spans="1:8">
      <c r="A166" s="16" t="s">
        <v>524</v>
      </c>
      <c r="B166" s="15" t="s">
        <v>19</v>
      </c>
      <c r="C166" s="15">
        <v>7979</v>
      </c>
      <c r="D166" s="15">
        <v>470</v>
      </c>
      <c r="E166" s="15">
        <v>1005094</v>
      </c>
      <c r="F166" s="15">
        <v>10.43086517280971</v>
      </c>
      <c r="G166" s="15">
        <v>42972</v>
      </c>
      <c r="H166" s="14">
        <f t="shared" si="2"/>
        <v>30743</v>
      </c>
    </row>
    <row r="167" spans="1:8">
      <c r="A167" s="16" t="s">
        <v>524</v>
      </c>
      <c r="B167" s="15" t="s">
        <v>23</v>
      </c>
      <c r="C167" s="15">
        <v>9569</v>
      </c>
      <c r="D167" s="15">
        <v>1277</v>
      </c>
      <c r="E167" s="15">
        <v>1013386</v>
      </c>
      <c r="F167" s="15">
        <v>12.45517502708741</v>
      </c>
      <c r="G167" s="15">
        <v>59733</v>
      </c>
      <c r="H167" s="14">
        <f t="shared" si="2"/>
        <v>30743</v>
      </c>
    </row>
    <row r="168" spans="1:8">
      <c r="A168" s="16" t="s">
        <v>524</v>
      </c>
      <c r="B168" s="15" t="s">
        <v>19</v>
      </c>
      <c r="C168" s="15">
        <v>5285</v>
      </c>
      <c r="D168" s="15">
        <v>433</v>
      </c>
      <c r="E168" s="15">
        <v>1018238</v>
      </c>
      <c r="F168" s="15">
        <v>8.7022876773406619</v>
      </c>
      <c r="G168" s="15">
        <v>51800</v>
      </c>
      <c r="H168" s="14">
        <f t="shared" si="2"/>
        <v>30743</v>
      </c>
    </row>
    <row r="169" spans="1:8">
      <c r="A169" s="16" t="s">
        <v>524</v>
      </c>
      <c r="B169" s="15" t="s">
        <v>19</v>
      </c>
      <c r="C169" s="15">
        <v>7910</v>
      </c>
      <c r="D169" s="15">
        <v>543</v>
      </c>
      <c r="E169" s="15">
        <v>1025605</v>
      </c>
      <c r="F169" s="15">
        <v>6.0590578244060822</v>
      </c>
      <c r="G169" s="15">
        <v>40508</v>
      </c>
      <c r="H169" s="14">
        <f t="shared" si="2"/>
        <v>30743</v>
      </c>
    </row>
    <row r="170" spans="1:8">
      <c r="A170" s="16" t="s">
        <v>340</v>
      </c>
      <c r="B170" s="15" t="s">
        <v>19</v>
      </c>
      <c r="C170" s="15">
        <v>9561</v>
      </c>
      <c r="D170" s="15">
        <v>517</v>
      </c>
      <c r="E170" s="15">
        <v>1034649</v>
      </c>
      <c r="F170" s="15">
        <v>6.4086467971263694</v>
      </c>
      <c r="G170" s="15">
        <v>15347</v>
      </c>
      <c r="H170" s="14">
        <f t="shared" si="2"/>
        <v>27347</v>
      </c>
    </row>
    <row r="171" spans="1:8">
      <c r="A171" s="16" t="s">
        <v>340</v>
      </c>
      <c r="B171" s="15" t="s">
        <v>19</v>
      </c>
      <c r="C171" s="15">
        <v>3196</v>
      </c>
      <c r="D171" s="15">
        <v>348</v>
      </c>
      <c r="E171" s="15">
        <v>1037497</v>
      </c>
      <c r="F171" s="15">
        <v>14.03040201562029</v>
      </c>
      <c r="G171" s="15">
        <v>40314</v>
      </c>
      <c r="H171" s="14">
        <f t="shared" si="2"/>
        <v>27347</v>
      </c>
    </row>
    <row r="172" spans="1:8">
      <c r="A172" s="16" t="s">
        <v>340</v>
      </c>
      <c r="B172" s="15" t="s">
        <v>13</v>
      </c>
      <c r="C172" s="15">
        <v>4747</v>
      </c>
      <c r="D172" s="15">
        <v>558</v>
      </c>
      <c r="E172" s="15">
        <v>1041686</v>
      </c>
      <c r="F172" s="15">
        <v>5.7680529449373434</v>
      </c>
      <c r="G172" s="15">
        <v>12643</v>
      </c>
      <c r="H172" s="14">
        <f t="shared" si="2"/>
        <v>27347</v>
      </c>
    </row>
    <row r="173" spans="1:8">
      <c r="A173" s="16" t="s">
        <v>340</v>
      </c>
      <c r="B173" s="15" t="s">
        <v>19</v>
      </c>
      <c r="C173" s="15">
        <v>9843</v>
      </c>
      <c r="D173" s="15">
        <v>508</v>
      </c>
      <c r="E173" s="15">
        <v>1051021</v>
      </c>
      <c r="F173" s="15">
        <v>4.2080986012648651</v>
      </c>
      <c r="G173" s="15">
        <v>50785</v>
      </c>
      <c r="H173" s="14">
        <f t="shared" si="2"/>
        <v>27347</v>
      </c>
    </row>
    <row r="174" spans="1:8">
      <c r="A174" s="16" t="s">
        <v>525</v>
      </c>
      <c r="B174" s="15" t="s">
        <v>46</v>
      </c>
      <c r="C174" s="15">
        <v>6978</v>
      </c>
      <c r="D174" s="15">
        <v>706</v>
      </c>
      <c r="E174" s="15">
        <v>1057293</v>
      </c>
      <c r="F174" s="15">
        <v>5.057443868445171</v>
      </c>
      <c r="G174" s="15">
        <v>28681</v>
      </c>
      <c r="H174" s="14">
        <f t="shared" si="2"/>
        <v>17134</v>
      </c>
    </row>
    <row r="175" spans="1:8">
      <c r="A175" s="16" t="s">
        <v>525</v>
      </c>
      <c r="B175" s="15" t="s">
        <v>23</v>
      </c>
      <c r="C175" s="15">
        <v>6607</v>
      </c>
      <c r="D175" s="15">
        <v>479</v>
      </c>
      <c r="E175" s="15">
        <v>1063421</v>
      </c>
      <c r="F175" s="15">
        <v>5.5892257158735816</v>
      </c>
      <c r="G175" s="15">
        <v>48328</v>
      </c>
      <c r="H175" s="14">
        <f t="shared" si="2"/>
        <v>17134</v>
      </c>
    </row>
    <row r="176" spans="1:8">
      <c r="A176" s="16" t="s">
        <v>525</v>
      </c>
      <c r="B176" s="15" t="s">
        <v>13</v>
      </c>
      <c r="C176" s="15">
        <v>1769</v>
      </c>
      <c r="D176" s="15">
        <v>202</v>
      </c>
      <c r="E176" s="15">
        <v>1064988</v>
      </c>
      <c r="F176" s="15">
        <v>6.5457075572682513</v>
      </c>
      <c r="G176" s="15">
        <v>25892</v>
      </c>
      <c r="H176" s="14">
        <f t="shared" si="2"/>
        <v>17134</v>
      </c>
    </row>
    <row r="177" spans="1:8">
      <c r="A177" s="16" t="s">
        <v>525</v>
      </c>
      <c r="B177" s="15" t="s">
        <v>19</v>
      </c>
      <c r="C177" s="15">
        <v>1780</v>
      </c>
      <c r="D177" s="15">
        <v>120</v>
      </c>
      <c r="E177" s="15">
        <v>1066648</v>
      </c>
      <c r="F177" s="15">
        <v>13.86474263299608</v>
      </c>
      <c r="G177" s="15">
        <v>57299</v>
      </c>
      <c r="H177" s="14">
        <f t="shared" si="2"/>
        <v>17134</v>
      </c>
    </row>
    <row r="178" spans="1:8">
      <c r="A178" s="16" t="s">
        <v>355</v>
      </c>
      <c r="B178" s="15" t="s">
        <v>13</v>
      </c>
      <c r="C178" s="15">
        <v>7303</v>
      </c>
      <c r="D178" s="15">
        <v>869</v>
      </c>
      <c r="E178" s="15">
        <v>1073082</v>
      </c>
      <c r="F178" s="15">
        <v>8.1237966902808925</v>
      </c>
      <c r="G178" s="15">
        <v>27073</v>
      </c>
      <c r="H178" s="14">
        <f t="shared" si="2"/>
        <v>23521</v>
      </c>
    </row>
    <row r="179" spans="1:8">
      <c r="A179" s="16" t="s">
        <v>355</v>
      </c>
      <c r="B179" s="15" t="s">
        <v>19</v>
      </c>
      <c r="C179" s="15">
        <v>4983</v>
      </c>
      <c r="D179" s="15">
        <v>441</v>
      </c>
      <c r="E179" s="15">
        <v>1077624</v>
      </c>
      <c r="F179" s="15">
        <v>6.8954477628560609</v>
      </c>
      <c r="G179" s="15">
        <v>46768</v>
      </c>
      <c r="H179" s="14">
        <f t="shared" si="2"/>
        <v>23521</v>
      </c>
    </row>
    <row r="180" spans="1:8">
      <c r="A180" s="16" t="s">
        <v>355</v>
      </c>
      <c r="B180" s="15" t="s">
        <v>46</v>
      </c>
      <c r="C180" s="15">
        <v>9714</v>
      </c>
      <c r="D180" s="15">
        <v>1395</v>
      </c>
      <c r="E180" s="15">
        <v>1085943</v>
      </c>
      <c r="F180" s="15">
        <v>5.2243073531483697</v>
      </c>
      <c r="G180" s="15">
        <v>40682</v>
      </c>
      <c r="H180" s="14">
        <f t="shared" si="2"/>
        <v>23521</v>
      </c>
    </row>
    <row r="181" spans="1:8">
      <c r="A181" s="16" t="s">
        <v>355</v>
      </c>
      <c r="B181" s="15" t="s">
        <v>23</v>
      </c>
      <c r="C181" s="15">
        <v>1521</v>
      </c>
      <c r="D181" s="15">
        <v>96</v>
      </c>
      <c r="E181" s="15">
        <v>1087368</v>
      </c>
      <c r="F181" s="15">
        <v>12.709772588488899</v>
      </c>
      <c r="G181" s="15">
        <v>42262</v>
      </c>
      <c r="H181" s="14">
        <f t="shared" si="2"/>
        <v>23521</v>
      </c>
    </row>
    <row r="182" spans="1:8">
      <c r="A182" s="16" t="s">
        <v>526</v>
      </c>
      <c r="B182" s="15" t="s">
        <v>19</v>
      </c>
      <c r="C182" s="15">
        <v>8569</v>
      </c>
      <c r="D182" s="15">
        <v>720</v>
      </c>
      <c r="E182" s="15">
        <v>1095217</v>
      </c>
      <c r="F182" s="15">
        <v>9.589697749395782</v>
      </c>
      <c r="G182" s="15">
        <v>41358</v>
      </c>
      <c r="H182" s="14">
        <f t="shared" si="2"/>
        <v>27882</v>
      </c>
    </row>
    <row r="183" spans="1:8">
      <c r="A183" s="16" t="s">
        <v>526</v>
      </c>
      <c r="B183" s="15" t="s">
        <v>19</v>
      </c>
      <c r="C183" s="15">
        <v>6784</v>
      </c>
      <c r="D183" s="15">
        <v>416</v>
      </c>
      <c r="E183" s="15">
        <v>1101585</v>
      </c>
      <c r="F183" s="15">
        <v>9.3041390360253633</v>
      </c>
      <c r="G183" s="15">
        <v>24289</v>
      </c>
      <c r="H183" s="14">
        <f t="shared" si="2"/>
        <v>27882</v>
      </c>
    </row>
    <row r="184" spans="1:8">
      <c r="A184" s="16" t="s">
        <v>526</v>
      </c>
      <c r="B184" s="15" t="s">
        <v>19</v>
      </c>
      <c r="C184" s="15">
        <v>5583</v>
      </c>
      <c r="D184" s="15">
        <v>795</v>
      </c>
      <c r="E184" s="15">
        <v>1106373</v>
      </c>
      <c r="F184" s="15">
        <v>12.21550055903389</v>
      </c>
      <c r="G184" s="15">
        <v>59823</v>
      </c>
      <c r="H184" s="14">
        <f t="shared" si="2"/>
        <v>27882</v>
      </c>
    </row>
    <row r="185" spans="1:8">
      <c r="A185" s="16" t="s">
        <v>526</v>
      </c>
      <c r="B185" s="15" t="s">
        <v>19</v>
      </c>
      <c r="C185" s="15">
        <v>6946</v>
      </c>
      <c r="D185" s="15">
        <v>956</v>
      </c>
      <c r="E185" s="15">
        <v>1112363</v>
      </c>
      <c r="F185" s="15">
        <v>1.64146056637986</v>
      </c>
      <c r="G185" s="15">
        <v>17927</v>
      </c>
      <c r="H185" s="14">
        <f t="shared" si="2"/>
        <v>27882</v>
      </c>
    </row>
    <row r="186" spans="1:8">
      <c r="A186" s="16" t="s">
        <v>527</v>
      </c>
      <c r="B186" s="15" t="s">
        <v>23</v>
      </c>
      <c r="C186" s="15">
        <v>5941</v>
      </c>
      <c r="D186" s="15">
        <v>450</v>
      </c>
      <c r="E186" s="15">
        <v>1117854</v>
      </c>
      <c r="F186" s="15">
        <v>12.414411899944</v>
      </c>
      <c r="G186" s="15">
        <v>58330</v>
      </c>
      <c r="H186" s="14">
        <f t="shared" si="2"/>
        <v>24797</v>
      </c>
    </row>
    <row r="187" spans="1:8">
      <c r="A187" s="16" t="s">
        <v>527</v>
      </c>
      <c r="B187" s="15" t="s">
        <v>23</v>
      </c>
      <c r="C187" s="15">
        <v>7267</v>
      </c>
      <c r="D187" s="15">
        <v>842</v>
      </c>
      <c r="E187" s="15">
        <v>1124279</v>
      </c>
      <c r="F187" s="15">
        <v>2.2102165031989389</v>
      </c>
      <c r="G187" s="15">
        <v>11171</v>
      </c>
      <c r="H187" s="14">
        <f t="shared" si="2"/>
        <v>24797</v>
      </c>
    </row>
    <row r="188" spans="1:8">
      <c r="A188" s="16" t="s">
        <v>527</v>
      </c>
      <c r="B188" s="15" t="s">
        <v>46</v>
      </c>
      <c r="C188" s="15">
        <v>8128</v>
      </c>
      <c r="D188" s="15">
        <v>1070</v>
      </c>
      <c r="E188" s="15">
        <v>1131337</v>
      </c>
      <c r="F188" s="15">
        <v>8.1114645768679008</v>
      </c>
      <c r="G188" s="15">
        <v>21918</v>
      </c>
      <c r="H188" s="14">
        <f t="shared" si="2"/>
        <v>24797</v>
      </c>
    </row>
    <row r="189" spans="1:8">
      <c r="A189" s="16" t="s">
        <v>527</v>
      </c>
      <c r="B189" s="15" t="s">
        <v>23</v>
      </c>
      <c r="C189" s="15">
        <v>3461</v>
      </c>
      <c r="D189" s="15">
        <v>365</v>
      </c>
      <c r="E189" s="15">
        <v>1134433</v>
      </c>
      <c r="F189" s="15">
        <v>10.23489267325616</v>
      </c>
      <c r="G189" s="15">
        <v>51903</v>
      </c>
      <c r="H189" s="14">
        <f t="shared" si="2"/>
        <v>24797</v>
      </c>
    </row>
    <row r="190" spans="1:8">
      <c r="A190" s="16" t="s">
        <v>313</v>
      </c>
      <c r="B190" s="15" t="s">
        <v>19</v>
      </c>
      <c r="C190" s="15">
        <v>1685</v>
      </c>
      <c r="D190" s="15">
        <v>173</v>
      </c>
      <c r="E190" s="15">
        <v>1135945</v>
      </c>
      <c r="F190" s="15">
        <v>8.7776256772995165</v>
      </c>
      <c r="G190" s="15">
        <v>49110</v>
      </c>
      <c r="H190" s="14">
        <f t="shared" si="2"/>
        <v>19217</v>
      </c>
    </row>
    <row r="191" spans="1:8">
      <c r="A191" s="16" t="s">
        <v>313</v>
      </c>
      <c r="B191" s="15" t="s">
        <v>46</v>
      </c>
      <c r="C191" s="15">
        <v>3160</v>
      </c>
      <c r="D191" s="15">
        <v>234</v>
      </c>
      <c r="E191" s="15">
        <v>1138871</v>
      </c>
      <c r="F191" s="15">
        <v>5.6959041015180816</v>
      </c>
      <c r="G191" s="15">
        <v>21929</v>
      </c>
      <c r="H191" s="14">
        <f t="shared" si="2"/>
        <v>19217</v>
      </c>
    </row>
    <row r="192" spans="1:8">
      <c r="A192" s="16" t="s">
        <v>313</v>
      </c>
      <c r="B192" s="15" t="s">
        <v>46</v>
      </c>
      <c r="C192" s="15">
        <v>8031</v>
      </c>
      <c r="D192" s="15">
        <v>476</v>
      </c>
      <c r="E192" s="15">
        <v>1146426</v>
      </c>
      <c r="F192" s="15">
        <v>11.940413075069831</v>
      </c>
      <c r="G192" s="15">
        <v>12539</v>
      </c>
      <c r="H192" s="14">
        <f t="shared" si="2"/>
        <v>19217</v>
      </c>
    </row>
    <row r="193" spans="1:8">
      <c r="A193" s="16" t="s">
        <v>313</v>
      </c>
      <c r="B193" s="15" t="s">
        <v>46</v>
      </c>
      <c r="C193" s="15">
        <v>6341</v>
      </c>
      <c r="D193" s="15">
        <v>885</v>
      </c>
      <c r="E193" s="15">
        <v>1151882</v>
      </c>
      <c r="F193" s="15">
        <v>6.3457020771224837</v>
      </c>
      <c r="G193" s="15">
        <v>46727</v>
      </c>
      <c r="H193" s="14">
        <f t="shared" si="2"/>
        <v>19217</v>
      </c>
    </row>
    <row r="194" spans="1:8">
      <c r="A194" s="16" t="s">
        <v>61</v>
      </c>
      <c r="B194" s="15" t="s">
        <v>19</v>
      </c>
      <c r="C194" s="15">
        <v>1038</v>
      </c>
      <c r="D194" s="15">
        <v>145</v>
      </c>
      <c r="E194" s="15">
        <v>1152775</v>
      </c>
      <c r="F194" s="15">
        <v>11.093752033137431</v>
      </c>
      <c r="G194" s="15">
        <v>55951</v>
      </c>
      <c r="H194" s="14">
        <f t="shared" si="2"/>
        <v>17866</v>
      </c>
    </row>
    <row r="195" spans="1:8">
      <c r="A195" s="16" t="s">
        <v>61</v>
      </c>
      <c r="B195" s="15" t="s">
        <v>13</v>
      </c>
      <c r="C195" s="15">
        <v>5875</v>
      </c>
      <c r="D195" s="15">
        <v>665</v>
      </c>
      <c r="E195" s="15">
        <v>1157985</v>
      </c>
      <c r="F195" s="15">
        <v>6.9871371390821126</v>
      </c>
      <c r="G195" s="15">
        <v>32669</v>
      </c>
      <c r="H195" s="14">
        <f t="shared" ref="H195:H201" si="3">SUMIF($A$2:$A$500, A195, $C$2:$C$500)</f>
        <v>17866</v>
      </c>
    </row>
    <row r="196" spans="1:8">
      <c r="A196" s="16" t="s">
        <v>61</v>
      </c>
      <c r="B196" s="15" t="s">
        <v>19</v>
      </c>
      <c r="C196" s="15">
        <v>2256</v>
      </c>
      <c r="D196" s="15">
        <v>189</v>
      </c>
      <c r="E196" s="15">
        <v>1160052</v>
      </c>
      <c r="F196" s="15">
        <v>2.8935771844710412</v>
      </c>
      <c r="G196" s="15">
        <v>15432</v>
      </c>
      <c r="H196" s="14">
        <f t="shared" si="3"/>
        <v>17866</v>
      </c>
    </row>
    <row r="197" spans="1:8">
      <c r="A197" s="16" t="s">
        <v>61</v>
      </c>
      <c r="B197" s="15" t="s">
        <v>23</v>
      </c>
      <c r="C197" s="15">
        <v>8697</v>
      </c>
      <c r="D197" s="15">
        <v>738</v>
      </c>
      <c r="E197" s="15">
        <v>1168011</v>
      </c>
      <c r="F197" s="15">
        <v>3.8777032065622672</v>
      </c>
      <c r="G197" s="15">
        <v>30644</v>
      </c>
      <c r="H197" s="14">
        <f t="shared" si="3"/>
        <v>17866</v>
      </c>
    </row>
    <row r="198" spans="1:8">
      <c r="A198" s="16" t="s">
        <v>24</v>
      </c>
      <c r="B198" s="15" t="s">
        <v>23</v>
      </c>
      <c r="C198" s="15">
        <v>3196</v>
      </c>
      <c r="D198" s="15">
        <v>391</v>
      </c>
      <c r="E198" s="15">
        <v>1170816</v>
      </c>
      <c r="F198" s="15">
        <v>7.2439221876024931</v>
      </c>
      <c r="G198" s="15">
        <v>28745</v>
      </c>
      <c r="H198" s="14">
        <f t="shared" si="3"/>
        <v>21189</v>
      </c>
    </row>
    <row r="199" spans="1:8">
      <c r="A199" s="16" t="s">
        <v>24</v>
      </c>
      <c r="B199" s="15" t="s">
        <v>19</v>
      </c>
      <c r="C199" s="15">
        <v>8165</v>
      </c>
      <c r="D199" s="15">
        <v>1140</v>
      </c>
      <c r="E199" s="15">
        <v>1177841</v>
      </c>
      <c r="F199" s="15">
        <v>9.095964565675672</v>
      </c>
      <c r="G199" s="15">
        <v>38228</v>
      </c>
      <c r="H199" s="14">
        <f t="shared" si="3"/>
        <v>21189</v>
      </c>
    </row>
    <row r="200" spans="1:8">
      <c r="A200" s="16" t="s">
        <v>24</v>
      </c>
      <c r="B200" s="15" t="s">
        <v>19</v>
      </c>
      <c r="C200" s="15">
        <v>1301</v>
      </c>
      <c r="D200" s="15">
        <v>180</v>
      </c>
      <c r="E200" s="15">
        <v>1178962</v>
      </c>
      <c r="F200" s="15">
        <v>5.2275645864752214</v>
      </c>
      <c r="G200" s="15">
        <v>44521</v>
      </c>
      <c r="H200" s="14">
        <f t="shared" si="3"/>
        <v>21189</v>
      </c>
    </row>
    <row r="201" spans="1:8">
      <c r="A201" s="16" t="s">
        <v>24</v>
      </c>
      <c r="B201" s="15" t="s">
        <v>46</v>
      </c>
      <c r="C201" s="15">
        <v>8527</v>
      </c>
      <c r="D201" s="15">
        <v>1091</v>
      </c>
      <c r="E201" s="15">
        <v>1186398</v>
      </c>
      <c r="F201" s="15">
        <v>1.676081719625286</v>
      </c>
      <c r="G201" s="15">
        <v>41703</v>
      </c>
      <c r="H201" s="14">
        <f t="shared" si="3"/>
        <v>21189</v>
      </c>
    </row>
  </sheetData>
  <pageMargins left="0.7" right="0.7" top="0.75" bottom="0.75" header="0.3" footer="0.3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34BA-4D3B-4AE4-B6B6-E9434866909C}">
  <dimension ref="A1:N201"/>
  <sheetViews>
    <sheetView zoomScale="109" workbookViewId="0">
      <selection activeCell="L56" sqref="L56"/>
    </sheetView>
  </sheetViews>
  <sheetFormatPr defaultRowHeight="15"/>
  <cols>
    <col min="1" max="1" width="16.7109375" style="14" bestFit="1" customWidth="1"/>
    <col min="2" max="2" width="9.7109375" style="14" bestFit="1" customWidth="1"/>
    <col min="3" max="3" width="15" style="14" bestFit="1" customWidth="1"/>
    <col min="4" max="4" width="10.140625" style="14" bestFit="1" customWidth="1"/>
    <col min="5" max="5" width="15.28515625" style="14" bestFit="1" customWidth="1"/>
    <col min="6" max="6" width="17.28515625" style="14" bestFit="1" customWidth="1"/>
    <col min="7" max="7" width="10" style="14" bestFit="1" customWidth="1"/>
    <col min="8" max="8" width="9.140625" style="14"/>
    <col min="9" max="9" width="13.140625" style="14" bestFit="1" customWidth="1"/>
    <col min="10" max="10" width="21.85546875" style="14" bestFit="1" customWidth="1"/>
    <col min="11" max="13" width="9.140625" style="14"/>
    <col min="14" max="14" width="46.7109375" style="14" bestFit="1" customWidth="1"/>
    <col min="15" max="16384" width="9.140625" style="14"/>
  </cols>
  <sheetData>
    <row r="1" spans="1:14">
      <c r="A1" s="12" t="s">
        <v>504</v>
      </c>
      <c r="B1" s="12" t="s">
        <v>1</v>
      </c>
      <c r="C1" s="12" t="s">
        <v>505</v>
      </c>
      <c r="D1" s="12" t="s">
        <v>506</v>
      </c>
      <c r="E1" s="12" t="s">
        <v>507</v>
      </c>
      <c r="F1" s="12" t="s">
        <v>508</v>
      </c>
      <c r="G1" s="12" t="s">
        <v>509</v>
      </c>
    </row>
    <row r="2" spans="1:14">
      <c r="A2" s="16" t="s">
        <v>188</v>
      </c>
      <c r="B2" s="15" t="s">
        <v>23</v>
      </c>
      <c r="C2" s="15">
        <v>4138</v>
      </c>
      <c r="D2" s="15">
        <v>361</v>
      </c>
      <c r="E2" s="15">
        <v>103777</v>
      </c>
      <c r="F2" s="15">
        <v>56.637790647253247</v>
      </c>
      <c r="G2" s="15">
        <v>23944</v>
      </c>
      <c r="N2" s="20" t="s">
        <v>739</v>
      </c>
    </row>
    <row r="3" spans="1:14">
      <c r="A3" s="16" t="s">
        <v>188</v>
      </c>
      <c r="B3" s="15" t="s">
        <v>46</v>
      </c>
      <c r="C3" s="15">
        <v>8693</v>
      </c>
      <c r="D3" s="15">
        <v>1261</v>
      </c>
      <c r="E3" s="15">
        <v>111209</v>
      </c>
      <c r="F3" s="15">
        <v>69.475492091467416</v>
      </c>
      <c r="G3" s="15">
        <v>29873</v>
      </c>
      <c r="N3" s="28" t="s">
        <v>740</v>
      </c>
    </row>
    <row r="4" spans="1:14">
      <c r="A4" s="16" t="s">
        <v>188</v>
      </c>
      <c r="B4" s="15" t="s">
        <v>13</v>
      </c>
      <c r="C4" s="15">
        <v>9264</v>
      </c>
      <c r="D4" s="15">
        <v>1141</v>
      </c>
      <c r="E4" s="15">
        <v>119332</v>
      </c>
      <c r="F4" s="15">
        <v>92.312204605638044</v>
      </c>
      <c r="G4" s="15">
        <v>50372</v>
      </c>
      <c r="N4" s="28" t="s">
        <v>741</v>
      </c>
    </row>
    <row r="5" spans="1:14">
      <c r="A5" s="16" t="s">
        <v>188</v>
      </c>
      <c r="B5" s="15" t="s">
        <v>13</v>
      </c>
      <c r="C5" s="15">
        <v>8842</v>
      </c>
      <c r="D5" s="15">
        <v>971</v>
      </c>
      <c r="E5" s="15">
        <v>127203</v>
      </c>
      <c r="F5" s="15">
        <v>16.351815601833291</v>
      </c>
      <c r="G5" s="15">
        <v>33928</v>
      </c>
    </row>
    <row r="6" spans="1:14">
      <c r="A6" s="16" t="s">
        <v>201</v>
      </c>
      <c r="B6" s="15" t="s">
        <v>23</v>
      </c>
      <c r="C6" s="15">
        <v>7721</v>
      </c>
      <c r="D6" s="15">
        <v>506</v>
      </c>
      <c r="E6" s="15">
        <v>134418</v>
      </c>
      <c r="F6" s="15">
        <v>35.577824398518047</v>
      </c>
      <c r="G6" s="15">
        <v>25379</v>
      </c>
    </row>
    <row r="7" spans="1:14">
      <c r="A7" s="16" t="s">
        <v>201</v>
      </c>
      <c r="B7" s="15" t="s">
        <v>13</v>
      </c>
      <c r="C7" s="15">
        <v>8002</v>
      </c>
      <c r="D7" s="15">
        <v>524</v>
      </c>
      <c r="E7" s="15">
        <v>141896</v>
      </c>
      <c r="F7" s="15">
        <v>52.064892597395271</v>
      </c>
      <c r="G7" s="15">
        <v>46751</v>
      </c>
      <c r="I7" s="63" t="s">
        <v>584</v>
      </c>
      <c r="J7" s="64" t="s">
        <v>736</v>
      </c>
      <c r="K7"/>
    </row>
    <row r="8" spans="1:14">
      <c r="A8" s="16" t="s">
        <v>201</v>
      </c>
      <c r="B8" s="15" t="s">
        <v>46</v>
      </c>
      <c r="C8" s="15">
        <v>5225</v>
      </c>
      <c r="D8" s="15">
        <v>291</v>
      </c>
      <c r="E8" s="15">
        <v>146830</v>
      </c>
      <c r="F8" s="15">
        <v>19.551862698358651</v>
      </c>
      <c r="G8" s="15">
        <v>44546</v>
      </c>
      <c r="I8" s="64" t="s">
        <v>188</v>
      </c>
      <c r="J8" s="64">
        <v>30937</v>
      </c>
      <c r="K8"/>
    </row>
    <row r="9" spans="1:14">
      <c r="A9" s="16" t="s">
        <v>201</v>
      </c>
      <c r="B9" s="15" t="s">
        <v>46</v>
      </c>
      <c r="C9" s="15">
        <v>3978</v>
      </c>
      <c r="D9" s="15">
        <v>543</v>
      </c>
      <c r="E9" s="15">
        <v>150265</v>
      </c>
      <c r="F9" s="15">
        <v>49.159817655475329</v>
      </c>
      <c r="G9" s="15">
        <v>34286</v>
      </c>
      <c r="I9" s="64" t="s">
        <v>201</v>
      </c>
      <c r="J9" s="64">
        <v>24926</v>
      </c>
      <c r="K9"/>
    </row>
    <row r="10" spans="1:14">
      <c r="A10" s="16" t="s">
        <v>126</v>
      </c>
      <c r="B10" s="15" t="s">
        <v>23</v>
      </c>
      <c r="C10" s="15">
        <v>8373</v>
      </c>
      <c r="D10" s="15">
        <v>921</v>
      </c>
      <c r="E10" s="15">
        <v>157717</v>
      </c>
      <c r="F10" s="15">
        <v>12.2263294381709</v>
      </c>
      <c r="G10" s="15">
        <v>15110</v>
      </c>
      <c r="I10" s="64" t="s">
        <v>126</v>
      </c>
      <c r="J10" s="64">
        <v>29033</v>
      </c>
      <c r="K10"/>
    </row>
    <row r="11" spans="1:14">
      <c r="A11" s="16" t="s">
        <v>126</v>
      </c>
      <c r="B11" s="15" t="s">
        <v>46</v>
      </c>
      <c r="C11" s="15">
        <v>6907</v>
      </c>
      <c r="D11" s="15">
        <v>834</v>
      </c>
      <c r="E11" s="15">
        <v>163790</v>
      </c>
      <c r="F11" s="15">
        <v>54.158984064961238</v>
      </c>
      <c r="G11" s="15">
        <v>22087</v>
      </c>
      <c r="I11" s="64" t="s">
        <v>37</v>
      </c>
      <c r="J11" s="64">
        <v>31430</v>
      </c>
      <c r="K11"/>
    </row>
    <row r="12" spans="1:14">
      <c r="A12" s="16" t="s">
        <v>126</v>
      </c>
      <c r="B12" s="15" t="s">
        <v>19</v>
      </c>
      <c r="C12" s="15">
        <v>7097</v>
      </c>
      <c r="D12" s="15">
        <v>369</v>
      </c>
      <c r="E12" s="15">
        <v>170518</v>
      </c>
      <c r="F12" s="15">
        <v>9.2506362964613711</v>
      </c>
      <c r="G12" s="15">
        <v>33762</v>
      </c>
      <c r="I12" s="64" t="s">
        <v>395</v>
      </c>
      <c r="J12" s="64">
        <v>21836</v>
      </c>
      <c r="K12"/>
    </row>
    <row r="13" spans="1:14">
      <c r="A13" s="16" t="s">
        <v>126</v>
      </c>
      <c r="B13" s="15" t="s">
        <v>23</v>
      </c>
      <c r="C13" s="15">
        <v>6656</v>
      </c>
      <c r="D13" s="15">
        <v>978</v>
      </c>
      <c r="E13" s="15">
        <v>176196</v>
      </c>
      <c r="F13" s="15">
        <v>60.425889350496043</v>
      </c>
      <c r="G13" s="15">
        <v>27081</v>
      </c>
      <c r="I13" s="64" t="s">
        <v>510</v>
      </c>
      <c r="J13" s="64">
        <v>20394</v>
      </c>
      <c r="K13"/>
    </row>
    <row r="14" spans="1:14">
      <c r="A14" s="16" t="s">
        <v>37</v>
      </c>
      <c r="B14" s="15" t="s">
        <v>46</v>
      </c>
      <c r="C14" s="15">
        <v>9984</v>
      </c>
      <c r="D14" s="15">
        <v>1330</v>
      </c>
      <c r="E14" s="15">
        <v>184850</v>
      </c>
      <c r="F14" s="15">
        <v>57.524479307546663</v>
      </c>
      <c r="G14" s="15">
        <v>44947</v>
      </c>
      <c r="I14" s="64" t="s">
        <v>266</v>
      </c>
      <c r="J14" s="64">
        <v>15600</v>
      </c>
      <c r="K14"/>
    </row>
    <row r="15" spans="1:14">
      <c r="A15" s="16" t="s">
        <v>37</v>
      </c>
      <c r="B15" s="15" t="s">
        <v>23</v>
      </c>
      <c r="C15" s="15">
        <v>5259</v>
      </c>
      <c r="D15" s="15">
        <v>374</v>
      </c>
      <c r="E15" s="15">
        <v>189735</v>
      </c>
      <c r="F15" s="15">
        <v>14.827522597306769</v>
      </c>
      <c r="G15" s="15">
        <v>19596</v>
      </c>
      <c r="I15" s="64" t="s">
        <v>511</v>
      </c>
      <c r="J15" s="64">
        <v>35220</v>
      </c>
      <c r="K15"/>
    </row>
    <row r="16" spans="1:14">
      <c r="A16" s="16" t="s">
        <v>37</v>
      </c>
      <c r="B16" s="15" t="s">
        <v>13</v>
      </c>
      <c r="C16" s="15">
        <v>9286</v>
      </c>
      <c r="D16" s="15">
        <v>633</v>
      </c>
      <c r="E16" s="15">
        <v>198388</v>
      </c>
      <c r="F16" s="15">
        <v>5.4343004617214756</v>
      </c>
      <c r="G16" s="15">
        <v>48019</v>
      </c>
      <c r="I16" s="64" t="s">
        <v>221</v>
      </c>
      <c r="J16" s="64">
        <v>19605</v>
      </c>
      <c r="K16"/>
    </row>
    <row r="17" spans="1:11">
      <c r="A17" s="16" t="s">
        <v>37</v>
      </c>
      <c r="B17" s="15" t="s">
        <v>46</v>
      </c>
      <c r="C17" s="15">
        <v>6901</v>
      </c>
      <c r="D17" s="15">
        <v>471</v>
      </c>
      <c r="E17" s="15">
        <v>204818</v>
      </c>
      <c r="F17" s="15">
        <v>60.827661631301943</v>
      </c>
      <c r="G17" s="15">
        <v>52003</v>
      </c>
      <c r="I17" s="64" t="s">
        <v>437</v>
      </c>
      <c r="J17" s="64">
        <v>15446</v>
      </c>
      <c r="K17"/>
    </row>
    <row r="18" spans="1:11">
      <c r="A18" s="16" t="s">
        <v>395</v>
      </c>
      <c r="B18" s="15" t="s">
        <v>19</v>
      </c>
      <c r="C18" s="15">
        <v>5917</v>
      </c>
      <c r="D18" s="15">
        <v>475</v>
      </c>
      <c r="E18" s="15">
        <v>210260</v>
      </c>
      <c r="F18" s="15">
        <v>17.894035955483691</v>
      </c>
      <c r="G18" s="15">
        <v>28313</v>
      </c>
      <c r="I18" s="64" t="s">
        <v>29</v>
      </c>
      <c r="J18" s="64">
        <v>29373</v>
      </c>
      <c r="K18"/>
    </row>
    <row r="19" spans="1:11">
      <c r="A19" s="16" t="s">
        <v>395</v>
      </c>
      <c r="B19" s="15" t="s">
        <v>46</v>
      </c>
      <c r="C19" s="15">
        <v>9429</v>
      </c>
      <c r="D19" s="15">
        <v>966</v>
      </c>
      <c r="E19" s="15">
        <v>218723</v>
      </c>
      <c r="F19" s="15">
        <v>7.6914636320825887</v>
      </c>
      <c r="G19" s="15">
        <v>57639</v>
      </c>
      <c r="I19" s="64" t="s">
        <v>64</v>
      </c>
      <c r="J19" s="64">
        <v>25600</v>
      </c>
      <c r="K19"/>
    </row>
    <row r="20" spans="1:11">
      <c r="A20" s="16" t="s">
        <v>395</v>
      </c>
      <c r="B20" s="15" t="s">
        <v>23</v>
      </c>
      <c r="C20" s="15">
        <v>3530</v>
      </c>
      <c r="D20" s="15">
        <v>328</v>
      </c>
      <c r="E20" s="15">
        <v>221925</v>
      </c>
      <c r="F20" s="15">
        <v>12.8372197814577</v>
      </c>
      <c r="G20" s="15">
        <v>11013</v>
      </c>
      <c r="I20" s="64" t="s">
        <v>59</v>
      </c>
      <c r="J20" s="64">
        <v>23590</v>
      </c>
      <c r="K20"/>
    </row>
    <row r="21" spans="1:11">
      <c r="A21" s="16" t="s">
        <v>395</v>
      </c>
      <c r="B21" s="15" t="s">
        <v>23</v>
      </c>
      <c r="C21" s="15">
        <v>2960</v>
      </c>
      <c r="D21" s="15">
        <v>234</v>
      </c>
      <c r="E21" s="15">
        <v>224651</v>
      </c>
      <c r="F21" s="15">
        <v>17.41278694508371</v>
      </c>
      <c r="G21" s="15">
        <v>59378</v>
      </c>
      <c r="I21" s="64" t="s">
        <v>156</v>
      </c>
      <c r="J21" s="64">
        <v>25624</v>
      </c>
      <c r="K21"/>
    </row>
    <row r="22" spans="1:11">
      <c r="A22" s="16" t="s">
        <v>510</v>
      </c>
      <c r="B22" s="15" t="s">
        <v>46</v>
      </c>
      <c r="C22" s="15">
        <v>8045</v>
      </c>
      <c r="D22" s="15">
        <v>894</v>
      </c>
      <c r="E22" s="15">
        <v>231802</v>
      </c>
      <c r="F22" s="15">
        <v>47.634187798207087</v>
      </c>
      <c r="G22" s="15">
        <v>33705</v>
      </c>
      <c r="I22" s="64" t="s">
        <v>68</v>
      </c>
      <c r="J22" s="64">
        <v>27016</v>
      </c>
      <c r="K22"/>
    </row>
    <row r="23" spans="1:11">
      <c r="A23" s="16" t="s">
        <v>510</v>
      </c>
      <c r="B23" s="15" t="s">
        <v>19</v>
      </c>
      <c r="C23" s="15">
        <v>2048</v>
      </c>
      <c r="D23" s="15">
        <v>130</v>
      </c>
      <c r="E23" s="15">
        <v>233720</v>
      </c>
      <c r="F23" s="15">
        <v>39.284614068115687</v>
      </c>
      <c r="G23" s="15">
        <v>11828</v>
      </c>
      <c r="I23" s="64" t="s">
        <v>512</v>
      </c>
      <c r="J23" s="64">
        <v>17005</v>
      </c>
      <c r="K23"/>
    </row>
    <row r="24" spans="1:11">
      <c r="A24" s="16" t="s">
        <v>510</v>
      </c>
      <c r="B24" s="15" t="s">
        <v>19</v>
      </c>
      <c r="C24" s="15">
        <v>6772</v>
      </c>
      <c r="D24" s="15">
        <v>536</v>
      </c>
      <c r="E24" s="15">
        <v>239956</v>
      </c>
      <c r="F24" s="15">
        <v>9.8205504342462788</v>
      </c>
      <c r="G24" s="15">
        <v>17909</v>
      </c>
      <c r="I24" s="64" t="s">
        <v>513</v>
      </c>
      <c r="J24" s="64">
        <v>20095</v>
      </c>
      <c r="K24"/>
    </row>
    <row r="25" spans="1:11">
      <c r="A25" s="16" t="s">
        <v>510</v>
      </c>
      <c r="B25" s="15" t="s">
        <v>19</v>
      </c>
      <c r="C25" s="15">
        <v>3529</v>
      </c>
      <c r="D25" s="15">
        <v>305</v>
      </c>
      <c r="E25" s="15">
        <v>243180</v>
      </c>
      <c r="F25" s="15">
        <v>41.606628834608109</v>
      </c>
      <c r="G25" s="15">
        <v>48356</v>
      </c>
      <c r="I25" s="64" t="s">
        <v>514</v>
      </c>
      <c r="J25" s="64">
        <v>20374</v>
      </c>
    </row>
    <row r="26" spans="1:11">
      <c r="A26" s="16" t="s">
        <v>266</v>
      </c>
      <c r="B26" s="15" t="s">
        <v>23</v>
      </c>
      <c r="C26" s="15">
        <v>3964</v>
      </c>
      <c r="D26" s="15">
        <v>378</v>
      </c>
      <c r="E26" s="15">
        <v>246766</v>
      </c>
      <c r="F26" s="15">
        <v>13.6355899921383</v>
      </c>
      <c r="G26" s="15">
        <v>23109</v>
      </c>
      <c r="I26" s="64" t="s">
        <v>515</v>
      </c>
      <c r="J26" s="64">
        <v>19886</v>
      </c>
    </row>
    <row r="27" spans="1:11">
      <c r="A27" s="16" t="s">
        <v>266</v>
      </c>
      <c r="B27" s="15" t="s">
        <v>46</v>
      </c>
      <c r="C27" s="15">
        <v>8137</v>
      </c>
      <c r="D27" s="15">
        <v>1045</v>
      </c>
      <c r="E27" s="15">
        <v>253858</v>
      </c>
      <c r="F27" s="15">
        <v>20.47246886054408</v>
      </c>
      <c r="G27" s="15">
        <v>12023</v>
      </c>
      <c r="I27" s="64" t="s">
        <v>516</v>
      </c>
      <c r="J27" s="64">
        <v>25576</v>
      </c>
    </row>
    <row r="28" spans="1:11">
      <c r="A28" s="16" t="s">
        <v>266</v>
      </c>
      <c r="B28" s="15" t="s">
        <v>13</v>
      </c>
      <c r="C28" s="15">
        <v>1963</v>
      </c>
      <c r="D28" s="15">
        <v>137</v>
      </c>
      <c r="E28" s="15">
        <v>255684</v>
      </c>
      <c r="F28" s="15">
        <v>11.2083665774941</v>
      </c>
      <c r="G28" s="15">
        <v>24537</v>
      </c>
      <c r="I28" s="64" t="s">
        <v>130</v>
      </c>
      <c r="J28" s="64">
        <v>34182</v>
      </c>
    </row>
    <row r="29" spans="1:11">
      <c r="A29" s="16" t="s">
        <v>266</v>
      </c>
      <c r="B29" s="15" t="s">
        <v>23</v>
      </c>
      <c r="C29" s="15">
        <v>1536</v>
      </c>
      <c r="D29" s="15">
        <v>155</v>
      </c>
      <c r="E29" s="15">
        <v>257065</v>
      </c>
      <c r="F29" s="15">
        <v>12.15762550327738</v>
      </c>
      <c r="G29" s="15">
        <v>36661</v>
      </c>
      <c r="I29" s="64" t="s">
        <v>161</v>
      </c>
      <c r="J29" s="64">
        <v>30338</v>
      </c>
    </row>
    <row r="30" spans="1:11">
      <c r="A30" s="16" t="s">
        <v>511</v>
      </c>
      <c r="B30" s="15" t="s">
        <v>19</v>
      </c>
      <c r="C30" s="15">
        <v>8340</v>
      </c>
      <c r="D30" s="15">
        <v>911</v>
      </c>
      <c r="E30" s="15">
        <v>264494</v>
      </c>
      <c r="F30" s="15">
        <v>37.302925586213682</v>
      </c>
      <c r="G30" s="15">
        <v>48659</v>
      </c>
      <c r="I30" s="64" t="s">
        <v>233</v>
      </c>
      <c r="J30" s="64">
        <v>18704</v>
      </c>
    </row>
    <row r="31" spans="1:11">
      <c r="A31" s="16" t="s">
        <v>511</v>
      </c>
      <c r="B31" s="15" t="s">
        <v>46</v>
      </c>
      <c r="C31" s="15">
        <v>8179</v>
      </c>
      <c r="D31" s="15">
        <v>446</v>
      </c>
      <c r="E31" s="15">
        <v>272227</v>
      </c>
      <c r="F31" s="15">
        <v>41.82171496581897</v>
      </c>
      <c r="G31" s="15">
        <v>43848</v>
      </c>
      <c r="I31" s="64" t="s">
        <v>517</v>
      </c>
      <c r="J31" s="64">
        <v>22206</v>
      </c>
    </row>
    <row r="32" spans="1:11">
      <c r="A32" s="16" t="s">
        <v>511</v>
      </c>
      <c r="B32" s="15" t="s">
        <v>19</v>
      </c>
      <c r="C32" s="15">
        <v>8967</v>
      </c>
      <c r="D32" s="15">
        <v>993</v>
      </c>
      <c r="E32" s="15">
        <v>280201</v>
      </c>
      <c r="F32" s="15">
        <v>52.792102811910027</v>
      </c>
      <c r="G32" s="15">
        <v>47804</v>
      </c>
      <c r="I32" s="64" t="s">
        <v>54</v>
      </c>
      <c r="J32" s="64">
        <v>23076</v>
      </c>
    </row>
    <row r="33" spans="1:10">
      <c r="A33" s="16" t="s">
        <v>511</v>
      </c>
      <c r="B33" s="15" t="s">
        <v>13</v>
      </c>
      <c r="C33" s="15">
        <v>9734</v>
      </c>
      <c r="D33" s="15">
        <v>652</v>
      </c>
      <c r="E33" s="15">
        <v>289283</v>
      </c>
      <c r="F33" s="15">
        <v>49.647922622483861</v>
      </c>
      <c r="G33" s="15">
        <v>25379</v>
      </c>
      <c r="I33" s="64" t="s">
        <v>452</v>
      </c>
      <c r="J33" s="64">
        <v>31244</v>
      </c>
    </row>
    <row r="34" spans="1:10">
      <c r="A34" s="16" t="s">
        <v>221</v>
      </c>
      <c r="B34" s="15" t="s">
        <v>19</v>
      </c>
      <c r="C34" s="15">
        <v>1845</v>
      </c>
      <c r="D34" s="15">
        <v>104</v>
      </c>
      <c r="E34" s="15">
        <v>291024</v>
      </c>
      <c r="F34" s="15">
        <v>28.158158777282971</v>
      </c>
      <c r="G34" s="15">
        <v>37766</v>
      </c>
      <c r="I34" s="64" t="s">
        <v>518</v>
      </c>
      <c r="J34" s="64">
        <v>20319</v>
      </c>
    </row>
    <row r="35" spans="1:10">
      <c r="A35" s="16" t="s">
        <v>221</v>
      </c>
      <c r="B35" s="15" t="s">
        <v>19</v>
      </c>
      <c r="C35" s="15">
        <v>6777</v>
      </c>
      <c r="D35" s="15">
        <v>981</v>
      </c>
      <c r="E35" s="15">
        <v>296820</v>
      </c>
      <c r="F35" s="15">
        <v>23.920557913887201</v>
      </c>
      <c r="G35" s="15">
        <v>53590</v>
      </c>
      <c r="I35" s="64" t="s">
        <v>178</v>
      </c>
      <c r="J35" s="64">
        <v>17052</v>
      </c>
    </row>
    <row r="36" spans="1:10">
      <c r="A36" s="16" t="s">
        <v>221</v>
      </c>
      <c r="B36" s="15" t="s">
        <v>13</v>
      </c>
      <c r="C36" s="15">
        <v>4036</v>
      </c>
      <c r="D36" s="15">
        <v>591</v>
      </c>
      <c r="E36" s="15">
        <v>300265</v>
      </c>
      <c r="F36" s="15">
        <v>44.219272975538267</v>
      </c>
      <c r="G36" s="15">
        <v>12563</v>
      </c>
      <c r="I36" s="64" t="s">
        <v>89</v>
      </c>
      <c r="J36" s="64">
        <v>22471</v>
      </c>
    </row>
    <row r="37" spans="1:10">
      <c r="A37" s="16" t="s">
        <v>221</v>
      </c>
      <c r="B37" s="15" t="s">
        <v>46</v>
      </c>
      <c r="C37" s="15">
        <v>6947</v>
      </c>
      <c r="D37" s="15">
        <v>908</v>
      </c>
      <c r="E37" s="15">
        <v>306304</v>
      </c>
      <c r="F37" s="15">
        <v>14.117673944839121</v>
      </c>
      <c r="G37" s="15">
        <v>46060</v>
      </c>
      <c r="I37" s="64" t="s">
        <v>14</v>
      </c>
      <c r="J37" s="64">
        <v>21551</v>
      </c>
    </row>
    <row r="38" spans="1:10">
      <c r="A38" s="16" t="s">
        <v>437</v>
      </c>
      <c r="B38" s="15" t="s">
        <v>23</v>
      </c>
      <c r="C38" s="15">
        <v>3494</v>
      </c>
      <c r="D38" s="15">
        <v>281</v>
      </c>
      <c r="E38" s="15">
        <v>309517</v>
      </c>
      <c r="F38" s="15">
        <v>27.765518533715429</v>
      </c>
      <c r="G38" s="15">
        <v>39197</v>
      </c>
      <c r="I38" s="64" t="s">
        <v>519</v>
      </c>
      <c r="J38" s="64">
        <v>26732</v>
      </c>
    </row>
    <row r="39" spans="1:10">
      <c r="A39" s="16" t="s">
        <v>437</v>
      </c>
      <c r="B39" s="15" t="s">
        <v>46</v>
      </c>
      <c r="C39" s="15">
        <v>3719</v>
      </c>
      <c r="D39" s="15">
        <v>222</v>
      </c>
      <c r="E39" s="15">
        <v>313014</v>
      </c>
      <c r="F39" s="15">
        <v>21.669318305251519</v>
      </c>
      <c r="G39" s="15">
        <v>13586</v>
      </c>
      <c r="I39" s="64" t="s">
        <v>99</v>
      </c>
      <c r="J39" s="64">
        <v>30112</v>
      </c>
    </row>
    <row r="40" spans="1:10">
      <c r="A40" s="16" t="s">
        <v>437</v>
      </c>
      <c r="B40" s="15" t="s">
        <v>13</v>
      </c>
      <c r="C40" s="15">
        <v>2884</v>
      </c>
      <c r="D40" s="15">
        <v>341</v>
      </c>
      <c r="E40" s="15">
        <v>315557</v>
      </c>
      <c r="F40" s="15">
        <v>46.999749649033298</v>
      </c>
      <c r="G40" s="15">
        <v>26087</v>
      </c>
      <c r="I40" s="64" t="s">
        <v>520</v>
      </c>
      <c r="J40" s="64">
        <v>20282</v>
      </c>
    </row>
    <row r="41" spans="1:10">
      <c r="A41" s="16" t="s">
        <v>437</v>
      </c>
      <c r="B41" s="15" t="s">
        <v>19</v>
      </c>
      <c r="C41" s="15">
        <v>5349</v>
      </c>
      <c r="D41" s="15">
        <v>502</v>
      </c>
      <c r="E41" s="15">
        <v>320404</v>
      </c>
      <c r="F41" s="15">
        <v>5.2152906954969351</v>
      </c>
      <c r="G41" s="15">
        <v>58868</v>
      </c>
      <c r="I41" s="64" t="s">
        <v>521</v>
      </c>
      <c r="J41" s="64">
        <v>30445</v>
      </c>
    </row>
    <row r="42" spans="1:10">
      <c r="A42" s="16" t="s">
        <v>29</v>
      </c>
      <c r="B42" s="15" t="s">
        <v>46</v>
      </c>
      <c r="C42" s="15">
        <v>6179</v>
      </c>
      <c r="D42" s="15">
        <v>384</v>
      </c>
      <c r="E42" s="15">
        <v>326199</v>
      </c>
      <c r="F42" s="15">
        <v>14.71218489327067</v>
      </c>
      <c r="G42" s="15">
        <v>33225</v>
      </c>
      <c r="I42" s="64" t="s">
        <v>181</v>
      </c>
      <c r="J42" s="64">
        <v>25524</v>
      </c>
    </row>
    <row r="43" spans="1:10">
      <c r="A43" s="16" t="s">
        <v>29</v>
      </c>
      <c r="B43" s="15" t="s">
        <v>23</v>
      </c>
      <c r="C43" s="15">
        <v>7610</v>
      </c>
      <c r="D43" s="15">
        <v>757</v>
      </c>
      <c r="E43" s="15">
        <v>333052</v>
      </c>
      <c r="F43" s="15">
        <v>44.450416151231643</v>
      </c>
      <c r="G43" s="15">
        <v>39750</v>
      </c>
      <c r="I43" s="64" t="s">
        <v>522</v>
      </c>
      <c r="J43" s="64">
        <v>31493</v>
      </c>
    </row>
    <row r="44" spans="1:10">
      <c r="A44" s="16" t="s">
        <v>29</v>
      </c>
      <c r="B44" s="15" t="s">
        <v>13</v>
      </c>
      <c r="C44" s="15">
        <v>7430</v>
      </c>
      <c r="D44" s="15">
        <v>397</v>
      </c>
      <c r="E44" s="15">
        <v>340085</v>
      </c>
      <c r="F44" s="15">
        <v>28.065042562888689</v>
      </c>
      <c r="G44" s="15">
        <v>16643</v>
      </c>
      <c r="I44" s="64" t="s">
        <v>439</v>
      </c>
      <c r="J44" s="64">
        <v>14946</v>
      </c>
    </row>
    <row r="45" spans="1:10">
      <c r="A45" s="16" t="s">
        <v>29</v>
      </c>
      <c r="B45" s="15" t="s">
        <v>46</v>
      </c>
      <c r="C45" s="15">
        <v>8154</v>
      </c>
      <c r="D45" s="15">
        <v>1149</v>
      </c>
      <c r="E45" s="15">
        <v>347090</v>
      </c>
      <c r="F45" s="15">
        <v>26.003918292085629</v>
      </c>
      <c r="G45" s="15">
        <v>37523</v>
      </c>
      <c r="I45" s="64" t="s">
        <v>101</v>
      </c>
      <c r="J45" s="64">
        <v>19736</v>
      </c>
    </row>
    <row r="46" spans="1:10">
      <c r="A46" s="16" t="s">
        <v>64</v>
      </c>
      <c r="B46" s="15" t="s">
        <v>23</v>
      </c>
      <c r="C46" s="15">
        <v>7488</v>
      </c>
      <c r="D46" s="15">
        <v>568</v>
      </c>
      <c r="E46" s="15">
        <v>354010</v>
      </c>
      <c r="F46" s="15">
        <v>13.47730290104799</v>
      </c>
      <c r="G46" s="15">
        <v>46727</v>
      </c>
      <c r="I46" s="64" t="s">
        <v>114</v>
      </c>
      <c r="J46" s="64">
        <v>33650</v>
      </c>
    </row>
    <row r="47" spans="1:10">
      <c r="A47" s="16" t="s">
        <v>64</v>
      </c>
      <c r="B47" s="15" t="s">
        <v>13</v>
      </c>
      <c r="C47" s="15">
        <v>5737</v>
      </c>
      <c r="D47" s="15">
        <v>666</v>
      </c>
      <c r="E47" s="15">
        <v>359081</v>
      </c>
      <c r="F47" s="15">
        <v>4.6034181702735593</v>
      </c>
      <c r="G47" s="15">
        <v>21005</v>
      </c>
      <c r="I47" s="64" t="s">
        <v>158</v>
      </c>
      <c r="J47" s="64">
        <v>23100</v>
      </c>
    </row>
    <row r="48" spans="1:10">
      <c r="A48" s="16" t="s">
        <v>64</v>
      </c>
      <c r="B48" s="15" t="s">
        <v>23</v>
      </c>
      <c r="C48" s="15">
        <v>7525</v>
      </c>
      <c r="D48" s="15">
        <v>610</v>
      </c>
      <c r="E48" s="15">
        <v>365996</v>
      </c>
      <c r="F48" s="15">
        <v>5.7694619613329108</v>
      </c>
      <c r="G48" s="15">
        <v>53543</v>
      </c>
      <c r="I48" s="64" t="s">
        <v>523</v>
      </c>
      <c r="J48" s="64">
        <v>19763</v>
      </c>
    </row>
    <row r="49" spans="1:10">
      <c r="A49" s="16" t="s">
        <v>64</v>
      </c>
      <c r="B49" s="15" t="s">
        <v>13</v>
      </c>
      <c r="C49" s="15">
        <v>4850</v>
      </c>
      <c r="D49" s="15">
        <v>494</v>
      </c>
      <c r="E49" s="15">
        <v>370352</v>
      </c>
      <c r="F49" s="15">
        <v>20.46539508359615</v>
      </c>
      <c r="G49" s="15">
        <v>10161</v>
      </c>
      <c r="I49" s="64" t="s">
        <v>524</v>
      </c>
      <c r="J49" s="64">
        <v>30743</v>
      </c>
    </row>
    <row r="50" spans="1:10">
      <c r="A50" s="16" t="s">
        <v>59</v>
      </c>
      <c r="B50" s="15" t="s">
        <v>19</v>
      </c>
      <c r="C50" s="15">
        <v>1689</v>
      </c>
      <c r="D50" s="15">
        <v>176</v>
      </c>
      <c r="E50" s="15">
        <v>371865</v>
      </c>
      <c r="F50" s="15">
        <v>38.012181840183942</v>
      </c>
      <c r="G50" s="15">
        <v>26029</v>
      </c>
      <c r="I50" s="64" t="s">
        <v>340</v>
      </c>
      <c r="J50" s="64">
        <v>27347</v>
      </c>
    </row>
    <row r="51" spans="1:10">
      <c r="A51" s="16" t="s">
        <v>59</v>
      </c>
      <c r="B51" s="15" t="s">
        <v>46</v>
      </c>
      <c r="C51" s="15">
        <v>6175</v>
      </c>
      <c r="D51" s="15">
        <v>422</v>
      </c>
      <c r="E51" s="15">
        <v>377618</v>
      </c>
      <c r="F51" s="15">
        <v>37.86101298137271</v>
      </c>
      <c r="G51" s="15">
        <v>59745</v>
      </c>
      <c r="I51" s="64" t="s">
        <v>525</v>
      </c>
      <c r="J51" s="64">
        <v>17134</v>
      </c>
    </row>
    <row r="52" spans="1:10">
      <c r="A52" s="16" t="s">
        <v>59</v>
      </c>
      <c r="B52" s="15" t="s">
        <v>23</v>
      </c>
      <c r="C52" s="15">
        <v>9648</v>
      </c>
      <c r="D52" s="15">
        <v>1417</v>
      </c>
      <c r="E52" s="15">
        <v>385849</v>
      </c>
      <c r="F52" s="15">
        <v>3.6633501706626168</v>
      </c>
      <c r="G52" s="15">
        <v>24226</v>
      </c>
      <c r="I52" s="64" t="s">
        <v>355</v>
      </c>
      <c r="J52" s="64">
        <v>23521</v>
      </c>
    </row>
    <row r="53" spans="1:10">
      <c r="A53" s="16" t="s">
        <v>59</v>
      </c>
      <c r="B53" s="15" t="s">
        <v>13</v>
      </c>
      <c r="C53" s="15">
        <v>6078</v>
      </c>
      <c r="D53" s="15">
        <v>775</v>
      </c>
      <c r="E53" s="15">
        <v>391152</v>
      </c>
      <c r="F53" s="15">
        <v>37.760512537325639</v>
      </c>
      <c r="G53" s="15">
        <v>38731</v>
      </c>
      <c r="I53" s="64" t="s">
        <v>526</v>
      </c>
      <c r="J53" s="64">
        <v>27882</v>
      </c>
    </row>
    <row r="54" spans="1:10">
      <c r="A54" s="16" t="s">
        <v>156</v>
      </c>
      <c r="B54" s="15" t="s">
        <v>23</v>
      </c>
      <c r="C54" s="15">
        <v>6448</v>
      </c>
      <c r="D54" s="15">
        <v>928</v>
      </c>
      <c r="E54" s="15">
        <v>396672</v>
      </c>
      <c r="F54" s="15">
        <v>30.118586640851881</v>
      </c>
      <c r="G54" s="15">
        <v>53922</v>
      </c>
      <c r="I54" s="64" t="s">
        <v>527</v>
      </c>
      <c r="J54" s="64">
        <v>24797</v>
      </c>
    </row>
    <row r="55" spans="1:10">
      <c r="A55" s="16" t="s">
        <v>156</v>
      </c>
      <c r="B55" s="15" t="s">
        <v>23</v>
      </c>
      <c r="C55" s="15">
        <v>2179</v>
      </c>
      <c r="D55" s="15">
        <v>303</v>
      </c>
      <c r="E55" s="15">
        <v>398548</v>
      </c>
      <c r="F55" s="15">
        <v>33.909842729106657</v>
      </c>
      <c r="G55" s="15">
        <v>54848</v>
      </c>
      <c r="I55" s="64" t="s">
        <v>313</v>
      </c>
      <c r="J55" s="64">
        <v>19217</v>
      </c>
    </row>
    <row r="56" spans="1:10">
      <c r="A56" s="16" t="s">
        <v>156</v>
      </c>
      <c r="B56" s="15" t="s">
        <v>46</v>
      </c>
      <c r="C56" s="15">
        <v>7406</v>
      </c>
      <c r="D56" s="15">
        <v>813</v>
      </c>
      <c r="E56" s="15">
        <v>405141</v>
      </c>
      <c r="F56" s="15">
        <v>24.457411123534769</v>
      </c>
      <c r="G56" s="15">
        <v>13390</v>
      </c>
      <c r="I56" s="64" t="s">
        <v>61</v>
      </c>
      <c r="J56" s="64">
        <v>17866</v>
      </c>
    </row>
    <row r="57" spans="1:10">
      <c r="A57" s="16" t="s">
        <v>156</v>
      </c>
      <c r="B57" s="15" t="s">
        <v>19</v>
      </c>
      <c r="C57" s="15">
        <v>9591</v>
      </c>
      <c r="D57" s="15">
        <v>1363</v>
      </c>
      <c r="E57" s="15">
        <v>413369</v>
      </c>
      <c r="F57" s="15">
        <v>10.494255737609739</v>
      </c>
      <c r="G57" s="15">
        <v>15997</v>
      </c>
      <c r="I57" s="64" t="s">
        <v>24</v>
      </c>
      <c r="J57" s="64">
        <v>21189</v>
      </c>
    </row>
    <row r="58" spans="1:10">
      <c r="A58" s="16" t="s">
        <v>68</v>
      </c>
      <c r="B58" s="15" t="s">
        <v>23</v>
      </c>
      <c r="C58" s="15">
        <v>7907</v>
      </c>
      <c r="D58" s="15">
        <v>465</v>
      </c>
      <c r="E58" s="15">
        <v>420811</v>
      </c>
      <c r="F58" s="15">
        <v>33.257448118038738</v>
      </c>
      <c r="G58" s="15">
        <v>22693</v>
      </c>
      <c r="I58" s="64" t="s">
        <v>585</v>
      </c>
      <c r="J58" s="64">
        <v>1205188</v>
      </c>
    </row>
    <row r="59" spans="1:10">
      <c r="A59" s="16" t="s">
        <v>68</v>
      </c>
      <c r="B59" s="15" t="s">
        <v>13</v>
      </c>
      <c r="C59" s="15">
        <v>9800</v>
      </c>
      <c r="D59" s="15">
        <v>682</v>
      </c>
      <c r="E59" s="15">
        <v>429929</v>
      </c>
      <c r="F59" s="15">
        <v>6.2966210699906267</v>
      </c>
      <c r="G59" s="15">
        <v>59815</v>
      </c>
    </row>
    <row r="60" spans="1:10">
      <c r="A60" s="16" t="s">
        <v>68</v>
      </c>
      <c r="B60" s="15" t="s">
        <v>13</v>
      </c>
      <c r="C60" s="15">
        <v>2638</v>
      </c>
      <c r="D60" s="15">
        <v>143</v>
      </c>
      <c r="E60" s="15">
        <v>432424</v>
      </c>
      <c r="F60" s="15">
        <v>6.9547481175882924</v>
      </c>
      <c r="G60" s="15">
        <v>52092</v>
      </c>
    </row>
    <row r="61" spans="1:10">
      <c r="A61" s="16" t="s">
        <v>68</v>
      </c>
      <c r="B61" s="15" t="s">
        <v>19</v>
      </c>
      <c r="C61" s="15">
        <v>6671</v>
      </c>
      <c r="D61" s="15">
        <v>550</v>
      </c>
      <c r="E61" s="15">
        <v>438545</v>
      </c>
      <c r="F61" s="15">
        <v>17.750287883797562</v>
      </c>
      <c r="G61" s="15">
        <v>10541</v>
      </c>
    </row>
    <row r="62" spans="1:10">
      <c r="A62" s="16" t="s">
        <v>512</v>
      </c>
      <c r="B62" s="15" t="s">
        <v>13</v>
      </c>
      <c r="C62" s="15">
        <v>7928</v>
      </c>
      <c r="D62" s="15">
        <v>704</v>
      </c>
      <c r="E62" s="15">
        <v>445769</v>
      </c>
      <c r="F62" s="15">
        <v>11.194362999670229</v>
      </c>
      <c r="G62" s="15">
        <v>31817</v>
      </c>
    </row>
    <row r="63" spans="1:10">
      <c r="A63" s="16" t="s">
        <v>512</v>
      </c>
      <c r="B63" s="15" t="s">
        <v>19</v>
      </c>
      <c r="C63" s="15">
        <v>2382</v>
      </c>
      <c r="D63" s="15">
        <v>183</v>
      </c>
      <c r="E63" s="15">
        <v>447968</v>
      </c>
      <c r="F63" s="15">
        <v>4.7335970426459033</v>
      </c>
      <c r="G63" s="15">
        <v>47861</v>
      </c>
    </row>
    <row r="64" spans="1:10">
      <c r="A64" s="16" t="s">
        <v>512</v>
      </c>
      <c r="B64" s="15" t="s">
        <v>13</v>
      </c>
      <c r="C64" s="15">
        <v>2403</v>
      </c>
      <c r="D64" s="15">
        <v>319</v>
      </c>
      <c r="E64" s="15">
        <v>450052</v>
      </c>
      <c r="F64" s="15">
        <v>29.92120910472568</v>
      </c>
      <c r="G64" s="15">
        <v>23428</v>
      </c>
    </row>
    <row r="65" spans="1:7">
      <c r="A65" s="16" t="s">
        <v>512</v>
      </c>
      <c r="B65" s="15" t="s">
        <v>46</v>
      </c>
      <c r="C65" s="15">
        <v>4292</v>
      </c>
      <c r="D65" s="15">
        <v>367</v>
      </c>
      <c r="E65" s="15">
        <v>453977</v>
      </c>
      <c r="F65" s="15">
        <v>3.5037017293827661</v>
      </c>
      <c r="G65" s="15">
        <v>53934</v>
      </c>
    </row>
    <row r="66" spans="1:7">
      <c r="A66" s="16" t="s">
        <v>513</v>
      </c>
      <c r="B66" s="15" t="s">
        <v>23</v>
      </c>
      <c r="C66" s="15">
        <v>1419</v>
      </c>
      <c r="D66" s="15">
        <v>110</v>
      </c>
      <c r="E66" s="15">
        <v>455286</v>
      </c>
      <c r="F66" s="15">
        <v>31.554451487636339</v>
      </c>
      <c r="G66" s="15">
        <v>58831</v>
      </c>
    </row>
    <row r="67" spans="1:7">
      <c r="A67" s="16" t="s">
        <v>513</v>
      </c>
      <c r="B67" s="15" t="s">
        <v>46</v>
      </c>
      <c r="C67" s="15">
        <v>5517</v>
      </c>
      <c r="D67" s="15">
        <v>575</v>
      </c>
      <c r="E67" s="15">
        <v>460228</v>
      </c>
      <c r="F67" s="15">
        <v>29.45844233727631</v>
      </c>
      <c r="G67" s="15">
        <v>20258</v>
      </c>
    </row>
    <row r="68" spans="1:7">
      <c r="A68" s="16" t="s">
        <v>513</v>
      </c>
      <c r="B68" s="15" t="s">
        <v>23</v>
      </c>
      <c r="C68" s="15">
        <v>4302</v>
      </c>
      <c r="D68" s="15">
        <v>275</v>
      </c>
      <c r="E68" s="15">
        <v>464255</v>
      </c>
      <c r="F68" s="15">
        <v>15.72131694865968</v>
      </c>
      <c r="G68" s="15">
        <v>26044</v>
      </c>
    </row>
    <row r="69" spans="1:7">
      <c r="A69" s="16" t="s">
        <v>513</v>
      </c>
      <c r="B69" s="15" t="s">
        <v>23</v>
      </c>
      <c r="C69" s="15">
        <v>8857</v>
      </c>
      <c r="D69" s="15">
        <v>1153</v>
      </c>
      <c r="E69" s="15">
        <v>471959</v>
      </c>
      <c r="F69" s="15">
        <v>19.214592793018038</v>
      </c>
      <c r="G69" s="15">
        <v>39411</v>
      </c>
    </row>
    <row r="70" spans="1:7">
      <c r="A70" s="16" t="s">
        <v>514</v>
      </c>
      <c r="B70" s="15" t="s">
        <v>23</v>
      </c>
      <c r="C70" s="15">
        <v>8870</v>
      </c>
      <c r="D70" s="15">
        <v>509</v>
      </c>
      <c r="E70" s="15">
        <v>480320</v>
      </c>
      <c r="F70" s="15">
        <v>25.077864756828781</v>
      </c>
      <c r="G70" s="15">
        <v>15469</v>
      </c>
    </row>
    <row r="71" spans="1:7">
      <c r="A71" s="16" t="s">
        <v>514</v>
      </c>
      <c r="B71" s="15" t="s">
        <v>46</v>
      </c>
      <c r="C71" s="15">
        <v>6693</v>
      </c>
      <c r="D71" s="15">
        <v>995</v>
      </c>
      <c r="E71" s="15">
        <v>486018</v>
      </c>
      <c r="F71" s="15">
        <v>23.761877132122681</v>
      </c>
      <c r="G71" s="15">
        <v>38854</v>
      </c>
    </row>
    <row r="72" spans="1:7">
      <c r="A72" s="16" t="s">
        <v>514</v>
      </c>
      <c r="B72" s="15" t="s">
        <v>23</v>
      </c>
      <c r="C72" s="15">
        <v>1767</v>
      </c>
      <c r="D72" s="15">
        <v>224</v>
      </c>
      <c r="E72" s="15">
        <v>487561</v>
      </c>
      <c r="F72" s="15">
        <v>13.208603641390511</v>
      </c>
      <c r="G72" s="15">
        <v>16256</v>
      </c>
    </row>
    <row r="73" spans="1:7">
      <c r="A73" s="16" t="s">
        <v>514</v>
      </c>
      <c r="B73" s="15" t="s">
        <v>46</v>
      </c>
      <c r="C73" s="15">
        <v>3044</v>
      </c>
      <c r="D73" s="15">
        <v>212</v>
      </c>
      <c r="E73" s="15">
        <v>490393</v>
      </c>
      <c r="F73" s="15">
        <v>8.5343795690395261</v>
      </c>
      <c r="G73" s="15">
        <v>20720</v>
      </c>
    </row>
    <row r="74" spans="1:7">
      <c r="A74" s="16" t="s">
        <v>515</v>
      </c>
      <c r="B74" s="15" t="s">
        <v>19</v>
      </c>
      <c r="C74" s="15">
        <v>2549</v>
      </c>
      <c r="D74" s="15">
        <v>128</v>
      </c>
      <c r="E74" s="15">
        <v>492814</v>
      </c>
      <c r="F74" s="15">
        <v>12.734216154573531</v>
      </c>
      <c r="G74" s="15">
        <v>43937</v>
      </c>
    </row>
    <row r="75" spans="1:7">
      <c r="A75" s="16" t="s">
        <v>515</v>
      </c>
      <c r="B75" s="15" t="s">
        <v>13</v>
      </c>
      <c r="C75" s="15">
        <v>7140</v>
      </c>
      <c r="D75" s="15">
        <v>939</v>
      </c>
      <c r="E75" s="15">
        <v>499015</v>
      </c>
      <c r="F75" s="15">
        <v>25.120888149654821</v>
      </c>
      <c r="G75" s="15">
        <v>43598</v>
      </c>
    </row>
    <row r="76" spans="1:7">
      <c r="A76" s="16" t="s">
        <v>515</v>
      </c>
      <c r="B76" s="15" t="s">
        <v>13</v>
      </c>
      <c r="C76" s="15">
        <v>4716</v>
      </c>
      <c r="D76" s="15">
        <v>569</v>
      </c>
      <c r="E76" s="15">
        <v>503162</v>
      </c>
      <c r="F76" s="15">
        <v>25.64820077827817</v>
      </c>
      <c r="G76" s="15">
        <v>11651</v>
      </c>
    </row>
    <row r="77" spans="1:7">
      <c r="A77" s="16" t="s">
        <v>515</v>
      </c>
      <c r="B77" s="15" t="s">
        <v>23</v>
      </c>
      <c r="C77" s="15">
        <v>5481</v>
      </c>
      <c r="D77" s="15">
        <v>673</v>
      </c>
      <c r="E77" s="15">
        <v>507970</v>
      </c>
      <c r="F77" s="15">
        <v>13.08758391243577</v>
      </c>
      <c r="G77" s="15">
        <v>29194</v>
      </c>
    </row>
    <row r="78" spans="1:7">
      <c r="A78" s="16" t="s">
        <v>516</v>
      </c>
      <c r="B78" s="15" t="s">
        <v>46</v>
      </c>
      <c r="C78" s="15">
        <v>8898</v>
      </c>
      <c r="D78" s="15">
        <v>1131</v>
      </c>
      <c r="E78" s="15">
        <v>515737</v>
      </c>
      <c r="F78" s="15">
        <v>2.1877429775253669</v>
      </c>
      <c r="G78" s="15">
        <v>35051</v>
      </c>
    </row>
    <row r="79" spans="1:7">
      <c r="A79" s="16" t="s">
        <v>516</v>
      </c>
      <c r="B79" s="15" t="s">
        <v>13</v>
      </c>
      <c r="C79" s="15">
        <v>7548</v>
      </c>
      <c r="D79" s="15">
        <v>433</v>
      </c>
      <c r="E79" s="15">
        <v>522852</v>
      </c>
      <c r="F79" s="15">
        <v>8.3562843787534522</v>
      </c>
      <c r="G79" s="15">
        <v>37386</v>
      </c>
    </row>
    <row r="80" spans="1:7">
      <c r="A80" s="16" t="s">
        <v>516</v>
      </c>
      <c r="B80" s="15" t="s">
        <v>46</v>
      </c>
      <c r="C80" s="15">
        <v>3293</v>
      </c>
      <c r="D80" s="15">
        <v>282</v>
      </c>
      <c r="E80" s="15">
        <v>525863</v>
      </c>
      <c r="F80" s="15">
        <v>27.040693108281051</v>
      </c>
      <c r="G80" s="15">
        <v>19518</v>
      </c>
    </row>
    <row r="81" spans="1:7">
      <c r="A81" s="16" t="s">
        <v>516</v>
      </c>
      <c r="B81" s="15" t="s">
        <v>46</v>
      </c>
      <c r="C81" s="15">
        <v>5837</v>
      </c>
      <c r="D81" s="15">
        <v>359</v>
      </c>
      <c r="E81" s="15">
        <v>531341</v>
      </c>
      <c r="F81" s="15">
        <v>6.8073045370110723</v>
      </c>
      <c r="G81" s="15">
        <v>56026</v>
      </c>
    </row>
    <row r="82" spans="1:7">
      <c r="A82" s="16" t="s">
        <v>130</v>
      </c>
      <c r="B82" s="15" t="s">
        <v>23</v>
      </c>
      <c r="C82" s="15">
        <v>8758</v>
      </c>
      <c r="D82" s="15">
        <v>1193</v>
      </c>
      <c r="E82" s="15">
        <v>538906</v>
      </c>
      <c r="F82" s="15">
        <v>3.4213758985797149</v>
      </c>
      <c r="G82" s="15">
        <v>26184</v>
      </c>
    </row>
    <row r="83" spans="1:7">
      <c r="A83" s="16" t="s">
        <v>130</v>
      </c>
      <c r="B83" s="15" t="s">
        <v>13</v>
      </c>
      <c r="C83" s="15">
        <v>7793</v>
      </c>
      <c r="D83" s="15">
        <v>875</v>
      </c>
      <c r="E83" s="15">
        <v>545824</v>
      </c>
      <c r="F83" s="15">
        <v>5.5136820660139527</v>
      </c>
      <c r="G83" s="15">
        <v>43787</v>
      </c>
    </row>
    <row r="84" spans="1:7">
      <c r="A84" s="16" t="s">
        <v>130</v>
      </c>
      <c r="B84" s="15" t="s">
        <v>23</v>
      </c>
      <c r="C84" s="15">
        <v>8638</v>
      </c>
      <c r="D84" s="15">
        <v>717</v>
      </c>
      <c r="E84" s="15">
        <v>553745</v>
      </c>
      <c r="F84" s="15">
        <v>26.921416897669499</v>
      </c>
      <c r="G84" s="15">
        <v>31621</v>
      </c>
    </row>
    <row r="85" spans="1:7">
      <c r="A85" s="16" t="s">
        <v>130</v>
      </c>
      <c r="B85" s="15" t="s">
        <v>23</v>
      </c>
      <c r="C85" s="15">
        <v>8993</v>
      </c>
      <c r="D85" s="15">
        <v>506</v>
      </c>
      <c r="E85" s="15">
        <v>562232</v>
      </c>
      <c r="F85" s="15">
        <v>3.5131404829323132</v>
      </c>
      <c r="G85" s="15">
        <v>20028</v>
      </c>
    </row>
    <row r="86" spans="1:7">
      <c r="A86" s="16" t="s">
        <v>161</v>
      </c>
      <c r="B86" s="15" t="s">
        <v>13</v>
      </c>
      <c r="C86" s="15">
        <v>7007</v>
      </c>
      <c r="D86" s="15">
        <v>568</v>
      </c>
      <c r="E86" s="15">
        <v>568671</v>
      </c>
      <c r="F86" s="15">
        <v>11.50507059442103</v>
      </c>
      <c r="G86" s="15">
        <v>22448</v>
      </c>
    </row>
    <row r="87" spans="1:7">
      <c r="A87" s="16" t="s">
        <v>161</v>
      </c>
      <c r="B87" s="15" t="s">
        <v>13</v>
      </c>
      <c r="C87" s="15">
        <v>6542</v>
      </c>
      <c r="D87" s="15">
        <v>539</v>
      </c>
      <c r="E87" s="15">
        <v>574674</v>
      </c>
      <c r="F87" s="15">
        <v>6.4069368024305948</v>
      </c>
      <c r="G87" s="15">
        <v>55253</v>
      </c>
    </row>
    <row r="88" spans="1:7">
      <c r="A88" s="16" t="s">
        <v>161</v>
      </c>
      <c r="B88" s="15" t="s">
        <v>19</v>
      </c>
      <c r="C88" s="15">
        <v>7356</v>
      </c>
      <c r="D88" s="15">
        <v>904</v>
      </c>
      <c r="E88" s="15">
        <v>581126</v>
      </c>
      <c r="F88" s="15">
        <v>17.560907617280929</v>
      </c>
      <c r="G88" s="15">
        <v>44051</v>
      </c>
    </row>
    <row r="89" spans="1:7">
      <c r="A89" s="16" t="s">
        <v>161</v>
      </c>
      <c r="B89" s="15" t="s">
        <v>19</v>
      </c>
      <c r="C89" s="15">
        <v>9433</v>
      </c>
      <c r="D89" s="15">
        <v>1073</v>
      </c>
      <c r="E89" s="15">
        <v>589486</v>
      </c>
      <c r="F89" s="15">
        <v>7.2934726185185053</v>
      </c>
      <c r="G89" s="15">
        <v>59811</v>
      </c>
    </row>
    <row r="90" spans="1:7">
      <c r="A90" s="16" t="s">
        <v>233</v>
      </c>
      <c r="B90" s="15" t="s">
        <v>46</v>
      </c>
      <c r="C90" s="15">
        <v>8380</v>
      </c>
      <c r="D90" s="15">
        <v>1162</v>
      </c>
      <c r="E90" s="15">
        <v>596704</v>
      </c>
      <c r="F90" s="15">
        <v>18.05853488496809</v>
      </c>
      <c r="G90" s="15">
        <v>40447</v>
      </c>
    </row>
    <row r="91" spans="1:7">
      <c r="A91" s="16" t="s">
        <v>233</v>
      </c>
      <c r="B91" s="15" t="s">
        <v>13</v>
      </c>
      <c r="C91" s="15">
        <v>3385</v>
      </c>
      <c r="D91" s="15">
        <v>329</v>
      </c>
      <c r="E91" s="15">
        <v>599760</v>
      </c>
      <c r="F91" s="15">
        <v>17.61788048552755</v>
      </c>
      <c r="G91" s="15">
        <v>28394</v>
      </c>
    </row>
    <row r="92" spans="1:7">
      <c r="A92" s="16" t="s">
        <v>233</v>
      </c>
      <c r="B92" s="15" t="s">
        <v>19</v>
      </c>
      <c r="C92" s="15">
        <v>5268</v>
      </c>
      <c r="D92" s="15">
        <v>326</v>
      </c>
      <c r="E92" s="15">
        <v>604702</v>
      </c>
      <c r="F92" s="15">
        <v>23.435841125050029</v>
      </c>
      <c r="G92" s="15">
        <v>44501</v>
      </c>
    </row>
    <row r="93" spans="1:7">
      <c r="A93" s="16" t="s">
        <v>233</v>
      </c>
      <c r="B93" s="15" t="s">
        <v>46</v>
      </c>
      <c r="C93" s="15">
        <v>1671</v>
      </c>
      <c r="D93" s="15">
        <v>202</v>
      </c>
      <c r="E93" s="15">
        <v>606171</v>
      </c>
      <c r="F93" s="15">
        <v>15.150015424690389</v>
      </c>
      <c r="G93" s="15">
        <v>40254</v>
      </c>
    </row>
    <row r="94" spans="1:7">
      <c r="A94" s="16" t="s">
        <v>517</v>
      </c>
      <c r="B94" s="15" t="s">
        <v>46</v>
      </c>
      <c r="C94" s="15">
        <v>1163</v>
      </c>
      <c r="D94" s="15">
        <v>146</v>
      </c>
      <c r="E94" s="15">
        <v>607188</v>
      </c>
      <c r="F94" s="15">
        <v>21.77776899411715</v>
      </c>
      <c r="G94" s="15">
        <v>28509</v>
      </c>
    </row>
    <row r="95" spans="1:7">
      <c r="A95" s="16" t="s">
        <v>517</v>
      </c>
      <c r="B95" s="15" t="s">
        <v>46</v>
      </c>
      <c r="C95" s="15">
        <v>9656</v>
      </c>
      <c r="D95" s="15">
        <v>1024</v>
      </c>
      <c r="E95" s="15">
        <v>615820</v>
      </c>
      <c r="F95" s="15">
        <v>8.7252768666168681</v>
      </c>
      <c r="G95" s="15">
        <v>58998</v>
      </c>
    </row>
    <row r="96" spans="1:7">
      <c r="A96" s="16" t="s">
        <v>517</v>
      </c>
      <c r="B96" s="15" t="s">
        <v>19</v>
      </c>
      <c r="C96" s="15">
        <v>5592</v>
      </c>
      <c r="D96" s="15">
        <v>710</v>
      </c>
      <c r="E96" s="15">
        <v>620702</v>
      </c>
      <c r="F96" s="15">
        <v>9.07118069540617</v>
      </c>
      <c r="G96" s="15">
        <v>24472</v>
      </c>
    </row>
    <row r="97" spans="1:7">
      <c r="A97" s="16" t="s">
        <v>517</v>
      </c>
      <c r="B97" s="15" t="s">
        <v>13</v>
      </c>
      <c r="C97" s="15">
        <v>5795</v>
      </c>
      <c r="D97" s="15">
        <v>575</v>
      </c>
      <c r="E97" s="15">
        <v>625922</v>
      </c>
      <c r="F97" s="15">
        <v>3.0908004511744269</v>
      </c>
      <c r="G97" s="15">
        <v>55657</v>
      </c>
    </row>
    <row r="98" spans="1:7">
      <c r="A98" s="16" t="s">
        <v>54</v>
      </c>
      <c r="B98" s="15" t="s">
        <v>23</v>
      </c>
      <c r="C98" s="15">
        <v>5798</v>
      </c>
      <c r="D98" s="15">
        <v>592</v>
      </c>
      <c r="E98" s="15">
        <v>631128</v>
      </c>
      <c r="F98" s="15">
        <v>1.6774727155188811</v>
      </c>
      <c r="G98" s="15">
        <v>13471</v>
      </c>
    </row>
    <row r="99" spans="1:7">
      <c r="A99" s="16" t="s">
        <v>54</v>
      </c>
      <c r="B99" s="15" t="s">
        <v>46</v>
      </c>
      <c r="C99" s="15">
        <v>7036</v>
      </c>
      <c r="D99" s="15">
        <v>652</v>
      </c>
      <c r="E99" s="15">
        <v>637512</v>
      </c>
      <c r="F99" s="15">
        <v>3.5705994553828009</v>
      </c>
      <c r="G99" s="15">
        <v>51796</v>
      </c>
    </row>
    <row r="100" spans="1:7">
      <c r="A100" s="16" t="s">
        <v>54</v>
      </c>
      <c r="B100" s="15" t="s">
        <v>19</v>
      </c>
      <c r="C100" s="15">
        <v>3355</v>
      </c>
      <c r="D100" s="15">
        <v>176</v>
      </c>
      <c r="E100" s="15">
        <v>640691</v>
      </c>
      <c r="F100" s="15">
        <v>12.426427091999111</v>
      </c>
      <c r="G100" s="15">
        <v>40268</v>
      </c>
    </row>
    <row r="101" spans="1:7">
      <c r="A101" s="16" t="s">
        <v>54</v>
      </c>
      <c r="B101" s="15" t="s">
        <v>19</v>
      </c>
      <c r="C101" s="15">
        <v>6887</v>
      </c>
      <c r="D101" s="15">
        <v>418</v>
      </c>
      <c r="E101" s="15">
        <v>647160</v>
      </c>
      <c r="F101" s="15">
        <v>20.240280610668151</v>
      </c>
      <c r="G101" s="15">
        <v>18329</v>
      </c>
    </row>
    <row r="102" spans="1:7">
      <c r="A102" s="16" t="s">
        <v>452</v>
      </c>
      <c r="B102" s="15" t="s">
        <v>23</v>
      </c>
      <c r="C102" s="15">
        <v>8961</v>
      </c>
      <c r="D102" s="15">
        <v>476</v>
      </c>
      <c r="E102" s="15">
        <v>655645</v>
      </c>
      <c r="F102" s="15">
        <v>15.458517947974901</v>
      </c>
      <c r="G102" s="15">
        <v>44865</v>
      </c>
    </row>
    <row r="103" spans="1:7">
      <c r="A103" s="16" t="s">
        <v>452</v>
      </c>
      <c r="B103" s="15" t="s">
        <v>23</v>
      </c>
      <c r="C103" s="15">
        <v>6827</v>
      </c>
      <c r="D103" s="15">
        <v>775</v>
      </c>
      <c r="E103" s="15">
        <v>661697</v>
      </c>
      <c r="F103" s="15">
        <v>15.96622018839439</v>
      </c>
      <c r="G103" s="15">
        <v>56850</v>
      </c>
    </row>
    <row r="104" spans="1:7">
      <c r="A104" s="16" t="s">
        <v>452</v>
      </c>
      <c r="B104" s="15" t="s">
        <v>19</v>
      </c>
      <c r="C104" s="15">
        <v>9737</v>
      </c>
      <c r="D104" s="15">
        <v>792</v>
      </c>
      <c r="E104" s="15">
        <v>670642</v>
      </c>
      <c r="F104" s="15">
        <v>5.301785453341723</v>
      </c>
      <c r="G104" s="15">
        <v>56698</v>
      </c>
    </row>
    <row r="105" spans="1:7">
      <c r="A105" s="16" t="s">
        <v>452</v>
      </c>
      <c r="B105" s="15" t="s">
        <v>13</v>
      </c>
      <c r="C105" s="15">
        <v>5719</v>
      </c>
      <c r="D105" s="15">
        <v>576</v>
      </c>
      <c r="E105" s="15">
        <v>675785</v>
      </c>
      <c r="F105" s="15">
        <v>10.21656296011305</v>
      </c>
      <c r="G105" s="15">
        <v>38272</v>
      </c>
    </row>
    <row r="106" spans="1:7">
      <c r="A106" s="16" t="s">
        <v>518</v>
      </c>
      <c r="B106" s="15" t="s">
        <v>23</v>
      </c>
      <c r="C106" s="15">
        <v>1593</v>
      </c>
      <c r="D106" s="15">
        <v>224</v>
      </c>
      <c r="E106" s="15">
        <v>677154</v>
      </c>
      <c r="F106" s="15">
        <v>4.1495730660972248</v>
      </c>
      <c r="G106" s="15">
        <v>52845</v>
      </c>
    </row>
    <row r="107" spans="1:7">
      <c r="A107" s="16" t="s">
        <v>518</v>
      </c>
      <c r="B107" s="15" t="s">
        <v>19</v>
      </c>
      <c r="C107" s="15">
        <v>5839</v>
      </c>
      <c r="D107" s="15">
        <v>437</v>
      </c>
      <c r="E107" s="15">
        <v>682556</v>
      </c>
      <c r="F107" s="15">
        <v>17.44750613869045</v>
      </c>
      <c r="G107" s="15">
        <v>16397</v>
      </c>
    </row>
    <row r="108" spans="1:7">
      <c r="A108" s="16" t="s">
        <v>518</v>
      </c>
      <c r="B108" s="15" t="s">
        <v>23</v>
      </c>
      <c r="C108" s="15">
        <v>8394</v>
      </c>
      <c r="D108" s="15">
        <v>764</v>
      </c>
      <c r="E108" s="15">
        <v>690186</v>
      </c>
      <c r="F108" s="15">
        <v>6.3556780346167558</v>
      </c>
      <c r="G108" s="15">
        <v>42373</v>
      </c>
    </row>
    <row r="109" spans="1:7">
      <c r="A109" s="16" t="s">
        <v>518</v>
      </c>
      <c r="B109" s="15" t="s">
        <v>13</v>
      </c>
      <c r="C109" s="15">
        <v>4493</v>
      </c>
      <c r="D109" s="15">
        <v>564</v>
      </c>
      <c r="E109" s="15">
        <v>694115</v>
      </c>
      <c r="F109" s="15">
        <v>16.625487131094989</v>
      </c>
      <c r="G109" s="15">
        <v>45525</v>
      </c>
    </row>
    <row r="110" spans="1:7">
      <c r="A110" s="16" t="s">
        <v>178</v>
      </c>
      <c r="B110" s="15" t="s">
        <v>46</v>
      </c>
      <c r="C110" s="15">
        <v>7164</v>
      </c>
      <c r="D110" s="15">
        <v>522</v>
      </c>
      <c r="E110" s="15">
        <v>700757</v>
      </c>
      <c r="F110" s="15">
        <v>13.449169969047761</v>
      </c>
      <c r="G110" s="15">
        <v>34570</v>
      </c>
    </row>
    <row r="111" spans="1:7">
      <c r="A111" s="16" t="s">
        <v>178</v>
      </c>
      <c r="B111" s="15" t="s">
        <v>23</v>
      </c>
      <c r="C111" s="15">
        <v>3672</v>
      </c>
      <c r="D111" s="15">
        <v>211</v>
      </c>
      <c r="E111" s="15">
        <v>704218</v>
      </c>
      <c r="F111" s="15">
        <v>12.35057894004413</v>
      </c>
      <c r="G111" s="15">
        <v>28284</v>
      </c>
    </row>
    <row r="112" spans="1:7">
      <c r="A112" s="16" t="s">
        <v>178</v>
      </c>
      <c r="B112" s="15" t="s">
        <v>13</v>
      </c>
      <c r="C112" s="15">
        <v>5200</v>
      </c>
      <c r="D112" s="15">
        <v>410</v>
      </c>
      <c r="E112" s="15">
        <v>709008</v>
      </c>
      <c r="F112" s="15">
        <v>12.913394489201821</v>
      </c>
      <c r="G112" s="15">
        <v>28994</v>
      </c>
    </row>
    <row r="113" spans="1:7">
      <c r="A113" s="16" t="s">
        <v>178</v>
      </c>
      <c r="B113" s="15" t="s">
        <v>19</v>
      </c>
      <c r="C113" s="15">
        <v>1016</v>
      </c>
      <c r="D113" s="15">
        <v>67</v>
      </c>
      <c r="E113" s="15">
        <v>709957</v>
      </c>
      <c r="F113" s="15">
        <v>20.774215903216671</v>
      </c>
      <c r="G113" s="15">
        <v>33284</v>
      </c>
    </row>
    <row r="114" spans="1:7">
      <c r="A114" s="16" t="s">
        <v>89</v>
      </c>
      <c r="B114" s="15" t="s">
        <v>23</v>
      </c>
      <c r="C114" s="15">
        <v>4191</v>
      </c>
      <c r="D114" s="15">
        <v>599</v>
      </c>
      <c r="E114" s="15">
        <v>713549</v>
      </c>
      <c r="F114" s="15">
        <v>11.56416728213479</v>
      </c>
      <c r="G114" s="15">
        <v>27833</v>
      </c>
    </row>
    <row r="115" spans="1:7">
      <c r="A115" s="16" t="s">
        <v>89</v>
      </c>
      <c r="B115" s="15" t="s">
        <v>23</v>
      </c>
      <c r="C115" s="15">
        <v>1392</v>
      </c>
      <c r="D115" s="15">
        <v>182</v>
      </c>
      <c r="E115" s="15">
        <v>714759</v>
      </c>
      <c r="F115" s="15">
        <v>5.9603306848881932</v>
      </c>
      <c r="G115" s="15">
        <v>35122</v>
      </c>
    </row>
    <row r="116" spans="1:7">
      <c r="A116" s="16" t="s">
        <v>89</v>
      </c>
      <c r="B116" s="15" t="s">
        <v>19</v>
      </c>
      <c r="C116" s="15">
        <v>9616</v>
      </c>
      <c r="D116" s="15">
        <v>1089</v>
      </c>
      <c r="E116" s="15">
        <v>723286</v>
      </c>
      <c r="F116" s="15">
        <v>19.25863351426683</v>
      </c>
      <c r="G116" s="15">
        <v>15017</v>
      </c>
    </row>
    <row r="117" spans="1:7">
      <c r="A117" s="16" t="s">
        <v>89</v>
      </c>
      <c r="B117" s="15" t="s">
        <v>46</v>
      </c>
      <c r="C117" s="15">
        <v>7272</v>
      </c>
      <c r="D117" s="15">
        <v>997</v>
      </c>
      <c r="E117" s="15">
        <v>729561</v>
      </c>
      <c r="F117" s="15">
        <v>13.428486445958599</v>
      </c>
      <c r="G117" s="15">
        <v>26370</v>
      </c>
    </row>
    <row r="118" spans="1:7">
      <c r="A118" s="16" t="s">
        <v>14</v>
      </c>
      <c r="B118" s="15" t="s">
        <v>19</v>
      </c>
      <c r="C118" s="15">
        <v>1571</v>
      </c>
      <c r="D118" s="15">
        <v>204</v>
      </c>
      <c r="E118" s="15">
        <v>730928</v>
      </c>
      <c r="F118" s="15">
        <v>19.449384891535139</v>
      </c>
      <c r="G118" s="15">
        <v>39252</v>
      </c>
    </row>
    <row r="119" spans="1:7">
      <c r="A119" s="16" t="s">
        <v>14</v>
      </c>
      <c r="B119" s="15" t="s">
        <v>23</v>
      </c>
      <c r="C119" s="15">
        <v>4631</v>
      </c>
      <c r="D119" s="15">
        <v>317</v>
      </c>
      <c r="E119" s="15">
        <v>735242</v>
      </c>
      <c r="F119" s="15">
        <v>1.381177897889402</v>
      </c>
      <c r="G119" s="15">
        <v>17999</v>
      </c>
    </row>
    <row r="120" spans="1:7">
      <c r="A120" s="16" t="s">
        <v>14</v>
      </c>
      <c r="B120" s="15" t="s">
        <v>19</v>
      </c>
      <c r="C120" s="15">
        <v>7172</v>
      </c>
      <c r="D120" s="15">
        <v>998</v>
      </c>
      <c r="E120" s="15">
        <v>741416</v>
      </c>
      <c r="F120" s="15">
        <v>18.0667803230575</v>
      </c>
      <c r="G120" s="15">
        <v>32436</v>
      </c>
    </row>
    <row r="121" spans="1:7">
      <c r="A121" s="16" t="s">
        <v>14</v>
      </c>
      <c r="B121" s="15" t="s">
        <v>13</v>
      </c>
      <c r="C121" s="15">
        <v>8177</v>
      </c>
      <c r="D121" s="15">
        <v>849</v>
      </c>
      <c r="E121" s="15">
        <v>748744</v>
      </c>
      <c r="F121" s="15">
        <v>10.34986590877523</v>
      </c>
      <c r="G121" s="15">
        <v>52963</v>
      </c>
    </row>
    <row r="122" spans="1:7">
      <c r="A122" s="16" t="s">
        <v>519</v>
      </c>
      <c r="B122" s="15" t="s">
        <v>19</v>
      </c>
      <c r="C122" s="15">
        <v>9433</v>
      </c>
      <c r="D122" s="15">
        <v>1233</v>
      </c>
      <c r="E122" s="15">
        <v>756944</v>
      </c>
      <c r="F122" s="15">
        <v>11.391727789638329</v>
      </c>
      <c r="G122" s="15">
        <v>12096</v>
      </c>
    </row>
    <row r="123" spans="1:7">
      <c r="A123" s="16" t="s">
        <v>519</v>
      </c>
      <c r="B123" s="15" t="s">
        <v>23</v>
      </c>
      <c r="C123" s="15">
        <v>4897</v>
      </c>
      <c r="D123" s="15">
        <v>683</v>
      </c>
      <c r="E123" s="15">
        <v>761158</v>
      </c>
      <c r="F123" s="15">
        <v>15.06231294947961</v>
      </c>
      <c r="G123" s="15">
        <v>58201</v>
      </c>
    </row>
    <row r="124" spans="1:7">
      <c r="A124" s="16" t="s">
        <v>519</v>
      </c>
      <c r="B124" s="15" t="s">
        <v>19</v>
      </c>
      <c r="C124" s="15">
        <v>9123</v>
      </c>
      <c r="D124" s="15">
        <v>746</v>
      </c>
      <c r="E124" s="15">
        <v>769535</v>
      </c>
      <c r="F124" s="15">
        <v>6.3086149427901264</v>
      </c>
      <c r="G124" s="15">
        <v>35279</v>
      </c>
    </row>
    <row r="125" spans="1:7">
      <c r="A125" s="16" t="s">
        <v>519</v>
      </c>
      <c r="B125" s="15" t="s">
        <v>46</v>
      </c>
      <c r="C125" s="15">
        <v>3279</v>
      </c>
      <c r="D125" s="15">
        <v>200</v>
      </c>
      <c r="E125" s="15">
        <v>772614</v>
      </c>
      <c r="F125" s="15">
        <v>5.0212654702089274</v>
      </c>
      <c r="G125" s="15">
        <v>53363</v>
      </c>
    </row>
    <row r="126" spans="1:7">
      <c r="A126" s="16" t="s">
        <v>99</v>
      </c>
      <c r="B126" s="15" t="s">
        <v>19</v>
      </c>
      <c r="C126" s="15">
        <v>9980</v>
      </c>
      <c r="D126" s="15">
        <v>726</v>
      </c>
      <c r="E126" s="15">
        <v>781868</v>
      </c>
      <c r="F126" s="15">
        <v>4.0220344099003924</v>
      </c>
      <c r="G126" s="15">
        <v>58709</v>
      </c>
    </row>
    <row r="127" spans="1:7">
      <c r="A127" s="16" t="s">
        <v>99</v>
      </c>
      <c r="B127" s="15" t="s">
        <v>46</v>
      </c>
      <c r="C127" s="15">
        <v>8451</v>
      </c>
      <c r="D127" s="15">
        <v>783</v>
      </c>
      <c r="E127" s="15">
        <v>789536</v>
      </c>
      <c r="F127" s="15">
        <v>12.407287318121019</v>
      </c>
      <c r="G127" s="15">
        <v>36201</v>
      </c>
    </row>
    <row r="128" spans="1:7">
      <c r="A128" s="16" t="s">
        <v>99</v>
      </c>
      <c r="B128" s="15" t="s">
        <v>13</v>
      </c>
      <c r="C128" s="15">
        <v>9906</v>
      </c>
      <c r="D128" s="15">
        <v>1305</v>
      </c>
      <c r="E128" s="15">
        <v>798137</v>
      </c>
      <c r="F128" s="15">
        <v>9.1811305577864442</v>
      </c>
      <c r="G128" s="15">
        <v>29715</v>
      </c>
    </row>
    <row r="129" spans="1:7">
      <c r="A129" s="16" t="s">
        <v>99</v>
      </c>
      <c r="B129" s="15" t="s">
        <v>46</v>
      </c>
      <c r="C129" s="15">
        <v>1775</v>
      </c>
      <c r="D129" s="15">
        <v>241</v>
      </c>
      <c r="E129" s="15">
        <v>799671</v>
      </c>
      <c r="F129" s="15">
        <v>8.1379717408784362</v>
      </c>
      <c r="G129" s="15">
        <v>39309</v>
      </c>
    </row>
    <row r="130" spans="1:7">
      <c r="A130" s="16" t="s">
        <v>520</v>
      </c>
      <c r="B130" s="15" t="s">
        <v>19</v>
      </c>
      <c r="C130" s="15">
        <v>7869</v>
      </c>
      <c r="D130" s="15">
        <v>398</v>
      </c>
      <c r="E130" s="15">
        <v>807142</v>
      </c>
      <c r="F130" s="15">
        <v>15.211945357818079</v>
      </c>
      <c r="G130" s="15">
        <v>25078</v>
      </c>
    </row>
    <row r="131" spans="1:7">
      <c r="A131" s="16" t="s">
        <v>520</v>
      </c>
      <c r="B131" s="15" t="s">
        <v>23</v>
      </c>
      <c r="C131" s="15">
        <v>3247</v>
      </c>
      <c r="D131" s="15">
        <v>328</v>
      </c>
      <c r="E131" s="15">
        <v>810061</v>
      </c>
      <c r="F131" s="15">
        <v>13.941172331466399</v>
      </c>
      <c r="G131" s="15">
        <v>15105</v>
      </c>
    </row>
    <row r="132" spans="1:7">
      <c r="A132" s="16" t="s">
        <v>520</v>
      </c>
      <c r="B132" s="15" t="s">
        <v>46</v>
      </c>
      <c r="C132" s="15">
        <v>8088</v>
      </c>
      <c r="D132" s="15">
        <v>742</v>
      </c>
      <c r="E132" s="15">
        <v>817407</v>
      </c>
      <c r="F132" s="15">
        <v>14.664542877660701</v>
      </c>
      <c r="G132" s="15">
        <v>39312</v>
      </c>
    </row>
    <row r="133" spans="1:7">
      <c r="A133" s="16" t="s">
        <v>520</v>
      </c>
      <c r="B133" s="15" t="s">
        <v>13</v>
      </c>
      <c r="C133" s="15">
        <v>1078</v>
      </c>
      <c r="D133" s="15">
        <v>77</v>
      </c>
      <c r="E133" s="15">
        <v>818408</v>
      </c>
      <c r="F133" s="15">
        <v>18.236747441373989</v>
      </c>
      <c r="G133" s="15">
        <v>12839</v>
      </c>
    </row>
    <row r="134" spans="1:7">
      <c r="A134" s="16" t="s">
        <v>521</v>
      </c>
      <c r="B134" s="15" t="s">
        <v>46</v>
      </c>
      <c r="C134" s="15">
        <v>9080</v>
      </c>
      <c r="D134" s="15">
        <v>562</v>
      </c>
      <c r="E134" s="15">
        <v>826926</v>
      </c>
      <c r="F134" s="15">
        <v>7.1083748727213809</v>
      </c>
      <c r="G134" s="15">
        <v>13384</v>
      </c>
    </row>
    <row r="135" spans="1:7">
      <c r="A135" s="16" t="s">
        <v>521</v>
      </c>
      <c r="B135" s="15" t="s">
        <v>46</v>
      </c>
      <c r="C135" s="15">
        <v>8099</v>
      </c>
      <c r="D135" s="15">
        <v>678</v>
      </c>
      <c r="E135" s="15">
        <v>834347</v>
      </c>
      <c r="F135" s="15">
        <v>7.6464588474579518</v>
      </c>
      <c r="G135" s="15">
        <v>53619</v>
      </c>
    </row>
    <row r="136" spans="1:7">
      <c r="A136" s="16" t="s">
        <v>521</v>
      </c>
      <c r="B136" s="15" t="s">
        <v>46</v>
      </c>
      <c r="C136" s="15">
        <v>4926</v>
      </c>
      <c r="D136" s="15">
        <v>710</v>
      </c>
      <c r="E136" s="15">
        <v>838563</v>
      </c>
      <c r="F136" s="15">
        <v>12.96217457722318</v>
      </c>
      <c r="G136" s="15">
        <v>52821</v>
      </c>
    </row>
    <row r="137" spans="1:7">
      <c r="A137" s="16" t="s">
        <v>521</v>
      </c>
      <c r="B137" s="15" t="s">
        <v>13</v>
      </c>
      <c r="C137" s="15">
        <v>8340</v>
      </c>
      <c r="D137" s="15">
        <v>686</v>
      </c>
      <c r="E137" s="15">
        <v>846217</v>
      </c>
      <c r="F137" s="15">
        <v>7.201344336027284</v>
      </c>
      <c r="G137" s="15">
        <v>23493</v>
      </c>
    </row>
    <row r="138" spans="1:7">
      <c r="A138" s="16" t="s">
        <v>181</v>
      </c>
      <c r="B138" s="15" t="s">
        <v>19</v>
      </c>
      <c r="C138" s="15">
        <v>8083</v>
      </c>
      <c r="D138" s="15">
        <v>823</v>
      </c>
      <c r="E138" s="15">
        <v>853477</v>
      </c>
      <c r="F138" s="15">
        <v>4.6300017457998282</v>
      </c>
      <c r="G138" s="15">
        <v>27069</v>
      </c>
    </row>
    <row r="139" spans="1:7">
      <c r="A139" s="16" t="s">
        <v>181</v>
      </c>
      <c r="B139" s="15" t="s">
        <v>46</v>
      </c>
      <c r="C139" s="15">
        <v>7230</v>
      </c>
      <c r="D139" s="15">
        <v>869</v>
      </c>
      <c r="E139" s="15">
        <v>859838</v>
      </c>
      <c r="F139" s="15">
        <v>7.0117859410726204</v>
      </c>
      <c r="G139" s="15">
        <v>56907</v>
      </c>
    </row>
    <row r="140" spans="1:7">
      <c r="A140" s="16" t="s">
        <v>181</v>
      </c>
      <c r="B140" s="15" t="s">
        <v>46</v>
      </c>
      <c r="C140" s="15">
        <v>5940</v>
      </c>
      <c r="D140" s="15">
        <v>512</v>
      </c>
      <c r="E140" s="15">
        <v>865266</v>
      </c>
      <c r="F140" s="15">
        <v>15.7972230504839</v>
      </c>
      <c r="G140" s="15">
        <v>17531</v>
      </c>
    </row>
    <row r="141" spans="1:7">
      <c r="A141" s="16" t="s">
        <v>181</v>
      </c>
      <c r="B141" s="15" t="s">
        <v>23</v>
      </c>
      <c r="C141" s="15">
        <v>4271</v>
      </c>
      <c r="D141" s="15">
        <v>628</v>
      </c>
      <c r="E141" s="15">
        <v>868909</v>
      </c>
      <c r="F141" s="15">
        <v>11.124410036033691</v>
      </c>
      <c r="G141" s="15">
        <v>47051</v>
      </c>
    </row>
    <row r="142" spans="1:7">
      <c r="A142" s="16" t="s">
        <v>522</v>
      </c>
      <c r="B142" s="15" t="s">
        <v>13</v>
      </c>
      <c r="C142" s="15">
        <v>4456</v>
      </c>
      <c r="D142" s="15">
        <v>651</v>
      </c>
      <c r="E142" s="15">
        <v>872714</v>
      </c>
      <c r="F142" s="15">
        <v>9.5052903929580594</v>
      </c>
      <c r="G142" s="15">
        <v>17736</v>
      </c>
    </row>
    <row r="143" spans="1:7">
      <c r="A143" s="16" t="s">
        <v>522</v>
      </c>
      <c r="B143" s="15" t="s">
        <v>46</v>
      </c>
      <c r="C143" s="15">
        <v>8788</v>
      </c>
      <c r="D143" s="15">
        <v>660</v>
      </c>
      <c r="E143" s="15">
        <v>880842</v>
      </c>
      <c r="F143" s="15">
        <v>3.7175793161543158</v>
      </c>
      <c r="G143" s="15">
        <v>17710</v>
      </c>
    </row>
    <row r="144" spans="1:7">
      <c r="A144" s="16" t="s">
        <v>522</v>
      </c>
      <c r="B144" s="15" t="s">
        <v>13</v>
      </c>
      <c r="C144" s="15">
        <v>9599</v>
      </c>
      <c r="D144" s="15">
        <v>957</v>
      </c>
      <c r="E144" s="15">
        <v>889484</v>
      </c>
      <c r="F144" s="15">
        <v>8.768004820772493</v>
      </c>
      <c r="G144" s="15">
        <v>11619</v>
      </c>
    </row>
    <row r="145" spans="1:7">
      <c r="A145" s="16" t="s">
        <v>522</v>
      </c>
      <c r="B145" s="15" t="s">
        <v>46</v>
      </c>
      <c r="C145" s="15">
        <v>8650</v>
      </c>
      <c r="D145" s="15">
        <v>692</v>
      </c>
      <c r="E145" s="15">
        <v>897442</v>
      </c>
      <c r="F145" s="15">
        <v>7.6673478620345374</v>
      </c>
      <c r="G145" s="15">
        <v>23975</v>
      </c>
    </row>
    <row r="146" spans="1:7">
      <c r="A146" s="16" t="s">
        <v>439</v>
      </c>
      <c r="B146" s="15" t="s">
        <v>19</v>
      </c>
      <c r="C146" s="15">
        <v>3711</v>
      </c>
      <c r="D146" s="15">
        <v>291</v>
      </c>
      <c r="E146" s="15">
        <v>900862</v>
      </c>
      <c r="F146" s="15">
        <v>14.24879726306582</v>
      </c>
      <c r="G146" s="15">
        <v>55603</v>
      </c>
    </row>
    <row r="147" spans="1:7">
      <c r="A147" s="16" t="s">
        <v>439</v>
      </c>
      <c r="B147" s="15" t="s">
        <v>19</v>
      </c>
      <c r="C147" s="15">
        <v>2668</v>
      </c>
      <c r="D147" s="15">
        <v>143</v>
      </c>
      <c r="E147" s="15">
        <v>903387</v>
      </c>
      <c r="F147" s="15">
        <v>15.903372530266649</v>
      </c>
      <c r="G147" s="15">
        <v>33252</v>
      </c>
    </row>
    <row r="148" spans="1:7">
      <c r="A148" s="16" t="s">
        <v>439</v>
      </c>
      <c r="B148" s="15" t="s">
        <v>46</v>
      </c>
      <c r="C148" s="15">
        <v>1147</v>
      </c>
      <c r="D148" s="15">
        <v>127</v>
      </c>
      <c r="E148" s="15">
        <v>904407</v>
      </c>
      <c r="F148" s="15">
        <v>1.3997016829812241</v>
      </c>
      <c r="G148" s="15">
        <v>25261</v>
      </c>
    </row>
    <row r="149" spans="1:7">
      <c r="A149" s="16" t="s">
        <v>439</v>
      </c>
      <c r="B149" s="15" t="s">
        <v>19</v>
      </c>
      <c r="C149" s="15">
        <v>7420</v>
      </c>
      <c r="D149" s="15">
        <v>743</v>
      </c>
      <c r="E149" s="15">
        <v>911084</v>
      </c>
      <c r="F149" s="15">
        <v>10.593534734448189</v>
      </c>
      <c r="G149" s="15">
        <v>11431</v>
      </c>
    </row>
    <row r="150" spans="1:7">
      <c r="A150" s="16" t="s">
        <v>101</v>
      </c>
      <c r="B150" s="15" t="s">
        <v>46</v>
      </c>
      <c r="C150" s="15">
        <v>1365</v>
      </c>
      <c r="D150" s="15">
        <v>75</v>
      </c>
      <c r="E150" s="15">
        <v>912374</v>
      </c>
      <c r="F150" s="15">
        <v>9.2688963078737441</v>
      </c>
      <c r="G150" s="15">
        <v>19067</v>
      </c>
    </row>
    <row r="151" spans="1:7">
      <c r="A151" s="16" t="s">
        <v>101</v>
      </c>
      <c r="B151" s="15" t="s">
        <v>19</v>
      </c>
      <c r="C151" s="15">
        <v>5531</v>
      </c>
      <c r="D151" s="15">
        <v>430</v>
      </c>
      <c r="E151" s="15">
        <v>917475</v>
      </c>
      <c r="F151" s="15">
        <v>2.7289026948963189</v>
      </c>
      <c r="G151" s="15">
        <v>47481</v>
      </c>
    </row>
    <row r="152" spans="1:7">
      <c r="A152" s="16" t="s">
        <v>101</v>
      </c>
      <c r="B152" s="15" t="s">
        <v>23</v>
      </c>
      <c r="C152" s="15">
        <v>6330</v>
      </c>
      <c r="D152" s="15">
        <v>891</v>
      </c>
      <c r="E152" s="15">
        <v>922914</v>
      </c>
      <c r="F152" s="15">
        <v>14.789893749580139</v>
      </c>
      <c r="G152" s="15">
        <v>37037</v>
      </c>
    </row>
    <row r="153" spans="1:7">
      <c r="A153" s="16" t="s">
        <v>101</v>
      </c>
      <c r="B153" s="15" t="s">
        <v>23</v>
      </c>
      <c r="C153" s="15">
        <v>6510</v>
      </c>
      <c r="D153" s="15">
        <v>481</v>
      </c>
      <c r="E153" s="15">
        <v>928943</v>
      </c>
      <c r="F153" s="15">
        <v>2.3800168578696428</v>
      </c>
      <c r="G153" s="15">
        <v>19557</v>
      </c>
    </row>
    <row r="154" spans="1:7">
      <c r="A154" s="16" t="s">
        <v>114</v>
      </c>
      <c r="B154" s="15" t="s">
        <v>23</v>
      </c>
      <c r="C154" s="15">
        <v>9754</v>
      </c>
      <c r="D154" s="15">
        <v>629</v>
      </c>
      <c r="E154" s="15">
        <v>938068</v>
      </c>
      <c r="F154" s="15">
        <v>3.4123325814333292</v>
      </c>
      <c r="G154" s="15">
        <v>19435</v>
      </c>
    </row>
    <row r="155" spans="1:7">
      <c r="A155" s="16" t="s">
        <v>114</v>
      </c>
      <c r="B155" s="15" t="s">
        <v>13</v>
      </c>
      <c r="C155" s="15">
        <v>9964</v>
      </c>
      <c r="D155" s="15">
        <v>985</v>
      </c>
      <c r="E155" s="15">
        <v>947047</v>
      </c>
      <c r="F155" s="15">
        <v>1.9837452629066989</v>
      </c>
      <c r="G155" s="15">
        <v>47766</v>
      </c>
    </row>
    <row r="156" spans="1:7">
      <c r="A156" s="16" t="s">
        <v>114</v>
      </c>
      <c r="B156" s="15" t="s">
        <v>13</v>
      </c>
      <c r="C156" s="15">
        <v>7493</v>
      </c>
      <c r="D156" s="15">
        <v>1113</v>
      </c>
      <c r="E156" s="15">
        <v>953427</v>
      </c>
      <c r="F156" s="15">
        <v>15.684892498324469</v>
      </c>
      <c r="G156" s="15">
        <v>10162</v>
      </c>
    </row>
    <row r="157" spans="1:7">
      <c r="A157" s="16" t="s">
        <v>114</v>
      </c>
      <c r="B157" s="15" t="s">
        <v>23</v>
      </c>
      <c r="C157" s="15">
        <v>6439</v>
      </c>
      <c r="D157" s="15">
        <v>477</v>
      </c>
      <c r="E157" s="15">
        <v>959389</v>
      </c>
      <c r="F157" s="15">
        <v>7.4744446725989153</v>
      </c>
      <c r="G157" s="15">
        <v>44742</v>
      </c>
    </row>
    <row r="158" spans="1:7">
      <c r="A158" s="16" t="s">
        <v>158</v>
      </c>
      <c r="B158" s="15" t="s">
        <v>13</v>
      </c>
      <c r="C158" s="15">
        <v>7511</v>
      </c>
      <c r="D158" s="15">
        <v>880</v>
      </c>
      <c r="E158" s="15">
        <v>966020</v>
      </c>
      <c r="F158" s="15">
        <v>4.6083932009689246</v>
      </c>
      <c r="G158" s="15">
        <v>29675</v>
      </c>
    </row>
    <row r="159" spans="1:7">
      <c r="A159" s="16" t="s">
        <v>158</v>
      </c>
      <c r="B159" s="15" t="s">
        <v>19</v>
      </c>
      <c r="C159" s="15">
        <v>8504</v>
      </c>
      <c r="D159" s="15">
        <v>1072</v>
      </c>
      <c r="E159" s="15">
        <v>973452</v>
      </c>
      <c r="F159" s="15">
        <v>6.5651927367759271</v>
      </c>
      <c r="G159" s="15">
        <v>18461</v>
      </c>
    </row>
    <row r="160" spans="1:7">
      <c r="A160" s="16" t="s">
        <v>158</v>
      </c>
      <c r="B160" s="15" t="s">
        <v>46</v>
      </c>
      <c r="C160" s="15">
        <v>2246</v>
      </c>
      <c r="D160" s="15">
        <v>165</v>
      </c>
      <c r="E160" s="15">
        <v>975533</v>
      </c>
      <c r="F160" s="15">
        <v>2.9062061457685191</v>
      </c>
      <c r="G160" s="15">
        <v>27015</v>
      </c>
    </row>
    <row r="161" spans="1:7">
      <c r="A161" s="16" t="s">
        <v>158</v>
      </c>
      <c r="B161" s="15" t="s">
        <v>46</v>
      </c>
      <c r="C161" s="15">
        <v>4839</v>
      </c>
      <c r="D161" s="15">
        <v>594</v>
      </c>
      <c r="E161" s="15">
        <v>979778</v>
      </c>
      <c r="F161" s="15">
        <v>2.5803804535313102</v>
      </c>
      <c r="G161" s="15">
        <v>42591</v>
      </c>
    </row>
    <row r="162" spans="1:7">
      <c r="A162" s="16" t="s">
        <v>523</v>
      </c>
      <c r="B162" s="15" t="s">
        <v>46</v>
      </c>
      <c r="C162" s="15">
        <v>9551</v>
      </c>
      <c r="D162" s="15">
        <v>828</v>
      </c>
      <c r="E162" s="15">
        <v>988501</v>
      </c>
      <c r="F162" s="15">
        <v>1.525036393488727</v>
      </c>
      <c r="G162" s="15">
        <v>38047</v>
      </c>
    </row>
    <row r="163" spans="1:7">
      <c r="A163" s="16" t="s">
        <v>523</v>
      </c>
      <c r="B163" s="15" t="s">
        <v>23</v>
      </c>
      <c r="C163" s="15">
        <v>3376</v>
      </c>
      <c r="D163" s="15">
        <v>382</v>
      </c>
      <c r="E163" s="15">
        <v>991495</v>
      </c>
      <c r="F163" s="15">
        <v>3.8694093263203548</v>
      </c>
      <c r="G163" s="15">
        <v>44782</v>
      </c>
    </row>
    <row r="164" spans="1:7">
      <c r="A164" s="16" t="s">
        <v>523</v>
      </c>
      <c r="B164" s="15" t="s">
        <v>13</v>
      </c>
      <c r="C164" s="15">
        <v>4009</v>
      </c>
      <c r="D164" s="15">
        <v>454</v>
      </c>
      <c r="E164" s="15">
        <v>995050</v>
      </c>
      <c r="F164" s="15">
        <v>2.1106477061454201</v>
      </c>
      <c r="G164" s="15">
        <v>19833</v>
      </c>
    </row>
    <row r="165" spans="1:7">
      <c r="A165" s="16" t="s">
        <v>523</v>
      </c>
      <c r="B165" s="15" t="s">
        <v>19</v>
      </c>
      <c r="C165" s="15">
        <v>2827</v>
      </c>
      <c r="D165" s="15">
        <v>292</v>
      </c>
      <c r="E165" s="15">
        <v>997585</v>
      </c>
      <c r="F165" s="15">
        <v>2.4004972007397871</v>
      </c>
      <c r="G165" s="15">
        <v>17896</v>
      </c>
    </row>
    <row r="166" spans="1:7">
      <c r="A166" s="16" t="s">
        <v>524</v>
      </c>
      <c r="B166" s="15" t="s">
        <v>19</v>
      </c>
      <c r="C166" s="15">
        <v>7979</v>
      </c>
      <c r="D166" s="15">
        <v>470</v>
      </c>
      <c r="E166" s="15">
        <v>1005094</v>
      </c>
      <c r="F166" s="15">
        <v>10.43086517280971</v>
      </c>
      <c r="G166" s="15">
        <v>42972</v>
      </c>
    </row>
    <row r="167" spans="1:7">
      <c r="A167" s="16" t="s">
        <v>524</v>
      </c>
      <c r="B167" s="15" t="s">
        <v>23</v>
      </c>
      <c r="C167" s="15">
        <v>9569</v>
      </c>
      <c r="D167" s="15">
        <v>1277</v>
      </c>
      <c r="E167" s="15">
        <v>1013386</v>
      </c>
      <c r="F167" s="15">
        <v>12.45517502708741</v>
      </c>
      <c r="G167" s="15">
        <v>59733</v>
      </c>
    </row>
    <row r="168" spans="1:7">
      <c r="A168" s="16" t="s">
        <v>524</v>
      </c>
      <c r="B168" s="15" t="s">
        <v>19</v>
      </c>
      <c r="C168" s="15">
        <v>5285</v>
      </c>
      <c r="D168" s="15">
        <v>433</v>
      </c>
      <c r="E168" s="15">
        <v>1018238</v>
      </c>
      <c r="F168" s="15">
        <v>8.7022876773406619</v>
      </c>
      <c r="G168" s="15">
        <v>51800</v>
      </c>
    </row>
    <row r="169" spans="1:7">
      <c r="A169" s="16" t="s">
        <v>524</v>
      </c>
      <c r="B169" s="15" t="s">
        <v>19</v>
      </c>
      <c r="C169" s="15">
        <v>7910</v>
      </c>
      <c r="D169" s="15">
        <v>543</v>
      </c>
      <c r="E169" s="15">
        <v>1025605</v>
      </c>
      <c r="F169" s="15">
        <v>6.0590578244060822</v>
      </c>
      <c r="G169" s="15">
        <v>40508</v>
      </c>
    </row>
    <row r="170" spans="1:7">
      <c r="A170" s="16" t="s">
        <v>340</v>
      </c>
      <c r="B170" s="15" t="s">
        <v>19</v>
      </c>
      <c r="C170" s="15">
        <v>9561</v>
      </c>
      <c r="D170" s="15">
        <v>517</v>
      </c>
      <c r="E170" s="15">
        <v>1034649</v>
      </c>
      <c r="F170" s="15">
        <v>6.4086467971263694</v>
      </c>
      <c r="G170" s="15">
        <v>15347</v>
      </c>
    </row>
    <row r="171" spans="1:7">
      <c r="A171" s="16" t="s">
        <v>340</v>
      </c>
      <c r="B171" s="15" t="s">
        <v>19</v>
      </c>
      <c r="C171" s="15">
        <v>3196</v>
      </c>
      <c r="D171" s="15">
        <v>348</v>
      </c>
      <c r="E171" s="15">
        <v>1037497</v>
      </c>
      <c r="F171" s="15">
        <v>14.03040201562029</v>
      </c>
      <c r="G171" s="15">
        <v>40314</v>
      </c>
    </row>
    <row r="172" spans="1:7">
      <c r="A172" s="16" t="s">
        <v>340</v>
      </c>
      <c r="B172" s="15" t="s">
        <v>13</v>
      </c>
      <c r="C172" s="15">
        <v>4747</v>
      </c>
      <c r="D172" s="15">
        <v>558</v>
      </c>
      <c r="E172" s="15">
        <v>1041686</v>
      </c>
      <c r="F172" s="15">
        <v>5.7680529449373434</v>
      </c>
      <c r="G172" s="15">
        <v>12643</v>
      </c>
    </row>
    <row r="173" spans="1:7">
      <c r="A173" s="16" t="s">
        <v>340</v>
      </c>
      <c r="B173" s="15" t="s">
        <v>19</v>
      </c>
      <c r="C173" s="15">
        <v>9843</v>
      </c>
      <c r="D173" s="15">
        <v>508</v>
      </c>
      <c r="E173" s="15">
        <v>1051021</v>
      </c>
      <c r="F173" s="15">
        <v>4.2080986012648651</v>
      </c>
      <c r="G173" s="15">
        <v>50785</v>
      </c>
    </row>
    <row r="174" spans="1:7">
      <c r="A174" s="16" t="s">
        <v>525</v>
      </c>
      <c r="B174" s="15" t="s">
        <v>46</v>
      </c>
      <c r="C174" s="15">
        <v>6978</v>
      </c>
      <c r="D174" s="15">
        <v>706</v>
      </c>
      <c r="E174" s="15">
        <v>1057293</v>
      </c>
      <c r="F174" s="15">
        <v>5.057443868445171</v>
      </c>
      <c r="G174" s="15">
        <v>28681</v>
      </c>
    </row>
    <row r="175" spans="1:7">
      <c r="A175" s="16" t="s">
        <v>525</v>
      </c>
      <c r="B175" s="15" t="s">
        <v>23</v>
      </c>
      <c r="C175" s="15">
        <v>6607</v>
      </c>
      <c r="D175" s="15">
        <v>479</v>
      </c>
      <c r="E175" s="15">
        <v>1063421</v>
      </c>
      <c r="F175" s="15">
        <v>5.5892257158735816</v>
      </c>
      <c r="G175" s="15">
        <v>48328</v>
      </c>
    </row>
    <row r="176" spans="1:7">
      <c r="A176" s="16" t="s">
        <v>525</v>
      </c>
      <c r="B176" s="15" t="s">
        <v>13</v>
      </c>
      <c r="C176" s="15">
        <v>1769</v>
      </c>
      <c r="D176" s="15">
        <v>202</v>
      </c>
      <c r="E176" s="15">
        <v>1064988</v>
      </c>
      <c r="F176" s="15">
        <v>6.5457075572682513</v>
      </c>
      <c r="G176" s="15">
        <v>25892</v>
      </c>
    </row>
    <row r="177" spans="1:7">
      <c r="A177" s="16" t="s">
        <v>525</v>
      </c>
      <c r="B177" s="15" t="s">
        <v>19</v>
      </c>
      <c r="C177" s="15">
        <v>1780</v>
      </c>
      <c r="D177" s="15">
        <v>120</v>
      </c>
      <c r="E177" s="15">
        <v>1066648</v>
      </c>
      <c r="F177" s="15">
        <v>13.86474263299608</v>
      </c>
      <c r="G177" s="15">
        <v>57299</v>
      </c>
    </row>
    <row r="178" spans="1:7">
      <c r="A178" s="16" t="s">
        <v>355</v>
      </c>
      <c r="B178" s="15" t="s">
        <v>13</v>
      </c>
      <c r="C178" s="15">
        <v>7303</v>
      </c>
      <c r="D178" s="15">
        <v>869</v>
      </c>
      <c r="E178" s="15">
        <v>1073082</v>
      </c>
      <c r="F178" s="15">
        <v>8.1237966902808925</v>
      </c>
      <c r="G178" s="15">
        <v>27073</v>
      </c>
    </row>
    <row r="179" spans="1:7">
      <c r="A179" s="16" t="s">
        <v>355</v>
      </c>
      <c r="B179" s="15" t="s">
        <v>19</v>
      </c>
      <c r="C179" s="15">
        <v>4983</v>
      </c>
      <c r="D179" s="15">
        <v>441</v>
      </c>
      <c r="E179" s="15">
        <v>1077624</v>
      </c>
      <c r="F179" s="15">
        <v>6.8954477628560609</v>
      </c>
      <c r="G179" s="15">
        <v>46768</v>
      </c>
    </row>
    <row r="180" spans="1:7">
      <c r="A180" s="16" t="s">
        <v>355</v>
      </c>
      <c r="B180" s="15" t="s">
        <v>46</v>
      </c>
      <c r="C180" s="15">
        <v>9714</v>
      </c>
      <c r="D180" s="15">
        <v>1395</v>
      </c>
      <c r="E180" s="15">
        <v>1085943</v>
      </c>
      <c r="F180" s="15">
        <v>5.2243073531483697</v>
      </c>
      <c r="G180" s="15">
        <v>40682</v>
      </c>
    </row>
    <row r="181" spans="1:7">
      <c r="A181" s="16" t="s">
        <v>355</v>
      </c>
      <c r="B181" s="15" t="s">
        <v>23</v>
      </c>
      <c r="C181" s="15">
        <v>1521</v>
      </c>
      <c r="D181" s="15">
        <v>96</v>
      </c>
      <c r="E181" s="15">
        <v>1087368</v>
      </c>
      <c r="F181" s="15">
        <v>12.709772588488899</v>
      </c>
      <c r="G181" s="15">
        <v>42262</v>
      </c>
    </row>
    <row r="182" spans="1:7">
      <c r="A182" s="16" t="s">
        <v>526</v>
      </c>
      <c r="B182" s="15" t="s">
        <v>19</v>
      </c>
      <c r="C182" s="15">
        <v>8569</v>
      </c>
      <c r="D182" s="15">
        <v>720</v>
      </c>
      <c r="E182" s="15">
        <v>1095217</v>
      </c>
      <c r="F182" s="15">
        <v>9.589697749395782</v>
      </c>
      <c r="G182" s="15">
        <v>41358</v>
      </c>
    </row>
    <row r="183" spans="1:7">
      <c r="A183" s="16" t="s">
        <v>526</v>
      </c>
      <c r="B183" s="15" t="s">
        <v>19</v>
      </c>
      <c r="C183" s="15">
        <v>6784</v>
      </c>
      <c r="D183" s="15">
        <v>416</v>
      </c>
      <c r="E183" s="15">
        <v>1101585</v>
      </c>
      <c r="F183" s="15">
        <v>9.3041390360253633</v>
      </c>
      <c r="G183" s="15">
        <v>24289</v>
      </c>
    </row>
    <row r="184" spans="1:7">
      <c r="A184" s="16" t="s">
        <v>526</v>
      </c>
      <c r="B184" s="15" t="s">
        <v>19</v>
      </c>
      <c r="C184" s="15">
        <v>5583</v>
      </c>
      <c r="D184" s="15">
        <v>795</v>
      </c>
      <c r="E184" s="15">
        <v>1106373</v>
      </c>
      <c r="F184" s="15">
        <v>12.21550055903389</v>
      </c>
      <c r="G184" s="15">
        <v>59823</v>
      </c>
    </row>
    <row r="185" spans="1:7">
      <c r="A185" s="16" t="s">
        <v>526</v>
      </c>
      <c r="B185" s="15" t="s">
        <v>19</v>
      </c>
      <c r="C185" s="15">
        <v>6946</v>
      </c>
      <c r="D185" s="15">
        <v>956</v>
      </c>
      <c r="E185" s="15">
        <v>1112363</v>
      </c>
      <c r="F185" s="15">
        <v>1.64146056637986</v>
      </c>
      <c r="G185" s="15">
        <v>17927</v>
      </c>
    </row>
    <row r="186" spans="1:7">
      <c r="A186" s="16" t="s">
        <v>527</v>
      </c>
      <c r="B186" s="15" t="s">
        <v>23</v>
      </c>
      <c r="C186" s="15">
        <v>5941</v>
      </c>
      <c r="D186" s="15">
        <v>450</v>
      </c>
      <c r="E186" s="15">
        <v>1117854</v>
      </c>
      <c r="F186" s="15">
        <v>12.414411899944</v>
      </c>
      <c r="G186" s="15">
        <v>58330</v>
      </c>
    </row>
    <row r="187" spans="1:7">
      <c r="A187" s="16" t="s">
        <v>527</v>
      </c>
      <c r="B187" s="15" t="s">
        <v>23</v>
      </c>
      <c r="C187" s="15">
        <v>7267</v>
      </c>
      <c r="D187" s="15">
        <v>842</v>
      </c>
      <c r="E187" s="15">
        <v>1124279</v>
      </c>
      <c r="F187" s="15">
        <v>2.2102165031989389</v>
      </c>
      <c r="G187" s="15">
        <v>11171</v>
      </c>
    </row>
    <row r="188" spans="1:7">
      <c r="A188" s="16" t="s">
        <v>527</v>
      </c>
      <c r="B188" s="15" t="s">
        <v>46</v>
      </c>
      <c r="C188" s="15">
        <v>8128</v>
      </c>
      <c r="D188" s="15">
        <v>1070</v>
      </c>
      <c r="E188" s="15">
        <v>1131337</v>
      </c>
      <c r="F188" s="15">
        <v>8.1114645768679008</v>
      </c>
      <c r="G188" s="15">
        <v>21918</v>
      </c>
    </row>
    <row r="189" spans="1:7">
      <c r="A189" s="16" t="s">
        <v>527</v>
      </c>
      <c r="B189" s="15" t="s">
        <v>23</v>
      </c>
      <c r="C189" s="15">
        <v>3461</v>
      </c>
      <c r="D189" s="15">
        <v>365</v>
      </c>
      <c r="E189" s="15">
        <v>1134433</v>
      </c>
      <c r="F189" s="15">
        <v>10.23489267325616</v>
      </c>
      <c r="G189" s="15">
        <v>51903</v>
      </c>
    </row>
    <row r="190" spans="1:7">
      <c r="A190" s="16" t="s">
        <v>313</v>
      </c>
      <c r="B190" s="15" t="s">
        <v>19</v>
      </c>
      <c r="C190" s="15">
        <v>1685</v>
      </c>
      <c r="D190" s="15">
        <v>173</v>
      </c>
      <c r="E190" s="15">
        <v>1135945</v>
      </c>
      <c r="F190" s="15">
        <v>8.7776256772995165</v>
      </c>
      <c r="G190" s="15">
        <v>49110</v>
      </c>
    </row>
    <row r="191" spans="1:7">
      <c r="A191" s="16" t="s">
        <v>313</v>
      </c>
      <c r="B191" s="15" t="s">
        <v>46</v>
      </c>
      <c r="C191" s="15">
        <v>3160</v>
      </c>
      <c r="D191" s="15">
        <v>234</v>
      </c>
      <c r="E191" s="15">
        <v>1138871</v>
      </c>
      <c r="F191" s="15">
        <v>5.6959041015180816</v>
      </c>
      <c r="G191" s="15">
        <v>21929</v>
      </c>
    </row>
    <row r="192" spans="1:7">
      <c r="A192" s="16" t="s">
        <v>313</v>
      </c>
      <c r="B192" s="15" t="s">
        <v>46</v>
      </c>
      <c r="C192" s="15">
        <v>8031</v>
      </c>
      <c r="D192" s="15">
        <v>476</v>
      </c>
      <c r="E192" s="15">
        <v>1146426</v>
      </c>
      <c r="F192" s="15">
        <v>11.940413075069831</v>
      </c>
      <c r="G192" s="15">
        <v>12539</v>
      </c>
    </row>
    <row r="193" spans="1:7">
      <c r="A193" s="16" t="s">
        <v>313</v>
      </c>
      <c r="B193" s="15" t="s">
        <v>46</v>
      </c>
      <c r="C193" s="15">
        <v>6341</v>
      </c>
      <c r="D193" s="15">
        <v>885</v>
      </c>
      <c r="E193" s="15">
        <v>1151882</v>
      </c>
      <c r="F193" s="15">
        <v>6.3457020771224837</v>
      </c>
      <c r="G193" s="15">
        <v>46727</v>
      </c>
    </row>
    <row r="194" spans="1:7">
      <c r="A194" s="16" t="s">
        <v>61</v>
      </c>
      <c r="B194" s="15" t="s">
        <v>19</v>
      </c>
      <c r="C194" s="15">
        <v>1038</v>
      </c>
      <c r="D194" s="15">
        <v>145</v>
      </c>
      <c r="E194" s="15">
        <v>1152775</v>
      </c>
      <c r="F194" s="15">
        <v>11.093752033137431</v>
      </c>
      <c r="G194" s="15">
        <v>55951</v>
      </c>
    </row>
    <row r="195" spans="1:7">
      <c r="A195" s="16" t="s">
        <v>61</v>
      </c>
      <c r="B195" s="15" t="s">
        <v>13</v>
      </c>
      <c r="C195" s="15">
        <v>5875</v>
      </c>
      <c r="D195" s="15">
        <v>665</v>
      </c>
      <c r="E195" s="15">
        <v>1157985</v>
      </c>
      <c r="F195" s="15">
        <v>6.9871371390821126</v>
      </c>
      <c r="G195" s="15">
        <v>32669</v>
      </c>
    </row>
    <row r="196" spans="1:7">
      <c r="A196" s="16" t="s">
        <v>61</v>
      </c>
      <c r="B196" s="15" t="s">
        <v>19</v>
      </c>
      <c r="C196" s="15">
        <v>2256</v>
      </c>
      <c r="D196" s="15">
        <v>189</v>
      </c>
      <c r="E196" s="15">
        <v>1160052</v>
      </c>
      <c r="F196" s="15">
        <v>2.8935771844710412</v>
      </c>
      <c r="G196" s="15">
        <v>15432</v>
      </c>
    </row>
    <row r="197" spans="1:7">
      <c r="A197" s="16" t="s">
        <v>61</v>
      </c>
      <c r="B197" s="15" t="s">
        <v>23</v>
      </c>
      <c r="C197" s="15">
        <v>8697</v>
      </c>
      <c r="D197" s="15">
        <v>738</v>
      </c>
      <c r="E197" s="15">
        <v>1168011</v>
      </c>
      <c r="F197" s="15">
        <v>3.8777032065622672</v>
      </c>
      <c r="G197" s="15">
        <v>30644</v>
      </c>
    </row>
    <row r="198" spans="1:7">
      <c r="A198" s="16" t="s">
        <v>24</v>
      </c>
      <c r="B198" s="15" t="s">
        <v>23</v>
      </c>
      <c r="C198" s="15">
        <v>3196</v>
      </c>
      <c r="D198" s="15">
        <v>391</v>
      </c>
      <c r="E198" s="15">
        <v>1170816</v>
      </c>
      <c r="F198" s="15">
        <v>7.2439221876024931</v>
      </c>
      <c r="G198" s="15">
        <v>28745</v>
      </c>
    </row>
    <row r="199" spans="1:7">
      <c r="A199" s="16" t="s">
        <v>24</v>
      </c>
      <c r="B199" s="15" t="s">
        <v>19</v>
      </c>
      <c r="C199" s="15">
        <v>8165</v>
      </c>
      <c r="D199" s="15">
        <v>1140</v>
      </c>
      <c r="E199" s="15">
        <v>1177841</v>
      </c>
      <c r="F199" s="15">
        <v>9.095964565675672</v>
      </c>
      <c r="G199" s="15">
        <v>38228</v>
      </c>
    </row>
    <row r="200" spans="1:7">
      <c r="A200" s="16" t="s">
        <v>24</v>
      </c>
      <c r="B200" s="15" t="s">
        <v>19</v>
      </c>
      <c r="C200" s="15">
        <v>1301</v>
      </c>
      <c r="D200" s="15">
        <v>180</v>
      </c>
      <c r="E200" s="15">
        <v>1178962</v>
      </c>
      <c r="F200" s="15">
        <v>5.2275645864752214</v>
      </c>
      <c r="G200" s="15">
        <v>44521</v>
      </c>
    </row>
    <row r="201" spans="1:7">
      <c r="A201" s="16" t="s">
        <v>24</v>
      </c>
      <c r="B201" s="15" t="s">
        <v>46</v>
      </c>
      <c r="C201" s="15">
        <v>8527</v>
      </c>
      <c r="D201" s="15">
        <v>1091</v>
      </c>
      <c r="E201" s="15">
        <v>1186398</v>
      </c>
      <c r="F201" s="15">
        <v>1.676081719625286</v>
      </c>
      <c r="G201" s="15">
        <v>41703</v>
      </c>
    </row>
  </sheetData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BF11-00A4-433B-A69C-55D694589C64}">
  <dimension ref="A1:N201"/>
  <sheetViews>
    <sheetView topLeftCell="F3" workbookViewId="0">
      <selection activeCell="N5" sqref="N5"/>
    </sheetView>
  </sheetViews>
  <sheetFormatPr defaultRowHeight="15"/>
  <cols>
    <col min="1" max="1" width="16.7109375" style="14" bestFit="1" customWidth="1"/>
    <col min="2" max="2" width="9.7109375" style="14" bestFit="1" customWidth="1"/>
    <col min="3" max="3" width="15" style="14" bestFit="1" customWidth="1"/>
    <col min="4" max="4" width="10.140625" style="14" bestFit="1" customWidth="1"/>
    <col min="5" max="5" width="15.28515625" style="14" bestFit="1" customWidth="1"/>
    <col min="6" max="6" width="17.28515625" style="14" bestFit="1" customWidth="1"/>
    <col min="7" max="7" width="10" style="14" bestFit="1" customWidth="1"/>
    <col min="8" max="8" width="9.140625" style="14"/>
    <col min="9" max="9" width="13.140625" style="14" bestFit="1" customWidth="1"/>
    <col min="10" max="10" width="16.7109375" style="14" bestFit="1" customWidth="1"/>
    <col min="11" max="11" width="21.85546875" style="14" bestFit="1" customWidth="1"/>
    <col min="12" max="13" width="9.140625" style="14"/>
    <col min="14" max="14" width="57.28515625" style="14" bestFit="1" customWidth="1"/>
    <col min="15" max="16384" width="9.140625" style="14"/>
  </cols>
  <sheetData>
    <row r="1" spans="1:14">
      <c r="A1" s="12" t="s">
        <v>504</v>
      </c>
      <c r="B1" s="12" t="s">
        <v>1</v>
      </c>
      <c r="C1" s="12" t="s">
        <v>505</v>
      </c>
      <c r="D1" s="12" t="s">
        <v>506</v>
      </c>
      <c r="E1" s="12" t="s">
        <v>507</v>
      </c>
      <c r="F1" s="12" t="s">
        <v>508</v>
      </c>
      <c r="G1" s="12" t="s">
        <v>509</v>
      </c>
    </row>
    <row r="2" spans="1:14">
      <c r="A2" s="16" t="s">
        <v>188</v>
      </c>
      <c r="B2" s="15" t="s">
        <v>23</v>
      </c>
      <c r="C2" s="15">
        <v>4138</v>
      </c>
      <c r="D2" s="15">
        <v>361</v>
      </c>
      <c r="E2" s="15">
        <v>103777</v>
      </c>
      <c r="F2" s="15">
        <v>56.637790647253247</v>
      </c>
      <c r="G2" s="15">
        <v>23944</v>
      </c>
    </row>
    <row r="3" spans="1:14">
      <c r="A3" s="16" t="s">
        <v>188</v>
      </c>
      <c r="B3" s="15" t="s">
        <v>46</v>
      </c>
      <c r="C3" s="15">
        <v>8693</v>
      </c>
      <c r="D3" s="15">
        <v>1261</v>
      </c>
      <c r="E3" s="15">
        <v>111209</v>
      </c>
      <c r="F3" s="15">
        <v>69.475492091467416</v>
      </c>
      <c r="G3" s="15">
        <v>29873</v>
      </c>
    </row>
    <row r="4" spans="1:14">
      <c r="A4" s="16" t="s">
        <v>188</v>
      </c>
      <c r="B4" s="15" t="s">
        <v>13</v>
      </c>
      <c r="C4" s="15">
        <v>9264</v>
      </c>
      <c r="D4" s="15">
        <v>1141</v>
      </c>
      <c r="E4" s="15">
        <v>119332</v>
      </c>
      <c r="F4" s="15">
        <v>92.312204605638044</v>
      </c>
      <c r="G4" s="15">
        <v>50372</v>
      </c>
    </row>
    <row r="5" spans="1:14">
      <c r="A5" s="16" t="s">
        <v>188</v>
      </c>
      <c r="B5" s="15" t="s">
        <v>13</v>
      </c>
      <c r="C5" s="15">
        <v>8842</v>
      </c>
      <c r="D5" s="15">
        <v>971</v>
      </c>
      <c r="E5" s="15">
        <v>127203</v>
      </c>
      <c r="F5" s="15">
        <v>16.351815601833291</v>
      </c>
      <c r="G5" s="15">
        <v>33928</v>
      </c>
      <c r="N5" s="20" t="s">
        <v>742</v>
      </c>
    </row>
    <row r="6" spans="1:14">
      <c r="A6" s="16" t="s">
        <v>201</v>
      </c>
      <c r="B6" s="15" t="s">
        <v>23</v>
      </c>
      <c r="C6" s="15">
        <v>7721</v>
      </c>
      <c r="D6" s="15">
        <v>506</v>
      </c>
      <c r="E6" s="15">
        <v>134418</v>
      </c>
      <c r="F6" s="15">
        <v>35.577824398518047</v>
      </c>
      <c r="G6" s="15">
        <v>25379</v>
      </c>
      <c r="I6" s="51" t="s">
        <v>584</v>
      </c>
      <c r="J6" t="s">
        <v>634</v>
      </c>
      <c r="K6" t="s">
        <v>736</v>
      </c>
      <c r="N6" s="28"/>
    </row>
    <row r="7" spans="1:14">
      <c r="A7" s="16" t="s">
        <v>201</v>
      </c>
      <c r="B7" s="15" t="s">
        <v>13</v>
      </c>
      <c r="C7" s="15">
        <v>8002</v>
      </c>
      <c r="D7" s="15">
        <v>524</v>
      </c>
      <c r="E7" s="15">
        <v>141896</v>
      </c>
      <c r="F7" s="15">
        <v>52.064892597395271</v>
      </c>
      <c r="G7" s="15">
        <v>46751</v>
      </c>
      <c r="I7" s="52" t="s">
        <v>188</v>
      </c>
      <c r="J7">
        <v>138117</v>
      </c>
      <c r="K7">
        <v>30937</v>
      </c>
    </row>
    <row r="8" spans="1:14">
      <c r="A8" s="16" t="s">
        <v>201</v>
      </c>
      <c r="B8" s="15" t="s">
        <v>46</v>
      </c>
      <c r="C8" s="15">
        <v>5225</v>
      </c>
      <c r="D8" s="15">
        <v>291</v>
      </c>
      <c r="E8" s="15">
        <v>146830</v>
      </c>
      <c r="F8" s="15">
        <v>19.551862698358651</v>
      </c>
      <c r="G8" s="15">
        <v>44546</v>
      </c>
      <c r="I8" s="52" t="s">
        <v>201</v>
      </c>
      <c r="J8">
        <v>150962</v>
      </c>
      <c r="K8">
        <v>24926</v>
      </c>
    </row>
    <row r="9" spans="1:14">
      <c r="A9" s="16" t="s">
        <v>201</v>
      </c>
      <c r="B9" s="15" t="s">
        <v>46</v>
      </c>
      <c r="C9" s="15">
        <v>3978</v>
      </c>
      <c r="D9" s="15">
        <v>543</v>
      </c>
      <c r="E9" s="15">
        <v>150265</v>
      </c>
      <c r="F9" s="15">
        <v>49.159817655475329</v>
      </c>
      <c r="G9" s="15">
        <v>34286</v>
      </c>
      <c r="I9" s="52" t="s">
        <v>126</v>
      </c>
      <c r="J9">
        <v>98040</v>
      </c>
      <c r="K9">
        <v>29033</v>
      </c>
    </row>
    <row r="10" spans="1:14">
      <c r="A10" s="16" t="s">
        <v>126</v>
      </c>
      <c r="B10" s="15" t="s">
        <v>23</v>
      </c>
      <c r="C10" s="15">
        <v>8373</v>
      </c>
      <c r="D10" s="15">
        <v>921</v>
      </c>
      <c r="E10" s="15">
        <v>157717</v>
      </c>
      <c r="F10" s="15">
        <v>12.2263294381709</v>
      </c>
      <c r="G10" s="15">
        <v>15110</v>
      </c>
      <c r="I10" s="52" t="s">
        <v>37</v>
      </c>
      <c r="J10">
        <v>164565</v>
      </c>
      <c r="K10">
        <v>31430</v>
      </c>
    </row>
    <row r="11" spans="1:14">
      <c r="A11" s="16" t="s">
        <v>126</v>
      </c>
      <c r="B11" s="15" t="s">
        <v>46</v>
      </c>
      <c r="C11" s="15">
        <v>6907</v>
      </c>
      <c r="D11" s="15">
        <v>834</v>
      </c>
      <c r="E11" s="15">
        <v>163790</v>
      </c>
      <c r="F11" s="15">
        <v>54.158984064961238</v>
      </c>
      <c r="G11" s="15">
        <v>22087</v>
      </c>
      <c r="I11" s="52" t="s">
        <v>395</v>
      </c>
      <c r="J11">
        <v>156343</v>
      </c>
      <c r="K11">
        <v>21836</v>
      </c>
    </row>
    <row r="12" spans="1:14">
      <c r="A12" s="16" t="s">
        <v>126</v>
      </c>
      <c r="B12" s="15" t="s">
        <v>19</v>
      </c>
      <c r="C12" s="15">
        <v>7097</v>
      </c>
      <c r="D12" s="15">
        <v>369</v>
      </c>
      <c r="E12" s="15">
        <v>170518</v>
      </c>
      <c r="F12" s="15">
        <v>9.2506362964613711</v>
      </c>
      <c r="G12" s="15">
        <v>33762</v>
      </c>
      <c r="I12" s="52" t="s">
        <v>510</v>
      </c>
      <c r="J12">
        <v>111798</v>
      </c>
      <c r="K12">
        <v>20394</v>
      </c>
    </row>
    <row r="13" spans="1:14">
      <c r="A13" s="16" t="s">
        <v>126</v>
      </c>
      <c r="B13" s="15" t="s">
        <v>23</v>
      </c>
      <c r="C13" s="15">
        <v>6656</v>
      </c>
      <c r="D13" s="15">
        <v>978</v>
      </c>
      <c r="E13" s="15">
        <v>176196</v>
      </c>
      <c r="F13" s="15">
        <v>60.425889350496043</v>
      </c>
      <c r="G13" s="15">
        <v>27081</v>
      </c>
      <c r="I13" s="52" t="s">
        <v>266</v>
      </c>
      <c r="J13">
        <v>96330</v>
      </c>
      <c r="K13">
        <v>15600</v>
      </c>
    </row>
    <row r="14" spans="1:14">
      <c r="A14" s="16" t="s">
        <v>37</v>
      </c>
      <c r="B14" s="15" t="s">
        <v>46</v>
      </c>
      <c r="C14" s="15">
        <v>9984</v>
      </c>
      <c r="D14" s="15">
        <v>1330</v>
      </c>
      <c r="E14" s="15">
        <v>184850</v>
      </c>
      <c r="F14" s="15">
        <v>57.524479307546663</v>
      </c>
      <c r="G14" s="15">
        <v>44947</v>
      </c>
      <c r="I14" s="52" t="s">
        <v>511</v>
      </c>
      <c r="J14">
        <v>165690</v>
      </c>
      <c r="K14">
        <v>35220</v>
      </c>
    </row>
    <row r="15" spans="1:14">
      <c r="A15" s="16" t="s">
        <v>37</v>
      </c>
      <c r="B15" s="15" t="s">
        <v>23</v>
      </c>
      <c r="C15" s="15">
        <v>5259</v>
      </c>
      <c r="D15" s="15">
        <v>374</v>
      </c>
      <c r="E15" s="15">
        <v>189735</v>
      </c>
      <c r="F15" s="15">
        <v>14.827522597306769</v>
      </c>
      <c r="G15" s="15">
        <v>19596</v>
      </c>
      <c r="I15" s="52" t="s">
        <v>221</v>
      </c>
      <c r="J15">
        <v>149979</v>
      </c>
      <c r="K15">
        <v>19605</v>
      </c>
    </row>
    <row r="16" spans="1:14">
      <c r="A16" s="16" t="s">
        <v>37</v>
      </c>
      <c r="B16" s="15" t="s">
        <v>13</v>
      </c>
      <c r="C16" s="15">
        <v>9286</v>
      </c>
      <c r="D16" s="15">
        <v>633</v>
      </c>
      <c r="E16" s="15">
        <v>198388</v>
      </c>
      <c r="F16" s="15">
        <v>5.4343004617214756</v>
      </c>
      <c r="G16" s="15">
        <v>48019</v>
      </c>
      <c r="I16" s="52" t="s">
        <v>437</v>
      </c>
      <c r="J16">
        <v>137738</v>
      </c>
      <c r="K16">
        <v>15446</v>
      </c>
    </row>
    <row r="17" spans="1:11">
      <c r="A17" s="16" t="s">
        <v>37</v>
      </c>
      <c r="B17" s="15" t="s">
        <v>46</v>
      </c>
      <c r="C17" s="15">
        <v>6901</v>
      </c>
      <c r="D17" s="15">
        <v>471</v>
      </c>
      <c r="E17" s="15">
        <v>204818</v>
      </c>
      <c r="F17" s="15">
        <v>60.827661631301943</v>
      </c>
      <c r="G17" s="15">
        <v>52003</v>
      </c>
      <c r="I17" s="52" t="s">
        <v>29</v>
      </c>
      <c r="J17">
        <v>127141</v>
      </c>
      <c r="K17">
        <v>29373</v>
      </c>
    </row>
    <row r="18" spans="1:11">
      <c r="A18" s="16" t="s">
        <v>395</v>
      </c>
      <c r="B18" s="15" t="s">
        <v>19</v>
      </c>
      <c r="C18" s="15">
        <v>5917</v>
      </c>
      <c r="D18" s="15">
        <v>475</v>
      </c>
      <c r="E18" s="15">
        <v>210260</v>
      </c>
      <c r="F18" s="15">
        <v>17.894035955483691</v>
      </c>
      <c r="G18" s="15">
        <v>28313</v>
      </c>
      <c r="I18" s="52" t="s">
        <v>64</v>
      </c>
      <c r="J18">
        <v>131436</v>
      </c>
      <c r="K18">
        <v>25600</v>
      </c>
    </row>
    <row r="19" spans="1:11">
      <c r="A19" s="16" t="s">
        <v>395</v>
      </c>
      <c r="B19" s="15" t="s">
        <v>46</v>
      </c>
      <c r="C19" s="15">
        <v>9429</v>
      </c>
      <c r="D19" s="15">
        <v>966</v>
      </c>
      <c r="E19" s="15">
        <v>218723</v>
      </c>
      <c r="F19" s="15">
        <v>7.6914636320825887</v>
      </c>
      <c r="G19" s="15">
        <v>57639</v>
      </c>
      <c r="I19" s="52" t="s">
        <v>59</v>
      </c>
      <c r="J19">
        <v>148731</v>
      </c>
      <c r="K19">
        <v>23590</v>
      </c>
    </row>
    <row r="20" spans="1:11">
      <c r="A20" s="16" t="s">
        <v>395</v>
      </c>
      <c r="B20" s="15" t="s">
        <v>23</v>
      </c>
      <c r="C20" s="15">
        <v>3530</v>
      </c>
      <c r="D20" s="15">
        <v>328</v>
      </c>
      <c r="E20" s="15">
        <v>221925</v>
      </c>
      <c r="F20" s="15">
        <v>12.8372197814577</v>
      </c>
      <c r="G20" s="15">
        <v>11013</v>
      </c>
      <c r="I20" s="52" t="s">
        <v>156</v>
      </c>
      <c r="J20">
        <v>138157</v>
      </c>
      <c r="K20">
        <v>25624</v>
      </c>
    </row>
    <row r="21" spans="1:11">
      <c r="A21" s="16" t="s">
        <v>395</v>
      </c>
      <c r="B21" s="15" t="s">
        <v>23</v>
      </c>
      <c r="C21" s="15">
        <v>2960</v>
      </c>
      <c r="D21" s="15">
        <v>234</v>
      </c>
      <c r="E21" s="15">
        <v>224651</v>
      </c>
      <c r="F21" s="15">
        <v>17.41278694508371</v>
      </c>
      <c r="G21" s="15">
        <v>59378</v>
      </c>
      <c r="I21" s="52" t="s">
        <v>68</v>
      </c>
      <c r="J21">
        <v>145141</v>
      </c>
      <c r="K21">
        <v>27016</v>
      </c>
    </row>
    <row r="22" spans="1:11">
      <c r="A22" s="16" t="s">
        <v>510</v>
      </c>
      <c r="B22" s="15" t="s">
        <v>46</v>
      </c>
      <c r="C22" s="15">
        <v>8045</v>
      </c>
      <c r="D22" s="15">
        <v>894</v>
      </c>
      <c r="E22" s="15">
        <v>231802</v>
      </c>
      <c r="F22" s="15">
        <v>47.634187798207087</v>
      </c>
      <c r="G22" s="15">
        <v>33705</v>
      </c>
      <c r="I22" s="52" t="s">
        <v>512</v>
      </c>
      <c r="J22">
        <v>157040</v>
      </c>
      <c r="K22">
        <v>17005</v>
      </c>
    </row>
    <row r="23" spans="1:11">
      <c r="A23" s="16" t="s">
        <v>510</v>
      </c>
      <c r="B23" s="15" t="s">
        <v>19</v>
      </c>
      <c r="C23" s="15">
        <v>2048</v>
      </c>
      <c r="D23" s="15">
        <v>130</v>
      </c>
      <c r="E23" s="15">
        <v>233720</v>
      </c>
      <c r="F23" s="15">
        <v>39.284614068115687</v>
      </c>
      <c r="G23" s="15">
        <v>11828</v>
      </c>
      <c r="I23" s="52" t="s">
        <v>513</v>
      </c>
      <c r="J23">
        <v>144544</v>
      </c>
      <c r="K23">
        <v>20095</v>
      </c>
    </row>
    <row r="24" spans="1:11">
      <c r="A24" s="16" t="s">
        <v>510</v>
      </c>
      <c r="B24" s="15" t="s">
        <v>19</v>
      </c>
      <c r="C24" s="15">
        <v>6772</v>
      </c>
      <c r="D24" s="15">
        <v>536</v>
      </c>
      <c r="E24" s="15">
        <v>239956</v>
      </c>
      <c r="F24" s="15">
        <v>9.8205504342462788</v>
      </c>
      <c r="G24" s="15">
        <v>17909</v>
      </c>
      <c r="I24" s="52" t="s">
        <v>514</v>
      </c>
      <c r="J24">
        <v>91299</v>
      </c>
      <c r="K24">
        <v>20374</v>
      </c>
    </row>
    <row r="25" spans="1:11">
      <c r="A25" s="16" t="s">
        <v>510</v>
      </c>
      <c r="B25" s="15" t="s">
        <v>19</v>
      </c>
      <c r="C25" s="15">
        <v>3529</v>
      </c>
      <c r="D25" s="15">
        <v>305</v>
      </c>
      <c r="E25" s="15">
        <v>243180</v>
      </c>
      <c r="F25" s="15">
        <v>41.606628834608109</v>
      </c>
      <c r="G25" s="15">
        <v>48356</v>
      </c>
      <c r="I25" s="52" t="s">
        <v>515</v>
      </c>
      <c r="J25">
        <v>128380</v>
      </c>
      <c r="K25">
        <v>19886</v>
      </c>
    </row>
    <row r="26" spans="1:11">
      <c r="A26" s="16" t="s">
        <v>266</v>
      </c>
      <c r="B26" s="15" t="s">
        <v>23</v>
      </c>
      <c r="C26" s="15">
        <v>3964</v>
      </c>
      <c r="D26" s="15">
        <v>378</v>
      </c>
      <c r="E26" s="15">
        <v>246766</v>
      </c>
      <c r="F26" s="15">
        <v>13.6355899921383</v>
      </c>
      <c r="G26" s="15">
        <v>23109</v>
      </c>
      <c r="I26" s="52" t="s">
        <v>516</v>
      </c>
      <c r="J26">
        <v>147981</v>
      </c>
      <c r="K26">
        <v>25576</v>
      </c>
    </row>
    <row r="27" spans="1:11">
      <c r="A27" s="16" t="s">
        <v>266</v>
      </c>
      <c r="B27" s="15" t="s">
        <v>46</v>
      </c>
      <c r="C27" s="15">
        <v>8137</v>
      </c>
      <c r="D27" s="15">
        <v>1045</v>
      </c>
      <c r="E27" s="15">
        <v>253858</v>
      </c>
      <c r="F27" s="15">
        <v>20.47246886054408</v>
      </c>
      <c r="G27" s="15">
        <v>12023</v>
      </c>
      <c r="I27" s="52" t="s">
        <v>130</v>
      </c>
      <c r="J27">
        <v>121620</v>
      </c>
      <c r="K27">
        <v>34182</v>
      </c>
    </row>
    <row r="28" spans="1:11">
      <c r="A28" s="16" t="s">
        <v>266</v>
      </c>
      <c r="B28" s="15" t="s">
        <v>13</v>
      </c>
      <c r="C28" s="15">
        <v>1963</v>
      </c>
      <c r="D28" s="15">
        <v>137</v>
      </c>
      <c r="E28" s="15">
        <v>255684</v>
      </c>
      <c r="F28" s="15">
        <v>11.2083665774941</v>
      </c>
      <c r="G28" s="15">
        <v>24537</v>
      </c>
      <c r="I28" s="52" t="s">
        <v>161</v>
      </c>
      <c r="J28">
        <v>181563</v>
      </c>
      <c r="K28">
        <v>30338</v>
      </c>
    </row>
    <row r="29" spans="1:11">
      <c r="A29" s="16" t="s">
        <v>266</v>
      </c>
      <c r="B29" s="15" t="s">
        <v>23</v>
      </c>
      <c r="C29" s="15">
        <v>1536</v>
      </c>
      <c r="D29" s="15">
        <v>155</v>
      </c>
      <c r="E29" s="15">
        <v>257065</v>
      </c>
      <c r="F29" s="15">
        <v>12.15762550327738</v>
      </c>
      <c r="G29" s="15">
        <v>36661</v>
      </c>
      <c r="I29" s="52" t="s">
        <v>233</v>
      </c>
      <c r="J29">
        <v>153596</v>
      </c>
      <c r="K29">
        <v>18704</v>
      </c>
    </row>
    <row r="30" spans="1:11">
      <c r="A30" s="16" t="s">
        <v>511</v>
      </c>
      <c r="B30" s="15" t="s">
        <v>19</v>
      </c>
      <c r="C30" s="15">
        <v>8340</v>
      </c>
      <c r="D30" s="15">
        <v>911</v>
      </c>
      <c r="E30" s="15">
        <v>264494</v>
      </c>
      <c r="F30" s="15">
        <v>37.302925586213682</v>
      </c>
      <c r="G30" s="15">
        <v>48659</v>
      </c>
      <c r="I30" s="52" t="s">
        <v>517</v>
      </c>
      <c r="J30">
        <v>167636</v>
      </c>
      <c r="K30">
        <v>22206</v>
      </c>
    </row>
    <row r="31" spans="1:11">
      <c r="A31" s="16" t="s">
        <v>511</v>
      </c>
      <c r="B31" s="15" t="s">
        <v>46</v>
      </c>
      <c r="C31" s="15">
        <v>8179</v>
      </c>
      <c r="D31" s="15">
        <v>446</v>
      </c>
      <c r="E31" s="15">
        <v>272227</v>
      </c>
      <c r="F31" s="15">
        <v>41.82171496581897</v>
      </c>
      <c r="G31" s="15">
        <v>43848</v>
      </c>
      <c r="I31" s="52" t="s">
        <v>54</v>
      </c>
      <c r="J31">
        <v>123864</v>
      </c>
      <c r="K31">
        <v>23076</v>
      </c>
    </row>
    <row r="32" spans="1:11">
      <c r="A32" s="16" t="s">
        <v>511</v>
      </c>
      <c r="B32" s="15" t="s">
        <v>19</v>
      </c>
      <c r="C32" s="15">
        <v>8967</v>
      </c>
      <c r="D32" s="15">
        <v>993</v>
      </c>
      <c r="E32" s="15">
        <v>280201</v>
      </c>
      <c r="F32" s="15">
        <v>52.792102811910027</v>
      </c>
      <c r="G32" s="15">
        <v>47804</v>
      </c>
      <c r="I32" s="52" t="s">
        <v>452</v>
      </c>
      <c r="J32">
        <v>196685</v>
      </c>
      <c r="K32">
        <v>31244</v>
      </c>
    </row>
    <row r="33" spans="1:11">
      <c r="A33" s="16" t="s">
        <v>511</v>
      </c>
      <c r="B33" s="15" t="s">
        <v>13</v>
      </c>
      <c r="C33" s="15">
        <v>9734</v>
      </c>
      <c r="D33" s="15">
        <v>652</v>
      </c>
      <c r="E33" s="15">
        <v>289283</v>
      </c>
      <c r="F33" s="15">
        <v>49.647922622483861</v>
      </c>
      <c r="G33" s="15">
        <v>25379</v>
      </c>
      <c r="I33" s="52" t="s">
        <v>518</v>
      </c>
      <c r="J33">
        <v>157140</v>
      </c>
      <c r="K33">
        <v>20319</v>
      </c>
    </row>
    <row r="34" spans="1:11">
      <c r="A34" s="16" t="s">
        <v>221</v>
      </c>
      <c r="B34" s="15" t="s">
        <v>19</v>
      </c>
      <c r="C34" s="15">
        <v>1845</v>
      </c>
      <c r="D34" s="15">
        <v>104</v>
      </c>
      <c r="E34" s="15">
        <v>291024</v>
      </c>
      <c r="F34" s="15">
        <v>28.158158777282971</v>
      </c>
      <c r="G34" s="15">
        <v>37766</v>
      </c>
      <c r="I34" s="52" t="s">
        <v>178</v>
      </c>
      <c r="J34">
        <v>125132</v>
      </c>
      <c r="K34">
        <v>17052</v>
      </c>
    </row>
    <row r="35" spans="1:11">
      <c r="A35" s="16" t="s">
        <v>221</v>
      </c>
      <c r="B35" s="15" t="s">
        <v>19</v>
      </c>
      <c r="C35" s="15">
        <v>6777</v>
      </c>
      <c r="D35" s="15">
        <v>981</v>
      </c>
      <c r="E35" s="15">
        <v>296820</v>
      </c>
      <c r="F35" s="15">
        <v>23.920557913887201</v>
      </c>
      <c r="G35" s="15">
        <v>53590</v>
      </c>
      <c r="I35" s="52" t="s">
        <v>89</v>
      </c>
      <c r="J35">
        <v>104342</v>
      </c>
      <c r="K35">
        <v>22471</v>
      </c>
    </row>
    <row r="36" spans="1:11">
      <c r="A36" s="16" t="s">
        <v>221</v>
      </c>
      <c r="B36" s="15" t="s">
        <v>13</v>
      </c>
      <c r="C36" s="15">
        <v>4036</v>
      </c>
      <c r="D36" s="15">
        <v>591</v>
      </c>
      <c r="E36" s="15">
        <v>300265</v>
      </c>
      <c r="F36" s="15">
        <v>44.219272975538267</v>
      </c>
      <c r="G36" s="15">
        <v>12563</v>
      </c>
      <c r="I36" s="52" t="s">
        <v>14</v>
      </c>
      <c r="J36">
        <v>142650</v>
      </c>
      <c r="K36">
        <v>21551</v>
      </c>
    </row>
    <row r="37" spans="1:11">
      <c r="A37" s="16" t="s">
        <v>221</v>
      </c>
      <c r="B37" s="15" t="s">
        <v>46</v>
      </c>
      <c r="C37" s="15">
        <v>6947</v>
      </c>
      <c r="D37" s="15">
        <v>908</v>
      </c>
      <c r="E37" s="15">
        <v>306304</v>
      </c>
      <c r="F37" s="15">
        <v>14.117673944839121</v>
      </c>
      <c r="G37" s="15">
        <v>46060</v>
      </c>
      <c r="I37" s="52" t="s">
        <v>519</v>
      </c>
      <c r="J37">
        <v>158939</v>
      </c>
      <c r="K37">
        <v>26732</v>
      </c>
    </row>
    <row r="38" spans="1:11">
      <c r="A38" s="16" t="s">
        <v>437</v>
      </c>
      <c r="B38" s="15" t="s">
        <v>23</v>
      </c>
      <c r="C38" s="15">
        <v>3494</v>
      </c>
      <c r="D38" s="15">
        <v>281</v>
      </c>
      <c r="E38" s="15">
        <v>309517</v>
      </c>
      <c r="F38" s="15">
        <v>27.765518533715429</v>
      </c>
      <c r="G38" s="15">
        <v>39197</v>
      </c>
      <c r="I38" s="52" t="s">
        <v>99</v>
      </c>
      <c r="J38">
        <v>163934</v>
      </c>
      <c r="K38">
        <v>30112</v>
      </c>
    </row>
    <row r="39" spans="1:11">
      <c r="A39" s="16" t="s">
        <v>437</v>
      </c>
      <c r="B39" s="15" t="s">
        <v>46</v>
      </c>
      <c r="C39" s="15">
        <v>3719</v>
      </c>
      <c r="D39" s="15">
        <v>222</v>
      </c>
      <c r="E39" s="15">
        <v>313014</v>
      </c>
      <c r="F39" s="15">
        <v>21.669318305251519</v>
      </c>
      <c r="G39" s="15">
        <v>13586</v>
      </c>
      <c r="I39" s="52" t="s">
        <v>520</v>
      </c>
      <c r="J39">
        <v>92334</v>
      </c>
      <c r="K39">
        <v>20282</v>
      </c>
    </row>
    <row r="40" spans="1:11">
      <c r="A40" s="16" t="s">
        <v>437</v>
      </c>
      <c r="B40" s="15" t="s">
        <v>13</v>
      </c>
      <c r="C40" s="15">
        <v>2884</v>
      </c>
      <c r="D40" s="15">
        <v>341</v>
      </c>
      <c r="E40" s="15">
        <v>315557</v>
      </c>
      <c r="F40" s="15">
        <v>46.999749649033298</v>
      </c>
      <c r="G40" s="15">
        <v>26087</v>
      </c>
      <c r="I40" s="52" t="s">
        <v>521</v>
      </c>
      <c r="J40">
        <v>143317</v>
      </c>
      <c r="K40">
        <v>30445</v>
      </c>
    </row>
    <row r="41" spans="1:11">
      <c r="A41" s="16" t="s">
        <v>437</v>
      </c>
      <c r="B41" s="15" t="s">
        <v>19</v>
      </c>
      <c r="C41" s="15">
        <v>5349</v>
      </c>
      <c r="D41" s="15">
        <v>502</v>
      </c>
      <c r="E41" s="15">
        <v>320404</v>
      </c>
      <c r="F41" s="15">
        <v>5.2152906954969351</v>
      </c>
      <c r="G41" s="15">
        <v>58868</v>
      </c>
      <c r="I41" s="52" t="s">
        <v>181</v>
      </c>
      <c r="J41">
        <v>148558</v>
      </c>
      <c r="K41">
        <v>25524</v>
      </c>
    </row>
    <row r="42" spans="1:11">
      <c r="A42" s="16" t="s">
        <v>29</v>
      </c>
      <c r="B42" s="15" t="s">
        <v>46</v>
      </c>
      <c r="C42" s="15">
        <v>6179</v>
      </c>
      <c r="D42" s="15">
        <v>384</v>
      </c>
      <c r="E42" s="15">
        <v>326199</v>
      </c>
      <c r="F42" s="15">
        <v>14.71218489327067</v>
      </c>
      <c r="G42" s="15">
        <v>33225</v>
      </c>
      <c r="I42" s="52" t="s">
        <v>522</v>
      </c>
      <c r="J42">
        <v>71040</v>
      </c>
      <c r="K42">
        <v>31493</v>
      </c>
    </row>
    <row r="43" spans="1:11">
      <c r="A43" s="16" t="s">
        <v>29</v>
      </c>
      <c r="B43" s="15" t="s">
        <v>23</v>
      </c>
      <c r="C43" s="15">
        <v>7610</v>
      </c>
      <c r="D43" s="15">
        <v>757</v>
      </c>
      <c r="E43" s="15">
        <v>333052</v>
      </c>
      <c r="F43" s="15">
        <v>44.450416151231643</v>
      </c>
      <c r="G43" s="15">
        <v>39750</v>
      </c>
      <c r="I43" s="52" t="s">
        <v>439</v>
      </c>
      <c r="J43">
        <v>125547</v>
      </c>
      <c r="K43">
        <v>14946</v>
      </c>
    </row>
    <row r="44" spans="1:11">
      <c r="A44" s="16" t="s">
        <v>29</v>
      </c>
      <c r="B44" s="15" t="s">
        <v>13</v>
      </c>
      <c r="C44" s="15">
        <v>7430</v>
      </c>
      <c r="D44" s="15">
        <v>397</v>
      </c>
      <c r="E44" s="15">
        <v>340085</v>
      </c>
      <c r="F44" s="15">
        <v>28.065042562888689</v>
      </c>
      <c r="G44" s="15">
        <v>16643</v>
      </c>
      <c r="I44" s="52" t="s">
        <v>101</v>
      </c>
      <c r="J44">
        <v>123142</v>
      </c>
      <c r="K44">
        <v>19736</v>
      </c>
    </row>
    <row r="45" spans="1:11">
      <c r="A45" s="16" t="s">
        <v>29</v>
      </c>
      <c r="B45" s="15" t="s">
        <v>46</v>
      </c>
      <c r="C45" s="15">
        <v>8154</v>
      </c>
      <c r="D45" s="15">
        <v>1149</v>
      </c>
      <c r="E45" s="15">
        <v>347090</v>
      </c>
      <c r="F45" s="15">
        <v>26.003918292085629</v>
      </c>
      <c r="G45" s="15">
        <v>37523</v>
      </c>
      <c r="I45" s="52" t="s">
        <v>114</v>
      </c>
      <c r="J45">
        <v>122105</v>
      </c>
      <c r="K45">
        <v>33650</v>
      </c>
    </row>
    <row r="46" spans="1:11">
      <c r="A46" s="16" t="s">
        <v>64</v>
      </c>
      <c r="B46" s="15" t="s">
        <v>23</v>
      </c>
      <c r="C46" s="15">
        <v>7488</v>
      </c>
      <c r="D46" s="15">
        <v>568</v>
      </c>
      <c r="E46" s="15">
        <v>354010</v>
      </c>
      <c r="F46" s="15">
        <v>13.47730290104799</v>
      </c>
      <c r="G46" s="15">
        <v>46727</v>
      </c>
      <c r="I46" s="52" t="s">
        <v>158</v>
      </c>
      <c r="J46">
        <v>117742</v>
      </c>
      <c r="K46">
        <v>23100</v>
      </c>
    </row>
    <row r="47" spans="1:11">
      <c r="A47" s="16" t="s">
        <v>64</v>
      </c>
      <c r="B47" s="15" t="s">
        <v>13</v>
      </c>
      <c r="C47" s="15">
        <v>5737</v>
      </c>
      <c r="D47" s="15">
        <v>666</v>
      </c>
      <c r="E47" s="15">
        <v>359081</v>
      </c>
      <c r="F47" s="15">
        <v>4.6034181702735593</v>
      </c>
      <c r="G47" s="15">
        <v>21005</v>
      </c>
      <c r="I47" s="52" t="s">
        <v>523</v>
      </c>
      <c r="J47">
        <v>120558</v>
      </c>
      <c r="K47">
        <v>19763</v>
      </c>
    </row>
    <row r="48" spans="1:11">
      <c r="A48" s="16" t="s">
        <v>64</v>
      </c>
      <c r="B48" s="15" t="s">
        <v>23</v>
      </c>
      <c r="C48" s="15">
        <v>7525</v>
      </c>
      <c r="D48" s="15">
        <v>610</v>
      </c>
      <c r="E48" s="15">
        <v>365996</v>
      </c>
      <c r="F48" s="15">
        <v>5.7694619613329108</v>
      </c>
      <c r="G48" s="15">
        <v>53543</v>
      </c>
      <c r="I48" s="52" t="s">
        <v>524</v>
      </c>
      <c r="J48">
        <v>195013</v>
      </c>
      <c r="K48">
        <v>30743</v>
      </c>
    </row>
    <row r="49" spans="1:11">
      <c r="A49" s="16" t="s">
        <v>64</v>
      </c>
      <c r="B49" s="15" t="s">
        <v>13</v>
      </c>
      <c r="C49" s="15">
        <v>4850</v>
      </c>
      <c r="D49" s="15">
        <v>494</v>
      </c>
      <c r="E49" s="15">
        <v>370352</v>
      </c>
      <c r="F49" s="15">
        <v>20.46539508359615</v>
      </c>
      <c r="G49" s="15">
        <v>10161</v>
      </c>
      <c r="I49" s="52" t="s">
        <v>340</v>
      </c>
      <c r="J49">
        <v>119089</v>
      </c>
      <c r="K49">
        <v>27347</v>
      </c>
    </row>
    <row r="50" spans="1:11">
      <c r="A50" s="16" t="s">
        <v>59</v>
      </c>
      <c r="B50" s="15" t="s">
        <v>19</v>
      </c>
      <c r="C50" s="15">
        <v>1689</v>
      </c>
      <c r="D50" s="15">
        <v>176</v>
      </c>
      <c r="E50" s="15">
        <v>371865</v>
      </c>
      <c r="F50" s="15">
        <v>38.012181840183942</v>
      </c>
      <c r="G50" s="15">
        <v>26029</v>
      </c>
      <c r="I50" s="52" t="s">
        <v>525</v>
      </c>
      <c r="J50">
        <v>160200</v>
      </c>
      <c r="K50">
        <v>17134</v>
      </c>
    </row>
    <row r="51" spans="1:11">
      <c r="A51" s="16" t="s">
        <v>59</v>
      </c>
      <c r="B51" s="15" t="s">
        <v>46</v>
      </c>
      <c r="C51" s="15">
        <v>6175</v>
      </c>
      <c r="D51" s="15">
        <v>422</v>
      </c>
      <c r="E51" s="15">
        <v>377618</v>
      </c>
      <c r="F51" s="15">
        <v>37.86101298137271</v>
      </c>
      <c r="G51" s="15">
        <v>59745</v>
      </c>
      <c r="I51" s="52" t="s">
        <v>355</v>
      </c>
      <c r="J51">
        <v>156785</v>
      </c>
      <c r="K51">
        <v>23521</v>
      </c>
    </row>
    <row r="52" spans="1:11">
      <c r="A52" s="16" t="s">
        <v>59</v>
      </c>
      <c r="B52" s="15" t="s">
        <v>23</v>
      </c>
      <c r="C52" s="15">
        <v>9648</v>
      </c>
      <c r="D52" s="15">
        <v>1417</v>
      </c>
      <c r="E52" s="15">
        <v>385849</v>
      </c>
      <c r="F52" s="15">
        <v>3.6633501706626168</v>
      </c>
      <c r="G52" s="15">
        <v>24226</v>
      </c>
      <c r="I52" s="52" t="s">
        <v>526</v>
      </c>
      <c r="J52">
        <v>143397</v>
      </c>
      <c r="K52">
        <v>27882</v>
      </c>
    </row>
    <row r="53" spans="1:11">
      <c r="A53" s="16" t="s">
        <v>59</v>
      </c>
      <c r="B53" s="15" t="s">
        <v>13</v>
      </c>
      <c r="C53" s="15">
        <v>6078</v>
      </c>
      <c r="D53" s="15">
        <v>775</v>
      </c>
      <c r="E53" s="15">
        <v>391152</v>
      </c>
      <c r="F53" s="15">
        <v>37.760512537325639</v>
      </c>
      <c r="G53" s="15">
        <v>38731</v>
      </c>
      <c r="I53" s="52" t="s">
        <v>527</v>
      </c>
      <c r="J53">
        <v>143322</v>
      </c>
      <c r="K53">
        <v>24797</v>
      </c>
    </row>
    <row r="54" spans="1:11">
      <c r="A54" s="16" t="s">
        <v>156</v>
      </c>
      <c r="B54" s="15" t="s">
        <v>23</v>
      </c>
      <c r="C54" s="15">
        <v>6448</v>
      </c>
      <c r="D54" s="15">
        <v>928</v>
      </c>
      <c r="E54" s="15">
        <v>396672</v>
      </c>
      <c r="F54" s="15">
        <v>30.118586640851881</v>
      </c>
      <c r="G54" s="15">
        <v>53922</v>
      </c>
      <c r="I54" s="52" t="s">
        <v>313</v>
      </c>
      <c r="J54">
        <v>130305</v>
      </c>
      <c r="K54">
        <v>19217</v>
      </c>
    </row>
    <row r="55" spans="1:11">
      <c r="A55" s="16" t="s">
        <v>156</v>
      </c>
      <c r="B55" s="15" t="s">
        <v>23</v>
      </c>
      <c r="C55" s="15">
        <v>2179</v>
      </c>
      <c r="D55" s="15">
        <v>303</v>
      </c>
      <c r="E55" s="15">
        <v>398548</v>
      </c>
      <c r="F55" s="15">
        <v>33.909842729106657</v>
      </c>
      <c r="G55" s="15">
        <v>54848</v>
      </c>
      <c r="I55" s="52" t="s">
        <v>61</v>
      </c>
      <c r="J55">
        <v>134696</v>
      </c>
      <c r="K55">
        <v>17866</v>
      </c>
    </row>
    <row r="56" spans="1:11">
      <c r="A56" s="16" t="s">
        <v>156</v>
      </c>
      <c r="B56" s="15" t="s">
        <v>46</v>
      </c>
      <c r="C56" s="15">
        <v>7406</v>
      </c>
      <c r="D56" s="15">
        <v>813</v>
      </c>
      <c r="E56" s="15">
        <v>405141</v>
      </c>
      <c r="F56" s="15">
        <v>24.457411123534769</v>
      </c>
      <c r="G56" s="15">
        <v>13390</v>
      </c>
      <c r="I56" s="52" t="s">
        <v>24</v>
      </c>
      <c r="J56">
        <v>153197</v>
      </c>
      <c r="K56">
        <v>21189</v>
      </c>
    </row>
    <row r="57" spans="1:11">
      <c r="A57" s="16" t="s">
        <v>156</v>
      </c>
      <c r="B57" s="15" t="s">
        <v>19</v>
      </c>
      <c r="C57" s="15">
        <v>9591</v>
      </c>
      <c r="D57" s="15">
        <v>1363</v>
      </c>
      <c r="E57" s="15">
        <v>413369</v>
      </c>
      <c r="F57" s="15">
        <v>10.494255737609739</v>
      </c>
      <c r="G57" s="15">
        <v>15997</v>
      </c>
      <c r="I57" s="52" t="s">
        <v>585</v>
      </c>
      <c r="J57">
        <v>6926860</v>
      </c>
      <c r="K57">
        <v>1205188</v>
      </c>
    </row>
    <row r="58" spans="1:11">
      <c r="A58" s="16" t="s">
        <v>68</v>
      </c>
      <c r="B58" s="15" t="s">
        <v>23</v>
      </c>
      <c r="C58" s="15">
        <v>7907</v>
      </c>
      <c r="D58" s="15">
        <v>465</v>
      </c>
      <c r="E58" s="15">
        <v>420811</v>
      </c>
      <c r="F58" s="15">
        <v>33.257448118038738</v>
      </c>
      <c r="G58" s="15">
        <v>22693</v>
      </c>
      <c r="I58"/>
      <c r="J58"/>
      <c r="K58"/>
    </row>
    <row r="59" spans="1:11">
      <c r="A59" s="16" t="s">
        <v>68</v>
      </c>
      <c r="B59" s="15" t="s">
        <v>13</v>
      </c>
      <c r="C59" s="15">
        <v>9800</v>
      </c>
      <c r="D59" s="15">
        <v>682</v>
      </c>
      <c r="E59" s="15">
        <v>429929</v>
      </c>
      <c r="F59" s="15">
        <v>6.2966210699906267</v>
      </c>
      <c r="G59" s="15">
        <v>59815</v>
      </c>
      <c r="I59"/>
      <c r="J59"/>
      <c r="K59"/>
    </row>
    <row r="60" spans="1:11">
      <c r="A60" s="16" t="s">
        <v>68</v>
      </c>
      <c r="B60" s="15" t="s">
        <v>13</v>
      </c>
      <c r="C60" s="15">
        <v>2638</v>
      </c>
      <c r="D60" s="15">
        <v>143</v>
      </c>
      <c r="E60" s="15">
        <v>432424</v>
      </c>
      <c r="F60" s="15">
        <v>6.9547481175882924</v>
      </c>
      <c r="G60" s="15">
        <v>52092</v>
      </c>
    </row>
    <row r="61" spans="1:11">
      <c r="A61" s="16" t="s">
        <v>68</v>
      </c>
      <c r="B61" s="15" t="s">
        <v>19</v>
      </c>
      <c r="C61" s="15">
        <v>6671</v>
      </c>
      <c r="D61" s="15">
        <v>550</v>
      </c>
      <c r="E61" s="15">
        <v>438545</v>
      </c>
      <c r="F61" s="15">
        <v>17.750287883797562</v>
      </c>
      <c r="G61" s="15">
        <v>10541</v>
      </c>
    </row>
    <row r="62" spans="1:11">
      <c r="A62" s="16" t="s">
        <v>512</v>
      </c>
      <c r="B62" s="15" t="s">
        <v>13</v>
      </c>
      <c r="C62" s="15">
        <v>7928</v>
      </c>
      <c r="D62" s="15">
        <v>704</v>
      </c>
      <c r="E62" s="15">
        <v>445769</v>
      </c>
      <c r="F62" s="15">
        <v>11.194362999670229</v>
      </c>
      <c r="G62" s="15">
        <v>31817</v>
      </c>
    </row>
    <row r="63" spans="1:11">
      <c r="A63" s="16" t="s">
        <v>512</v>
      </c>
      <c r="B63" s="15" t="s">
        <v>19</v>
      </c>
      <c r="C63" s="15">
        <v>2382</v>
      </c>
      <c r="D63" s="15">
        <v>183</v>
      </c>
      <c r="E63" s="15">
        <v>447968</v>
      </c>
      <c r="F63" s="15">
        <v>4.7335970426459033</v>
      </c>
      <c r="G63" s="15">
        <v>47861</v>
      </c>
    </row>
    <row r="64" spans="1:11">
      <c r="A64" s="16" t="s">
        <v>512</v>
      </c>
      <c r="B64" s="15" t="s">
        <v>13</v>
      </c>
      <c r="C64" s="15">
        <v>2403</v>
      </c>
      <c r="D64" s="15">
        <v>319</v>
      </c>
      <c r="E64" s="15">
        <v>450052</v>
      </c>
      <c r="F64" s="15">
        <v>29.92120910472568</v>
      </c>
      <c r="G64" s="15">
        <v>23428</v>
      </c>
    </row>
    <row r="65" spans="1:7">
      <c r="A65" s="16" t="s">
        <v>512</v>
      </c>
      <c r="B65" s="15" t="s">
        <v>46</v>
      </c>
      <c r="C65" s="15">
        <v>4292</v>
      </c>
      <c r="D65" s="15">
        <v>367</v>
      </c>
      <c r="E65" s="15">
        <v>453977</v>
      </c>
      <c r="F65" s="15">
        <v>3.5037017293827661</v>
      </c>
      <c r="G65" s="15">
        <v>53934</v>
      </c>
    </row>
    <row r="66" spans="1:7">
      <c r="A66" s="16" t="s">
        <v>513</v>
      </c>
      <c r="B66" s="15" t="s">
        <v>23</v>
      </c>
      <c r="C66" s="15">
        <v>1419</v>
      </c>
      <c r="D66" s="15">
        <v>110</v>
      </c>
      <c r="E66" s="15">
        <v>455286</v>
      </c>
      <c r="F66" s="15">
        <v>31.554451487636339</v>
      </c>
      <c r="G66" s="15">
        <v>58831</v>
      </c>
    </row>
    <row r="67" spans="1:7">
      <c r="A67" s="16" t="s">
        <v>513</v>
      </c>
      <c r="B67" s="15" t="s">
        <v>46</v>
      </c>
      <c r="C67" s="15">
        <v>5517</v>
      </c>
      <c r="D67" s="15">
        <v>575</v>
      </c>
      <c r="E67" s="15">
        <v>460228</v>
      </c>
      <c r="F67" s="15">
        <v>29.45844233727631</v>
      </c>
      <c r="G67" s="15">
        <v>20258</v>
      </c>
    </row>
    <row r="68" spans="1:7">
      <c r="A68" s="16" t="s">
        <v>513</v>
      </c>
      <c r="B68" s="15" t="s">
        <v>23</v>
      </c>
      <c r="C68" s="15">
        <v>4302</v>
      </c>
      <c r="D68" s="15">
        <v>275</v>
      </c>
      <c r="E68" s="15">
        <v>464255</v>
      </c>
      <c r="F68" s="15">
        <v>15.72131694865968</v>
      </c>
      <c r="G68" s="15">
        <v>26044</v>
      </c>
    </row>
    <row r="69" spans="1:7">
      <c r="A69" s="16" t="s">
        <v>513</v>
      </c>
      <c r="B69" s="15" t="s">
        <v>23</v>
      </c>
      <c r="C69" s="15">
        <v>8857</v>
      </c>
      <c r="D69" s="15">
        <v>1153</v>
      </c>
      <c r="E69" s="15">
        <v>471959</v>
      </c>
      <c r="F69" s="15">
        <v>19.214592793018038</v>
      </c>
      <c r="G69" s="15">
        <v>39411</v>
      </c>
    </row>
    <row r="70" spans="1:7">
      <c r="A70" s="16" t="s">
        <v>514</v>
      </c>
      <c r="B70" s="15" t="s">
        <v>23</v>
      </c>
      <c r="C70" s="15">
        <v>8870</v>
      </c>
      <c r="D70" s="15">
        <v>509</v>
      </c>
      <c r="E70" s="15">
        <v>480320</v>
      </c>
      <c r="F70" s="15">
        <v>25.077864756828781</v>
      </c>
      <c r="G70" s="15">
        <v>15469</v>
      </c>
    </row>
    <row r="71" spans="1:7">
      <c r="A71" s="16" t="s">
        <v>514</v>
      </c>
      <c r="B71" s="15" t="s">
        <v>46</v>
      </c>
      <c r="C71" s="15">
        <v>6693</v>
      </c>
      <c r="D71" s="15">
        <v>995</v>
      </c>
      <c r="E71" s="15">
        <v>486018</v>
      </c>
      <c r="F71" s="15">
        <v>23.761877132122681</v>
      </c>
      <c r="G71" s="15">
        <v>38854</v>
      </c>
    </row>
    <row r="72" spans="1:7">
      <c r="A72" s="16" t="s">
        <v>514</v>
      </c>
      <c r="B72" s="15" t="s">
        <v>23</v>
      </c>
      <c r="C72" s="15">
        <v>1767</v>
      </c>
      <c r="D72" s="15">
        <v>224</v>
      </c>
      <c r="E72" s="15">
        <v>487561</v>
      </c>
      <c r="F72" s="15">
        <v>13.208603641390511</v>
      </c>
      <c r="G72" s="15">
        <v>16256</v>
      </c>
    </row>
    <row r="73" spans="1:7">
      <c r="A73" s="16" t="s">
        <v>514</v>
      </c>
      <c r="B73" s="15" t="s">
        <v>46</v>
      </c>
      <c r="C73" s="15">
        <v>3044</v>
      </c>
      <c r="D73" s="15">
        <v>212</v>
      </c>
      <c r="E73" s="15">
        <v>490393</v>
      </c>
      <c r="F73" s="15">
        <v>8.5343795690395261</v>
      </c>
      <c r="G73" s="15">
        <v>20720</v>
      </c>
    </row>
    <row r="74" spans="1:7">
      <c r="A74" s="16" t="s">
        <v>515</v>
      </c>
      <c r="B74" s="15" t="s">
        <v>19</v>
      </c>
      <c r="C74" s="15">
        <v>2549</v>
      </c>
      <c r="D74" s="15">
        <v>128</v>
      </c>
      <c r="E74" s="15">
        <v>492814</v>
      </c>
      <c r="F74" s="15">
        <v>12.734216154573531</v>
      </c>
      <c r="G74" s="15">
        <v>43937</v>
      </c>
    </row>
    <row r="75" spans="1:7">
      <c r="A75" s="16" t="s">
        <v>515</v>
      </c>
      <c r="B75" s="15" t="s">
        <v>13</v>
      </c>
      <c r="C75" s="15">
        <v>7140</v>
      </c>
      <c r="D75" s="15">
        <v>939</v>
      </c>
      <c r="E75" s="15">
        <v>499015</v>
      </c>
      <c r="F75" s="15">
        <v>25.120888149654821</v>
      </c>
      <c r="G75" s="15">
        <v>43598</v>
      </c>
    </row>
    <row r="76" spans="1:7">
      <c r="A76" s="16" t="s">
        <v>515</v>
      </c>
      <c r="B76" s="15" t="s">
        <v>13</v>
      </c>
      <c r="C76" s="15">
        <v>4716</v>
      </c>
      <c r="D76" s="15">
        <v>569</v>
      </c>
      <c r="E76" s="15">
        <v>503162</v>
      </c>
      <c r="F76" s="15">
        <v>25.64820077827817</v>
      </c>
      <c r="G76" s="15">
        <v>11651</v>
      </c>
    </row>
    <row r="77" spans="1:7">
      <c r="A77" s="16" t="s">
        <v>515</v>
      </c>
      <c r="B77" s="15" t="s">
        <v>23</v>
      </c>
      <c r="C77" s="15">
        <v>5481</v>
      </c>
      <c r="D77" s="15">
        <v>673</v>
      </c>
      <c r="E77" s="15">
        <v>507970</v>
      </c>
      <c r="F77" s="15">
        <v>13.08758391243577</v>
      </c>
      <c r="G77" s="15">
        <v>29194</v>
      </c>
    </row>
    <row r="78" spans="1:7">
      <c r="A78" s="16" t="s">
        <v>516</v>
      </c>
      <c r="B78" s="15" t="s">
        <v>46</v>
      </c>
      <c r="C78" s="15">
        <v>8898</v>
      </c>
      <c r="D78" s="15">
        <v>1131</v>
      </c>
      <c r="E78" s="15">
        <v>515737</v>
      </c>
      <c r="F78" s="15">
        <v>2.1877429775253669</v>
      </c>
      <c r="G78" s="15">
        <v>35051</v>
      </c>
    </row>
    <row r="79" spans="1:7">
      <c r="A79" s="16" t="s">
        <v>516</v>
      </c>
      <c r="B79" s="15" t="s">
        <v>13</v>
      </c>
      <c r="C79" s="15">
        <v>7548</v>
      </c>
      <c r="D79" s="15">
        <v>433</v>
      </c>
      <c r="E79" s="15">
        <v>522852</v>
      </c>
      <c r="F79" s="15">
        <v>8.3562843787534522</v>
      </c>
      <c r="G79" s="15">
        <v>37386</v>
      </c>
    </row>
    <row r="80" spans="1:7">
      <c r="A80" s="16" t="s">
        <v>516</v>
      </c>
      <c r="B80" s="15" t="s">
        <v>46</v>
      </c>
      <c r="C80" s="15">
        <v>3293</v>
      </c>
      <c r="D80" s="15">
        <v>282</v>
      </c>
      <c r="E80" s="15">
        <v>525863</v>
      </c>
      <c r="F80" s="15">
        <v>27.040693108281051</v>
      </c>
      <c r="G80" s="15">
        <v>19518</v>
      </c>
    </row>
    <row r="81" spans="1:7">
      <c r="A81" s="16" t="s">
        <v>516</v>
      </c>
      <c r="B81" s="15" t="s">
        <v>46</v>
      </c>
      <c r="C81" s="15">
        <v>5837</v>
      </c>
      <c r="D81" s="15">
        <v>359</v>
      </c>
      <c r="E81" s="15">
        <v>531341</v>
      </c>
      <c r="F81" s="15">
        <v>6.8073045370110723</v>
      </c>
      <c r="G81" s="15">
        <v>56026</v>
      </c>
    </row>
    <row r="82" spans="1:7">
      <c r="A82" s="16" t="s">
        <v>130</v>
      </c>
      <c r="B82" s="15" t="s">
        <v>23</v>
      </c>
      <c r="C82" s="15">
        <v>8758</v>
      </c>
      <c r="D82" s="15">
        <v>1193</v>
      </c>
      <c r="E82" s="15">
        <v>538906</v>
      </c>
      <c r="F82" s="15">
        <v>3.4213758985797149</v>
      </c>
      <c r="G82" s="15">
        <v>26184</v>
      </c>
    </row>
    <row r="83" spans="1:7">
      <c r="A83" s="16" t="s">
        <v>130</v>
      </c>
      <c r="B83" s="15" t="s">
        <v>13</v>
      </c>
      <c r="C83" s="15">
        <v>7793</v>
      </c>
      <c r="D83" s="15">
        <v>875</v>
      </c>
      <c r="E83" s="15">
        <v>545824</v>
      </c>
      <c r="F83" s="15">
        <v>5.5136820660139527</v>
      </c>
      <c r="G83" s="15">
        <v>43787</v>
      </c>
    </row>
    <row r="84" spans="1:7">
      <c r="A84" s="16" t="s">
        <v>130</v>
      </c>
      <c r="B84" s="15" t="s">
        <v>23</v>
      </c>
      <c r="C84" s="15">
        <v>8638</v>
      </c>
      <c r="D84" s="15">
        <v>717</v>
      </c>
      <c r="E84" s="15">
        <v>553745</v>
      </c>
      <c r="F84" s="15">
        <v>26.921416897669499</v>
      </c>
      <c r="G84" s="15">
        <v>31621</v>
      </c>
    </row>
    <row r="85" spans="1:7">
      <c r="A85" s="16" t="s">
        <v>130</v>
      </c>
      <c r="B85" s="15" t="s">
        <v>23</v>
      </c>
      <c r="C85" s="15">
        <v>8993</v>
      </c>
      <c r="D85" s="15">
        <v>506</v>
      </c>
      <c r="E85" s="15">
        <v>562232</v>
      </c>
      <c r="F85" s="15">
        <v>3.5131404829323132</v>
      </c>
      <c r="G85" s="15">
        <v>20028</v>
      </c>
    </row>
    <row r="86" spans="1:7">
      <c r="A86" s="16" t="s">
        <v>161</v>
      </c>
      <c r="B86" s="15" t="s">
        <v>13</v>
      </c>
      <c r="C86" s="15">
        <v>7007</v>
      </c>
      <c r="D86" s="15">
        <v>568</v>
      </c>
      <c r="E86" s="15">
        <v>568671</v>
      </c>
      <c r="F86" s="15">
        <v>11.50507059442103</v>
      </c>
      <c r="G86" s="15">
        <v>22448</v>
      </c>
    </row>
    <row r="87" spans="1:7">
      <c r="A87" s="16" t="s">
        <v>161</v>
      </c>
      <c r="B87" s="15" t="s">
        <v>13</v>
      </c>
      <c r="C87" s="15">
        <v>6542</v>
      </c>
      <c r="D87" s="15">
        <v>539</v>
      </c>
      <c r="E87" s="15">
        <v>574674</v>
      </c>
      <c r="F87" s="15">
        <v>6.4069368024305948</v>
      </c>
      <c r="G87" s="15">
        <v>55253</v>
      </c>
    </row>
    <row r="88" spans="1:7">
      <c r="A88" s="16" t="s">
        <v>161</v>
      </c>
      <c r="B88" s="15" t="s">
        <v>19</v>
      </c>
      <c r="C88" s="15">
        <v>7356</v>
      </c>
      <c r="D88" s="15">
        <v>904</v>
      </c>
      <c r="E88" s="15">
        <v>581126</v>
      </c>
      <c r="F88" s="15">
        <v>17.560907617280929</v>
      </c>
      <c r="G88" s="15">
        <v>44051</v>
      </c>
    </row>
    <row r="89" spans="1:7">
      <c r="A89" s="16" t="s">
        <v>161</v>
      </c>
      <c r="B89" s="15" t="s">
        <v>19</v>
      </c>
      <c r="C89" s="15">
        <v>9433</v>
      </c>
      <c r="D89" s="15">
        <v>1073</v>
      </c>
      <c r="E89" s="15">
        <v>589486</v>
      </c>
      <c r="F89" s="15">
        <v>7.2934726185185053</v>
      </c>
      <c r="G89" s="15">
        <v>59811</v>
      </c>
    </row>
    <row r="90" spans="1:7">
      <c r="A90" s="16" t="s">
        <v>233</v>
      </c>
      <c r="B90" s="15" t="s">
        <v>46</v>
      </c>
      <c r="C90" s="15">
        <v>8380</v>
      </c>
      <c r="D90" s="15">
        <v>1162</v>
      </c>
      <c r="E90" s="15">
        <v>596704</v>
      </c>
      <c r="F90" s="15">
        <v>18.05853488496809</v>
      </c>
      <c r="G90" s="15">
        <v>40447</v>
      </c>
    </row>
    <row r="91" spans="1:7">
      <c r="A91" s="16" t="s">
        <v>233</v>
      </c>
      <c r="B91" s="15" t="s">
        <v>13</v>
      </c>
      <c r="C91" s="15">
        <v>3385</v>
      </c>
      <c r="D91" s="15">
        <v>329</v>
      </c>
      <c r="E91" s="15">
        <v>599760</v>
      </c>
      <c r="F91" s="15">
        <v>17.61788048552755</v>
      </c>
      <c r="G91" s="15">
        <v>28394</v>
      </c>
    </row>
    <row r="92" spans="1:7">
      <c r="A92" s="16" t="s">
        <v>233</v>
      </c>
      <c r="B92" s="15" t="s">
        <v>19</v>
      </c>
      <c r="C92" s="15">
        <v>5268</v>
      </c>
      <c r="D92" s="15">
        <v>326</v>
      </c>
      <c r="E92" s="15">
        <v>604702</v>
      </c>
      <c r="F92" s="15">
        <v>23.435841125050029</v>
      </c>
      <c r="G92" s="15">
        <v>44501</v>
      </c>
    </row>
    <row r="93" spans="1:7">
      <c r="A93" s="16" t="s">
        <v>233</v>
      </c>
      <c r="B93" s="15" t="s">
        <v>46</v>
      </c>
      <c r="C93" s="15">
        <v>1671</v>
      </c>
      <c r="D93" s="15">
        <v>202</v>
      </c>
      <c r="E93" s="15">
        <v>606171</v>
      </c>
      <c r="F93" s="15">
        <v>15.150015424690389</v>
      </c>
      <c r="G93" s="15">
        <v>40254</v>
      </c>
    </row>
    <row r="94" spans="1:7">
      <c r="A94" s="16" t="s">
        <v>517</v>
      </c>
      <c r="B94" s="15" t="s">
        <v>46</v>
      </c>
      <c r="C94" s="15">
        <v>1163</v>
      </c>
      <c r="D94" s="15">
        <v>146</v>
      </c>
      <c r="E94" s="15">
        <v>607188</v>
      </c>
      <c r="F94" s="15">
        <v>21.77776899411715</v>
      </c>
      <c r="G94" s="15">
        <v>28509</v>
      </c>
    </row>
    <row r="95" spans="1:7">
      <c r="A95" s="16" t="s">
        <v>517</v>
      </c>
      <c r="B95" s="15" t="s">
        <v>46</v>
      </c>
      <c r="C95" s="15">
        <v>9656</v>
      </c>
      <c r="D95" s="15">
        <v>1024</v>
      </c>
      <c r="E95" s="15">
        <v>615820</v>
      </c>
      <c r="F95" s="15">
        <v>8.7252768666168681</v>
      </c>
      <c r="G95" s="15">
        <v>58998</v>
      </c>
    </row>
    <row r="96" spans="1:7">
      <c r="A96" s="16" t="s">
        <v>517</v>
      </c>
      <c r="B96" s="15" t="s">
        <v>19</v>
      </c>
      <c r="C96" s="15">
        <v>5592</v>
      </c>
      <c r="D96" s="15">
        <v>710</v>
      </c>
      <c r="E96" s="15">
        <v>620702</v>
      </c>
      <c r="F96" s="15">
        <v>9.07118069540617</v>
      </c>
      <c r="G96" s="15">
        <v>24472</v>
      </c>
    </row>
    <row r="97" spans="1:7">
      <c r="A97" s="16" t="s">
        <v>517</v>
      </c>
      <c r="B97" s="15" t="s">
        <v>13</v>
      </c>
      <c r="C97" s="15">
        <v>5795</v>
      </c>
      <c r="D97" s="15">
        <v>575</v>
      </c>
      <c r="E97" s="15">
        <v>625922</v>
      </c>
      <c r="F97" s="15">
        <v>3.0908004511744269</v>
      </c>
      <c r="G97" s="15">
        <v>55657</v>
      </c>
    </row>
    <row r="98" spans="1:7">
      <c r="A98" s="16" t="s">
        <v>54</v>
      </c>
      <c r="B98" s="15" t="s">
        <v>23</v>
      </c>
      <c r="C98" s="15">
        <v>5798</v>
      </c>
      <c r="D98" s="15">
        <v>592</v>
      </c>
      <c r="E98" s="15">
        <v>631128</v>
      </c>
      <c r="F98" s="15">
        <v>1.6774727155188811</v>
      </c>
      <c r="G98" s="15">
        <v>13471</v>
      </c>
    </row>
    <row r="99" spans="1:7">
      <c r="A99" s="16" t="s">
        <v>54</v>
      </c>
      <c r="B99" s="15" t="s">
        <v>46</v>
      </c>
      <c r="C99" s="15">
        <v>7036</v>
      </c>
      <c r="D99" s="15">
        <v>652</v>
      </c>
      <c r="E99" s="15">
        <v>637512</v>
      </c>
      <c r="F99" s="15">
        <v>3.5705994553828009</v>
      </c>
      <c r="G99" s="15">
        <v>51796</v>
      </c>
    </row>
    <row r="100" spans="1:7">
      <c r="A100" s="16" t="s">
        <v>54</v>
      </c>
      <c r="B100" s="15" t="s">
        <v>19</v>
      </c>
      <c r="C100" s="15">
        <v>3355</v>
      </c>
      <c r="D100" s="15">
        <v>176</v>
      </c>
      <c r="E100" s="15">
        <v>640691</v>
      </c>
      <c r="F100" s="15">
        <v>12.426427091999111</v>
      </c>
      <c r="G100" s="15">
        <v>40268</v>
      </c>
    </row>
    <row r="101" spans="1:7">
      <c r="A101" s="16" t="s">
        <v>54</v>
      </c>
      <c r="B101" s="15" t="s">
        <v>19</v>
      </c>
      <c r="C101" s="15">
        <v>6887</v>
      </c>
      <c r="D101" s="15">
        <v>418</v>
      </c>
      <c r="E101" s="15">
        <v>647160</v>
      </c>
      <c r="F101" s="15">
        <v>20.240280610668151</v>
      </c>
      <c r="G101" s="15">
        <v>18329</v>
      </c>
    </row>
    <row r="102" spans="1:7">
      <c r="A102" s="16" t="s">
        <v>452</v>
      </c>
      <c r="B102" s="15" t="s">
        <v>23</v>
      </c>
      <c r="C102" s="15">
        <v>8961</v>
      </c>
      <c r="D102" s="15">
        <v>476</v>
      </c>
      <c r="E102" s="15">
        <v>655645</v>
      </c>
      <c r="F102" s="15">
        <v>15.458517947974901</v>
      </c>
      <c r="G102" s="15">
        <v>44865</v>
      </c>
    </row>
    <row r="103" spans="1:7">
      <c r="A103" s="16" t="s">
        <v>452</v>
      </c>
      <c r="B103" s="15" t="s">
        <v>23</v>
      </c>
      <c r="C103" s="15">
        <v>6827</v>
      </c>
      <c r="D103" s="15">
        <v>775</v>
      </c>
      <c r="E103" s="15">
        <v>661697</v>
      </c>
      <c r="F103" s="15">
        <v>15.96622018839439</v>
      </c>
      <c r="G103" s="15">
        <v>56850</v>
      </c>
    </row>
    <row r="104" spans="1:7">
      <c r="A104" s="16" t="s">
        <v>452</v>
      </c>
      <c r="B104" s="15" t="s">
        <v>19</v>
      </c>
      <c r="C104" s="15">
        <v>9737</v>
      </c>
      <c r="D104" s="15">
        <v>792</v>
      </c>
      <c r="E104" s="15">
        <v>670642</v>
      </c>
      <c r="F104" s="15">
        <v>5.301785453341723</v>
      </c>
      <c r="G104" s="15">
        <v>56698</v>
      </c>
    </row>
    <row r="105" spans="1:7">
      <c r="A105" s="16" t="s">
        <v>452</v>
      </c>
      <c r="B105" s="15" t="s">
        <v>13</v>
      </c>
      <c r="C105" s="15">
        <v>5719</v>
      </c>
      <c r="D105" s="15">
        <v>576</v>
      </c>
      <c r="E105" s="15">
        <v>675785</v>
      </c>
      <c r="F105" s="15">
        <v>10.21656296011305</v>
      </c>
      <c r="G105" s="15">
        <v>38272</v>
      </c>
    </row>
    <row r="106" spans="1:7">
      <c r="A106" s="16" t="s">
        <v>518</v>
      </c>
      <c r="B106" s="15" t="s">
        <v>23</v>
      </c>
      <c r="C106" s="15">
        <v>1593</v>
      </c>
      <c r="D106" s="15">
        <v>224</v>
      </c>
      <c r="E106" s="15">
        <v>677154</v>
      </c>
      <c r="F106" s="15">
        <v>4.1495730660972248</v>
      </c>
      <c r="G106" s="15">
        <v>52845</v>
      </c>
    </row>
    <row r="107" spans="1:7">
      <c r="A107" s="16" t="s">
        <v>518</v>
      </c>
      <c r="B107" s="15" t="s">
        <v>19</v>
      </c>
      <c r="C107" s="15">
        <v>5839</v>
      </c>
      <c r="D107" s="15">
        <v>437</v>
      </c>
      <c r="E107" s="15">
        <v>682556</v>
      </c>
      <c r="F107" s="15">
        <v>17.44750613869045</v>
      </c>
      <c r="G107" s="15">
        <v>16397</v>
      </c>
    </row>
    <row r="108" spans="1:7">
      <c r="A108" s="16" t="s">
        <v>518</v>
      </c>
      <c r="B108" s="15" t="s">
        <v>23</v>
      </c>
      <c r="C108" s="15">
        <v>8394</v>
      </c>
      <c r="D108" s="15">
        <v>764</v>
      </c>
      <c r="E108" s="15">
        <v>690186</v>
      </c>
      <c r="F108" s="15">
        <v>6.3556780346167558</v>
      </c>
      <c r="G108" s="15">
        <v>42373</v>
      </c>
    </row>
    <row r="109" spans="1:7">
      <c r="A109" s="16" t="s">
        <v>518</v>
      </c>
      <c r="B109" s="15" t="s">
        <v>13</v>
      </c>
      <c r="C109" s="15">
        <v>4493</v>
      </c>
      <c r="D109" s="15">
        <v>564</v>
      </c>
      <c r="E109" s="15">
        <v>694115</v>
      </c>
      <c r="F109" s="15">
        <v>16.625487131094989</v>
      </c>
      <c r="G109" s="15">
        <v>45525</v>
      </c>
    </row>
    <row r="110" spans="1:7">
      <c r="A110" s="16" t="s">
        <v>178</v>
      </c>
      <c r="B110" s="15" t="s">
        <v>46</v>
      </c>
      <c r="C110" s="15">
        <v>7164</v>
      </c>
      <c r="D110" s="15">
        <v>522</v>
      </c>
      <c r="E110" s="15">
        <v>700757</v>
      </c>
      <c r="F110" s="15">
        <v>13.449169969047761</v>
      </c>
      <c r="G110" s="15">
        <v>34570</v>
      </c>
    </row>
    <row r="111" spans="1:7">
      <c r="A111" s="16" t="s">
        <v>178</v>
      </c>
      <c r="B111" s="15" t="s">
        <v>23</v>
      </c>
      <c r="C111" s="15">
        <v>3672</v>
      </c>
      <c r="D111" s="15">
        <v>211</v>
      </c>
      <c r="E111" s="15">
        <v>704218</v>
      </c>
      <c r="F111" s="15">
        <v>12.35057894004413</v>
      </c>
      <c r="G111" s="15">
        <v>28284</v>
      </c>
    </row>
    <row r="112" spans="1:7">
      <c r="A112" s="16" t="s">
        <v>178</v>
      </c>
      <c r="B112" s="15" t="s">
        <v>13</v>
      </c>
      <c r="C112" s="15">
        <v>5200</v>
      </c>
      <c r="D112" s="15">
        <v>410</v>
      </c>
      <c r="E112" s="15">
        <v>709008</v>
      </c>
      <c r="F112" s="15">
        <v>12.913394489201821</v>
      </c>
      <c r="G112" s="15">
        <v>28994</v>
      </c>
    </row>
    <row r="113" spans="1:7">
      <c r="A113" s="16" t="s">
        <v>178</v>
      </c>
      <c r="B113" s="15" t="s">
        <v>19</v>
      </c>
      <c r="C113" s="15">
        <v>1016</v>
      </c>
      <c r="D113" s="15">
        <v>67</v>
      </c>
      <c r="E113" s="15">
        <v>709957</v>
      </c>
      <c r="F113" s="15">
        <v>20.774215903216671</v>
      </c>
      <c r="G113" s="15">
        <v>33284</v>
      </c>
    </row>
    <row r="114" spans="1:7">
      <c r="A114" s="16" t="s">
        <v>89</v>
      </c>
      <c r="B114" s="15" t="s">
        <v>23</v>
      </c>
      <c r="C114" s="15">
        <v>4191</v>
      </c>
      <c r="D114" s="15">
        <v>599</v>
      </c>
      <c r="E114" s="15">
        <v>713549</v>
      </c>
      <c r="F114" s="15">
        <v>11.56416728213479</v>
      </c>
      <c r="G114" s="15">
        <v>27833</v>
      </c>
    </row>
    <row r="115" spans="1:7">
      <c r="A115" s="16" t="s">
        <v>89</v>
      </c>
      <c r="B115" s="15" t="s">
        <v>23</v>
      </c>
      <c r="C115" s="15">
        <v>1392</v>
      </c>
      <c r="D115" s="15">
        <v>182</v>
      </c>
      <c r="E115" s="15">
        <v>714759</v>
      </c>
      <c r="F115" s="15">
        <v>5.9603306848881932</v>
      </c>
      <c r="G115" s="15">
        <v>35122</v>
      </c>
    </row>
    <row r="116" spans="1:7">
      <c r="A116" s="16" t="s">
        <v>89</v>
      </c>
      <c r="B116" s="15" t="s">
        <v>19</v>
      </c>
      <c r="C116" s="15">
        <v>9616</v>
      </c>
      <c r="D116" s="15">
        <v>1089</v>
      </c>
      <c r="E116" s="15">
        <v>723286</v>
      </c>
      <c r="F116" s="15">
        <v>19.25863351426683</v>
      </c>
      <c r="G116" s="15">
        <v>15017</v>
      </c>
    </row>
    <row r="117" spans="1:7">
      <c r="A117" s="16" t="s">
        <v>89</v>
      </c>
      <c r="B117" s="15" t="s">
        <v>46</v>
      </c>
      <c r="C117" s="15">
        <v>7272</v>
      </c>
      <c r="D117" s="15">
        <v>997</v>
      </c>
      <c r="E117" s="15">
        <v>729561</v>
      </c>
      <c r="F117" s="15">
        <v>13.428486445958599</v>
      </c>
      <c r="G117" s="15">
        <v>26370</v>
      </c>
    </row>
    <row r="118" spans="1:7">
      <c r="A118" s="16" t="s">
        <v>14</v>
      </c>
      <c r="B118" s="15" t="s">
        <v>19</v>
      </c>
      <c r="C118" s="15">
        <v>1571</v>
      </c>
      <c r="D118" s="15">
        <v>204</v>
      </c>
      <c r="E118" s="15">
        <v>730928</v>
      </c>
      <c r="F118" s="15">
        <v>19.449384891535139</v>
      </c>
      <c r="G118" s="15">
        <v>39252</v>
      </c>
    </row>
    <row r="119" spans="1:7">
      <c r="A119" s="16" t="s">
        <v>14</v>
      </c>
      <c r="B119" s="15" t="s">
        <v>23</v>
      </c>
      <c r="C119" s="15">
        <v>4631</v>
      </c>
      <c r="D119" s="15">
        <v>317</v>
      </c>
      <c r="E119" s="15">
        <v>735242</v>
      </c>
      <c r="F119" s="15">
        <v>1.381177897889402</v>
      </c>
      <c r="G119" s="15">
        <v>17999</v>
      </c>
    </row>
    <row r="120" spans="1:7">
      <c r="A120" s="16" t="s">
        <v>14</v>
      </c>
      <c r="B120" s="15" t="s">
        <v>19</v>
      </c>
      <c r="C120" s="15">
        <v>7172</v>
      </c>
      <c r="D120" s="15">
        <v>998</v>
      </c>
      <c r="E120" s="15">
        <v>741416</v>
      </c>
      <c r="F120" s="15">
        <v>18.0667803230575</v>
      </c>
      <c r="G120" s="15">
        <v>32436</v>
      </c>
    </row>
    <row r="121" spans="1:7">
      <c r="A121" s="16" t="s">
        <v>14</v>
      </c>
      <c r="B121" s="15" t="s">
        <v>13</v>
      </c>
      <c r="C121" s="15">
        <v>8177</v>
      </c>
      <c r="D121" s="15">
        <v>849</v>
      </c>
      <c r="E121" s="15">
        <v>748744</v>
      </c>
      <c r="F121" s="15">
        <v>10.34986590877523</v>
      </c>
      <c r="G121" s="15">
        <v>52963</v>
      </c>
    </row>
    <row r="122" spans="1:7">
      <c r="A122" s="16" t="s">
        <v>519</v>
      </c>
      <c r="B122" s="15" t="s">
        <v>19</v>
      </c>
      <c r="C122" s="15">
        <v>9433</v>
      </c>
      <c r="D122" s="15">
        <v>1233</v>
      </c>
      <c r="E122" s="15">
        <v>756944</v>
      </c>
      <c r="F122" s="15">
        <v>11.391727789638329</v>
      </c>
      <c r="G122" s="15">
        <v>12096</v>
      </c>
    </row>
    <row r="123" spans="1:7">
      <c r="A123" s="16" t="s">
        <v>519</v>
      </c>
      <c r="B123" s="15" t="s">
        <v>23</v>
      </c>
      <c r="C123" s="15">
        <v>4897</v>
      </c>
      <c r="D123" s="15">
        <v>683</v>
      </c>
      <c r="E123" s="15">
        <v>761158</v>
      </c>
      <c r="F123" s="15">
        <v>15.06231294947961</v>
      </c>
      <c r="G123" s="15">
        <v>58201</v>
      </c>
    </row>
    <row r="124" spans="1:7">
      <c r="A124" s="16" t="s">
        <v>519</v>
      </c>
      <c r="B124" s="15" t="s">
        <v>19</v>
      </c>
      <c r="C124" s="15">
        <v>9123</v>
      </c>
      <c r="D124" s="15">
        <v>746</v>
      </c>
      <c r="E124" s="15">
        <v>769535</v>
      </c>
      <c r="F124" s="15">
        <v>6.3086149427901264</v>
      </c>
      <c r="G124" s="15">
        <v>35279</v>
      </c>
    </row>
    <row r="125" spans="1:7">
      <c r="A125" s="16" t="s">
        <v>519</v>
      </c>
      <c r="B125" s="15" t="s">
        <v>46</v>
      </c>
      <c r="C125" s="15">
        <v>3279</v>
      </c>
      <c r="D125" s="15">
        <v>200</v>
      </c>
      <c r="E125" s="15">
        <v>772614</v>
      </c>
      <c r="F125" s="15">
        <v>5.0212654702089274</v>
      </c>
      <c r="G125" s="15">
        <v>53363</v>
      </c>
    </row>
    <row r="126" spans="1:7">
      <c r="A126" s="16" t="s">
        <v>99</v>
      </c>
      <c r="B126" s="15" t="s">
        <v>19</v>
      </c>
      <c r="C126" s="15">
        <v>9980</v>
      </c>
      <c r="D126" s="15">
        <v>726</v>
      </c>
      <c r="E126" s="15">
        <v>781868</v>
      </c>
      <c r="F126" s="15">
        <v>4.0220344099003924</v>
      </c>
      <c r="G126" s="15">
        <v>58709</v>
      </c>
    </row>
    <row r="127" spans="1:7">
      <c r="A127" s="16" t="s">
        <v>99</v>
      </c>
      <c r="B127" s="15" t="s">
        <v>46</v>
      </c>
      <c r="C127" s="15">
        <v>8451</v>
      </c>
      <c r="D127" s="15">
        <v>783</v>
      </c>
      <c r="E127" s="15">
        <v>789536</v>
      </c>
      <c r="F127" s="15">
        <v>12.407287318121019</v>
      </c>
      <c r="G127" s="15">
        <v>36201</v>
      </c>
    </row>
    <row r="128" spans="1:7">
      <c r="A128" s="16" t="s">
        <v>99</v>
      </c>
      <c r="B128" s="15" t="s">
        <v>13</v>
      </c>
      <c r="C128" s="15">
        <v>9906</v>
      </c>
      <c r="D128" s="15">
        <v>1305</v>
      </c>
      <c r="E128" s="15">
        <v>798137</v>
      </c>
      <c r="F128" s="15">
        <v>9.1811305577864442</v>
      </c>
      <c r="G128" s="15">
        <v>29715</v>
      </c>
    </row>
    <row r="129" spans="1:7">
      <c r="A129" s="16" t="s">
        <v>99</v>
      </c>
      <c r="B129" s="15" t="s">
        <v>46</v>
      </c>
      <c r="C129" s="15">
        <v>1775</v>
      </c>
      <c r="D129" s="15">
        <v>241</v>
      </c>
      <c r="E129" s="15">
        <v>799671</v>
      </c>
      <c r="F129" s="15">
        <v>8.1379717408784362</v>
      </c>
      <c r="G129" s="15">
        <v>39309</v>
      </c>
    </row>
    <row r="130" spans="1:7">
      <c r="A130" s="16" t="s">
        <v>520</v>
      </c>
      <c r="B130" s="15" t="s">
        <v>19</v>
      </c>
      <c r="C130" s="15">
        <v>7869</v>
      </c>
      <c r="D130" s="15">
        <v>398</v>
      </c>
      <c r="E130" s="15">
        <v>807142</v>
      </c>
      <c r="F130" s="15">
        <v>15.211945357818079</v>
      </c>
      <c r="G130" s="15">
        <v>25078</v>
      </c>
    </row>
    <row r="131" spans="1:7">
      <c r="A131" s="16" t="s">
        <v>520</v>
      </c>
      <c r="B131" s="15" t="s">
        <v>23</v>
      </c>
      <c r="C131" s="15">
        <v>3247</v>
      </c>
      <c r="D131" s="15">
        <v>328</v>
      </c>
      <c r="E131" s="15">
        <v>810061</v>
      </c>
      <c r="F131" s="15">
        <v>13.941172331466399</v>
      </c>
      <c r="G131" s="15">
        <v>15105</v>
      </c>
    </row>
    <row r="132" spans="1:7">
      <c r="A132" s="16" t="s">
        <v>520</v>
      </c>
      <c r="B132" s="15" t="s">
        <v>46</v>
      </c>
      <c r="C132" s="15">
        <v>8088</v>
      </c>
      <c r="D132" s="15">
        <v>742</v>
      </c>
      <c r="E132" s="15">
        <v>817407</v>
      </c>
      <c r="F132" s="15">
        <v>14.664542877660701</v>
      </c>
      <c r="G132" s="15">
        <v>39312</v>
      </c>
    </row>
    <row r="133" spans="1:7">
      <c r="A133" s="16" t="s">
        <v>520</v>
      </c>
      <c r="B133" s="15" t="s">
        <v>13</v>
      </c>
      <c r="C133" s="15">
        <v>1078</v>
      </c>
      <c r="D133" s="15">
        <v>77</v>
      </c>
      <c r="E133" s="15">
        <v>818408</v>
      </c>
      <c r="F133" s="15">
        <v>18.236747441373989</v>
      </c>
      <c r="G133" s="15">
        <v>12839</v>
      </c>
    </row>
    <row r="134" spans="1:7">
      <c r="A134" s="16" t="s">
        <v>521</v>
      </c>
      <c r="B134" s="15" t="s">
        <v>46</v>
      </c>
      <c r="C134" s="15">
        <v>9080</v>
      </c>
      <c r="D134" s="15">
        <v>562</v>
      </c>
      <c r="E134" s="15">
        <v>826926</v>
      </c>
      <c r="F134" s="15">
        <v>7.1083748727213809</v>
      </c>
      <c r="G134" s="15">
        <v>13384</v>
      </c>
    </row>
    <row r="135" spans="1:7">
      <c r="A135" s="16" t="s">
        <v>521</v>
      </c>
      <c r="B135" s="15" t="s">
        <v>46</v>
      </c>
      <c r="C135" s="15">
        <v>8099</v>
      </c>
      <c r="D135" s="15">
        <v>678</v>
      </c>
      <c r="E135" s="15">
        <v>834347</v>
      </c>
      <c r="F135" s="15">
        <v>7.6464588474579518</v>
      </c>
      <c r="G135" s="15">
        <v>53619</v>
      </c>
    </row>
    <row r="136" spans="1:7">
      <c r="A136" s="16" t="s">
        <v>521</v>
      </c>
      <c r="B136" s="15" t="s">
        <v>46</v>
      </c>
      <c r="C136" s="15">
        <v>4926</v>
      </c>
      <c r="D136" s="15">
        <v>710</v>
      </c>
      <c r="E136" s="15">
        <v>838563</v>
      </c>
      <c r="F136" s="15">
        <v>12.96217457722318</v>
      </c>
      <c r="G136" s="15">
        <v>52821</v>
      </c>
    </row>
    <row r="137" spans="1:7">
      <c r="A137" s="16" t="s">
        <v>521</v>
      </c>
      <c r="B137" s="15" t="s">
        <v>13</v>
      </c>
      <c r="C137" s="15">
        <v>8340</v>
      </c>
      <c r="D137" s="15">
        <v>686</v>
      </c>
      <c r="E137" s="15">
        <v>846217</v>
      </c>
      <c r="F137" s="15">
        <v>7.201344336027284</v>
      </c>
      <c r="G137" s="15">
        <v>23493</v>
      </c>
    </row>
    <row r="138" spans="1:7">
      <c r="A138" s="16" t="s">
        <v>181</v>
      </c>
      <c r="B138" s="15" t="s">
        <v>19</v>
      </c>
      <c r="C138" s="15">
        <v>8083</v>
      </c>
      <c r="D138" s="15">
        <v>823</v>
      </c>
      <c r="E138" s="15">
        <v>853477</v>
      </c>
      <c r="F138" s="15">
        <v>4.6300017457998282</v>
      </c>
      <c r="G138" s="15">
        <v>27069</v>
      </c>
    </row>
    <row r="139" spans="1:7">
      <c r="A139" s="16" t="s">
        <v>181</v>
      </c>
      <c r="B139" s="15" t="s">
        <v>46</v>
      </c>
      <c r="C139" s="15">
        <v>7230</v>
      </c>
      <c r="D139" s="15">
        <v>869</v>
      </c>
      <c r="E139" s="15">
        <v>859838</v>
      </c>
      <c r="F139" s="15">
        <v>7.0117859410726204</v>
      </c>
      <c r="G139" s="15">
        <v>56907</v>
      </c>
    </row>
    <row r="140" spans="1:7">
      <c r="A140" s="16" t="s">
        <v>181</v>
      </c>
      <c r="B140" s="15" t="s">
        <v>46</v>
      </c>
      <c r="C140" s="15">
        <v>5940</v>
      </c>
      <c r="D140" s="15">
        <v>512</v>
      </c>
      <c r="E140" s="15">
        <v>865266</v>
      </c>
      <c r="F140" s="15">
        <v>15.7972230504839</v>
      </c>
      <c r="G140" s="15">
        <v>17531</v>
      </c>
    </row>
    <row r="141" spans="1:7">
      <c r="A141" s="16" t="s">
        <v>181</v>
      </c>
      <c r="B141" s="15" t="s">
        <v>23</v>
      </c>
      <c r="C141" s="15">
        <v>4271</v>
      </c>
      <c r="D141" s="15">
        <v>628</v>
      </c>
      <c r="E141" s="15">
        <v>868909</v>
      </c>
      <c r="F141" s="15">
        <v>11.124410036033691</v>
      </c>
      <c r="G141" s="15">
        <v>47051</v>
      </c>
    </row>
    <row r="142" spans="1:7">
      <c r="A142" s="16" t="s">
        <v>522</v>
      </c>
      <c r="B142" s="15" t="s">
        <v>13</v>
      </c>
      <c r="C142" s="15">
        <v>4456</v>
      </c>
      <c r="D142" s="15">
        <v>651</v>
      </c>
      <c r="E142" s="15">
        <v>872714</v>
      </c>
      <c r="F142" s="15">
        <v>9.5052903929580594</v>
      </c>
      <c r="G142" s="15">
        <v>17736</v>
      </c>
    </row>
    <row r="143" spans="1:7">
      <c r="A143" s="16" t="s">
        <v>522</v>
      </c>
      <c r="B143" s="15" t="s">
        <v>46</v>
      </c>
      <c r="C143" s="15">
        <v>8788</v>
      </c>
      <c r="D143" s="15">
        <v>660</v>
      </c>
      <c r="E143" s="15">
        <v>880842</v>
      </c>
      <c r="F143" s="15">
        <v>3.7175793161543158</v>
      </c>
      <c r="G143" s="15">
        <v>17710</v>
      </c>
    </row>
    <row r="144" spans="1:7">
      <c r="A144" s="16" t="s">
        <v>522</v>
      </c>
      <c r="B144" s="15" t="s">
        <v>13</v>
      </c>
      <c r="C144" s="15">
        <v>9599</v>
      </c>
      <c r="D144" s="15">
        <v>957</v>
      </c>
      <c r="E144" s="15">
        <v>889484</v>
      </c>
      <c r="F144" s="15">
        <v>8.768004820772493</v>
      </c>
      <c r="G144" s="15">
        <v>11619</v>
      </c>
    </row>
    <row r="145" spans="1:7">
      <c r="A145" s="16" t="s">
        <v>522</v>
      </c>
      <c r="B145" s="15" t="s">
        <v>46</v>
      </c>
      <c r="C145" s="15">
        <v>8650</v>
      </c>
      <c r="D145" s="15">
        <v>692</v>
      </c>
      <c r="E145" s="15">
        <v>897442</v>
      </c>
      <c r="F145" s="15">
        <v>7.6673478620345374</v>
      </c>
      <c r="G145" s="15">
        <v>23975</v>
      </c>
    </row>
    <row r="146" spans="1:7">
      <c r="A146" s="16" t="s">
        <v>439</v>
      </c>
      <c r="B146" s="15" t="s">
        <v>19</v>
      </c>
      <c r="C146" s="15">
        <v>3711</v>
      </c>
      <c r="D146" s="15">
        <v>291</v>
      </c>
      <c r="E146" s="15">
        <v>900862</v>
      </c>
      <c r="F146" s="15">
        <v>14.24879726306582</v>
      </c>
      <c r="G146" s="15">
        <v>55603</v>
      </c>
    </row>
    <row r="147" spans="1:7">
      <c r="A147" s="16" t="s">
        <v>439</v>
      </c>
      <c r="B147" s="15" t="s">
        <v>19</v>
      </c>
      <c r="C147" s="15">
        <v>2668</v>
      </c>
      <c r="D147" s="15">
        <v>143</v>
      </c>
      <c r="E147" s="15">
        <v>903387</v>
      </c>
      <c r="F147" s="15">
        <v>15.903372530266649</v>
      </c>
      <c r="G147" s="15">
        <v>33252</v>
      </c>
    </row>
    <row r="148" spans="1:7">
      <c r="A148" s="16" t="s">
        <v>439</v>
      </c>
      <c r="B148" s="15" t="s">
        <v>46</v>
      </c>
      <c r="C148" s="15">
        <v>1147</v>
      </c>
      <c r="D148" s="15">
        <v>127</v>
      </c>
      <c r="E148" s="15">
        <v>904407</v>
      </c>
      <c r="F148" s="15">
        <v>1.3997016829812241</v>
      </c>
      <c r="G148" s="15">
        <v>25261</v>
      </c>
    </row>
    <row r="149" spans="1:7">
      <c r="A149" s="16" t="s">
        <v>439</v>
      </c>
      <c r="B149" s="15" t="s">
        <v>19</v>
      </c>
      <c r="C149" s="15">
        <v>7420</v>
      </c>
      <c r="D149" s="15">
        <v>743</v>
      </c>
      <c r="E149" s="15">
        <v>911084</v>
      </c>
      <c r="F149" s="15">
        <v>10.593534734448189</v>
      </c>
      <c r="G149" s="15">
        <v>11431</v>
      </c>
    </row>
    <row r="150" spans="1:7">
      <c r="A150" s="16" t="s">
        <v>101</v>
      </c>
      <c r="B150" s="15" t="s">
        <v>46</v>
      </c>
      <c r="C150" s="15">
        <v>1365</v>
      </c>
      <c r="D150" s="15">
        <v>75</v>
      </c>
      <c r="E150" s="15">
        <v>912374</v>
      </c>
      <c r="F150" s="15">
        <v>9.2688963078737441</v>
      </c>
      <c r="G150" s="15">
        <v>19067</v>
      </c>
    </row>
    <row r="151" spans="1:7">
      <c r="A151" s="16" t="s">
        <v>101</v>
      </c>
      <c r="B151" s="15" t="s">
        <v>19</v>
      </c>
      <c r="C151" s="15">
        <v>5531</v>
      </c>
      <c r="D151" s="15">
        <v>430</v>
      </c>
      <c r="E151" s="15">
        <v>917475</v>
      </c>
      <c r="F151" s="15">
        <v>2.7289026948963189</v>
      </c>
      <c r="G151" s="15">
        <v>47481</v>
      </c>
    </row>
    <row r="152" spans="1:7">
      <c r="A152" s="16" t="s">
        <v>101</v>
      </c>
      <c r="B152" s="15" t="s">
        <v>23</v>
      </c>
      <c r="C152" s="15">
        <v>6330</v>
      </c>
      <c r="D152" s="15">
        <v>891</v>
      </c>
      <c r="E152" s="15">
        <v>922914</v>
      </c>
      <c r="F152" s="15">
        <v>14.789893749580139</v>
      </c>
      <c r="G152" s="15">
        <v>37037</v>
      </c>
    </row>
    <row r="153" spans="1:7">
      <c r="A153" s="16" t="s">
        <v>101</v>
      </c>
      <c r="B153" s="15" t="s">
        <v>23</v>
      </c>
      <c r="C153" s="15">
        <v>6510</v>
      </c>
      <c r="D153" s="15">
        <v>481</v>
      </c>
      <c r="E153" s="15">
        <v>928943</v>
      </c>
      <c r="F153" s="15">
        <v>2.3800168578696428</v>
      </c>
      <c r="G153" s="15">
        <v>19557</v>
      </c>
    </row>
    <row r="154" spans="1:7">
      <c r="A154" s="16" t="s">
        <v>114</v>
      </c>
      <c r="B154" s="15" t="s">
        <v>23</v>
      </c>
      <c r="C154" s="15">
        <v>9754</v>
      </c>
      <c r="D154" s="15">
        <v>629</v>
      </c>
      <c r="E154" s="15">
        <v>938068</v>
      </c>
      <c r="F154" s="15">
        <v>3.4123325814333292</v>
      </c>
      <c r="G154" s="15">
        <v>19435</v>
      </c>
    </row>
    <row r="155" spans="1:7">
      <c r="A155" s="16" t="s">
        <v>114</v>
      </c>
      <c r="B155" s="15" t="s">
        <v>13</v>
      </c>
      <c r="C155" s="15">
        <v>9964</v>
      </c>
      <c r="D155" s="15">
        <v>985</v>
      </c>
      <c r="E155" s="15">
        <v>947047</v>
      </c>
      <c r="F155" s="15">
        <v>1.9837452629066989</v>
      </c>
      <c r="G155" s="15">
        <v>47766</v>
      </c>
    </row>
    <row r="156" spans="1:7">
      <c r="A156" s="16" t="s">
        <v>114</v>
      </c>
      <c r="B156" s="15" t="s">
        <v>13</v>
      </c>
      <c r="C156" s="15">
        <v>7493</v>
      </c>
      <c r="D156" s="15">
        <v>1113</v>
      </c>
      <c r="E156" s="15">
        <v>953427</v>
      </c>
      <c r="F156" s="15">
        <v>15.684892498324469</v>
      </c>
      <c r="G156" s="15">
        <v>10162</v>
      </c>
    </row>
    <row r="157" spans="1:7">
      <c r="A157" s="16" t="s">
        <v>114</v>
      </c>
      <c r="B157" s="15" t="s">
        <v>23</v>
      </c>
      <c r="C157" s="15">
        <v>6439</v>
      </c>
      <c r="D157" s="15">
        <v>477</v>
      </c>
      <c r="E157" s="15">
        <v>959389</v>
      </c>
      <c r="F157" s="15">
        <v>7.4744446725989153</v>
      </c>
      <c r="G157" s="15">
        <v>44742</v>
      </c>
    </row>
    <row r="158" spans="1:7">
      <c r="A158" s="16" t="s">
        <v>158</v>
      </c>
      <c r="B158" s="15" t="s">
        <v>13</v>
      </c>
      <c r="C158" s="15">
        <v>7511</v>
      </c>
      <c r="D158" s="15">
        <v>880</v>
      </c>
      <c r="E158" s="15">
        <v>966020</v>
      </c>
      <c r="F158" s="15">
        <v>4.6083932009689246</v>
      </c>
      <c r="G158" s="15">
        <v>29675</v>
      </c>
    </row>
    <row r="159" spans="1:7">
      <c r="A159" s="16" t="s">
        <v>158</v>
      </c>
      <c r="B159" s="15" t="s">
        <v>19</v>
      </c>
      <c r="C159" s="15">
        <v>8504</v>
      </c>
      <c r="D159" s="15">
        <v>1072</v>
      </c>
      <c r="E159" s="15">
        <v>973452</v>
      </c>
      <c r="F159" s="15">
        <v>6.5651927367759271</v>
      </c>
      <c r="G159" s="15">
        <v>18461</v>
      </c>
    </row>
    <row r="160" spans="1:7">
      <c r="A160" s="16" t="s">
        <v>158</v>
      </c>
      <c r="B160" s="15" t="s">
        <v>46</v>
      </c>
      <c r="C160" s="15">
        <v>2246</v>
      </c>
      <c r="D160" s="15">
        <v>165</v>
      </c>
      <c r="E160" s="15">
        <v>975533</v>
      </c>
      <c r="F160" s="15">
        <v>2.9062061457685191</v>
      </c>
      <c r="G160" s="15">
        <v>27015</v>
      </c>
    </row>
    <row r="161" spans="1:7">
      <c r="A161" s="16" t="s">
        <v>158</v>
      </c>
      <c r="B161" s="15" t="s">
        <v>46</v>
      </c>
      <c r="C161" s="15">
        <v>4839</v>
      </c>
      <c r="D161" s="15">
        <v>594</v>
      </c>
      <c r="E161" s="15">
        <v>979778</v>
      </c>
      <c r="F161" s="15">
        <v>2.5803804535313102</v>
      </c>
      <c r="G161" s="15">
        <v>42591</v>
      </c>
    </row>
    <row r="162" spans="1:7">
      <c r="A162" s="16" t="s">
        <v>523</v>
      </c>
      <c r="B162" s="15" t="s">
        <v>46</v>
      </c>
      <c r="C162" s="15">
        <v>9551</v>
      </c>
      <c r="D162" s="15">
        <v>828</v>
      </c>
      <c r="E162" s="15">
        <v>988501</v>
      </c>
      <c r="F162" s="15">
        <v>1.525036393488727</v>
      </c>
      <c r="G162" s="15">
        <v>38047</v>
      </c>
    </row>
    <row r="163" spans="1:7">
      <c r="A163" s="16" t="s">
        <v>523</v>
      </c>
      <c r="B163" s="15" t="s">
        <v>23</v>
      </c>
      <c r="C163" s="15">
        <v>3376</v>
      </c>
      <c r="D163" s="15">
        <v>382</v>
      </c>
      <c r="E163" s="15">
        <v>991495</v>
      </c>
      <c r="F163" s="15">
        <v>3.8694093263203548</v>
      </c>
      <c r="G163" s="15">
        <v>44782</v>
      </c>
    </row>
    <row r="164" spans="1:7">
      <c r="A164" s="16" t="s">
        <v>523</v>
      </c>
      <c r="B164" s="15" t="s">
        <v>13</v>
      </c>
      <c r="C164" s="15">
        <v>4009</v>
      </c>
      <c r="D164" s="15">
        <v>454</v>
      </c>
      <c r="E164" s="15">
        <v>995050</v>
      </c>
      <c r="F164" s="15">
        <v>2.1106477061454201</v>
      </c>
      <c r="G164" s="15">
        <v>19833</v>
      </c>
    </row>
    <row r="165" spans="1:7">
      <c r="A165" s="16" t="s">
        <v>523</v>
      </c>
      <c r="B165" s="15" t="s">
        <v>19</v>
      </c>
      <c r="C165" s="15">
        <v>2827</v>
      </c>
      <c r="D165" s="15">
        <v>292</v>
      </c>
      <c r="E165" s="15">
        <v>997585</v>
      </c>
      <c r="F165" s="15">
        <v>2.4004972007397871</v>
      </c>
      <c r="G165" s="15">
        <v>17896</v>
      </c>
    </row>
    <row r="166" spans="1:7">
      <c r="A166" s="16" t="s">
        <v>524</v>
      </c>
      <c r="B166" s="15" t="s">
        <v>19</v>
      </c>
      <c r="C166" s="15">
        <v>7979</v>
      </c>
      <c r="D166" s="15">
        <v>470</v>
      </c>
      <c r="E166" s="15">
        <v>1005094</v>
      </c>
      <c r="F166" s="15">
        <v>10.43086517280971</v>
      </c>
      <c r="G166" s="15">
        <v>42972</v>
      </c>
    </row>
    <row r="167" spans="1:7">
      <c r="A167" s="16" t="s">
        <v>524</v>
      </c>
      <c r="B167" s="15" t="s">
        <v>23</v>
      </c>
      <c r="C167" s="15">
        <v>9569</v>
      </c>
      <c r="D167" s="15">
        <v>1277</v>
      </c>
      <c r="E167" s="15">
        <v>1013386</v>
      </c>
      <c r="F167" s="15">
        <v>12.45517502708741</v>
      </c>
      <c r="G167" s="15">
        <v>59733</v>
      </c>
    </row>
    <row r="168" spans="1:7">
      <c r="A168" s="16" t="s">
        <v>524</v>
      </c>
      <c r="B168" s="15" t="s">
        <v>19</v>
      </c>
      <c r="C168" s="15">
        <v>5285</v>
      </c>
      <c r="D168" s="15">
        <v>433</v>
      </c>
      <c r="E168" s="15">
        <v>1018238</v>
      </c>
      <c r="F168" s="15">
        <v>8.7022876773406619</v>
      </c>
      <c r="G168" s="15">
        <v>51800</v>
      </c>
    </row>
    <row r="169" spans="1:7">
      <c r="A169" s="16" t="s">
        <v>524</v>
      </c>
      <c r="B169" s="15" t="s">
        <v>19</v>
      </c>
      <c r="C169" s="15">
        <v>7910</v>
      </c>
      <c r="D169" s="15">
        <v>543</v>
      </c>
      <c r="E169" s="15">
        <v>1025605</v>
      </c>
      <c r="F169" s="15">
        <v>6.0590578244060822</v>
      </c>
      <c r="G169" s="15">
        <v>40508</v>
      </c>
    </row>
    <row r="170" spans="1:7">
      <c r="A170" s="16" t="s">
        <v>340</v>
      </c>
      <c r="B170" s="15" t="s">
        <v>19</v>
      </c>
      <c r="C170" s="15">
        <v>9561</v>
      </c>
      <c r="D170" s="15">
        <v>517</v>
      </c>
      <c r="E170" s="15">
        <v>1034649</v>
      </c>
      <c r="F170" s="15">
        <v>6.4086467971263694</v>
      </c>
      <c r="G170" s="15">
        <v>15347</v>
      </c>
    </row>
    <row r="171" spans="1:7">
      <c r="A171" s="16" t="s">
        <v>340</v>
      </c>
      <c r="B171" s="15" t="s">
        <v>19</v>
      </c>
      <c r="C171" s="15">
        <v>3196</v>
      </c>
      <c r="D171" s="15">
        <v>348</v>
      </c>
      <c r="E171" s="15">
        <v>1037497</v>
      </c>
      <c r="F171" s="15">
        <v>14.03040201562029</v>
      </c>
      <c r="G171" s="15">
        <v>40314</v>
      </c>
    </row>
    <row r="172" spans="1:7">
      <c r="A172" s="16" t="s">
        <v>340</v>
      </c>
      <c r="B172" s="15" t="s">
        <v>13</v>
      </c>
      <c r="C172" s="15">
        <v>4747</v>
      </c>
      <c r="D172" s="15">
        <v>558</v>
      </c>
      <c r="E172" s="15">
        <v>1041686</v>
      </c>
      <c r="F172" s="15">
        <v>5.7680529449373434</v>
      </c>
      <c r="G172" s="15">
        <v>12643</v>
      </c>
    </row>
    <row r="173" spans="1:7">
      <c r="A173" s="16" t="s">
        <v>340</v>
      </c>
      <c r="B173" s="15" t="s">
        <v>19</v>
      </c>
      <c r="C173" s="15">
        <v>9843</v>
      </c>
      <c r="D173" s="15">
        <v>508</v>
      </c>
      <c r="E173" s="15">
        <v>1051021</v>
      </c>
      <c r="F173" s="15">
        <v>4.2080986012648651</v>
      </c>
      <c r="G173" s="15">
        <v>50785</v>
      </c>
    </row>
    <row r="174" spans="1:7">
      <c r="A174" s="16" t="s">
        <v>525</v>
      </c>
      <c r="B174" s="15" t="s">
        <v>46</v>
      </c>
      <c r="C174" s="15">
        <v>6978</v>
      </c>
      <c r="D174" s="15">
        <v>706</v>
      </c>
      <c r="E174" s="15">
        <v>1057293</v>
      </c>
      <c r="F174" s="15">
        <v>5.057443868445171</v>
      </c>
      <c r="G174" s="15">
        <v>28681</v>
      </c>
    </row>
    <row r="175" spans="1:7">
      <c r="A175" s="16" t="s">
        <v>525</v>
      </c>
      <c r="B175" s="15" t="s">
        <v>23</v>
      </c>
      <c r="C175" s="15">
        <v>6607</v>
      </c>
      <c r="D175" s="15">
        <v>479</v>
      </c>
      <c r="E175" s="15">
        <v>1063421</v>
      </c>
      <c r="F175" s="15">
        <v>5.5892257158735816</v>
      </c>
      <c r="G175" s="15">
        <v>48328</v>
      </c>
    </row>
    <row r="176" spans="1:7">
      <c r="A176" s="16" t="s">
        <v>525</v>
      </c>
      <c r="B176" s="15" t="s">
        <v>13</v>
      </c>
      <c r="C176" s="15">
        <v>1769</v>
      </c>
      <c r="D176" s="15">
        <v>202</v>
      </c>
      <c r="E176" s="15">
        <v>1064988</v>
      </c>
      <c r="F176" s="15">
        <v>6.5457075572682513</v>
      </c>
      <c r="G176" s="15">
        <v>25892</v>
      </c>
    </row>
    <row r="177" spans="1:7">
      <c r="A177" s="16" t="s">
        <v>525</v>
      </c>
      <c r="B177" s="15" t="s">
        <v>19</v>
      </c>
      <c r="C177" s="15">
        <v>1780</v>
      </c>
      <c r="D177" s="15">
        <v>120</v>
      </c>
      <c r="E177" s="15">
        <v>1066648</v>
      </c>
      <c r="F177" s="15">
        <v>13.86474263299608</v>
      </c>
      <c r="G177" s="15">
        <v>57299</v>
      </c>
    </row>
    <row r="178" spans="1:7">
      <c r="A178" s="16" t="s">
        <v>355</v>
      </c>
      <c r="B178" s="15" t="s">
        <v>13</v>
      </c>
      <c r="C178" s="15">
        <v>7303</v>
      </c>
      <c r="D178" s="15">
        <v>869</v>
      </c>
      <c r="E178" s="15">
        <v>1073082</v>
      </c>
      <c r="F178" s="15">
        <v>8.1237966902808925</v>
      </c>
      <c r="G178" s="15">
        <v>27073</v>
      </c>
    </row>
    <row r="179" spans="1:7">
      <c r="A179" s="16" t="s">
        <v>355</v>
      </c>
      <c r="B179" s="15" t="s">
        <v>19</v>
      </c>
      <c r="C179" s="15">
        <v>4983</v>
      </c>
      <c r="D179" s="15">
        <v>441</v>
      </c>
      <c r="E179" s="15">
        <v>1077624</v>
      </c>
      <c r="F179" s="15">
        <v>6.8954477628560609</v>
      </c>
      <c r="G179" s="15">
        <v>46768</v>
      </c>
    </row>
    <row r="180" spans="1:7">
      <c r="A180" s="16" t="s">
        <v>355</v>
      </c>
      <c r="B180" s="15" t="s">
        <v>46</v>
      </c>
      <c r="C180" s="15">
        <v>9714</v>
      </c>
      <c r="D180" s="15">
        <v>1395</v>
      </c>
      <c r="E180" s="15">
        <v>1085943</v>
      </c>
      <c r="F180" s="15">
        <v>5.2243073531483697</v>
      </c>
      <c r="G180" s="15">
        <v>40682</v>
      </c>
    </row>
    <row r="181" spans="1:7">
      <c r="A181" s="16" t="s">
        <v>355</v>
      </c>
      <c r="B181" s="15" t="s">
        <v>23</v>
      </c>
      <c r="C181" s="15">
        <v>1521</v>
      </c>
      <c r="D181" s="15">
        <v>96</v>
      </c>
      <c r="E181" s="15">
        <v>1087368</v>
      </c>
      <c r="F181" s="15">
        <v>12.709772588488899</v>
      </c>
      <c r="G181" s="15">
        <v>42262</v>
      </c>
    </row>
    <row r="182" spans="1:7">
      <c r="A182" s="16" t="s">
        <v>526</v>
      </c>
      <c r="B182" s="15" t="s">
        <v>19</v>
      </c>
      <c r="C182" s="15">
        <v>8569</v>
      </c>
      <c r="D182" s="15">
        <v>720</v>
      </c>
      <c r="E182" s="15">
        <v>1095217</v>
      </c>
      <c r="F182" s="15">
        <v>9.589697749395782</v>
      </c>
      <c r="G182" s="15">
        <v>41358</v>
      </c>
    </row>
    <row r="183" spans="1:7">
      <c r="A183" s="16" t="s">
        <v>526</v>
      </c>
      <c r="B183" s="15" t="s">
        <v>19</v>
      </c>
      <c r="C183" s="15">
        <v>6784</v>
      </c>
      <c r="D183" s="15">
        <v>416</v>
      </c>
      <c r="E183" s="15">
        <v>1101585</v>
      </c>
      <c r="F183" s="15">
        <v>9.3041390360253633</v>
      </c>
      <c r="G183" s="15">
        <v>24289</v>
      </c>
    </row>
    <row r="184" spans="1:7">
      <c r="A184" s="16" t="s">
        <v>526</v>
      </c>
      <c r="B184" s="15" t="s">
        <v>19</v>
      </c>
      <c r="C184" s="15">
        <v>5583</v>
      </c>
      <c r="D184" s="15">
        <v>795</v>
      </c>
      <c r="E184" s="15">
        <v>1106373</v>
      </c>
      <c r="F184" s="15">
        <v>12.21550055903389</v>
      </c>
      <c r="G184" s="15">
        <v>59823</v>
      </c>
    </row>
    <row r="185" spans="1:7">
      <c r="A185" s="16" t="s">
        <v>526</v>
      </c>
      <c r="B185" s="15" t="s">
        <v>19</v>
      </c>
      <c r="C185" s="15">
        <v>6946</v>
      </c>
      <c r="D185" s="15">
        <v>956</v>
      </c>
      <c r="E185" s="15">
        <v>1112363</v>
      </c>
      <c r="F185" s="15">
        <v>1.64146056637986</v>
      </c>
      <c r="G185" s="15">
        <v>17927</v>
      </c>
    </row>
    <row r="186" spans="1:7">
      <c r="A186" s="16" t="s">
        <v>527</v>
      </c>
      <c r="B186" s="15" t="s">
        <v>23</v>
      </c>
      <c r="C186" s="15">
        <v>5941</v>
      </c>
      <c r="D186" s="15">
        <v>450</v>
      </c>
      <c r="E186" s="15">
        <v>1117854</v>
      </c>
      <c r="F186" s="15">
        <v>12.414411899944</v>
      </c>
      <c r="G186" s="15">
        <v>58330</v>
      </c>
    </row>
    <row r="187" spans="1:7">
      <c r="A187" s="16" t="s">
        <v>527</v>
      </c>
      <c r="B187" s="15" t="s">
        <v>23</v>
      </c>
      <c r="C187" s="15">
        <v>7267</v>
      </c>
      <c r="D187" s="15">
        <v>842</v>
      </c>
      <c r="E187" s="15">
        <v>1124279</v>
      </c>
      <c r="F187" s="15">
        <v>2.2102165031989389</v>
      </c>
      <c r="G187" s="15">
        <v>11171</v>
      </c>
    </row>
    <row r="188" spans="1:7">
      <c r="A188" s="16" t="s">
        <v>527</v>
      </c>
      <c r="B188" s="15" t="s">
        <v>46</v>
      </c>
      <c r="C188" s="15">
        <v>8128</v>
      </c>
      <c r="D188" s="15">
        <v>1070</v>
      </c>
      <c r="E188" s="15">
        <v>1131337</v>
      </c>
      <c r="F188" s="15">
        <v>8.1114645768679008</v>
      </c>
      <c r="G188" s="15">
        <v>21918</v>
      </c>
    </row>
    <row r="189" spans="1:7">
      <c r="A189" s="16" t="s">
        <v>527</v>
      </c>
      <c r="B189" s="15" t="s">
        <v>23</v>
      </c>
      <c r="C189" s="15">
        <v>3461</v>
      </c>
      <c r="D189" s="15">
        <v>365</v>
      </c>
      <c r="E189" s="15">
        <v>1134433</v>
      </c>
      <c r="F189" s="15">
        <v>10.23489267325616</v>
      </c>
      <c r="G189" s="15">
        <v>51903</v>
      </c>
    </row>
    <row r="190" spans="1:7">
      <c r="A190" s="16" t="s">
        <v>313</v>
      </c>
      <c r="B190" s="15" t="s">
        <v>19</v>
      </c>
      <c r="C190" s="15">
        <v>1685</v>
      </c>
      <c r="D190" s="15">
        <v>173</v>
      </c>
      <c r="E190" s="15">
        <v>1135945</v>
      </c>
      <c r="F190" s="15">
        <v>8.7776256772995165</v>
      </c>
      <c r="G190" s="15">
        <v>49110</v>
      </c>
    </row>
    <row r="191" spans="1:7">
      <c r="A191" s="16" t="s">
        <v>313</v>
      </c>
      <c r="B191" s="15" t="s">
        <v>46</v>
      </c>
      <c r="C191" s="15">
        <v>3160</v>
      </c>
      <c r="D191" s="15">
        <v>234</v>
      </c>
      <c r="E191" s="15">
        <v>1138871</v>
      </c>
      <c r="F191" s="15">
        <v>5.6959041015180816</v>
      </c>
      <c r="G191" s="15">
        <v>21929</v>
      </c>
    </row>
    <row r="192" spans="1:7">
      <c r="A192" s="16" t="s">
        <v>313</v>
      </c>
      <c r="B192" s="15" t="s">
        <v>46</v>
      </c>
      <c r="C192" s="15">
        <v>8031</v>
      </c>
      <c r="D192" s="15">
        <v>476</v>
      </c>
      <c r="E192" s="15">
        <v>1146426</v>
      </c>
      <c r="F192" s="15">
        <v>11.940413075069831</v>
      </c>
      <c r="G192" s="15">
        <v>12539</v>
      </c>
    </row>
    <row r="193" spans="1:7">
      <c r="A193" s="16" t="s">
        <v>313</v>
      </c>
      <c r="B193" s="15" t="s">
        <v>46</v>
      </c>
      <c r="C193" s="15">
        <v>6341</v>
      </c>
      <c r="D193" s="15">
        <v>885</v>
      </c>
      <c r="E193" s="15">
        <v>1151882</v>
      </c>
      <c r="F193" s="15">
        <v>6.3457020771224837</v>
      </c>
      <c r="G193" s="15">
        <v>46727</v>
      </c>
    </row>
    <row r="194" spans="1:7">
      <c r="A194" s="16" t="s">
        <v>61</v>
      </c>
      <c r="B194" s="15" t="s">
        <v>19</v>
      </c>
      <c r="C194" s="15">
        <v>1038</v>
      </c>
      <c r="D194" s="15">
        <v>145</v>
      </c>
      <c r="E194" s="15">
        <v>1152775</v>
      </c>
      <c r="F194" s="15">
        <v>11.093752033137431</v>
      </c>
      <c r="G194" s="15">
        <v>55951</v>
      </c>
    </row>
    <row r="195" spans="1:7">
      <c r="A195" s="16" t="s">
        <v>61</v>
      </c>
      <c r="B195" s="15" t="s">
        <v>13</v>
      </c>
      <c r="C195" s="15">
        <v>5875</v>
      </c>
      <c r="D195" s="15">
        <v>665</v>
      </c>
      <c r="E195" s="15">
        <v>1157985</v>
      </c>
      <c r="F195" s="15">
        <v>6.9871371390821126</v>
      </c>
      <c r="G195" s="15">
        <v>32669</v>
      </c>
    </row>
    <row r="196" spans="1:7">
      <c r="A196" s="16" t="s">
        <v>61</v>
      </c>
      <c r="B196" s="15" t="s">
        <v>19</v>
      </c>
      <c r="C196" s="15">
        <v>2256</v>
      </c>
      <c r="D196" s="15">
        <v>189</v>
      </c>
      <c r="E196" s="15">
        <v>1160052</v>
      </c>
      <c r="F196" s="15">
        <v>2.8935771844710412</v>
      </c>
      <c r="G196" s="15">
        <v>15432</v>
      </c>
    </row>
    <row r="197" spans="1:7">
      <c r="A197" s="16" t="s">
        <v>61</v>
      </c>
      <c r="B197" s="15" t="s">
        <v>23</v>
      </c>
      <c r="C197" s="15">
        <v>8697</v>
      </c>
      <c r="D197" s="15">
        <v>738</v>
      </c>
      <c r="E197" s="15">
        <v>1168011</v>
      </c>
      <c r="F197" s="15">
        <v>3.8777032065622672</v>
      </c>
      <c r="G197" s="15">
        <v>30644</v>
      </c>
    </row>
    <row r="198" spans="1:7">
      <c r="A198" s="16" t="s">
        <v>24</v>
      </c>
      <c r="B198" s="15" t="s">
        <v>23</v>
      </c>
      <c r="C198" s="15">
        <v>3196</v>
      </c>
      <c r="D198" s="15">
        <v>391</v>
      </c>
      <c r="E198" s="15">
        <v>1170816</v>
      </c>
      <c r="F198" s="15">
        <v>7.2439221876024931</v>
      </c>
      <c r="G198" s="15">
        <v>28745</v>
      </c>
    </row>
    <row r="199" spans="1:7">
      <c r="A199" s="16" t="s">
        <v>24</v>
      </c>
      <c r="B199" s="15" t="s">
        <v>19</v>
      </c>
      <c r="C199" s="15">
        <v>8165</v>
      </c>
      <c r="D199" s="15">
        <v>1140</v>
      </c>
      <c r="E199" s="15">
        <v>1177841</v>
      </c>
      <c r="F199" s="15">
        <v>9.095964565675672</v>
      </c>
      <c r="G199" s="15">
        <v>38228</v>
      </c>
    </row>
    <row r="200" spans="1:7">
      <c r="A200" s="16" t="s">
        <v>24</v>
      </c>
      <c r="B200" s="15" t="s">
        <v>19</v>
      </c>
      <c r="C200" s="15">
        <v>1301</v>
      </c>
      <c r="D200" s="15">
        <v>180</v>
      </c>
      <c r="E200" s="15">
        <v>1178962</v>
      </c>
      <c r="F200" s="15">
        <v>5.2275645864752214</v>
      </c>
      <c r="G200" s="15">
        <v>44521</v>
      </c>
    </row>
    <row r="201" spans="1:7">
      <c r="A201" s="16" t="s">
        <v>24</v>
      </c>
      <c r="B201" s="15" t="s">
        <v>46</v>
      </c>
      <c r="C201" s="15">
        <v>8527</v>
      </c>
      <c r="D201" s="15">
        <v>1091</v>
      </c>
      <c r="E201" s="15">
        <v>1186398</v>
      </c>
      <c r="F201" s="15">
        <v>1.676081719625286</v>
      </c>
      <c r="G201" s="15">
        <v>41703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131C-77EB-4DFF-8230-3B147078BCAF}">
  <dimension ref="A1:D51"/>
  <sheetViews>
    <sheetView topLeftCell="A6" zoomScale="76" zoomScaleNormal="130" workbookViewId="0">
      <selection activeCell="D37" sqref="D37"/>
    </sheetView>
  </sheetViews>
  <sheetFormatPr defaultColWidth="10" defaultRowHeight="15"/>
  <cols>
    <col min="1" max="1" width="10" style="14"/>
    <col min="2" max="2" width="16.140625" style="14" bestFit="1" customWidth="1"/>
    <col min="3" max="3" width="10" style="14"/>
    <col min="4" max="4" width="60.7109375" style="14" customWidth="1"/>
    <col min="5" max="16384" width="10" style="14"/>
  </cols>
  <sheetData>
    <row r="1" spans="1:2">
      <c r="A1" s="20" t="s">
        <v>509</v>
      </c>
      <c r="B1" s="20" t="s">
        <v>743</v>
      </c>
    </row>
    <row r="2" spans="1:2">
      <c r="A2" s="14">
        <v>138117</v>
      </c>
      <c r="B2" s="14">
        <v>30937</v>
      </c>
    </row>
    <row r="3" spans="1:2">
      <c r="A3" s="14">
        <v>150962</v>
      </c>
      <c r="B3" s="14">
        <v>24926</v>
      </c>
    </row>
    <row r="4" spans="1:2">
      <c r="A4" s="14">
        <v>98040</v>
      </c>
      <c r="B4" s="14">
        <v>29033</v>
      </c>
    </row>
    <row r="5" spans="1:2">
      <c r="A5" s="14">
        <v>164565</v>
      </c>
      <c r="B5" s="14">
        <v>31430</v>
      </c>
    </row>
    <row r="6" spans="1:2">
      <c r="A6" s="14">
        <v>156343</v>
      </c>
      <c r="B6" s="14">
        <v>21836</v>
      </c>
    </row>
    <row r="7" spans="1:2">
      <c r="A7" s="14">
        <v>111798</v>
      </c>
      <c r="B7" s="14">
        <v>20394</v>
      </c>
    </row>
    <row r="8" spans="1:2">
      <c r="A8" s="14">
        <v>96330</v>
      </c>
      <c r="B8" s="14">
        <v>15600</v>
      </c>
    </row>
    <row r="9" spans="1:2">
      <c r="A9" s="14">
        <v>165690</v>
      </c>
      <c r="B9" s="14">
        <v>35220</v>
      </c>
    </row>
    <row r="10" spans="1:2">
      <c r="A10" s="14">
        <v>149979</v>
      </c>
      <c r="B10" s="14">
        <v>19605</v>
      </c>
    </row>
    <row r="11" spans="1:2">
      <c r="A11" s="14">
        <v>137738</v>
      </c>
      <c r="B11" s="14">
        <v>15446</v>
      </c>
    </row>
    <row r="12" spans="1:2">
      <c r="A12" s="14">
        <v>127141</v>
      </c>
      <c r="B12" s="14">
        <v>29373</v>
      </c>
    </row>
    <row r="13" spans="1:2">
      <c r="A13" s="14">
        <v>131436</v>
      </c>
      <c r="B13" s="14">
        <v>25600</v>
      </c>
    </row>
    <row r="14" spans="1:2">
      <c r="A14" s="14">
        <v>148731</v>
      </c>
      <c r="B14" s="14">
        <v>23590</v>
      </c>
    </row>
    <row r="15" spans="1:2">
      <c r="A15" s="14">
        <v>138157</v>
      </c>
      <c r="B15" s="14">
        <v>25624</v>
      </c>
    </row>
    <row r="16" spans="1:2">
      <c r="A16" s="14">
        <v>145141</v>
      </c>
      <c r="B16" s="14">
        <v>27016</v>
      </c>
    </row>
    <row r="17" spans="1:2">
      <c r="A17" s="14">
        <v>157040</v>
      </c>
      <c r="B17" s="14">
        <v>17005</v>
      </c>
    </row>
    <row r="18" spans="1:2">
      <c r="A18" s="14">
        <v>144544</v>
      </c>
      <c r="B18" s="14">
        <v>20095</v>
      </c>
    </row>
    <row r="19" spans="1:2">
      <c r="A19" s="14">
        <v>91299</v>
      </c>
      <c r="B19" s="14">
        <v>20374</v>
      </c>
    </row>
    <row r="20" spans="1:2">
      <c r="A20" s="14">
        <v>128380</v>
      </c>
      <c r="B20" s="14">
        <v>19886</v>
      </c>
    </row>
    <row r="21" spans="1:2">
      <c r="A21" s="14">
        <v>147981</v>
      </c>
      <c r="B21" s="14">
        <v>25576</v>
      </c>
    </row>
    <row r="22" spans="1:2">
      <c r="A22" s="14">
        <v>121620</v>
      </c>
      <c r="B22" s="14">
        <v>34182</v>
      </c>
    </row>
    <row r="23" spans="1:2">
      <c r="A23" s="14">
        <v>181563</v>
      </c>
      <c r="B23" s="14">
        <v>30338</v>
      </c>
    </row>
    <row r="24" spans="1:2">
      <c r="A24" s="14">
        <v>153596</v>
      </c>
      <c r="B24" s="14">
        <v>18704</v>
      </c>
    </row>
    <row r="25" spans="1:2">
      <c r="A25" s="14">
        <v>167636</v>
      </c>
      <c r="B25" s="14">
        <v>22206</v>
      </c>
    </row>
    <row r="26" spans="1:2">
      <c r="A26" s="14">
        <v>123864</v>
      </c>
      <c r="B26" s="14">
        <v>23076</v>
      </c>
    </row>
    <row r="27" spans="1:2">
      <c r="A27" s="14">
        <v>196685</v>
      </c>
      <c r="B27" s="14">
        <v>31244</v>
      </c>
    </row>
    <row r="28" spans="1:2">
      <c r="A28" s="14">
        <v>157140</v>
      </c>
      <c r="B28" s="14">
        <v>20319</v>
      </c>
    </row>
    <row r="29" spans="1:2">
      <c r="A29" s="14">
        <v>125132</v>
      </c>
      <c r="B29" s="14">
        <v>17052</v>
      </c>
    </row>
    <row r="30" spans="1:2">
      <c r="A30" s="14">
        <v>104342</v>
      </c>
      <c r="B30" s="14">
        <v>22471</v>
      </c>
    </row>
    <row r="31" spans="1:2">
      <c r="A31" s="14">
        <v>142650</v>
      </c>
      <c r="B31" s="14">
        <v>21551</v>
      </c>
    </row>
    <row r="32" spans="1:2">
      <c r="A32" s="14">
        <v>158939</v>
      </c>
      <c r="B32" s="14">
        <v>26732</v>
      </c>
    </row>
    <row r="33" spans="1:4">
      <c r="A33" s="14">
        <v>163934</v>
      </c>
      <c r="B33" s="14">
        <v>30112</v>
      </c>
      <c r="D33" s="20" t="s">
        <v>742</v>
      </c>
    </row>
    <row r="34" spans="1:4">
      <c r="A34" s="14">
        <v>92334</v>
      </c>
      <c r="B34" s="14">
        <v>20282</v>
      </c>
      <c r="D34" s="28" t="s">
        <v>744</v>
      </c>
    </row>
    <row r="35" spans="1:4">
      <c r="A35" s="14">
        <v>143317</v>
      </c>
      <c r="B35" s="14">
        <v>30445</v>
      </c>
      <c r="D35" s="28" t="s">
        <v>746</v>
      </c>
    </row>
    <row r="36" spans="1:4">
      <c r="A36" s="14">
        <v>148558</v>
      </c>
      <c r="B36" s="14">
        <v>25524</v>
      </c>
      <c r="D36" s="28" t="s">
        <v>745</v>
      </c>
    </row>
    <row r="37" spans="1:4">
      <c r="A37" s="14">
        <v>71040</v>
      </c>
      <c r="B37" s="14">
        <v>31493</v>
      </c>
    </row>
    <row r="38" spans="1:4">
      <c r="A38" s="14">
        <v>125547</v>
      </c>
      <c r="B38" s="14">
        <v>14946</v>
      </c>
    </row>
    <row r="39" spans="1:4">
      <c r="A39" s="14">
        <v>123142</v>
      </c>
      <c r="B39" s="14">
        <v>19736</v>
      </c>
    </row>
    <row r="40" spans="1:4">
      <c r="A40" s="14">
        <v>122105</v>
      </c>
      <c r="B40" s="14">
        <v>33650</v>
      </c>
    </row>
    <row r="41" spans="1:4">
      <c r="A41" s="14">
        <v>117742</v>
      </c>
      <c r="B41" s="14">
        <v>23100</v>
      </c>
    </row>
    <row r="42" spans="1:4">
      <c r="A42" s="14">
        <v>120558</v>
      </c>
      <c r="B42" s="14">
        <v>19763</v>
      </c>
    </row>
    <row r="43" spans="1:4">
      <c r="A43" s="14">
        <v>195013</v>
      </c>
      <c r="B43" s="14">
        <v>30743</v>
      </c>
    </row>
    <row r="44" spans="1:4">
      <c r="A44" s="14">
        <v>119089</v>
      </c>
      <c r="B44" s="14">
        <v>27347</v>
      </c>
    </row>
    <row r="45" spans="1:4">
      <c r="A45" s="14">
        <v>160200</v>
      </c>
      <c r="B45" s="14">
        <v>17134</v>
      </c>
    </row>
    <row r="46" spans="1:4">
      <c r="A46" s="14">
        <v>156785</v>
      </c>
      <c r="B46" s="14">
        <v>23521</v>
      </c>
    </row>
    <row r="47" spans="1:4">
      <c r="A47" s="14">
        <v>143397</v>
      </c>
      <c r="B47" s="14">
        <v>27882</v>
      </c>
    </row>
    <row r="48" spans="1:4">
      <c r="A48" s="14">
        <v>143322</v>
      </c>
      <c r="B48" s="14">
        <v>24797</v>
      </c>
    </row>
    <row r="49" spans="1:2">
      <c r="A49" s="14">
        <v>130305</v>
      </c>
      <c r="B49" s="14">
        <v>19217</v>
      </c>
    </row>
    <row r="50" spans="1:2">
      <c r="A50" s="14">
        <v>134696</v>
      </c>
      <c r="B50" s="14">
        <v>17866</v>
      </c>
    </row>
    <row r="51" spans="1:2">
      <c r="A51" s="14">
        <v>153197</v>
      </c>
      <c r="B51" s="14">
        <v>21189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C68E-A28A-4ED4-9A5C-2D81EECF3BFC}">
  <dimension ref="B1:B5"/>
  <sheetViews>
    <sheetView workbookViewId="0">
      <selection activeCell="B3" sqref="B3"/>
    </sheetView>
  </sheetViews>
  <sheetFormatPr defaultRowHeight="15"/>
  <cols>
    <col min="2" max="2" width="66.7109375" bestFit="1" customWidth="1"/>
  </cols>
  <sheetData>
    <row r="1" spans="2:2">
      <c r="B1" s="26" t="s">
        <v>789</v>
      </c>
    </row>
    <row r="2" spans="2:2">
      <c r="B2" s="130" t="s">
        <v>792</v>
      </c>
    </row>
    <row r="3" spans="2:2">
      <c r="B3" s="131" t="s">
        <v>791</v>
      </c>
    </row>
    <row r="4" spans="2:2">
      <c r="B4" t="s">
        <v>793</v>
      </c>
    </row>
    <row r="5" spans="2:2">
      <c r="B5" t="s">
        <v>794</v>
      </c>
    </row>
  </sheetData>
  <hyperlinks>
    <hyperlink ref="B3" r:id="rId1" xr:uid="{76490C0D-6068-4B9D-B413-DFD81F6BCF0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B9D63-39A2-4CCC-93CF-890A52D21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Posts</vt:lpstr>
      <vt:lpstr>Engagement Summary</vt:lpstr>
      <vt:lpstr>Campaign Metadata</vt:lpstr>
      <vt:lpstr>Task1.1</vt:lpstr>
      <vt:lpstr>Task1.2</vt:lpstr>
      <vt:lpstr>Task 1.3</vt:lpstr>
      <vt:lpstr>Task 1.4</vt:lpstr>
      <vt:lpstr>Task 2.1</vt:lpstr>
      <vt:lpstr>Task 2.2</vt:lpstr>
      <vt:lpstr>2.3.1</vt:lpstr>
      <vt:lpstr>2.3.2</vt:lpstr>
      <vt:lpstr>2.4</vt:lpstr>
      <vt:lpstr>Task 3.1</vt:lpstr>
      <vt:lpstr>Task 3.2</vt:lpstr>
      <vt:lpstr>Task 3.3</vt:lpstr>
      <vt:lpstr>Task 3.4</vt:lpstr>
      <vt:lpstr>Task 4.1</vt:lpstr>
      <vt:lpstr>Task4.2</vt:lpstr>
      <vt:lpstr>Task 4.3</vt:lpstr>
      <vt:lpstr>Task 4.4</vt:lpstr>
      <vt:lpstr>Task 4.2</vt:lpstr>
      <vt:lpstr>Sheet32</vt:lpstr>
      <vt:lpstr>Task 5.1.1</vt:lpstr>
      <vt:lpstr>Task 5.1.2</vt:lpstr>
      <vt:lpstr>Task 5.2.1</vt:lpstr>
      <vt:lpstr>Task 5.2.2</vt:lpstr>
      <vt:lpstr>Task 6.1</vt:lpstr>
      <vt:lpstr>Task 6.2</vt:lpstr>
      <vt:lpstr>Task 6.3</vt:lpstr>
      <vt:lpstr>Reference sheet forTask 6.4</vt:lpstr>
      <vt:lpstr>Task 6.4</vt:lpstr>
      <vt:lpstr>Task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Verma</cp:lastModifiedBy>
  <dcterms:created xsi:type="dcterms:W3CDTF">2026-02-23T10:18:20Z</dcterms:created>
  <dcterms:modified xsi:type="dcterms:W3CDTF">2026-03-03T10:49:42Z</dcterms:modified>
</cp:coreProperties>
</file>