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Data-Analysis\Excel\Excel works\"/>
    </mc:Choice>
  </mc:AlternateContent>
  <xr:revisionPtr revIDLastSave="0" documentId="13_ncr:1_{F5468AC0-EC32-4616-B5C5-50B80DE1C1AE}" xr6:coauthVersionLast="47" xr6:coauthVersionMax="47" xr10:uidLastSave="{00000000-0000-0000-0000-000000000000}"/>
  <bookViews>
    <workbookView xWindow="-108" yWindow="-108" windowWidth="23256" windowHeight="13176" xr2:uid="{4A7F1606-58B1-4895-A088-2BE1FBFE585C}"/>
  </bookViews>
  <sheets>
    <sheet name="Formul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1" l="1"/>
  <c r="K13" i="1"/>
  <c r="K11" i="1"/>
  <c r="K3" i="1"/>
  <c r="K5" i="1"/>
  <c r="K7" i="1"/>
  <c r="K9" i="1"/>
</calcChain>
</file>

<file path=xl/sharedStrings.xml><?xml version="1.0" encoding="utf-8"?>
<sst xmlns="http://schemas.openxmlformats.org/spreadsheetml/2006/main" count="161" uniqueCount="48">
  <si>
    <t>Binder</t>
  </si>
  <si>
    <t>Andrews</t>
  </si>
  <si>
    <t>Central</t>
  </si>
  <si>
    <t>Jardine</t>
  </si>
  <si>
    <t>Pencil</t>
  </si>
  <si>
    <t>Thompson</t>
  </si>
  <si>
    <t>West</t>
  </si>
  <si>
    <t>Pen</t>
  </si>
  <si>
    <t>Sorvino</t>
  </si>
  <si>
    <t>Gill</t>
  </si>
  <si>
    <t>Desk</t>
  </si>
  <si>
    <t>Pen Set</t>
  </si>
  <si>
    <t>Kivell</t>
  </si>
  <si>
    <t>Morgan</t>
  </si>
  <si>
    <t>Jones</t>
  </si>
  <si>
    <t>East</t>
  </si>
  <si>
    <t>Howard</t>
  </si>
  <si>
    <t>Smith</t>
  </si>
  <si>
    <t>Parent</t>
  </si>
  <si>
    <t>INDEX(A1:G44,2,6)</t>
  </si>
  <si>
    <t>row = 2 ,col =6</t>
  </si>
  <si>
    <t>Index</t>
  </si>
  <si>
    <t>IFERROR(VLOOKUP(I11,A1:G44,3,1),"Error")</t>
  </si>
  <si>
    <t>Vlookup</t>
  </si>
  <si>
    <t>IF(AND(I7="East",I8="Gill"),"Gill from East","someone else")</t>
  </si>
  <si>
    <t>AND</t>
  </si>
  <si>
    <t>IF(I4="East","EAST","Not East")</t>
  </si>
  <si>
    <t>IF</t>
  </si>
  <si>
    <t>Logic</t>
  </si>
  <si>
    <t>Input</t>
  </si>
  <si>
    <t xml:space="preserve">Example </t>
  </si>
  <si>
    <t xml:space="preserve">Formulas </t>
  </si>
  <si>
    <t>Total</t>
  </si>
  <si>
    <t>UnitCost</t>
  </si>
  <si>
    <t>Units</t>
  </si>
  <si>
    <t>Item</t>
  </si>
  <si>
    <t>Rep</t>
  </si>
  <si>
    <t>Region</t>
  </si>
  <si>
    <t xml:space="preserve">Date </t>
  </si>
  <si>
    <t>Sumif</t>
  </si>
  <si>
    <t>SUMIF(B2:B44,"East",G2:G44)</t>
  </si>
  <si>
    <t>sum  of all total in east region</t>
  </si>
  <si>
    <t>countif</t>
  </si>
  <si>
    <t>count of Jones sales frequency</t>
  </si>
  <si>
    <t>COUNTIF(C2:C44,"Jones")</t>
  </si>
  <si>
    <t>Averageif</t>
  </si>
  <si>
    <t>avg of central region sales</t>
  </si>
  <si>
    <t>AVERAGEIF(B2:B44,"Central",Table1[Total])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</si>
</sst>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5" borderId="5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5" borderId="8" xfId="0" applyFill="1" applyBorder="1" applyAlignment="1">
      <alignment horizontal="left"/>
    </xf>
  </cellXfs>
  <cellStyles count="1">
    <cellStyle name="Normal" xfId="0" builtinId="0"/>
  </cellStyles>
  <dxfs count="9">
    <dxf>
      <numFmt numFmtId="2" formatCode="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2EBCEE-A27B-4920-84C1-BA94940A776B}" name="Table1" displayName="Table1" ref="A1:G44" totalsRowShown="0" headerRowDxfId="8" dataDxfId="7">
  <autoFilter ref="A1:G44" xr:uid="{952EBCEE-A27B-4920-84C1-BA94940A776B}"/>
  <tableColumns count="7">
    <tableColumn id="1" xr3:uid="{9F2930FB-2F80-40C1-BB73-D38A14BB1E5E}" name="Date " dataDxfId="6"/>
    <tableColumn id="2" xr3:uid="{4AE56F8C-0F36-4EDE-9BB6-0A2BFBFDC954}" name="Region" dataDxfId="5"/>
    <tableColumn id="3" xr3:uid="{F2185339-FF18-4781-9BFA-F7AE9518632F}" name="Rep" dataDxfId="4"/>
    <tableColumn id="4" xr3:uid="{93811ACC-C118-45D5-8324-64FD1139888F}" name="Item" dataDxfId="3"/>
    <tableColumn id="5" xr3:uid="{8086C273-004C-46AA-89BA-7F079E1B97F8}" name="Units" dataDxfId="2"/>
    <tableColumn id="6" xr3:uid="{C05818E0-E153-4ABC-8725-318916F842FF}" name="UnitCost" dataDxfId="1"/>
    <tableColumn id="7" xr3:uid="{26D7C4A2-ECF8-4C7F-AE41-FA358A23D6CA}" name="Tot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9748-4368-49B5-AF88-0A735C035BBC}">
  <dimension ref="A1:P44"/>
  <sheetViews>
    <sheetView tabSelected="1" workbookViewId="0">
      <selection activeCell="J19" sqref="J19"/>
    </sheetView>
  </sheetViews>
  <sheetFormatPr defaultRowHeight="14.4" x14ac:dyDescent="0.3"/>
  <cols>
    <col min="1" max="1" width="10.33203125" style="2" bestFit="1" customWidth="1"/>
    <col min="2" max="2" width="9" style="2" bestFit="1" customWidth="1"/>
    <col min="3" max="3" width="9.5546875" style="2" bestFit="1" customWidth="1"/>
    <col min="4" max="4" width="7.109375" style="2" bestFit="1" customWidth="1"/>
    <col min="5" max="5" width="7.5546875" style="2" bestFit="1" customWidth="1"/>
    <col min="6" max="6" width="10.44140625" style="2" bestFit="1" customWidth="1"/>
    <col min="7" max="7" width="7.5546875" style="2" bestFit="1" customWidth="1"/>
    <col min="8" max="8" width="8.88671875" style="2"/>
    <col min="9" max="9" width="8.88671875" style="2" bestFit="1" customWidth="1"/>
    <col min="10" max="10" width="8.88671875" style="2"/>
    <col min="11" max="11" width="12" style="2" bestFit="1" customWidth="1"/>
    <col min="12" max="12" width="8.88671875" style="2"/>
    <col min="13" max="13" width="26.33203125" style="2" bestFit="1" customWidth="1"/>
    <col min="14" max="14" width="3.5546875" style="2" bestFit="1" customWidth="1"/>
    <col min="15" max="15" width="8.88671875" style="2"/>
    <col min="16" max="16" width="50.21875" style="2" bestFit="1" customWidth="1"/>
    <col min="17" max="16384" width="8.88671875" style="2"/>
  </cols>
  <sheetData>
    <row r="1" spans="1:16" ht="15" thickBot="1" x14ac:dyDescent="0.35">
      <c r="A1" s="2" t="s">
        <v>38</v>
      </c>
      <c r="B1" s="2" t="s">
        <v>37</v>
      </c>
      <c r="C1" s="2" t="s">
        <v>36</v>
      </c>
      <c r="D1" s="2" t="s">
        <v>35</v>
      </c>
      <c r="E1" s="2" t="s">
        <v>34</v>
      </c>
      <c r="F1" s="2" t="s">
        <v>33</v>
      </c>
      <c r="G1" s="2" t="s">
        <v>32</v>
      </c>
    </row>
    <row r="2" spans="1:16" x14ac:dyDescent="0.3">
      <c r="A2" s="1">
        <v>45297</v>
      </c>
      <c r="B2" s="2" t="s">
        <v>15</v>
      </c>
      <c r="C2" s="2" t="s">
        <v>14</v>
      </c>
      <c r="D2" s="2" t="s">
        <v>4</v>
      </c>
      <c r="E2" s="2">
        <v>95</v>
      </c>
      <c r="F2" s="2">
        <v>1.99</v>
      </c>
      <c r="G2" s="3">
        <v>189.05</v>
      </c>
      <c r="I2" s="6" t="s">
        <v>31</v>
      </c>
      <c r="J2" s="7"/>
      <c r="K2" s="8" t="s">
        <v>30</v>
      </c>
      <c r="L2" s="7"/>
      <c r="M2" s="8" t="s">
        <v>29</v>
      </c>
      <c r="N2" s="7"/>
      <c r="O2" s="7"/>
      <c r="P2" s="9" t="s">
        <v>28</v>
      </c>
    </row>
    <row r="3" spans="1:16" x14ac:dyDescent="0.3">
      <c r="A3" s="1">
        <v>45314</v>
      </c>
      <c r="B3" s="2" t="s">
        <v>2</v>
      </c>
      <c r="C3" s="2" t="s">
        <v>12</v>
      </c>
      <c r="D3" s="2" t="s">
        <v>0</v>
      </c>
      <c r="E3" s="2">
        <v>50</v>
      </c>
      <c r="F3" s="2">
        <v>19.989999999999998</v>
      </c>
      <c r="G3" s="3">
        <v>999.5</v>
      </c>
      <c r="I3" s="10" t="s">
        <v>27</v>
      </c>
      <c r="J3" s="4"/>
      <c r="K3" s="4" t="str">
        <f>IF(M3="East","EAST","Not East")</f>
        <v>Not East</v>
      </c>
      <c r="L3" s="4"/>
      <c r="M3" s="4" t="s">
        <v>6</v>
      </c>
      <c r="N3" s="4"/>
      <c r="O3" s="4"/>
      <c r="P3" s="11" t="s">
        <v>26</v>
      </c>
    </row>
    <row r="4" spans="1:16" x14ac:dyDescent="0.3">
      <c r="A4" s="1">
        <v>45331</v>
      </c>
      <c r="B4" s="2" t="s">
        <v>2</v>
      </c>
      <c r="C4" s="2" t="s">
        <v>3</v>
      </c>
      <c r="D4" s="2" t="s">
        <v>4</v>
      </c>
      <c r="E4" s="2">
        <v>36</v>
      </c>
      <c r="F4" s="2">
        <v>4.99</v>
      </c>
      <c r="G4" s="3">
        <v>179.64</v>
      </c>
      <c r="I4" s="12"/>
      <c r="J4" s="4"/>
      <c r="K4" s="4"/>
      <c r="L4" s="4"/>
      <c r="M4" s="4"/>
      <c r="N4" s="4"/>
      <c r="O4" s="4"/>
      <c r="P4" s="11"/>
    </row>
    <row r="5" spans="1:16" x14ac:dyDescent="0.3">
      <c r="A5" s="1">
        <v>45348</v>
      </c>
      <c r="B5" s="2" t="s">
        <v>2</v>
      </c>
      <c r="C5" s="2" t="s">
        <v>9</v>
      </c>
      <c r="D5" s="2" t="s">
        <v>7</v>
      </c>
      <c r="E5" s="2">
        <v>27</v>
      </c>
      <c r="F5" s="2">
        <v>19.989999999999998</v>
      </c>
      <c r="G5" s="3">
        <v>539.73</v>
      </c>
      <c r="I5" s="10" t="s">
        <v>25</v>
      </c>
      <c r="J5" s="4"/>
      <c r="K5" s="4" t="str">
        <f>IF(AND(M5="East",N5="Gill"),"Gill from East","someone else")</f>
        <v>Gill from East</v>
      </c>
      <c r="L5" s="4"/>
      <c r="M5" s="4" t="s">
        <v>15</v>
      </c>
      <c r="N5" s="4" t="s">
        <v>9</v>
      </c>
      <c r="O5" s="4"/>
      <c r="P5" s="11" t="s">
        <v>24</v>
      </c>
    </row>
    <row r="6" spans="1:16" x14ac:dyDescent="0.3">
      <c r="A6" s="1">
        <v>45366</v>
      </c>
      <c r="B6" s="2" t="s">
        <v>6</v>
      </c>
      <c r="C6" s="2" t="s">
        <v>8</v>
      </c>
      <c r="D6" s="2" t="s">
        <v>4</v>
      </c>
      <c r="E6" s="2">
        <v>56</v>
      </c>
      <c r="F6" s="2">
        <v>2.99</v>
      </c>
      <c r="G6" s="3">
        <v>167.44</v>
      </c>
      <c r="I6" s="12"/>
      <c r="J6" s="4"/>
      <c r="K6" s="4"/>
      <c r="L6" s="4"/>
      <c r="M6" s="4"/>
      <c r="N6" s="4"/>
      <c r="O6" s="4"/>
      <c r="P6" s="11"/>
    </row>
    <row r="7" spans="1:16" x14ac:dyDescent="0.3">
      <c r="A7" s="1">
        <v>45383</v>
      </c>
      <c r="B7" s="2" t="s">
        <v>15</v>
      </c>
      <c r="C7" s="2" t="s">
        <v>14</v>
      </c>
      <c r="D7" s="2" t="s">
        <v>0</v>
      </c>
      <c r="E7" s="2">
        <v>60</v>
      </c>
      <c r="F7" s="2">
        <v>4.99</v>
      </c>
      <c r="G7" s="3">
        <v>299.39999999999998</v>
      </c>
      <c r="I7" s="10" t="s">
        <v>23</v>
      </c>
      <c r="J7" s="4"/>
      <c r="K7" s="4" t="str">
        <f>IFERROR(VLOOKUP(M7,A1:G44,3,1),"Error")</f>
        <v>Kivell</v>
      </c>
      <c r="L7" s="4"/>
      <c r="M7" s="5">
        <v>45314</v>
      </c>
      <c r="N7" s="4"/>
      <c r="O7" s="4"/>
      <c r="P7" s="11" t="s">
        <v>22</v>
      </c>
    </row>
    <row r="8" spans="1:16" x14ac:dyDescent="0.3">
      <c r="A8" s="1">
        <v>45400</v>
      </c>
      <c r="B8" s="2" t="s">
        <v>2</v>
      </c>
      <c r="C8" s="2" t="s">
        <v>1</v>
      </c>
      <c r="D8" s="2" t="s">
        <v>4</v>
      </c>
      <c r="E8" s="2">
        <v>75</v>
      </c>
      <c r="F8" s="2">
        <v>1.99</v>
      </c>
      <c r="G8" s="3">
        <v>149.25</v>
      </c>
      <c r="I8" s="12"/>
      <c r="J8" s="4"/>
      <c r="K8" s="4"/>
      <c r="L8" s="4"/>
      <c r="M8" s="4"/>
      <c r="N8" s="4"/>
      <c r="O8" s="4"/>
      <c r="P8" s="11"/>
    </row>
    <row r="9" spans="1:16" x14ac:dyDescent="0.3">
      <c r="A9" s="1">
        <v>45417</v>
      </c>
      <c r="B9" s="2" t="s">
        <v>2</v>
      </c>
      <c r="C9" s="2" t="s">
        <v>3</v>
      </c>
      <c r="D9" s="2" t="s">
        <v>4</v>
      </c>
      <c r="E9" s="2">
        <v>90</v>
      </c>
      <c r="F9" s="2">
        <v>4.99</v>
      </c>
      <c r="G9" s="3">
        <v>449.1</v>
      </c>
      <c r="I9" s="10" t="s">
        <v>21</v>
      </c>
      <c r="J9" s="4"/>
      <c r="K9" s="4">
        <f>INDEX(A1:G44,2,6)</f>
        <v>1.99</v>
      </c>
      <c r="L9" s="4"/>
      <c r="M9" s="4" t="s">
        <v>20</v>
      </c>
      <c r="N9" s="4"/>
      <c r="O9" s="4"/>
      <c r="P9" s="11" t="s">
        <v>19</v>
      </c>
    </row>
    <row r="10" spans="1:16" x14ac:dyDescent="0.3">
      <c r="A10" s="1">
        <v>45434</v>
      </c>
      <c r="B10" s="2" t="s">
        <v>6</v>
      </c>
      <c r="C10" s="2" t="s">
        <v>5</v>
      </c>
      <c r="D10" s="2" t="s">
        <v>4</v>
      </c>
      <c r="E10" s="2">
        <v>32</v>
      </c>
      <c r="F10" s="2">
        <v>1.99</v>
      </c>
      <c r="G10" s="3">
        <v>63.68</v>
      </c>
      <c r="I10" s="12"/>
      <c r="J10" s="4"/>
      <c r="K10" s="4"/>
      <c r="L10" s="4"/>
      <c r="M10" s="4"/>
      <c r="N10" s="4"/>
      <c r="O10" s="4"/>
      <c r="P10" s="11"/>
    </row>
    <row r="11" spans="1:16" x14ac:dyDescent="0.3">
      <c r="A11" s="1">
        <v>45451</v>
      </c>
      <c r="B11" s="2" t="s">
        <v>15</v>
      </c>
      <c r="C11" s="2" t="s">
        <v>14</v>
      </c>
      <c r="D11" s="2" t="s">
        <v>0</v>
      </c>
      <c r="E11" s="2">
        <v>60</v>
      </c>
      <c r="F11" s="2">
        <v>8.99</v>
      </c>
      <c r="G11" s="3">
        <v>539.4</v>
      </c>
      <c r="I11" s="13" t="s">
        <v>39</v>
      </c>
      <c r="J11" s="4"/>
      <c r="K11" s="4">
        <f>SUMIF(B2:B44,"East",G2:G44)</f>
        <v>6002.09</v>
      </c>
      <c r="L11" s="4"/>
      <c r="M11" s="4" t="s">
        <v>41</v>
      </c>
      <c r="N11" s="4"/>
      <c r="O11" s="4"/>
      <c r="P11" s="11" t="s">
        <v>40</v>
      </c>
    </row>
    <row r="12" spans="1:16" x14ac:dyDescent="0.3">
      <c r="A12" s="1">
        <v>45468</v>
      </c>
      <c r="B12" s="2" t="s">
        <v>2</v>
      </c>
      <c r="C12" s="2" t="s">
        <v>13</v>
      </c>
      <c r="D12" s="2" t="s">
        <v>4</v>
      </c>
      <c r="E12" s="2">
        <v>90</v>
      </c>
      <c r="F12" s="2">
        <v>4.99</v>
      </c>
      <c r="G12" s="3">
        <v>449.1</v>
      </c>
      <c r="I12" s="12"/>
      <c r="J12" s="4"/>
      <c r="K12" s="4"/>
      <c r="L12" s="4"/>
      <c r="M12" s="4"/>
      <c r="N12" s="4"/>
      <c r="O12" s="4"/>
      <c r="P12" s="11"/>
    </row>
    <row r="13" spans="1:16" x14ac:dyDescent="0.3">
      <c r="A13" s="1">
        <v>45485</v>
      </c>
      <c r="B13" s="2" t="s">
        <v>15</v>
      </c>
      <c r="C13" s="2" t="s">
        <v>16</v>
      </c>
      <c r="D13" s="2" t="s">
        <v>0</v>
      </c>
      <c r="E13" s="2">
        <v>29</v>
      </c>
      <c r="F13" s="2">
        <v>1.99</v>
      </c>
      <c r="G13" s="3">
        <v>57.71</v>
      </c>
      <c r="I13" s="13" t="s">
        <v>42</v>
      </c>
      <c r="J13" s="4"/>
      <c r="K13" s="4">
        <f>COUNTIF(C2:C44,"Jones")</f>
        <v>8</v>
      </c>
      <c r="L13" s="4"/>
      <c r="M13" s="4" t="s">
        <v>43</v>
      </c>
      <c r="N13" s="4"/>
      <c r="O13" s="4"/>
      <c r="P13" s="11" t="s">
        <v>44</v>
      </c>
    </row>
    <row r="14" spans="1:16" x14ac:dyDescent="0.3">
      <c r="A14" s="1">
        <v>45502</v>
      </c>
      <c r="B14" s="2" t="s">
        <v>15</v>
      </c>
      <c r="C14" s="2" t="s">
        <v>18</v>
      </c>
      <c r="D14" s="2" t="s">
        <v>0</v>
      </c>
      <c r="E14" s="2">
        <v>81</v>
      </c>
      <c r="F14" s="2">
        <v>19.989999999999998</v>
      </c>
      <c r="G14" s="3">
        <v>1619.19</v>
      </c>
      <c r="I14" s="12"/>
      <c r="J14" s="4"/>
      <c r="K14" s="4"/>
      <c r="L14" s="4"/>
      <c r="M14" s="4"/>
      <c r="N14" s="4"/>
      <c r="O14" s="4"/>
      <c r="P14" s="11"/>
    </row>
    <row r="15" spans="1:16" ht="15" thickBot="1" x14ac:dyDescent="0.35">
      <c r="A15" s="1">
        <v>45519</v>
      </c>
      <c r="B15" s="2" t="s">
        <v>15</v>
      </c>
      <c r="C15" s="2" t="s">
        <v>14</v>
      </c>
      <c r="D15" s="2" t="s">
        <v>4</v>
      </c>
      <c r="E15" s="2">
        <v>35</v>
      </c>
      <c r="F15" s="2">
        <v>4.99</v>
      </c>
      <c r="G15" s="3">
        <v>174.65</v>
      </c>
      <c r="I15" s="14" t="s">
        <v>45</v>
      </c>
      <c r="J15" s="15"/>
      <c r="K15" s="15">
        <f>AVERAGEIF(B2:B44,"Central",Table1[Total])</f>
        <v>464.12791666666658</v>
      </c>
      <c r="L15" s="15"/>
      <c r="M15" s="15" t="s">
        <v>46</v>
      </c>
      <c r="N15" s="15"/>
      <c r="O15" s="15"/>
      <c r="P15" s="16" t="s">
        <v>47</v>
      </c>
    </row>
    <row r="16" spans="1:16" x14ac:dyDescent="0.3">
      <c r="A16" s="1">
        <v>45536</v>
      </c>
      <c r="B16" s="2" t="s">
        <v>2</v>
      </c>
      <c r="C16" s="2" t="s">
        <v>17</v>
      </c>
      <c r="D16" s="2" t="s">
        <v>10</v>
      </c>
      <c r="E16" s="2">
        <v>2</v>
      </c>
      <c r="F16" s="2">
        <v>125</v>
      </c>
      <c r="G16" s="3">
        <v>250</v>
      </c>
    </row>
    <row r="17" spans="1:7" x14ac:dyDescent="0.3">
      <c r="A17" s="1">
        <v>45553</v>
      </c>
      <c r="B17" s="2" t="s">
        <v>15</v>
      </c>
      <c r="C17" s="2" t="s">
        <v>14</v>
      </c>
      <c r="D17" s="2" t="s">
        <v>11</v>
      </c>
      <c r="E17" s="2">
        <v>16</v>
      </c>
      <c r="F17" s="2">
        <v>15.99</v>
      </c>
      <c r="G17" s="3">
        <v>255.84</v>
      </c>
    </row>
    <row r="18" spans="1:7" x14ac:dyDescent="0.3">
      <c r="A18" s="1">
        <v>45570</v>
      </c>
      <c r="B18" s="2" t="s">
        <v>2</v>
      </c>
      <c r="C18" s="2" t="s">
        <v>13</v>
      </c>
      <c r="D18" s="2" t="s">
        <v>0</v>
      </c>
      <c r="E18" s="2">
        <v>28</v>
      </c>
      <c r="F18" s="2">
        <v>8.99</v>
      </c>
      <c r="G18" s="3">
        <v>251.72</v>
      </c>
    </row>
    <row r="19" spans="1:7" x14ac:dyDescent="0.3">
      <c r="A19" s="1">
        <v>45587</v>
      </c>
      <c r="B19" s="2" t="s">
        <v>15</v>
      </c>
      <c r="C19" s="2" t="s">
        <v>14</v>
      </c>
      <c r="D19" s="2" t="s">
        <v>7</v>
      </c>
      <c r="E19" s="2">
        <v>64</v>
      </c>
      <c r="F19" s="2">
        <v>8.99</v>
      </c>
      <c r="G19" s="3">
        <v>575.36</v>
      </c>
    </row>
    <row r="20" spans="1:7" x14ac:dyDescent="0.3">
      <c r="A20" s="1">
        <v>45604</v>
      </c>
      <c r="B20" s="2" t="s">
        <v>15</v>
      </c>
      <c r="C20" s="2" t="s">
        <v>18</v>
      </c>
      <c r="D20" s="2" t="s">
        <v>7</v>
      </c>
      <c r="E20" s="2">
        <v>15</v>
      </c>
      <c r="F20" s="2">
        <v>19.989999999999998</v>
      </c>
      <c r="G20" s="3">
        <v>299.85000000000002</v>
      </c>
    </row>
    <row r="21" spans="1:7" x14ac:dyDescent="0.3">
      <c r="A21" s="1">
        <v>45621</v>
      </c>
      <c r="B21" s="2" t="s">
        <v>2</v>
      </c>
      <c r="C21" s="2" t="s">
        <v>12</v>
      </c>
      <c r="D21" s="2" t="s">
        <v>11</v>
      </c>
      <c r="E21" s="2">
        <v>96</v>
      </c>
      <c r="F21" s="2">
        <v>4.99</v>
      </c>
      <c r="G21" s="3">
        <v>479.04</v>
      </c>
    </row>
    <row r="22" spans="1:7" x14ac:dyDescent="0.3">
      <c r="A22" s="1">
        <v>45638</v>
      </c>
      <c r="B22" s="2" t="s">
        <v>2</v>
      </c>
      <c r="C22" s="2" t="s">
        <v>17</v>
      </c>
      <c r="D22" s="2" t="s">
        <v>4</v>
      </c>
      <c r="E22" s="2">
        <v>67</v>
      </c>
      <c r="F22" s="2">
        <v>1.29</v>
      </c>
      <c r="G22" s="3">
        <v>86.43</v>
      </c>
    </row>
    <row r="23" spans="1:7" x14ac:dyDescent="0.3">
      <c r="A23" s="1">
        <v>45655</v>
      </c>
      <c r="B23" s="2" t="s">
        <v>15</v>
      </c>
      <c r="C23" s="2" t="s">
        <v>18</v>
      </c>
      <c r="D23" s="2" t="s">
        <v>11</v>
      </c>
      <c r="E23" s="2">
        <v>74</v>
      </c>
      <c r="F23" s="2">
        <v>15.99</v>
      </c>
      <c r="G23" s="3">
        <v>1183.26</v>
      </c>
    </row>
    <row r="24" spans="1:7" x14ac:dyDescent="0.3">
      <c r="A24" s="1">
        <v>45672</v>
      </c>
      <c r="B24" s="2" t="s">
        <v>2</v>
      </c>
      <c r="C24" s="2" t="s">
        <v>9</v>
      </c>
      <c r="D24" s="2" t="s">
        <v>0</v>
      </c>
      <c r="E24" s="2">
        <v>46</v>
      </c>
      <c r="F24" s="2">
        <v>8.99</v>
      </c>
      <c r="G24" s="3">
        <v>413.54</v>
      </c>
    </row>
    <row r="25" spans="1:7" x14ac:dyDescent="0.3">
      <c r="A25" s="1">
        <v>45689</v>
      </c>
      <c r="B25" s="2" t="s">
        <v>2</v>
      </c>
      <c r="C25" s="2" t="s">
        <v>17</v>
      </c>
      <c r="D25" s="2" t="s">
        <v>0</v>
      </c>
      <c r="E25" s="2">
        <v>87</v>
      </c>
      <c r="F25" s="2">
        <v>15</v>
      </c>
      <c r="G25" s="3">
        <v>1305</v>
      </c>
    </row>
    <row r="26" spans="1:7" x14ac:dyDescent="0.3">
      <c r="A26" s="1">
        <v>45706</v>
      </c>
      <c r="B26" s="2" t="s">
        <v>15</v>
      </c>
      <c r="C26" s="2" t="s">
        <v>14</v>
      </c>
      <c r="D26" s="2" t="s">
        <v>0</v>
      </c>
      <c r="E26" s="2">
        <v>4</v>
      </c>
      <c r="F26" s="2">
        <v>4.99</v>
      </c>
      <c r="G26" s="3">
        <v>19.96</v>
      </c>
    </row>
    <row r="27" spans="1:7" x14ac:dyDescent="0.3">
      <c r="A27" s="1">
        <v>45723</v>
      </c>
      <c r="B27" s="2" t="s">
        <v>6</v>
      </c>
      <c r="C27" s="2" t="s">
        <v>8</v>
      </c>
      <c r="D27" s="2" t="s">
        <v>0</v>
      </c>
      <c r="E27" s="2">
        <v>7</v>
      </c>
      <c r="F27" s="2">
        <v>19.989999999999998</v>
      </c>
      <c r="G27" s="3">
        <v>139.93</v>
      </c>
    </row>
    <row r="28" spans="1:7" x14ac:dyDescent="0.3">
      <c r="A28" s="1">
        <v>45740</v>
      </c>
      <c r="B28" s="2" t="s">
        <v>2</v>
      </c>
      <c r="C28" s="2" t="s">
        <v>3</v>
      </c>
      <c r="D28" s="2" t="s">
        <v>11</v>
      </c>
      <c r="E28" s="2">
        <v>50</v>
      </c>
      <c r="F28" s="2">
        <v>4.99</v>
      </c>
      <c r="G28" s="3">
        <v>249.5</v>
      </c>
    </row>
    <row r="29" spans="1:7" x14ac:dyDescent="0.3">
      <c r="A29" s="1">
        <v>45757</v>
      </c>
      <c r="B29" s="2" t="s">
        <v>2</v>
      </c>
      <c r="C29" s="2" t="s">
        <v>1</v>
      </c>
      <c r="D29" s="2" t="s">
        <v>4</v>
      </c>
      <c r="E29" s="2">
        <v>66</v>
      </c>
      <c r="F29" s="2">
        <v>1.99</v>
      </c>
      <c r="G29" s="3">
        <v>131.34</v>
      </c>
    </row>
    <row r="30" spans="1:7" x14ac:dyDescent="0.3">
      <c r="A30" s="1">
        <v>45774</v>
      </c>
      <c r="B30" s="2" t="s">
        <v>15</v>
      </c>
      <c r="C30" s="2" t="s">
        <v>16</v>
      </c>
      <c r="D30" s="2" t="s">
        <v>7</v>
      </c>
      <c r="E30" s="2">
        <v>96</v>
      </c>
      <c r="F30" s="2">
        <v>4.99</v>
      </c>
      <c r="G30" s="3">
        <v>479.04</v>
      </c>
    </row>
    <row r="31" spans="1:7" x14ac:dyDescent="0.3">
      <c r="A31" s="1">
        <v>45791</v>
      </c>
      <c r="B31" s="2" t="s">
        <v>2</v>
      </c>
      <c r="C31" s="2" t="s">
        <v>9</v>
      </c>
      <c r="D31" s="2" t="s">
        <v>4</v>
      </c>
      <c r="E31" s="2">
        <v>53</v>
      </c>
      <c r="F31" s="2">
        <v>1.29</v>
      </c>
      <c r="G31" s="3">
        <v>68.37</v>
      </c>
    </row>
    <row r="32" spans="1:7" x14ac:dyDescent="0.3">
      <c r="A32" s="1">
        <v>45808</v>
      </c>
      <c r="B32" s="2" t="s">
        <v>2</v>
      </c>
      <c r="C32" s="2" t="s">
        <v>9</v>
      </c>
      <c r="D32" s="2" t="s">
        <v>0</v>
      </c>
      <c r="E32" s="2">
        <v>80</v>
      </c>
      <c r="F32" s="2">
        <v>8.99</v>
      </c>
      <c r="G32" s="3">
        <v>719.2</v>
      </c>
    </row>
    <row r="33" spans="1:7" x14ac:dyDescent="0.3">
      <c r="A33" s="1">
        <v>45825</v>
      </c>
      <c r="B33" s="2" t="s">
        <v>2</v>
      </c>
      <c r="C33" s="2" t="s">
        <v>12</v>
      </c>
      <c r="D33" s="2" t="s">
        <v>10</v>
      </c>
      <c r="E33" s="2">
        <v>5</v>
      </c>
      <c r="F33" s="2">
        <v>125</v>
      </c>
      <c r="G33" s="3">
        <v>625</v>
      </c>
    </row>
    <row r="34" spans="1:7" x14ac:dyDescent="0.3">
      <c r="A34" s="1">
        <v>45842</v>
      </c>
      <c r="B34" s="2" t="s">
        <v>15</v>
      </c>
      <c r="C34" s="2" t="s">
        <v>14</v>
      </c>
      <c r="D34" s="2" t="s">
        <v>11</v>
      </c>
      <c r="E34" s="2">
        <v>62</v>
      </c>
      <c r="F34" s="2">
        <v>4.99</v>
      </c>
      <c r="G34" s="3">
        <v>309.38</v>
      </c>
    </row>
    <row r="35" spans="1:7" x14ac:dyDescent="0.3">
      <c r="A35" s="1">
        <v>45859</v>
      </c>
      <c r="B35" s="2" t="s">
        <v>2</v>
      </c>
      <c r="C35" s="2" t="s">
        <v>13</v>
      </c>
      <c r="D35" s="2" t="s">
        <v>11</v>
      </c>
      <c r="E35" s="2">
        <v>55</v>
      </c>
      <c r="F35" s="2">
        <v>12.49</v>
      </c>
      <c r="G35" s="3">
        <v>686.95</v>
      </c>
    </row>
    <row r="36" spans="1:7" x14ac:dyDescent="0.3">
      <c r="A36" s="1">
        <v>45876</v>
      </c>
      <c r="B36" s="2" t="s">
        <v>2</v>
      </c>
      <c r="C36" s="2" t="s">
        <v>12</v>
      </c>
      <c r="D36" s="2" t="s">
        <v>11</v>
      </c>
      <c r="E36" s="2">
        <v>42</v>
      </c>
      <c r="F36" s="2">
        <v>23.95</v>
      </c>
      <c r="G36" s="3">
        <v>1005.9</v>
      </c>
    </row>
    <row r="37" spans="1:7" x14ac:dyDescent="0.3">
      <c r="A37" s="1">
        <v>45893</v>
      </c>
      <c r="B37" s="2" t="s">
        <v>6</v>
      </c>
      <c r="C37" s="2" t="s">
        <v>8</v>
      </c>
      <c r="D37" s="2" t="s">
        <v>10</v>
      </c>
      <c r="E37" s="2">
        <v>3</v>
      </c>
      <c r="F37" s="2">
        <v>275</v>
      </c>
      <c r="G37" s="3">
        <v>825</v>
      </c>
    </row>
    <row r="38" spans="1:7" x14ac:dyDescent="0.3">
      <c r="A38" s="1">
        <v>45910</v>
      </c>
      <c r="B38" s="2" t="s">
        <v>2</v>
      </c>
      <c r="C38" s="2" t="s">
        <v>9</v>
      </c>
      <c r="D38" s="2" t="s">
        <v>4</v>
      </c>
      <c r="E38" s="2">
        <v>7</v>
      </c>
      <c r="F38" s="2">
        <v>1.29</v>
      </c>
      <c r="G38" s="3">
        <v>9.0299999999999994</v>
      </c>
    </row>
    <row r="39" spans="1:7" x14ac:dyDescent="0.3">
      <c r="A39" s="1">
        <v>45927</v>
      </c>
      <c r="B39" s="2" t="s">
        <v>6</v>
      </c>
      <c r="C39" s="2" t="s">
        <v>8</v>
      </c>
      <c r="D39" s="2" t="s">
        <v>7</v>
      </c>
      <c r="E39" s="2">
        <v>76</v>
      </c>
      <c r="F39" s="2">
        <v>1.99</v>
      </c>
      <c r="G39" s="3">
        <v>151.24</v>
      </c>
    </row>
    <row r="40" spans="1:7" x14ac:dyDescent="0.3">
      <c r="A40" s="1">
        <v>45944</v>
      </c>
      <c r="B40" s="2" t="s">
        <v>6</v>
      </c>
      <c r="C40" s="2" t="s">
        <v>5</v>
      </c>
      <c r="D40" s="2" t="s">
        <v>0</v>
      </c>
      <c r="E40" s="2">
        <v>57</v>
      </c>
      <c r="F40" s="2">
        <v>19.989999999999998</v>
      </c>
      <c r="G40" s="3">
        <v>1139.43</v>
      </c>
    </row>
    <row r="41" spans="1:7" x14ac:dyDescent="0.3">
      <c r="A41" s="1">
        <v>45961</v>
      </c>
      <c r="B41" s="2" t="s">
        <v>2</v>
      </c>
      <c r="C41" s="2" t="s">
        <v>1</v>
      </c>
      <c r="D41" s="2" t="s">
        <v>4</v>
      </c>
      <c r="E41" s="2">
        <v>14</v>
      </c>
      <c r="F41" s="2">
        <v>1.29</v>
      </c>
      <c r="G41" s="3">
        <v>18.059999999999999</v>
      </c>
    </row>
    <row r="42" spans="1:7" x14ac:dyDescent="0.3">
      <c r="A42" s="1">
        <v>45978</v>
      </c>
      <c r="B42" s="2" t="s">
        <v>2</v>
      </c>
      <c r="C42" s="2" t="s">
        <v>3</v>
      </c>
      <c r="D42" s="2" t="s">
        <v>0</v>
      </c>
      <c r="E42" s="2">
        <v>11</v>
      </c>
      <c r="F42" s="2">
        <v>4.99</v>
      </c>
      <c r="G42" s="3">
        <v>54.89</v>
      </c>
    </row>
    <row r="43" spans="1:7" x14ac:dyDescent="0.3">
      <c r="A43" s="1">
        <v>45995</v>
      </c>
      <c r="B43" s="2" t="s">
        <v>2</v>
      </c>
      <c r="C43" s="2" t="s">
        <v>3</v>
      </c>
      <c r="D43" s="2" t="s">
        <v>0</v>
      </c>
      <c r="E43" s="2">
        <v>94</v>
      </c>
      <c r="F43" s="2">
        <v>19.989999999999998</v>
      </c>
      <c r="G43" s="3">
        <v>1879.06</v>
      </c>
    </row>
    <row r="44" spans="1:7" x14ac:dyDescent="0.3">
      <c r="A44" s="1">
        <v>46012</v>
      </c>
      <c r="B44" s="2" t="s">
        <v>2</v>
      </c>
      <c r="C44" s="2" t="s">
        <v>1</v>
      </c>
      <c r="D44" s="2" t="s">
        <v>0</v>
      </c>
      <c r="E44" s="2">
        <v>28</v>
      </c>
      <c r="F44" s="2">
        <v>4.99</v>
      </c>
      <c r="G44" s="3">
        <v>139.72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Singhal</dc:creator>
  <cp:lastModifiedBy>Ayush Singhal</cp:lastModifiedBy>
  <dcterms:created xsi:type="dcterms:W3CDTF">2025-05-28T16:45:16Z</dcterms:created>
  <dcterms:modified xsi:type="dcterms:W3CDTF">2025-05-28T17:58:15Z</dcterms:modified>
</cp:coreProperties>
</file>