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Replacements" sheetId="2" r:id="rId5"/>
  </sheets>
  <definedNames>
    <definedName hidden="1" localSheetId="0" name="Z_4D8010A4_428A_47D8_A33B_CDD2FDC19063_.wvu.FilterData">Schedule!$A$35:$G$56</definedName>
  </definedNames>
  <calcPr/>
  <customWorkbookViews>
    <customWorkbookView activeSheetId="0" maximized="1" tabRatio="600" windowHeight="0" windowWidth="0" guid="{4D8010A4-428A-47D8-A33B-CDD2FDC19063}" name="Фільтр 1"/>
  </customWorkbookViews>
</workbook>
</file>

<file path=xl/sharedStrings.xml><?xml version="1.0" encoding="utf-8"?>
<sst xmlns="http://schemas.openxmlformats.org/spreadsheetml/2006/main" count="1225" uniqueCount="642">
  <si>
    <t>Time</t>
  </si>
  <si>
    <t>Monday</t>
  </si>
  <si>
    <t>Tuesday</t>
  </si>
  <si>
    <t>Wednesday</t>
  </si>
  <si>
    <t>Thursday</t>
  </si>
  <si>
    <t>Friday</t>
  </si>
  <si>
    <t>Saturday</t>
  </si>
  <si>
    <t>Sunday</t>
  </si>
  <si>
    <t>Week deadlines</t>
  </si>
  <si>
    <t>Need (more or equal)</t>
  </si>
  <si>
    <t>Complete</t>
  </si>
  <si>
    <t>Difference</t>
  </si>
  <si>
    <t>Last sunday of a month (is a repetition day)</t>
  </si>
  <si>
    <t>Breakfast</t>
  </si>
  <si>
    <t>Youtube subscriptions: movies</t>
  </si>
  <si>
    <t>Algorithms: notes</t>
  </si>
  <si>
    <t>Work starts</t>
  </si>
  <si>
    <t>Excel/VBA programming</t>
  </si>
  <si>
    <t>Youtube subscriptions: games</t>
  </si>
  <si>
    <t>Puzzles / coding challenges</t>
  </si>
  <si>
    <t>Articles</t>
  </si>
  <si>
    <t>Videos and podcasts about IT</t>
  </si>
  <si>
    <t>English: Grammar Way</t>
  </si>
  <si>
    <t>Coffee</t>
  </si>
  <si>
    <t>English: verbs</t>
  </si>
  <si>
    <t>English: prepositions</t>
  </si>
  <si>
    <t>A repetition of C: test</t>
  </si>
  <si>
    <t>Conversational English</t>
  </si>
  <si>
    <t>Movie</t>
  </si>
  <si>
    <t>Planning</t>
  </si>
  <si>
    <t>Dinner</t>
  </si>
  <si>
    <t>Making notes</t>
  </si>
  <si>
    <t>Language learning: C++: test</t>
  </si>
  <si>
    <t>Work ends</t>
  </si>
  <si>
    <t>StopGame's Kinology</t>
  </si>
  <si>
    <t>Wasteland 2</t>
  </si>
  <si>
    <t>Undefined:</t>
  </si>
  <si>
    <t>Language learning: C++</t>
  </si>
  <si>
    <t>complete all in 1 week</t>
  </si>
  <si>
    <t>ArmA 3: Pilgrimage</t>
  </si>
  <si>
    <t>Talos Principle</t>
  </si>
  <si>
    <t>Deus Ex</t>
  </si>
  <si>
    <t>Heroes of Might and Magic 3</t>
  </si>
  <si>
    <t>Algorithms</t>
  </si>
  <si>
    <t>complete assignments on time</t>
  </si>
  <si>
    <t>English: verbs: 50 common Phrasal Verbs</t>
  </si>
  <si>
    <t>English: words and phrases: Basic English word list</t>
  </si>
  <si>
    <t>English: words and phrases: Word Order</t>
  </si>
  <si>
    <t>StopGame's RetroRequest</t>
  </si>
  <si>
    <t>English: words and phrases: 33 misunderstood words and phrases</t>
  </si>
  <si>
    <t>Algorithms: videos: Quicksort</t>
  </si>
  <si>
    <t>Algorithms: videos: Priority Queues</t>
  </si>
  <si>
    <t>English: Grammar Way: Appendix 2 Tenses (202-203)</t>
  </si>
  <si>
    <t>English: verbs: Grammarway 4: Irregular verbs</t>
  </si>
  <si>
    <t>Supper</t>
  </si>
  <si>
    <t>Excel/VBA programming: additional hour</t>
  </si>
  <si>
    <t>LinuxJourney: Command Line</t>
  </si>
  <si>
    <t>Linux: Linux Journey: Text-Fu</t>
  </si>
  <si>
    <t>Coding challenges</t>
  </si>
  <si>
    <t>Conversational English: Conversational topic: "Family and Relationships"</t>
  </si>
  <si>
    <t>Conversational English: Conversational topic: "Appearance and Personality"</t>
  </si>
  <si>
    <t>Conversational English: Dialogues: repetition</t>
  </si>
  <si>
    <t>HackerRank: 10 days of math statistics</t>
  </si>
  <si>
    <t>HackerRank: 10 days of JS</t>
  </si>
  <si>
    <t xml:space="preserve">Film: important &amp; rating </t>
  </si>
  <si>
    <t>Git push</t>
  </si>
  <si>
    <t>Twitter</t>
  </si>
  <si>
    <t>Algorithms: practice quiz: week 3: Quicksort</t>
  </si>
  <si>
    <t>Film: popular</t>
  </si>
  <si>
    <t xml:space="preserve">Film: art &amp; auteur </t>
  </si>
  <si>
    <t>Algorithms: notes: Quicksort</t>
  </si>
  <si>
    <t>Algorithms: notes: Priority Queues</t>
  </si>
  <si>
    <t>ToDo list for a day</t>
  </si>
  <si>
    <t>...</t>
  </si>
  <si>
    <t>Cracking the Coding Interview</t>
  </si>
  <si>
    <t>h</t>
  </si>
  <si>
    <t>Fixed ToDo list for a day</t>
  </si>
  <si>
    <t>Linux: Linux Journey: Advanced Text-Fu</t>
  </si>
  <si>
    <t>Design Patterns</t>
  </si>
  <si>
    <t>Game maker's toolkit + other game videos</t>
  </si>
  <si>
    <t>Conversational English: Conversational topic: "Jobs, money, profession and success"</t>
  </si>
  <si>
    <t>English: prepositions: Grammarway 4: Appendix 3 Verbs, Adjectives, Nouns with Prepositions (204-210)</t>
  </si>
  <si>
    <t>Thinking in Java</t>
  </si>
  <si>
    <t>English: prepositions: EnglishDom: Prepositions of time and place</t>
  </si>
  <si>
    <t>Conversational English: The perfect Interview</t>
  </si>
  <si>
    <t>English: Grammar Way: Grammarway 4: Unit 2: Infinitive &amp; The -ing form</t>
  </si>
  <si>
    <t>Berserk</t>
  </si>
  <si>
    <t>Blast-off</t>
  </si>
  <si>
    <t>Super Street Fighter II: The New Challengers</t>
  </si>
  <si>
    <t>Krew elfów</t>
  </si>
  <si>
    <t>Backlog</t>
  </si>
  <si>
    <t>English: Grammarway 4</t>
  </si>
  <si>
    <t>English:
prepositions</t>
  </si>
  <si>
    <t>English: words
and phrases</t>
  </si>
  <si>
    <t>English: Word Repetition</t>
  </si>
  <si>
    <t>C++ repetition</t>
  </si>
  <si>
    <t>C# repetition</t>
  </si>
  <si>
    <t>Linux</t>
  </si>
  <si>
    <t>SQL repetition</t>
  </si>
  <si>
    <t>Small repetition
section</t>
  </si>
  <si>
    <t>Interview</t>
  </si>
  <si>
    <t>Algorithms: programming: Assignment 5: Kd-trees</t>
  </si>
  <si>
    <t>Conversational English: Conversational topic: "Challenges and Success"</t>
  </si>
  <si>
    <t>English: Grammar Way: Grammarway 4: Unit 2: Too-Enough</t>
  </si>
  <si>
    <t>English: repetition of words: 50 common Phrasal Verbs</t>
  </si>
  <si>
    <t>Language learning: C++: programming</t>
  </si>
  <si>
    <t>Language learning: C#: reading</t>
  </si>
  <si>
    <t>Language learning: SQL: reading</t>
  </si>
  <si>
    <t>Combinatorics</t>
  </si>
  <si>
    <t>Interview: documents: English letter</t>
  </si>
  <si>
    <t>Git</t>
  </si>
  <si>
    <t>Conversational English: Conversational topic: "Friendship"</t>
  </si>
  <si>
    <t>English: words and phrases: `Basic English combined word list from Basic to Standard</t>
  </si>
  <si>
    <t>English: repetition of words: `Basic English combined word list from Basic to Standard</t>
  </si>
  <si>
    <t>LinuxJourney: Text-Fu</t>
  </si>
  <si>
    <t>Conversational English: Conversational topic: "Lifestyle"</t>
  </si>
  <si>
    <t>English: Grammar Way: Grammarway 4: Unit 2: Participles</t>
  </si>
  <si>
    <t>English: repetition of words: Grammarway 4: Irregular verbs</t>
  </si>
  <si>
    <t>LinuxJourney: Advanced Text-Fu</t>
  </si>
  <si>
    <t>Data Bases: basics</t>
  </si>
  <si>
    <t>Conversational English: Conversational topic: "Art" (?)</t>
  </si>
  <si>
    <t>English: words and phrases: Grammarway 4: Word List (219-222)</t>
  </si>
  <si>
    <t>LinuxJourney: User management</t>
  </si>
  <si>
    <t>Language learning: SQL: test</t>
  </si>
  <si>
    <t>Conversational English: Conversational topic: "Cinema and Movies"</t>
  </si>
  <si>
    <t>English: Grammar Way: Grammarway 4: Unit 3: Adjectives</t>
  </si>
  <si>
    <t>Information Networks: basics</t>
  </si>
  <si>
    <t>Interview: documents: Resume</t>
  </si>
  <si>
    <t>Conversational English: Conversational topic: "Television and Media"</t>
  </si>
  <si>
    <t>English: repetition of words</t>
  </si>
  <si>
    <t>Algorithms: notes: Geometric Applications of BSTs</t>
  </si>
  <si>
    <t>Conversational English: Conversational topic: "Communication"</t>
  </si>
  <si>
    <t>English: Grammar Way: Grammarway 4: Unit 3: Adverbs</t>
  </si>
  <si>
    <t>Language learning: C language: test</t>
  </si>
  <si>
    <t>Interview: documents: English interview test run</t>
  </si>
  <si>
    <t>Language learning: C++: reading: Operator overloading. Using friend-functions to overload unary operators. Pseudo-variable. Operators [], (), -&gt;, &gt;&gt;, &lt;&lt;.</t>
  </si>
  <si>
    <t>Conversational English: Conversational topic: "Places to live"</t>
  </si>
  <si>
    <t>English: Grammar Way: Grammarway 4: Unit 3: Comparisons</t>
  </si>
  <si>
    <t>Algorithms: videos: Geometric Applications of BSTs</t>
  </si>
  <si>
    <t>Conversational English: Informal Language</t>
  </si>
  <si>
    <t>Language learning: C++: reading: Constructor of copying &amp; Static members</t>
  </si>
  <si>
    <t>English: Grammar Way: Revision 1: Units 1-3</t>
  </si>
  <si>
    <t>Language learning: C++: reading: Inheritance. Access modificators &amp; Multi-inheritance</t>
  </si>
  <si>
    <t>Conversational English: Conversational topic: "Fears and phobias"</t>
  </si>
  <si>
    <t>Language learning: C++: reading: Constructors, Destructors with Inheritance &amp; Implicit type conversion using constructors</t>
  </si>
  <si>
    <t>Conversational English: Conversational topic: "Education"</t>
  </si>
  <si>
    <t>Language learning: C++: reading: Polymorphism. VFT &amp; Virtual destructors and constructors</t>
  </si>
  <si>
    <t>Interview: documents: Tech interview test run</t>
  </si>
  <si>
    <t>Algorithms: notes: Balanced Search Trees</t>
  </si>
  <si>
    <t>Conversational English: Meetings and introductions</t>
  </si>
  <si>
    <t>Algorithms: videos: Balanced Search Trees</t>
  </si>
  <si>
    <t>Conversational English: Conversational topic: "Hobbies"</t>
  </si>
  <si>
    <t>Language learning: C++: reading: Generic functions. Their overloading &amp; Generic classes. Arguments by default</t>
  </si>
  <si>
    <t>Conversational English: What sort of person are you?</t>
  </si>
  <si>
    <t>Language learning: C++: reading: Keywords typename, export, mutual, explicit + typeid() &amp; Type conversion operators</t>
  </si>
  <si>
    <t>Conversational English: Conversational topic: "Daily activities"</t>
  </si>
  <si>
    <t>Language learning: C++: reading: STL</t>
  </si>
  <si>
    <t>Language learning: C#: programming</t>
  </si>
  <si>
    <t>Language learning: C#: test</t>
  </si>
  <si>
    <t>Algorithms: videos: Elementary Symbol Tables</t>
  </si>
  <si>
    <t>Algorithms: notes: Elementary Symbol Tables</t>
  </si>
  <si>
    <t>Algorithms: programming: Assignment 4: 8 puzzle</t>
  </si>
  <si>
    <t>Algorithms: practice quiz: week 4: Priority Queues</t>
  </si>
  <si>
    <t xml:space="preserve"> </t>
  </si>
  <si>
    <t>Marks</t>
  </si>
  <si>
    <t>Creativity</t>
  </si>
  <si>
    <t>Film / Game Analysis</t>
  </si>
  <si>
    <t>Game Development</t>
  </si>
  <si>
    <t>Open Source</t>
  </si>
  <si>
    <t>Science</t>
  </si>
  <si>
    <t>Employment</t>
  </si>
  <si>
    <t>Content Management</t>
  </si>
  <si>
    <t>Data Science</t>
  </si>
  <si>
    <t>Marketing</t>
  </si>
  <si>
    <t>Software Engineering</t>
  </si>
  <si>
    <t>Entertainment</t>
  </si>
  <si>
    <t>Film / Anime</t>
  </si>
  <si>
    <t>Series / Anime</t>
  </si>
  <si>
    <t>Netflix Series</t>
  </si>
  <si>
    <t>Streams on Twitch/Youtube</t>
  </si>
  <si>
    <t>Videos on Youtube</t>
  </si>
  <si>
    <t>Tabletop Games</t>
  </si>
  <si>
    <t>Video Games</t>
  </si>
  <si>
    <t>Video Games with Retro Achievements</t>
  </si>
  <si>
    <t>Self-education</t>
  </si>
  <si>
    <t>Book</t>
  </si>
  <si>
    <t>Comics</t>
  </si>
  <si>
    <t>Film Theory</t>
  </si>
  <si>
    <t>English</t>
  </si>
  <si>
    <t>Hours</t>
  </si>
  <si>
    <t>Current subject</t>
  </si>
  <si>
    <t>Next</t>
  </si>
  <si>
    <t>Essays</t>
  </si>
  <si>
    <t>Screenwriting</t>
  </si>
  <si>
    <t>DnD company</t>
  </si>
  <si>
    <t>Screenplay for a film</t>
  </si>
  <si>
    <t>Reviews</t>
  </si>
  <si>
    <t>Develop a card game</t>
  </si>
  <si>
    <t>Invent a new concept</t>
  </si>
  <si>
    <t>Develop a platformer</t>
  </si>
  <si>
    <t>Write a script</t>
  </si>
  <si>
    <t>Develop a simulator</t>
  </si>
  <si>
    <t>Gamedesign</t>
  </si>
  <si>
    <t>Create a new pet-project</t>
  </si>
  <si>
    <t>An extension for Twitch</t>
  </si>
  <si>
    <t>An extension for Trello</t>
  </si>
  <si>
    <t>An extension for Youtube</t>
  </si>
  <si>
    <t>Support an ideal project and add a few features to it</t>
  </si>
  <si>
    <t>Rhythmbox</t>
  </si>
  <si>
    <t>Ranger</t>
  </si>
  <si>
    <t>Curl</t>
  </si>
  <si>
    <t>Support a small growing project</t>
  </si>
  <si>
    <t>Support a big growing project</t>
  </si>
  <si>
    <t>Invent a new model</t>
  </si>
  <si>
    <t>Invent a new math model</t>
  </si>
  <si>
    <t>Invent a new machine learning model</t>
  </si>
  <si>
    <t>Invent a new phisics model</t>
  </si>
  <si>
    <t>Kaggle</t>
  </si>
  <si>
    <t>Analyze 10 data sets</t>
  </si>
  <si>
    <t>Participate in 5 contests on Kaggle</t>
  </si>
  <si>
    <t>Basics</t>
  </si>
  <si>
    <t>GIMP</t>
  </si>
  <si>
    <t>CMS: Joomla</t>
  </si>
  <si>
    <t>Adobe Photoshop</t>
  </si>
  <si>
    <t>Algorithms and Data Structures</t>
  </si>
  <si>
    <t>Princeton Algorithms: Part 1 (Coursera)</t>
  </si>
  <si>
    <t>Princeton Algorithms: Part 2 (Coursera)</t>
  </si>
  <si>
    <t>Code Monk</t>
  </si>
  <si>
    <t>TopCoder articles</t>
  </si>
  <si>
    <t>GfG: articles about DSA</t>
  </si>
  <si>
    <t>Algorithms designs manual</t>
  </si>
  <si>
    <t>Graph theory: algorithm design</t>
  </si>
  <si>
    <t>Data Bases</t>
  </si>
  <si>
    <t>SQL</t>
  </si>
  <si>
    <t>Relational  DB: basics</t>
  </si>
  <si>
    <t>Excel/VBA</t>
  </si>
  <si>
    <t>Excel Essentials: Level 1 Basics (Skillshare )</t>
  </si>
  <si>
    <t>Excel Essentials: Level 2 - For Intermediate/Advanced Students (Skillshare)</t>
  </si>
  <si>
    <t>Excel Essentials: Level 3 - VBA Programming (Skillshare)</t>
  </si>
  <si>
    <t>Math</t>
  </si>
  <si>
    <t>Theory of probabilities</t>
  </si>
  <si>
    <t>Math Statistics</t>
  </si>
  <si>
    <t>Data Analysis</t>
  </si>
  <si>
    <t>Basics of marketing</t>
  </si>
  <si>
    <t>Search-engine knowledge</t>
  </si>
  <si>
    <t>SDLC</t>
  </si>
  <si>
    <t>Agile</t>
  </si>
  <si>
    <t>SCRUM</t>
  </si>
  <si>
    <t>C language</t>
  </si>
  <si>
    <t>Algorithms &amp; Data Structures</t>
  </si>
  <si>
    <t>C#</t>
  </si>
  <si>
    <t>Troelson C# 6.0</t>
  </si>
  <si>
    <t>.NET Core (&gt;= 2.0)</t>
  </si>
  <si>
    <r>
      <rPr>
        <color rgb="FF1155CC"/>
        <u/>
      </rPr>
      <t>ASP.NET</t>
    </r>
    <r>
      <t xml:space="preserve"> Core 3.1</t>
    </r>
  </si>
  <si>
    <t>REST</t>
  </si>
  <si>
    <t>Docker</t>
  </si>
  <si>
    <t>MS SQL</t>
  </si>
  <si>
    <t>WPF</t>
  </si>
  <si>
    <t>Encryption</t>
  </si>
  <si>
    <t>Microservices</t>
  </si>
  <si>
    <t>C++</t>
  </si>
  <si>
    <t>Stroustrup C++</t>
  </si>
  <si>
    <t>C++ for plug-in development</t>
  </si>
  <si>
    <t>Full Stack</t>
  </si>
  <si>
    <t>Learn more about frameworks</t>
  </si>
  <si>
    <t>JavaScript</t>
  </si>
  <si>
    <t>JSON</t>
  </si>
  <si>
    <t>XML</t>
  </si>
  <si>
    <t>Angular 2.0+</t>
  </si>
  <si>
    <t>React</t>
  </si>
  <si>
    <t>Vue.js</t>
  </si>
  <si>
    <t>Tree.js</t>
  </si>
  <si>
    <t>WebGL</t>
  </si>
  <si>
    <t>Proxy servers</t>
  </si>
  <si>
    <t>LinuxJourney</t>
  </si>
  <si>
    <t>Bash</t>
  </si>
  <si>
    <t>Setting up an Emacs+Java IDE / Editor</t>
  </si>
  <si>
    <t>Python</t>
  </si>
  <si>
    <t>Fluent Python</t>
  </si>
  <si>
    <t>Tornado</t>
  </si>
  <si>
    <t>Django</t>
  </si>
  <si>
    <t>Flask</t>
  </si>
  <si>
    <t>Apache Air Flow</t>
  </si>
  <si>
    <t>MongoDB</t>
  </si>
  <si>
    <t>PostgreSQL</t>
  </si>
  <si>
    <t>Software Design</t>
  </si>
  <si>
    <t>Practice</t>
  </si>
  <si>
    <t>Films / Anime</t>
  </si>
  <si>
    <t>June, week 2</t>
  </si>
  <si>
    <t>June, week 3</t>
  </si>
  <si>
    <t>June, week 4</t>
  </si>
  <si>
    <t>July, week 1</t>
  </si>
  <si>
    <t>July, week 2</t>
  </si>
  <si>
    <t>July, week 3</t>
  </si>
  <si>
    <t>July, week 4</t>
  </si>
  <si>
    <t>August, week 1</t>
  </si>
  <si>
    <t>August, week 2</t>
  </si>
  <si>
    <t>August, week 3</t>
  </si>
  <si>
    <t>August, week 4</t>
  </si>
  <si>
    <t>September, week 1</t>
  </si>
  <si>
    <t>September, week 2</t>
  </si>
  <si>
    <t>Howl's Moving Castle</t>
  </si>
  <si>
    <t>Princess Mononoke</t>
  </si>
  <si>
    <t>Memories of Murder</t>
  </si>
  <si>
    <t>Film: important &amp; rating</t>
  </si>
  <si>
    <t>Sunset Blvd.</t>
  </si>
  <si>
    <t>Parasite</t>
  </si>
  <si>
    <t>The Great Escape</t>
  </si>
  <si>
    <t>2001: A Space Odyssey</t>
  </si>
  <si>
    <t>Citizen Kane</t>
  </si>
  <si>
    <t>Witness for the Prosecution</t>
  </si>
  <si>
    <t>Casablanca</t>
  </si>
  <si>
    <t>Once Upon a Time in the West</t>
  </si>
  <si>
    <t>Rolling Thunder</t>
  </si>
  <si>
    <t>Rio Bravo</t>
  </si>
  <si>
    <t>The Last Starfighter</t>
  </si>
  <si>
    <t>WarGames</t>
  </si>
  <si>
    <t>Toy's Story 4</t>
  </si>
  <si>
    <t>Ghost in the Shell</t>
  </si>
  <si>
    <t>Finding Dory</t>
  </si>
  <si>
    <t xml:space="preserve">Carrie </t>
  </si>
  <si>
    <t>E.T. the Extra-Terrestrial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</si>
  <si>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</si>
  <si>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</si>
  <si>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</si>
  <si>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</si>
  <si>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</si>
  <si>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</si>
  <si>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</si>
  <si>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</si>
  <si>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</si>
  <si>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</si>
  <si>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</si>
  <si>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</si>
  <si>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anime</t>
  </si>
  <si>
    <t>Mob Psycho 100: 1st season</t>
  </si>
  <si>
    <t>One Punch Man</t>
  </si>
  <si>
    <t>Steins;Gate</t>
  </si>
  <si>
    <t>Fullmetal Alchemist</t>
  </si>
  <si>
    <t>Erased</t>
  </si>
  <si>
    <t>Neon Genesis Evangelion</t>
  </si>
  <si>
    <t>Hunter x Hunter</t>
  </si>
  <si>
    <t>sci-fi</t>
  </si>
  <si>
    <t>Star Trek: Deep Space Nine</t>
  </si>
  <si>
    <t>Black Mirror</t>
  </si>
  <si>
    <t>Star Trek: Picard</t>
  </si>
  <si>
    <t>Star Trek: Voyager</t>
  </si>
  <si>
    <t>Battlestar Galactica Mini Series</t>
  </si>
  <si>
    <t xml:space="preserve">Red Dwarf </t>
  </si>
  <si>
    <t>drama, history, political</t>
  </si>
  <si>
    <t>Counterpart</t>
  </si>
  <si>
    <t>Vikings</t>
  </si>
  <si>
    <t>Maniac</t>
  </si>
  <si>
    <t>Better Call Saul</t>
  </si>
  <si>
    <t>Sopranos</t>
  </si>
  <si>
    <t>Americans</t>
  </si>
  <si>
    <t>The Leftovers</t>
  </si>
  <si>
    <t>Mindhunter</t>
  </si>
  <si>
    <t>comedy</t>
  </si>
  <si>
    <t>Fleabag</t>
  </si>
  <si>
    <t>Arrested Development</t>
  </si>
  <si>
    <t>Rick n Morty</t>
  </si>
  <si>
    <t>Office</t>
  </si>
  <si>
    <t>The Orville</t>
  </si>
  <si>
    <t>The Preacher</t>
  </si>
  <si>
    <t>DnD</t>
  </si>
  <si>
    <t>StopGame's DnD season 2</t>
  </si>
  <si>
    <t>StopGame's Cyberpunk</t>
  </si>
  <si>
    <t>Critical Role</t>
  </si>
  <si>
    <t>Let's play</t>
  </si>
  <si>
    <t>Retro Replay: Uncharted</t>
  </si>
  <si>
    <t>StopGame streams</t>
  </si>
  <si>
    <t>StopGame's stream</t>
  </si>
  <si>
    <t>Current</t>
  </si>
  <si>
    <t>best games</t>
  </si>
  <si>
    <t>Race for the Galaxy</t>
  </si>
  <si>
    <t>Android: Netrunner</t>
  </si>
  <si>
    <t>Go</t>
  </si>
  <si>
    <t>card games / deckbuilding</t>
  </si>
  <si>
    <t>Cribbage</t>
  </si>
  <si>
    <t>Dominion</t>
  </si>
  <si>
    <t>dice games</t>
  </si>
  <si>
    <t>The Castles of Burgundy</t>
  </si>
  <si>
    <t>Roll for the Galaxy</t>
  </si>
  <si>
    <t>MTG</t>
  </si>
  <si>
    <t>MTG: Standard</t>
  </si>
  <si>
    <t>MTG: Modern</t>
  </si>
  <si>
    <t>MTG: Commander</t>
  </si>
  <si>
    <t xml:space="preserve">looooooong, open-world, role-playing game, sandbox, </t>
  </si>
  <si>
    <t>Dragon age: Origins</t>
  </si>
  <si>
    <t>Shadowrun: Dragonfall</t>
  </si>
  <si>
    <t>The Legend of Zelda: Ocarina of time</t>
  </si>
  <si>
    <t>Persona 3</t>
  </si>
  <si>
    <t>Fallout</t>
  </si>
  <si>
    <t>metroidvania, platformer, puzzle, short</t>
  </si>
  <si>
    <t>Super Metroid</t>
  </si>
  <si>
    <t>Super Mario 3</t>
  </si>
  <si>
    <t>Grim Fandango</t>
  </si>
  <si>
    <t>Super Mario World</t>
  </si>
  <si>
    <t>Full Throttle Remastered</t>
  </si>
  <si>
    <t>Metroid: Prime</t>
  </si>
  <si>
    <t>corridor, fps, horror, immersive sim, story</t>
  </si>
  <si>
    <t>Bioshock</t>
  </si>
  <si>
    <t>Deus Ex: Human Revolution</t>
  </si>
  <si>
    <t>Wolfenstein: The New Order</t>
  </si>
  <si>
    <t>Spec Ops: The Line</t>
  </si>
  <si>
    <t>Metal Gear Solid 2</t>
  </si>
  <si>
    <t>game of the month</t>
  </si>
  <si>
    <t>ArmA 2: British Armed Forces</t>
  </si>
  <si>
    <t>Max Payne</t>
  </si>
  <si>
    <t>Magic: The Gathering</t>
  </si>
  <si>
    <t>Grand Theft Auto 3</t>
  </si>
  <si>
    <t>Alan Wake</t>
  </si>
  <si>
    <t>Black Mesa</t>
  </si>
  <si>
    <t>MGS 2/Peace Walker</t>
  </si>
  <si>
    <t>Star Wars: KOTOR</t>
  </si>
  <si>
    <t>first look, week 1</t>
  </si>
  <si>
    <t>Total War: Shogun 2</t>
  </si>
  <si>
    <t>A Story About My Uncle</t>
  </si>
  <si>
    <t>first look, week 2</t>
  </si>
  <si>
    <t>first look, week 3</t>
  </si>
  <si>
    <t>The Escapists</t>
  </si>
  <si>
    <t>first look, week 4</t>
  </si>
  <si>
    <t>Her</t>
  </si>
  <si>
    <t>periodic games, rpg, story, 1st position</t>
  </si>
  <si>
    <t>Dungeon Keeper</t>
  </si>
  <si>
    <t>What Remains of Edith Finch</t>
  </si>
  <si>
    <t>Snatcher</t>
  </si>
  <si>
    <t>This War of Mine</t>
  </si>
  <si>
    <t>Gone Home</t>
  </si>
  <si>
    <t>Fahrenheit</t>
  </si>
  <si>
    <t>Legend of Grimrock</t>
  </si>
  <si>
    <t>ArmA 3: Amalgamation/Arma 3: scenarios</t>
  </si>
  <si>
    <t>periodic games, fightings, 2nd position</t>
  </si>
  <si>
    <t>Street Fighter Alpha 2</t>
  </si>
  <si>
    <t>Sonic the Hedgehog</t>
  </si>
  <si>
    <t>Tekken 3</t>
  </si>
  <si>
    <t>Soulcalibur 2</t>
  </si>
  <si>
    <t>Marvel vs. Capcom 2</t>
  </si>
  <si>
    <t>Super Smash. Bros. Melee</t>
  </si>
  <si>
    <t>periodic games, card game, puzzle, 3nd position</t>
  </si>
  <si>
    <t>Hacknet</t>
  </si>
  <si>
    <t>SpaceChem</t>
  </si>
  <si>
    <t>Portal 2: tests</t>
  </si>
  <si>
    <t>Book / Comics</t>
  </si>
  <si>
    <t>Essential Computer Science books</t>
  </si>
  <si>
    <t>Grokking algorithms</t>
  </si>
  <si>
    <t>C.O.D.E.</t>
  </si>
  <si>
    <t>Blood, Sweat, and Pixels</t>
  </si>
  <si>
    <t>Essential fiction literature</t>
  </si>
  <si>
    <t>Moby-dick</t>
  </si>
  <si>
    <t>Hobbit</t>
  </si>
  <si>
    <t>"1984"</t>
  </si>
  <si>
    <t>LOTR 1</t>
  </si>
  <si>
    <t>LOTR 2</t>
  </si>
  <si>
    <t>LOTR 3</t>
  </si>
  <si>
    <t>Graphic novels (comics, novels)</t>
  </si>
  <si>
    <t>Watchmen</t>
  </si>
  <si>
    <t>Hellboy: Seed of Destruction</t>
  </si>
  <si>
    <t>Green Lantern: Secret Origin</t>
  </si>
  <si>
    <t>Judge Dredd: Case Files #5</t>
  </si>
  <si>
    <t>Acting</t>
  </si>
  <si>
    <t>Essential Essays</t>
  </si>
  <si>
    <t>Lindsay Ellis</t>
  </si>
  <si>
    <t>Every Frame a Painting</t>
  </si>
  <si>
    <t>The Cinema Cartography</t>
  </si>
  <si>
    <t>Renegade Cut</t>
  </si>
  <si>
    <t>Like Stories of Old</t>
  </si>
  <si>
    <t>Filmmaker courses</t>
  </si>
  <si>
    <t>Filmmaker IQ</t>
  </si>
  <si>
    <t>History</t>
  </si>
  <si>
    <t>One Hundred Years of Cinema</t>
  </si>
  <si>
    <t>Photography</t>
  </si>
  <si>
    <t>Lessons from the Screenplay</t>
  </si>
  <si>
    <t>The Anatomy of Story</t>
  </si>
  <si>
    <t>Next subjects</t>
  </si>
  <si>
    <t>Podcasts, fundamentals</t>
  </si>
  <si>
    <t>English: "Don't Speak" podcast</t>
  </si>
  <si>
    <t>Book, fundamentals</t>
  </si>
  <si>
    <t>Listening</t>
  </si>
  <si>
    <t>Speaking</t>
  </si>
  <si>
    <t>Vocabulary</t>
  </si>
  <si>
    <t>English: phrasal verbs</t>
  </si>
  <si>
    <t>English: words and phrases</t>
  </si>
  <si>
    <t>Repetition</t>
  </si>
  <si>
    <t>English: words from notepad</t>
  </si>
  <si>
    <t>Philosophy</t>
  </si>
  <si>
    <t>Basics of Philosophy</t>
  </si>
  <si>
    <t>Think</t>
  </si>
  <si>
    <t>Republic</t>
  </si>
  <si>
    <t>The Meditations</t>
  </si>
  <si>
    <t>Epistemology</t>
  </si>
  <si>
    <t>Theaetetus</t>
  </si>
  <si>
    <t>Metaphisics</t>
  </si>
  <si>
    <t>Phaedo</t>
  </si>
  <si>
    <t>Metaphysics</t>
  </si>
  <si>
    <t>Philosophy of Science</t>
  </si>
  <si>
    <t>Mill's A System of Logic book III</t>
  </si>
  <si>
    <t>Sleep and free time</t>
  </si>
  <si>
    <t>Free time (without 9h of sleep)</t>
  </si>
  <si>
    <t>Suggestions</t>
  </si>
  <si>
    <t>CADD</t>
  </si>
  <si>
    <t>-</t>
  </si>
  <si>
    <t>Computer Graphics</t>
  </si>
  <si>
    <t>Frameworks</t>
  </si>
  <si>
    <t>where you can learn different programming frameworks</t>
  </si>
  <si>
    <t>Game Dev Theory</t>
  </si>
  <si>
    <t>Genetics</t>
  </si>
  <si>
    <t>Learning Language: English, Japanese, Polish, Russian</t>
  </si>
  <si>
    <t>Machine Learning</t>
  </si>
  <si>
    <t>Painting</t>
  </si>
  <si>
    <t>Physics</t>
  </si>
  <si>
    <t>Psychology</t>
  </si>
  <si>
    <t>Technology and Software</t>
  </si>
  <si>
    <t>where you can learn different editing, programming, managing tools such as Vim, Code Blocks etc.</t>
  </si>
  <si>
    <t>English interview preparation</t>
  </si>
  <si>
    <t>Interview: plan of the English interview</t>
  </si>
  <si>
    <t>Interview: English test run</t>
  </si>
  <si>
    <t>Interview: documents</t>
  </si>
  <si>
    <t>Programming interview preparation</t>
  </si>
  <si>
    <t>HackerRank: Interview preparation kit</t>
  </si>
  <si>
    <t>Interview: plan of Tech interview</t>
  </si>
  <si>
    <t>Interview: Tech interview test run</t>
  </si>
  <si>
    <t>https://stackoverflow.com/questions/19799608/how-do-you-count-cells-with-a-certain-partial-string</t>
  </si>
  <si>
    <t>Backlog of games</t>
  </si>
  <si>
    <t>Replay</t>
  </si>
  <si>
    <t>Action (Platform)</t>
  </si>
  <si>
    <t>Action-adventure</t>
  </si>
  <si>
    <t>Adventure (Puzzle)</t>
  </si>
  <si>
    <t>Fighting</t>
  </si>
  <si>
    <t>Immersive Sim</t>
  </si>
  <si>
    <t>Metroidvania</t>
  </si>
  <si>
    <t>Racing</t>
  </si>
  <si>
    <t>RPG</t>
  </si>
  <si>
    <t>Tactical Strategy</t>
  </si>
  <si>
    <t>Star Trek:</t>
  </si>
  <si>
    <t>Games I have to play:</t>
  </si>
  <si>
    <t>What is this?</t>
  </si>
  <si>
    <t>This War Of Mine</t>
  </si>
  <si>
    <t>Super Mario 64</t>
  </si>
  <si>
    <t>Batham Arkham Asylum</t>
  </si>
  <si>
    <t>Street Fighter Alpha 3</t>
  </si>
  <si>
    <t>System Shock 1</t>
  </si>
  <si>
    <t>Gran Turismo 4</t>
  </si>
  <si>
    <t>The Legend of Zelda: Majora's Mask</t>
  </si>
  <si>
    <t>Age of Empires 2</t>
  </si>
  <si>
    <t>Star Trek: The Next Generation - A Final Unity</t>
  </si>
  <si>
    <t>Baldur's Gate 2</t>
  </si>
  <si>
    <t>Earthbound</t>
  </si>
  <si>
    <t>Donkey Kong Country 2: Diddy's Kong Quest</t>
  </si>
  <si>
    <t>Batham Arkham City</t>
  </si>
  <si>
    <t>Beneath a steel sky</t>
  </si>
  <si>
    <t>Street Fighter III: 3rd Strike</t>
  </si>
  <si>
    <t>System Shock 2</t>
  </si>
  <si>
    <t>Castlevania: Symphony of the Night</t>
  </si>
  <si>
    <t>Grid 2</t>
  </si>
  <si>
    <t>The Legend of Zelda: Twilight Princess</t>
  </si>
  <si>
    <t>Anno 1404</t>
  </si>
  <si>
    <t>Star Trek Bridge Commander</t>
  </si>
  <si>
    <t>Batman: Arkham Asylum</t>
  </si>
  <si>
    <t>9 Hours, 9 Persons, 9 Doors</t>
  </si>
  <si>
    <t>Resident Evil 2</t>
  </si>
  <si>
    <t>Donkey Kong Country: Tropical Freeze</t>
  </si>
  <si>
    <t>Ultra Street Figher lV</t>
  </si>
  <si>
    <t>Thief 1</t>
  </si>
  <si>
    <t>Castlevania: Aria of Sorrow</t>
  </si>
  <si>
    <t>Pokémon FireRed</t>
  </si>
  <si>
    <t>Anno 2070</t>
  </si>
  <si>
    <t>Star Trek: 25th Anniversary and/or Judgment Rites</t>
  </si>
  <si>
    <t>Bloodborne</t>
  </si>
  <si>
    <t>Xenoblade Chronicles</t>
  </si>
  <si>
    <t>Mega Man 2</t>
  </si>
  <si>
    <t>Thief 2</t>
  </si>
  <si>
    <t>Hollow Knight</t>
  </si>
  <si>
    <t>Pokémon LeafGreen</t>
  </si>
  <si>
    <t>Civilization 4</t>
  </si>
  <si>
    <t>Star Trek Elite Force</t>
  </si>
  <si>
    <t>Final Fantasy Tactics</t>
  </si>
  <si>
    <t>Mega Man 3</t>
  </si>
  <si>
    <t>Tekken 7</t>
  </si>
  <si>
    <t>Chrono Trigger</t>
  </si>
  <si>
    <t>Command &amp; Conquer: Red Alert</t>
  </si>
  <si>
    <t>Star Trek Birth of the Federation</t>
  </si>
  <si>
    <t>Devil May Cry</t>
  </si>
  <si>
    <t>Xenogears</t>
  </si>
  <si>
    <t>Mega Man X</t>
  </si>
  <si>
    <t>TES: Morrowind</t>
  </si>
  <si>
    <t>Command &amp; Conquer: Tiberian Dawn</t>
  </si>
  <si>
    <t>"Star Trek Armada 3" mod for Sins of a Solar Empire</t>
  </si>
  <si>
    <t>Diablo 2</t>
  </si>
  <si>
    <t>Mega Man Zero 3</t>
  </si>
  <si>
    <t>The Witness</t>
  </si>
  <si>
    <t>Mortal Kombat 9</t>
  </si>
  <si>
    <t>Vampire The Masquerade: Bloodlines</t>
  </si>
  <si>
    <t>Persona 5</t>
  </si>
  <si>
    <t>Frostpunk</t>
  </si>
  <si>
    <t>"Star Trek: New Horizons" mod for Stellaris</t>
  </si>
  <si>
    <t>Doom</t>
  </si>
  <si>
    <t>Sonic the Hedgehog 1</t>
  </si>
  <si>
    <t>What remains of Edith Finch</t>
  </si>
  <si>
    <t>Super Smash Brother Melee</t>
  </si>
  <si>
    <t>Pathologic</t>
  </si>
  <si>
    <t>Ni no Kuni 1</t>
  </si>
  <si>
    <t>Heroes of Might &amp; Magic 3</t>
  </si>
  <si>
    <t>Dragon Age: Origins</t>
  </si>
  <si>
    <t>Sonic the Hedgehog 2</t>
  </si>
  <si>
    <t>Faster Than Light</t>
  </si>
  <si>
    <t>Dark Messiah of Might and Magic</t>
  </si>
  <si>
    <t>Planescape: Torment</t>
  </si>
  <si>
    <t>Into the Breach</t>
  </si>
  <si>
    <t>Driver San Francisco</t>
  </si>
  <si>
    <t>Cuphead</t>
  </si>
  <si>
    <t>Into The Breach</t>
  </si>
  <si>
    <t xml:space="preserve">Bioshock </t>
  </si>
  <si>
    <t>Jagged Alliance</t>
  </si>
  <si>
    <t>Final Fantasy VII</t>
  </si>
  <si>
    <t>Ori and the Blind Forest</t>
  </si>
  <si>
    <t>Newerwinter nights 2</t>
  </si>
  <si>
    <t>Rome: Total War</t>
  </si>
  <si>
    <t>Braid</t>
  </si>
  <si>
    <t xml:space="preserve">Dishonored </t>
  </si>
  <si>
    <t>Arcanum</t>
  </si>
  <si>
    <t>Slay The Spire</t>
  </si>
  <si>
    <t>Half-Life</t>
  </si>
  <si>
    <t>Fez</t>
  </si>
  <si>
    <t>Prey</t>
  </si>
  <si>
    <t>Divinity Oginal Sin 2</t>
  </si>
  <si>
    <t>Space Rangers HD</t>
  </si>
  <si>
    <t>Celeste</t>
  </si>
  <si>
    <t>Thronebreaker</t>
  </si>
  <si>
    <t>Warcraft 3</t>
  </si>
  <si>
    <t>Castlevania Rondo of Blood</t>
  </si>
  <si>
    <t>Pathfinder: Kingmaker</t>
  </si>
  <si>
    <t>XCOM: EU: Long War</t>
  </si>
  <si>
    <t>KOTOR</t>
  </si>
  <si>
    <t>My Friend Pedro</t>
  </si>
  <si>
    <t>Disco Elysium</t>
  </si>
  <si>
    <t>Mafia</t>
  </si>
  <si>
    <t>Mass Effect 2</t>
  </si>
  <si>
    <t>Fallout 1</t>
  </si>
  <si>
    <t>Papers, Please</t>
  </si>
  <si>
    <t>Red Dead Redemption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</si>
</sst>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38">
    <font>
      <sz val="10.0"/>
      <color rgb="FF000000"/>
      <name val="Arial"/>
    </font>
    <font>
      <color theme="1"/>
      <name val="Roboto"/>
    </font>
    <font>
      <b/>
      <color rgb="FF666666"/>
      <name val="Roboto"/>
    </font>
    <font>
      <sz val="14.0"/>
      <color theme="1"/>
      <name val="Roboto"/>
    </font>
    <font>
      <color rgb="FF666666"/>
      <name val="Arial"/>
    </font>
    <font>
      <color rgb="FFFFFFFF"/>
      <name val="Roboto"/>
    </font>
    <font>
      <color rgb="FF666666"/>
      <name val="Roboto"/>
    </font>
    <font>
      <color rgb="FF000000"/>
      <name val="Roboto"/>
    </font>
    <font>
      <color theme="1"/>
      <name val="Arial"/>
    </font>
    <font>
      <color rgb="FFFA4966"/>
      <name val="Roboto"/>
    </font>
    <font>
      <color rgb="FFF95C4A"/>
      <name val="Roboto"/>
    </font>
    <font>
      <color rgb="FFFFFF00"/>
      <name val="Roboto"/>
    </font>
    <font>
      <color rgb="FFF3F3F3"/>
      <name val="Roboto"/>
    </font>
    <font/>
    <font>
      <b/>
      <color rgb="FFC62D2D"/>
    </font>
    <font>
      <b/>
      <color rgb="FF211F1F"/>
      <name val="Roboto"/>
    </font>
    <font>
      <color rgb="FFE7E8EC"/>
      <name val="Roboto"/>
    </font>
    <font>
      <b/>
      <color rgb="FFCA722C"/>
    </font>
    <font>
      <color rgb="FF4CBFEB"/>
    </font>
    <font>
      <name val="Roboto"/>
    </font>
    <font>
      <b/>
      <color rgb="FFFFFFFF"/>
      <name val="Roboto"/>
    </font>
    <font>
      <color rgb="FFFF0000"/>
      <name val="Roboto"/>
    </font>
    <font>
      <color rgb="FFFAFB1B"/>
      <name val="Roboto"/>
    </font>
    <font>
      <b/>
      <name val="Roboto"/>
    </font>
    <font>
      <b/>
      <color theme="1"/>
      <name val="Roboto"/>
    </font>
    <font>
      <name val="Arial"/>
    </font>
    <font>
      <color rgb="FF4CBFEB"/>
      <name val="Arial"/>
    </font>
    <font>
      <u/>
      <color rgb="FFFFFFFF"/>
      <name val="Roboto"/>
    </font>
    <font>
      <b/>
    </font>
    <font>
      <u/>
      <color rgb="FF0000FF"/>
      <name val="Roboto"/>
    </font>
    <font>
      <color rgb="FF4A86E8"/>
    </font>
    <font>
      <color rgb="FF980000"/>
      <name val="Roboto"/>
    </font>
    <font>
      <color rgb="FFFF9900"/>
    </font>
    <font>
      <color rgb="FF00FF00"/>
      <name val="Roboto"/>
    </font>
    <font>
      <color rgb="FF00FFFF"/>
    </font>
    <font>
      <color rgb="FF0000FF"/>
    </font>
    <font>
      <color rgb="FF9900FF"/>
    </font>
    <font>
      <color rgb="FFFF00FF"/>
    </font>
  </fonts>
  <fills count="3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C27BA0"/>
        <bgColor rgb="FFC27BA0"/>
      </patternFill>
    </fill>
    <fill>
      <patternFill patternType="solid">
        <fgColor rgb="FFC52030"/>
        <bgColor rgb="FFC52030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EA9999"/>
        <bgColor rgb="FFEA9999"/>
      </patternFill>
    </fill>
    <fill>
      <patternFill patternType="solid">
        <fgColor rgb="FF38A1F3"/>
        <bgColor rgb="FF38A1F3"/>
      </patternFill>
    </fill>
    <fill>
      <patternFill patternType="solid">
        <fgColor rgb="FF6AA84F"/>
        <bgColor rgb="FF6AA84F"/>
      </patternFill>
    </fill>
    <fill>
      <patternFill patternType="solid">
        <fgColor rgb="FF96511B"/>
        <bgColor rgb="FF96511B"/>
      </patternFill>
    </fill>
    <fill>
      <patternFill patternType="solid">
        <fgColor rgb="FF38761D"/>
        <bgColor rgb="FF38761D"/>
      </patternFill>
    </fill>
    <fill>
      <patternFill patternType="solid">
        <fgColor rgb="FFF6B26B"/>
        <bgColor rgb="FFF6B26B"/>
      </patternFill>
    </fill>
    <fill>
      <patternFill patternType="solid">
        <fgColor rgb="FFB45F06"/>
        <bgColor rgb="FFB45F06"/>
      </patternFill>
    </fill>
    <fill>
      <patternFill patternType="solid">
        <fgColor rgb="FF6441A4"/>
        <bgColor rgb="FF6441A4"/>
      </patternFill>
    </fill>
    <fill>
      <patternFill patternType="solid">
        <fgColor rgb="FFFFFFFF"/>
        <bgColor rgb="FFFFFFFF"/>
      </patternFill>
    </fill>
    <fill>
      <patternFill patternType="solid">
        <fgColor rgb="FF134F5C"/>
        <bgColor rgb="FF134F5C"/>
      </patternFill>
    </fill>
    <fill>
      <patternFill patternType="solid">
        <fgColor rgb="FF8E7CC3"/>
        <bgColor rgb="FF8E7CC3"/>
      </patternFill>
    </fill>
    <fill>
      <patternFill patternType="solid">
        <fgColor rgb="FF6FA8DC"/>
        <bgColor rgb="FF6FA8DC"/>
      </patternFill>
    </fill>
    <fill>
      <patternFill patternType="solid">
        <fgColor rgb="FFCC4125"/>
        <bgColor rgb="FFCC4125"/>
      </patternFill>
    </fill>
    <fill>
      <patternFill patternType="solid">
        <fgColor rgb="FFF5193D"/>
        <bgColor rgb="FFF5193D"/>
      </patternFill>
    </fill>
    <fill>
      <patternFill patternType="solid">
        <fgColor rgb="FF741B47"/>
        <bgColor rgb="FF741B47"/>
      </patternFill>
    </fill>
    <fill>
      <patternFill patternType="solid">
        <fgColor rgb="FF10B53C"/>
        <bgColor rgb="FF10B53C"/>
      </patternFill>
    </fill>
    <fill>
      <patternFill patternType="solid">
        <fgColor rgb="FF012169"/>
        <bgColor rgb="FF012169"/>
      </patternFill>
    </fill>
    <fill>
      <patternFill patternType="solid">
        <fgColor rgb="FF783F04"/>
        <bgColor rgb="FF783F04"/>
      </patternFill>
    </fill>
    <fill>
      <patternFill patternType="solid">
        <fgColor rgb="FF93C47D"/>
        <bgColor rgb="FF93C47D"/>
      </patternFill>
    </fill>
    <fill>
      <patternFill patternType="solid">
        <fgColor rgb="FF483E7D"/>
        <bgColor rgb="FF483E7D"/>
      </patternFill>
    </fill>
    <fill>
      <patternFill patternType="solid">
        <fgColor rgb="FF000000"/>
        <bgColor rgb="FF000000"/>
      </patternFill>
    </fill>
    <fill>
      <patternFill patternType="solid">
        <fgColor rgb="FFF4CBB2"/>
        <bgColor rgb="FFF4CBB2"/>
      </patternFill>
    </fill>
    <fill>
      <patternFill patternType="solid">
        <fgColor rgb="FF568D66"/>
        <bgColor rgb="FF568D66"/>
      </patternFill>
    </fill>
    <fill>
      <patternFill patternType="solid">
        <fgColor rgb="FF413A29"/>
        <bgColor rgb="FF413A29"/>
      </patternFill>
    </fill>
    <fill>
      <patternFill patternType="solid">
        <fgColor rgb="FF242238"/>
        <bgColor rgb="FF242238"/>
      </patternFill>
    </fill>
    <fill>
      <patternFill patternType="solid">
        <fgColor rgb="FFA64D79"/>
        <bgColor rgb="FFA64D79"/>
      </patternFill>
    </fill>
    <fill>
      <patternFill patternType="solid">
        <fgColor rgb="FFE50914"/>
        <bgColor rgb="FFE50914"/>
      </patternFill>
    </fill>
    <fill>
      <patternFill patternType="solid">
        <fgColor rgb="FF282828"/>
        <bgColor rgb="FF282828"/>
      </patternFill>
    </fill>
    <fill>
      <patternFill patternType="solid">
        <fgColor rgb="FFB26E3A"/>
        <bgColor rgb="FFB26E3A"/>
      </patternFill>
    </fill>
    <fill>
      <patternFill patternType="solid">
        <fgColor rgb="FF141F19"/>
        <bgColor rgb="FF141F19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horizontal="center" readingOrder="0" vertical="center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3" fontId="1" numFmtId="0" xfId="0" applyAlignment="1" applyFill="1" applyFont="1">
      <alignment readingOrder="0"/>
    </xf>
    <xf borderId="0" fillId="4" fontId="5" numFmtId="0" xfId="0" applyAlignment="1" applyFill="1" applyFont="1">
      <alignment readingOrder="0"/>
    </xf>
    <xf borderId="0" fillId="5" fontId="1" numFmtId="0" xfId="0" applyAlignment="1" applyFill="1" applyFont="1">
      <alignment horizontal="center" readingOrder="0"/>
    </xf>
    <xf borderId="0" fillId="6" fontId="6" numFmtId="0" xfId="0" applyAlignment="1" applyFill="1" applyFont="1">
      <alignment readingOrder="0"/>
    </xf>
    <xf borderId="0" fillId="5" fontId="1" numFmtId="164" xfId="0" applyAlignment="1" applyFont="1" applyNumberFormat="1">
      <alignment readingOrder="0"/>
    </xf>
    <xf borderId="0" fillId="6" fontId="1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5" numFmtId="0" xfId="0" applyAlignment="1" applyFill="1" applyFont="1">
      <alignment horizontal="center" readingOrder="0"/>
    </xf>
    <xf borderId="0" fillId="0" fontId="4" numFmtId="0" xfId="0" applyFont="1"/>
    <xf borderId="0" fillId="6" fontId="7" numFmtId="0" xfId="0" applyAlignment="1" applyFont="1">
      <alignment horizontal="left" readingOrder="0"/>
    </xf>
    <xf borderId="0" fillId="11" fontId="5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  <xf borderId="0" fillId="13" fontId="5" numFmtId="0" xfId="0" applyAlignment="1" applyFill="1" applyFont="1">
      <alignment readingOrder="0"/>
    </xf>
    <xf borderId="0" fillId="14" fontId="6" numFmtId="0" xfId="0" applyAlignment="1" applyFill="1" applyFont="1">
      <alignment readingOrder="0" vertical="bottom"/>
    </xf>
    <xf borderId="0" fillId="15" fontId="1" numFmtId="0" xfId="0" applyFill="1" applyFont="1"/>
    <xf borderId="0" fillId="16" fontId="6" numFmtId="0" xfId="0" applyAlignment="1" applyFill="1" applyFont="1">
      <alignment readingOrder="0"/>
    </xf>
    <xf borderId="0" fillId="15" fontId="1" numFmtId="0" xfId="0" applyAlignment="1" applyFont="1">
      <alignment readingOrder="0"/>
    </xf>
    <xf borderId="0" fillId="0" fontId="1" numFmtId="0" xfId="0" applyFont="1"/>
    <xf borderId="0" fillId="17" fontId="7" numFmtId="0" xfId="0" applyAlignment="1" applyFill="1" applyFont="1">
      <alignment readingOrder="0"/>
    </xf>
    <xf borderId="0" fillId="9" fontId="6" numFmtId="0" xfId="0" applyAlignment="1" applyFont="1">
      <alignment readingOrder="0"/>
    </xf>
    <xf borderId="0" fillId="4" fontId="6" numFmtId="0" xfId="0" applyAlignment="1" applyFont="1">
      <alignment readingOrder="0"/>
    </xf>
    <xf borderId="0" fillId="0" fontId="8" numFmtId="164" xfId="0" applyFont="1" applyNumberFormat="1"/>
    <xf borderId="0" fillId="18" fontId="6" numFmtId="0" xfId="0" applyAlignment="1" applyFill="1" applyFont="1">
      <alignment readingOrder="0"/>
    </xf>
    <xf borderId="0" fillId="11" fontId="6" numFmtId="0" xfId="0" applyAlignment="1" applyFont="1">
      <alignment readingOrder="0"/>
    </xf>
    <xf borderId="0" fillId="19" fontId="6" numFmtId="0" xfId="0" applyAlignment="1" applyFill="1" applyFont="1">
      <alignment readingOrder="0"/>
    </xf>
    <xf borderId="0" fillId="20" fontId="6" numFmtId="0" xfId="0" applyAlignment="1" applyFill="1" applyFont="1">
      <alignment readingOrder="0"/>
    </xf>
    <xf borderId="0" fillId="8" fontId="5" numFmtId="0" xfId="0" applyAlignment="1" applyFont="1">
      <alignment horizontal="center" readingOrder="0"/>
    </xf>
    <xf borderId="0" fillId="4" fontId="6" numFmtId="0" xfId="0" applyAlignment="1" applyFont="1">
      <alignment readingOrder="0" vertical="bottom"/>
    </xf>
    <xf borderId="0" fillId="2" fontId="1" numFmtId="0" xfId="0" applyFont="1"/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vertical="bottom"/>
    </xf>
    <xf borderId="0" fillId="2" fontId="1" numFmtId="0" xfId="0" applyAlignment="1" applyFont="1">
      <alignment readingOrder="0"/>
    </xf>
    <xf borderId="0" fillId="18" fontId="1" numFmtId="0" xfId="0" applyAlignment="1" applyFont="1">
      <alignment readingOrder="0"/>
    </xf>
    <xf borderId="0" fillId="21" fontId="5" numFmtId="0" xfId="0" applyAlignment="1" applyFill="1" applyFont="1">
      <alignment readingOrder="0"/>
    </xf>
    <xf borderId="0" fillId="22" fontId="5" numFmtId="0" xfId="0" applyAlignment="1" applyFill="1" applyFont="1">
      <alignment readingOrder="0"/>
    </xf>
    <xf borderId="0" fillId="23" fontId="9" numFmtId="0" xfId="0" applyAlignment="1" applyFill="1" applyFont="1">
      <alignment readingOrder="0"/>
    </xf>
    <xf borderId="0" fillId="16" fontId="10" numFmtId="0" xfId="0" applyAlignment="1" applyFont="1">
      <alignment readingOrder="0"/>
    </xf>
    <xf borderId="0" fillId="16" fontId="11" numFmtId="0" xfId="0" applyAlignment="1" applyFont="1">
      <alignment readingOrder="0"/>
    </xf>
    <xf borderId="0" fillId="24" fontId="5" numFmtId="0" xfId="0" applyAlignment="1" applyFill="1" applyFont="1">
      <alignment readingOrder="0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8" numFmtId="164" xfId="0" applyFont="1" applyNumberFormat="1"/>
    <xf borderId="0" fillId="4" fontId="5" numFmtId="0" xfId="0" applyAlignment="1" applyFont="1">
      <alignment readingOrder="0" vertical="bottom"/>
    </xf>
    <xf borderId="0" fillId="25" fontId="1" numFmtId="0" xfId="0" applyAlignment="1" applyFill="1" applyFont="1">
      <alignment readingOrder="0"/>
    </xf>
    <xf borderId="0" fillId="7" fontId="1" numFmtId="0" xfId="0" applyAlignment="1" applyFont="1">
      <alignment vertical="bottom"/>
    </xf>
    <xf borderId="0" fillId="19" fontId="1" numFmtId="0" xfId="0" applyAlignment="1" applyFont="1">
      <alignment readingOrder="0"/>
    </xf>
    <xf borderId="0" fillId="19" fontId="7" numFmtId="0" xfId="0" applyAlignment="1" applyFont="1">
      <alignment vertical="bottom"/>
    </xf>
    <xf borderId="1" fillId="25" fontId="1" numFmtId="0" xfId="0" applyAlignment="1" applyBorder="1" applyFont="1">
      <alignment readingOrder="0" shrinkToFit="0" vertical="bottom" wrapText="0"/>
    </xf>
    <xf borderId="0" fillId="18" fontId="1" numFmtId="0" xfId="0" applyAlignment="1" applyFont="1">
      <alignment vertical="bottom"/>
    </xf>
    <xf borderId="0" fillId="9" fontId="7" numFmtId="0" xfId="0" applyAlignment="1" applyFont="1">
      <alignment readingOrder="0"/>
    </xf>
    <xf borderId="1" fillId="3" fontId="1" numFmtId="0" xfId="0" applyAlignment="1" applyBorder="1" applyFont="1">
      <alignment shrinkToFit="0" vertical="bottom" wrapText="0"/>
    </xf>
    <xf borderId="1" fillId="3" fontId="1" numFmtId="0" xfId="0" applyAlignment="1" applyBorder="1" applyFont="1">
      <alignment shrinkToFit="0" vertical="bottom" wrapText="0"/>
    </xf>
    <xf borderId="1" fillId="3" fontId="1" numFmtId="0" xfId="0" applyAlignment="1" applyBorder="1" applyFont="1">
      <alignment readingOrder="0" shrinkToFit="0" vertical="bottom" wrapText="0"/>
    </xf>
    <xf borderId="0" fillId="4" fontId="5" numFmtId="0" xfId="0" applyAlignment="1" applyFont="1">
      <alignment vertical="bottom"/>
    </xf>
    <xf borderId="0" fillId="4" fontId="12" numFmtId="0" xfId="0" applyAlignment="1" applyFont="1">
      <alignment readingOrder="0"/>
    </xf>
    <xf borderId="0" fillId="0" fontId="13" numFmtId="0" xfId="0" applyAlignment="1" applyFont="1">
      <alignment horizontal="right" readingOrder="0"/>
    </xf>
    <xf borderId="0" fillId="0" fontId="8" numFmtId="0" xfId="0" applyFont="1"/>
    <xf borderId="0" fillId="26" fontId="10" numFmtId="0" xfId="0" applyAlignment="1" applyFill="1" applyFont="1">
      <alignment readingOrder="0"/>
    </xf>
    <xf borderId="0" fillId="27" fontId="14" numFmtId="0" xfId="0" applyAlignment="1" applyFill="1" applyFont="1">
      <alignment readingOrder="0"/>
    </xf>
    <xf borderId="0" fillId="28" fontId="15" numFmtId="0" xfId="0" applyAlignment="1" applyFill="1" applyFont="1">
      <alignment readingOrder="0" vertical="bottom"/>
    </xf>
    <xf borderId="0" fillId="29" fontId="16" numFmtId="0" xfId="0" applyAlignment="1" applyFill="1" applyFont="1">
      <alignment readingOrder="0" vertical="bottom"/>
    </xf>
    <xf borderId="0" fillId="30" fontId="17" numFmtId="0" xfId="0" applyAlignment="1" applyFill="1" applyFont="1">
      <alignment readingOrder="0"/>
    </xf>
    <xf borderId="0" fillId="31" fontId="18" numFmtId="0" xfId="0" applyAlignment="1" applyFill="1" applyFont="1">
      <alignment readingOrder="0"/>
    </xf>
    <xf borderId="0" fillId="32" fontId="5" numFmtId="0" xfId="0" applyAlignment="1" applyFill="1" applyFont="1">
      <alignment readingOrder="0"/>
    </xf>
    <xf borderId="0" fillId="6" fontId="19" numFmtId="0" xfId="0" applyAlignment="1" applyFont="1">
      <alignment readingOrder="0"/>
    </xf>
    <xf borderId="0" fillId="33" fontId="7" numFmtId="0" xfId="0" applyAlignment="1" applyFill="1" applyFont="1">
      <alignment readingOrder="0"/>
    </xf>
    <xf borderId="0" fillId="33" fontId="20" numFmtId="0" xfId="0" applyAlignment="1" applyFont="1">
      <alignment readingOrder="0"/>
    </xf>
    <xf borderId="0" fillId="14" fontId="5" numFmtId="0" xfId="0" applyAlignment="1" applyFont="1">
      <alignment readingOrder="0" vertical="bottom"/>
    </xf>
    <xf borderId="0" fillId="34" fontId="21" numFmtId="0" xfId="0" applyAlignment="1" applyFill="1" applyFont="1">
      <alignment readingOrder="0"/>
    </xf>
    <xf borderId="0" fillId="35" fontId="5" numFmtId="0" xfId="0" applyAlignment="1" applyFill="1" applyFont="1">
      <alignment readingOrder="0"/>
    </xf>
    <xf borderId="0" fillId="36" fontId="22" numFmtId="0" xfId="0" applyAlignment="1" applyFill="1" applyFont="1">
      <alignment readingOrder="0"/>
    </xf>
    <xf borderId="0" fillId="26" fontId="5" numFmtId="0" xfId="0" applyAlignment="1" applyFont="1">
      <alignment readingOrder="0"/>
    </xf>
    <xf borderId="0" fillId="2" fontId="23" numFmtId="0" xfId="0" applyAlignment="1" applyFont="1">
      <alignment horizontal="center" readingOrder="0"/>
    </xf>
    <xf borderId="0" fillId="2" fontId="24" numFmtId="0" xfId="0" applyAlignment="1" applyFont="1">
      <alignment horizontal="center" readingOrder="0"/>
    </xf>
    <xf borderId="0" fillId="2" fontId="24" numFmtId="0" xfId="0" applyAlignment="1" applyFont="1">
      <alignment horizontal="center" readingOrder="0" vertical="bottom"/>
    </xf>
    <xf borderId="0" fillId="0" fontId="8" numFmtId="0" xfId="0" applyAlignment="1" applyFont="1">
      <alignment vertical="bottom"/>
    </xf>
    <xf borderId="0" fillId="0" fontId="19" numFmtId="0" xfId="0" applyFont="1"/>
    <xf borderId="0" fillId="0" fontId="25" numFmtId="0" xfId="0" applyAlignment="1" applyFont="1">
      <alignment vertical="bottom"/>
    </xf>
    <xf borderId="0" fillId="0" fontId="8" numFmtId="0" xfId="0" applyAlignment="1" applyFont="1">
      <alignment horizontal="right" readingOrder="0"/>
    </xf>
    <xf borderId="0" fillId="0" fontId="19" numFmtId="0" xfId="0" applyAlignment="1" applyFont="1">
      <alignment horizontal="right" readingOrder="0"/>
    </xf>
    <xf borderId="0" fillId="31" fontId="26" numFmtId="0" xfId="0" applyAlignment="1" applyFont="1">
      <alignment readingOrder="0"/>
    </xf>
    <xf borderId="0" fillId="32" fontId="27" numFmtId="0" xfId="0" applyAlignment="1" applyFont="1">
      <alignment readingOrder="0"/>
    </xf>
    <xf borderId="0" fillId="0" fontId="13" numFmtId="0" xfId="0" applyAlignment="1" applyFont="1">
      <alignment readingOrder="0"/>
    </xf>
    <xf borderId="0" fillId="15" fontId="7" numFmtId="0" xfId="0" applyAlignment="1" applyFont="1">
      <alignment horizontal="right" readingOrder="0"/>
    </xf>
    <xf borderId="0" fillId="2" fontId="19" numFmtId="0" xfId="0" applyFont="1"/>
    <xf borderId="0" fillId="0" fontId="28" numFmtId="0" xfId="0" applyAlignment="1" applyFont="1">
      <alignment horizontal="right" readingOrder="0"/>
    </xf>
    <xf borderId="0" fillId="0" fontId="28" numFmtId="0" xfId="0" applyAlignment="1" applyFont="1">
      <alignment horizontal="right"/>
    </xf>
    <xf borderId="0" fillId="3" fontId="19" numFmtId="0" xfId="0" applyAlignment="1" applyFont="1">
      <alignment readingOrder="0"/>
    </xf>
    <xf borderId="0" fillId="0" fontId="29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30" numFmtId="0" xfId="0" applyAlignment="1" applyFont="1">
      <alignment readingOrder="0"/>
    </xf>
    <xf borderId="0" fillId="0" fontId="31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32" numFmtId="0" xfId="0" applyAlignment="1" applyFont="1">
      <alignment readingOrder="0"/>
    </xf>
    <xf borderId="0" fillId="0" fontId="33" numFmtId="0" xfId="0" applyAlignment="1" applyFont="1">
      <alignment readingOrder="0"/>
    </xf>
    <xf borderId="0" fillId="0" fontId="34" numFmtId="0" xfId="0" applyAlignment="1" applyFont="1">
      <alignment readingOrder="0"/>
    </xf>
    <xf borderId="0" fillId="0" fontId="35" numFmtId="0" xfId="0" applyAlignment="1" applyFont="1">
      <alignment readingOrder="0"/>
    </xf>
    <xf borderId="0" fillId="0" fontId="36" numFmtId="0" xfId="0" applyAlignment="1" applyFont="1">
      <alignment readingOrder="0"/>
    </xf>
    <xf borderId="0" fillId="0" fontId="3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504825</xdr:colOff>
      <xdr:row>0</xdr:row>
      <xdr:rowOff>28575</xdr:rowOff>
    </xdr:from>
    <xdr:ext cx="295275" cy="257175"/>
    <xdr:grpSp>
      <xdr:nvGrpSpPr>
        <xdr:cNvPr id="2" name="Shape 2" title="Рисунок"/>
        <xdr:cNvGrpSpPr/>
      </xdr:nvGrpSpPr>
      <xdr:grpSpPr>
        <a:xfrm>
          <a:off x="7636650" y="152400"/>
          <a:ext cx="809024" cy="683851"/>
          <a:chOff x="7636650" y="152400"/>
          <a:chExt cx="809024" cy="683851"/>
        </a:xfrm>
      </xdr:grpSpPr>
      <xdr:pic>
        <xdr:nvPicPr>
          <xdr:cNvPr descr="Eraser,rubber,school,erase,white - free photo from needpix.com"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7636650" y="152400"/>
            <a:ext cx="809024" cy="683851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sp.net/" TargetMode="External"/><Relationship Id="rId2" Type="http://schemas.openxmlformats.org/officeDocument/2006/relationships/hyperlink" Target="https://stackoverflow.com/questions/19799608/how-do-you-count-cells-with-a-certain-partial-string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71"/>
    <col customWidth="1" min="2" max="2" width="33.43"/>
    <col customWidth="1" min="3" max="3" width="28.57"/>
    <col customWidth="1" min="4" max="4" width="38.29"/>
    <col customWidth="1" min="5" max="5" width="35.0"/>
    <col customWidth="1" min="6" max="6" width="32.71"/>
    <col customWidth="1" min="7" max="7" width="29.14"/>
    <col customWidth="1" min="8" max="8" width="26.43"/>
    <col customWidth="1" min="9" max="9" width="26.29"/>
    <col customWidth="1" min="10" max="10" width="18.43"/>
    <col customWidth="1" min="11" max="11" width="33.43"/>
    <col customWidth="1" min="12" max="12" width="24.29"/>
    <col customWidth="1" min="13" max="13" width="32.29"/>
    <col customWidth="1" min="14" max="14" width="17.14"/>
    <col customWidth="1" min="15" max="16" width="24.29"/>
    <col customWidth="1" min="17" max="17" width="32.29"/>
    <col customWidth="1" min="18" max="18" width="20.29"/>
    <col customWidth="1" min="19" max="19" width="70.71"/>
    <col customWidth="1" min="20" max="20" width="20.57"/>
    <col customWidth="1" min="21" max="21" width="38.71"/>
    <col customWidth="1" min="22" max="22" width="18.86"/>
    <col customWidth="1" min="23" max="23" width="71.86"/>
    <col customWidth="1" min="24" max="24" width="69.29"/>
    <col customWidth="1" min="25" max="25" width="12.86"/>
  </cols>
  <sheetData>
    <row r="1" ht="26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P1" s="5"/>
      <c r="R1" s="5"/>
      <c r="Z1" s="5"/>
    </row>
    <row r="2">
      <c r="A2" s="6">
        <v>0.3958333333333333</v>
      </c>
      <c r="B2" s="7" t="s">
        <v>13</v>
      </c>
      <c r="C2" s="7" t="s">
        <v>13</v>
      </c>
      <c r="D2" s="7" t="s">
        <v>13</v>
      </c>
      <c r="E2" s="7" t="s">
        <v>13</v>
      </c>
      <c r="F2" s="7" t="s">
        <v>13</v>
      </c>
      <c r="G2" s="7" t="s">
        <v>13</v>
      </c>
      <c r="H2" s="8"/>
      <c r="I2" s="9" t="s">
        <v>14</v>
      </c>
      <c r="J2" s="4">
        <v>2.0</v>
      </c>
      <c r="K2" s="5"/>
      <c r="L2" s="5"/>
      <c r="M2" s="10" t="s">
        <v>15</v>
      </c>
      <c r="P2" s="5"/>
      <c r="R2" s="5"/>
      <c r="S2" s="5"/>
    </row>
    <row r="3">
      <c r="A3" s="11" t="s">
        <v>16</v>
      </c>
      <c r="B3" s="12" t="s">
        <v>17</v>
      </c>
      <c r="C3" s="12" t="s">
        <v>17</v>
      </c>
      <c r="D3" s="12" t="s">
        <v>17</v>
      </c>
      <c r="E3" s="12" t="s">
        <v>17</v>
      </c>
      <c r="F3" s="12" t="s">
        <v>17</v>
      </c>
      <c r="G3" s="12" t="s">
        <v>17</v>
      </c>
      <c r="H3" s="8"/>
      <c r="I3" s="9" t="s">
        <v>18</v>
      </c>
      <c r="J3" s="4">
        <v>6.0</v>
      </c>
      <c r="K3" s="5"/>
      <c r="L3" s="5"/>
      <c r="M3" s="10" t="s">
        <v>15</v>
      </c>
      <c r="P3" s="5"/>
      <c r="R3" s="5"/>
      <c r="S3" s="5"/>
    </row>
    <row r="4">
      <c r="A4" s="13">
        <v>0.4375</v>
      </c>
      <c r="B4" s="12" t="s">
        <v>17</v>
      </c>
      <c r="C4" s="12" t="s">
        <v>17</v>
      </c>
      <c r="D4" s="12" t="s">
        <v>17</v>
      </c>
      <c r="E4" s="12" t="s">
        <v>17</v>
      </c>
      <c r="F4" s="12" t="s">
        <v>17</v>
      </c>
      <c r="G4" s="12" t="s">
        <v>17</v>
      </c>
      <c r="H4" s="8"/>
      <c r="I4" s="14" t="s">
        <v>19</v>
      </c>
      <c r="J4" s="4">
        <v>5.0</v>
      </c>
      <c r="K4" s="5"/>
      <c r="L4" s="5"/>
      <c r="M4" s="10" t="s">
        <v>15</v>
      </c>
      <c r="P4" s="5"/>
      <c r="R4" s="5"/>
      <c r="S4" s="5"/>
    </row>
    <row r="5">
      <c r="A5" s="13">
        <v>0.4583333333333333</v>
      </c>
      <c r="B5" s="12" t="s">
        <v>17</v>
      </c>
      <c r="C5" s="12" t="s">
        <v>17</v>
      </c>
      <c r="D5" s="12" t="s">
        <v>17</v>
      </c>
      <c r="E5" s="12" t="s">
        <v>17</v>
      </c>
      <c r="F5" s="12" t="s">
        <v>17</v>
      </c>
      <c r="G5" s="12" t="s">
        <v>17</v>
      </c>
      <c r="H5" s="8"/>
      <c r="I5" s="15" t="s">
        <v>20</v>
      </c>
      <c r="J5" s="4">
        <v>8.0</v>
      </c>
      <c r="K5" s="5"/>
      <c r="L5" s="5"/>
      <c r="M5" s="10" t="s">
        <v>15</v>
      </c>
      <c r="P5" s="5"/>
      <c r="R5" s="5"/>
      <c r="S5" s="5"/>
    </row>
    <row r="6">
      <c r="A6" s="13">
        <v>0.4791666666666667</v>
      </c>
      <c r="B6" s="12" t="s">
        <v>17</v>
      </c>
      <c r="C6" s="12" t="s">
        <v>17</v>
      </c>
      <c r="D6" s="12" t="s">
        <v>17</v>
      </c>
      <c r="E6" s="12" t="s">
        <v>17</v>
      </c>
      <c r="F6" s="12" t="s">
        <v>17</v>
      </c>
      <c r="G6" s="12" t="s">
        <v>17</v>
      </c>
      <c r="H6" s="7" t="s">
        <v>13</v>
      </c>
      <c r="I6" s="16" t="s">
        <v>21</v>
      </c>
      <c r="J6" s="4">
        <v>1.0</v>
      </c>
      <c r="K6" s="5"/>
      <c r="L6" s="5"/>
      <c r="M6" s="17" t="s">
        <v>22</v>
      </c>
      <c r="P6" s="5"/>
      <c r="R6" s="5"/>
      <c r="S6" s="5"/>
    </row>
    <row r="7">
      <c r="A7" s="13">
        <v>0.5</v>
      </c>
      <c r="B7" s="12" t="s">
        <v>17</v>
      </c>
      <c r="C7" s="12" t="s">
        <v>17</v>
      </c>
      <c r="D7" s="12" t="s">
        <v>17</v>
      </c>
      <c r="E7" s="12" t="s">
        <v>17</v>
      </c>
      <c r="F7" s="12" t="s">
        <v>17</v>
      </c>
      <c r="G7" s="12" t="s">
        <v>17</v>
      </c>
      <c r="H7" s="7" t="s">
        <v>13</v>
      </c>
      <c r="I7" s="17" t="s">
        <v>22</v>
      </c>
      <c r="J7" s="4">
        <v>8.0</v>
      </c>
      <c r="K7" s="5"/>
      <c r="L7" s="5"/>
      <c r="M7" s="17" t="s">
        <v>22</v>
      </c>
      <c r="P7" s="5"/>
      <c r="R7" s="5"/>
      <c r="S7" s="5"/>
    </row>
    <row r="8">
      <c r="A8" s="18" t="s">
        <v>23</v>
      </c>
      <c r="B8" s="12" t="s">
        <v>17</v>
      </c>
      <c r="C8" s="12" t="s">
        <v>17</v>
      </c>
      <c r="D8" s="12" t="s">
        <v>17</v>
      </c>
      <c r="E8" s="12" t="s">
        <v>17</v>
      </c>
      <c r="F8" s="12" t="s">
        <v>17</v>
      </c>
      <c r="G8" s="12" t="s">
        <v>17</v>
      </c>
      <c r="H8" s="19"/>
      <c r="I8" s="17" t="s">
        <v>24</v>
      </c>
      <c r="J8" s="4">
        <v>10.0</v>
      </c>
      <c r="K8" s="5"/>
      <c r="L8" s="5"/>
      <c r="M8" s="17" t="s">
        <v>22</v>
      </c>
      <c r="P8" s="5"/>
      <c r="R8" s="5"/>
      <c r="S8" s="5"/>
    </row>
    <row r="9">
      <c r="A9" s="13">
        <v>0.5416666666666666</v>
      </c>
      <c r="B9" s="12" t="s">
        <v>17</v>
      </c>
      <c r="C9" s="12" t="s">
        <v>17</v>
      </c>
      <c r="D9" s="12" t="s">
        <v>17</v>
      </c>
      <c r="E9" s="12" t="s">
        <v>17</v>
      </c>
      <c r="F9" s="12" t="s">
        <v>17</v>
      </c>
      <c r="G9" s="12" t="s">
        <v>17</v>
      </c>
      <c r="H9" s="19"/>
      <c r="I9" s="17" t="s">
        <v>25</v>
      </c>
      <c r="J9" s="4">
        <v>10.0</v>
      </c>
      <c r="K9" s="5"/>
      <c r="L9" s="5"/>
      <c r="M9" s="20" t="s">
        <v>26</v>
      </c>
      <c r="P9" s="5"/>
      <c r="R9" s="5"/>
      <c r="S9" s="5"/>
    </row>
    <row r="10">
      <c r="A10" s="13">
        <v>0.5625</v>
      </c>
      <c r="B10" s="12" t="s">
        <v>17</v>
      </c>
      <c r="C10" s="12" t="s">
        <v>17</v>
      </c>
      <c r="D10" s="12" t="s">
        <v>17</v>
      </c>
      <c r="E10" s="12" t="s">
        <v>17</v>
      </c>
      <c r="F10" s="12" t="s">
        <v>17</v>
      </c>
      <c r="G10" s="12" t="s">
        <v>17</v>
      </c>
      <c r="H10" s="19"/>
      <c r="I10" s="21" t="s">
        <v>27</v>
      </c>
      <c r="J10" s="4">
        <v>10.0</v>
      </c>
      <c r="K10" s="5"/>
      <c r="L10" s="5"/>
      <c r="M10" s="20" t="s">
        <v>26</v>
      </c>
      <c r="P10" s="5"/>
      <c r="R10" s="5"/>
      <c r="S10" s="5"/>
    </row>
    <row r="11">
      <c r="A11" s="13">
        <v>0.5833333333333334</v>
      </c>
      <c r="B11" s="12" t="s">
        <v>17</v>
      </c>
      <c r="C11" s="12" t="s">
        <v>17</v>
      </c>
      <c r="D11" s="12" t="s">
        <v>17</v>
      </c>
      <c r="E11" s="12" t="s">
        <v>17</v>
      </c>
      <c r="F11" s="12" t="s">
        <v>17</v>
      </c>
      <c r="G11" s="12" t="s">
        <v>17</v>
      </c>
      <c r="H11" s="19"/>
      <c r="I11" s="22" t="s">
        <v>28</v>
      </c>
      <c r="J11" s="4">
        <v>1.0</v>
      </c>
      <c r="K11" s="5"/>
      <c r="L11" s="5"/>
      <c r="M11" s="20" t="s">
        <v>26</v>
      </c>
      <c r="P11" s="5"/>
      <c r="R11" s="5"/>
      <c r="S11" s="5"/>
    </row>
    <row r="12">
      <c r="A12" s="13">
        <v>0.6041666666666666</v>
      </c>
      <c r="B12" s="12" t="s">
        <v>17</v>
      </c>
      <c r="C12" s="12" t="s">
        <v>17</v>
      </c>
      <c r="D12" s="12" t="s">
        <v>17</v>
      </c>
      <c r="E12" s="12" t="s">
        <v>17</v>
      </c>
      <c r="F12" s="12" t="s">
        <v>17</v>
      </c>
      <c r="G12" s="12" t="s">
        <v>17</v>
      </c>
      <c r="H12" s="8"/>
      <c r="I12" s="23" t="s">
        <v>29</v>
      </c>
      <c r="J12" s="4">
        <v>1.0</v>
      </c>
      <c r="K12" s="5"/>
      <c r="L12" s="5"/>
      <c r="M12" s="20" t="s">
        <v>26</v>
      </c>
      <c r="P12" s="5"/>
      <c r="R12" s="5"/>
      <c r="S12" s="5"/>
    </row>
    <row r="13">
      <c r="A13" s="13">
        <v>0.625</v>
      </c>
      <c r="B13" s="12" t="s">
        <v>17</v>
      </c>
      <c r="C13" s="12" t="s">
        <v>17</v>
      </c>
      <c r="D13" s="12" t="s">
        <v>17</v>
      </c>
      <c r="E13" s="12" t="s">
        <v>17</v>
      </c>
      <c r="F13" s="12" t="s">
        <v>17</v>
      </c>
      <c r="G13" s="7" t="s">
        <v>30</v>
      </c>
      <c r="H13" s="8"/>
      <c r="I13" s="23" t="s">
        <v>31</v>
      </c>
      <c r="J13" s="4">
        <v>7.0</v>
      </c>
      <c r="K13" s="5"/>
      <c r="L13" s="5"/>
      <c r="M13" s="20" t="s">
        <v>32</v>
      </c>
      <c r="P13" s="5"/>
      <c r="R13" s="5"/>
      <c r="S13" s="5"/>
    </row>
    <row r="14">
      <c r="A14" s="11" t="s">
        <v>33</v>
      </c>
      <c r="B14" s="12" t="s">
        <v>17</v>
      </c>
      <c r="C14" s="12" t="s">
        <v>17</v>
      </c>
      <c r="D14" s="12" t="s">
        <v>17</v>
      </c>
      <c r="E14" s="12" t="s">
        <v>17</v>
      </c>
      <c r="F14" s="12" t="s">
        <v>17</v>
      </c>
      <c r="G14" s="7" t="s">
        <v>30</v>
      </c>
      <c r="H14" s="24" t="s">
        <v>34</v>
      </c>
      <c r="I14" s="25"/>
      <c r="J14" s="5"/>
      <c r="K14" s="5"/>
      <c r="L14" s="5"/>
      <c r="M14" s="20" t="s">
        <v>32</v>
      </c>
      <c r="P14" s="5"/>
      <c r="R14" s="5"/>
      <c r="S14" s="5"/>
    </row>
    <row r="15">
      <c r="A15" s="6">
        <v>0.6666666666666666</v>
      </c>
      <c r="B15" s="7" t="s">
        <v>30</v>
      </c>
      <c r="C15" s="7" t="s">
        <v>30</v>
      </c>
      <c r="D15" s="7" t="s">
        <v>30</v>
      </c>
      <c r="E15" s="7" t="s">
        <v>30</v>
      </c>
      <c r="F15" s="7" t="s">
        <v>30</v>
      </c>
      <c r="G15" s="26" t="s">
        <v>35</v>
      </c>
      <c r="H15" s="24" t="s">
        <v>34</v>
      </c>
      <c r="I15" s="27" t="s">
        <v>36</v>
      </c>
      <c r="J15" s="28"/>
      <c r="K15" s="5"/>
      <c r="L15" s="5"/>
      <c r="M15" s="20" t="s">
        <v>32</v>
      </c>
      <c r="P15" s="5"/>
      <c r="R15" s="5"/>
      <c r="S15" s="5"/>
    </row>
    <row r="16">
      <c r="A16" s="6">
        <v>0.6875</v>
      </c>
      <c r="B16" s="7" t="s">
        <v>30</v>
      </c>
      <c r="C16" s="7" t="s">
        <v>30</v>
      </c>
      <c r="D16" s="7" t="s">
        <v>30</v>
      </c>
      <c r="E16" s="7" t="s">
        <v>30</v>
      </c>
      <c r="F16" s="7" t="s">
        <v>30</v>
      </c>
      <c r="G16" s="26" t="s">
        <v>35</v>
      </c>
      <c r="H16" s="7" t="s">
        <v>30</v>
      </c>
      <c r="I16" s="20" t="s">
        <v>37</v>
      </c>
      <c r="J16" s="4" t="s">
        <v>38</v>
      </c>
      <c r="L16" s="5"/>
      <c r="M16" s="29" t="s">
        <v>39</v>
      </c>
      <c r="P16" s="5"/>
      <c r="R16" s="5"/>
      <c r="S16" s="5"/>
    </row>
    <row r="17">
      <c r="A17" s="6">
        <v>0.7083333333333334</v>
      </c>
      <c r="B17" s="26" t="s">
        <v>40</v>
      </c>
      <c r="C17" s="26" t="s">
        <v>41</v>
      </c>
      <c r="D17" s="26" t="s">
        <v>42</v>
      </c>
      <c r="E17" s="26" t="s">
        <v>41</v>
      </c>
      <c r="F17" s="8"/>
      <c r="G17" s="26" t="s">
        <v>35</v>
      </c>
      <c r="H17" s="8"/>
      <c r="I17" s="10" t="s">
        <v>43</v>
      </c>
      <c r="J17" s="4" t="s">
        <v>44</v>
      </c>
      <c r="L17" s="5"/>
      <c r="M17" s="29" t="s">
        <v>39</v>
      </c>
      <c r="P17" s="5"/>
      <c r="R17" s="5"/>
      <c r="S17" s="5"/>
      <c r="U17" s="5"/>
      <c r="W17" s="5"/>
      <c r="X17" s="5"/>
      <c r="Y17" s="5"/>
      <c r="Z17" s="5"/>
    </row>
    <row r="18">
      <c r="A18" s="6">
        <v>0.7291666666666666</v>
      </c>
      <c r="B18" s="26" t="s">
        <v>40</v>
      </c>
      <c r="C18" s="26" t="s">
        <v>41</v>
      </c>
      <c r="D18" s="26" t="s">
        <v>42</v>
      </c>
      <c r="E18" s="26" t="s">
        <v>41</v>
      </c>
      <c r="F18" s="8"/>
      <c r="G18" s="26" t="s">
        <v>35</v>
      </c>
      <c r="H18" s="8"/>
      <c r="I18" s="25"/>
      <c r="J18" s="5"/>
      <c r="K18" s="5"/>
      <c r="L18" s="5"/>
      <c r="M18" s="29" t="s">
        <v>39</v>
      </c>
      <c r="P18" s="5"/>
      <c r="R18" s="5"/>
      <c r="S18" s="5"/>
      <c r="U18" s="5"/>
      <c r="W18" s="5"/>
      <c r="X18" s="5"/>
      <c r="Y18" s="5"/>
      <c r="Z18" s="5"/>
    </row>
    <row r="19">
      <c r="A19" s="6">
        <v>0.75</v>
      </c>
      <c r="B19" s="30" t="s">
        <v>45</v>
      </c>
      <c r="C19" s="30" t="s">
        <v>46</v>
      </c>
      <c r="D19" s="30" t="s">
        <v>45</v>
      </c>
      <c r="E19" s="30" t="s">
        <v>47</v>
      </c>
      <c r="F19" s="24" t="s">
        <v>48</v>
      </c>
      <c r="G19" s="30" t="s">
        <v>49</v>
      </c>
      <c r="H19" s="8"/>
      <c r="J19" s="5"/>
      <c r="K19" s="5"/>
      <c r="L19" s="5"/>
      <c r="M19" s="29" t="s">
        <v>39</v>
      </c>
      <c r="P19" s="5"/>
      <c r="R19" s="5"/>
      <c r="S19" s="5"/>
      <c r="U19" s="5"/>
      <c r="V19" s="5"/>
      <c r="W19" s="5"/>
      <c r="X19" s="5"/>
      <c r="Y19" s="5"/>
      <c r="Z19" s="5"/>
    </row>
    <row r="20">
      <c r="A20" s="6">
        <v>0.7708333333333334</v>
      </c>
      <c r="B20" s="30" t="s">
        <v>45</v>
      </c>
      <c r="C20" s="30" t="s">
        <v>46</v>
      </c>
      <c r="D20" s="30" t="s">
        <v>45</v>
      </c>
      <c r="E20" s="30" t="s">
        <v>47</v>
      </c>
      <c r="F20" s="24" t="s">
        <v>48</v>
      </c>
      <c r="G20" s="30" t="s">
        <v>49</v>
      </c>
      <c r="H20" s="8"/>
      <c r="J20" s="5"/>
      <c r="L20" s="5"/>
      <c r="N20" s="5"/>
      <c r="P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>
        <v>0.7916666666666666</v>
      </c>
      <c r="B21" s="31" t="s">
        <v>50</v>
      </c>
      <c r="C21" s="31" t="s">
        <v>51</v>
      </c>
      <c r="D21" s="30" t="s">
        <v>52</v>
      </c>
      <c r="E21" s="8"/>
      <c r="F21" s="30" t="s">
        <v>47</v>
      </c>
      <c r="G21" s="30" t="s">
        <v>53</v>
      </c>
      <c r="H21" s="8"/>
      <c r="L21" s="5"/>
      <c r="N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6">
        <v>0.8125</v>
      </c>
      <c r="B22" s="31" t="s">
        <v>50</v>
      </c>
      <c r="C22" s="31" t="s">
        <v>51</v>
      </c>
      <c r="D22" s="30" t="s">
        <v>52</v>
      </c>
      <c r="E22" s="8"/>
      <c r="F22" s="30" t="s">
        <v>47</v>
      </c>
      <c r="G22" s="30" t="s">
        <v>53</v>
      </c>
      <c r="H22" s="19"/>
      <c r="L22" s="5"/>
      <c r="N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>
        <v>0.8333333333333334</v>
      </c>
      <c r="B23" s="7" t="s">
        <v>54</v>
      </c>
      <c r="C23" s="7" t="s">
        <v>54</v>
      </c>
      <c r="D23" s="7" t="s">
        <v>54</v>
      </c>
      <c r="E23" s="7" t="s">
        <v>54</v>
      </c>
      <c r="F23" s="7" t="s">
        <v>54</v>
      </c>
      <c r="G23" s="7" t="s">
        <v>54</v>
      </c>
      <c r="H23" s="7" t="s">
        <v>54</v>
      </c>
      <c r="L23" s="5"/>
      <c r="N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32">
        <v>0.8541666666666666</v>
      </c>
      <c r="B24" s="12" t="s">
        <v>55</v>
      </c>
      <c r="C24" s="33" t="s">
        <v>56</v>
      </c>
      <c r="D24" s="12" t="s">
        <v>55</v>
      </c>
      <c r="E24" s="33" t="s">
        <v>57</v>
      </c>
      <c r="F24" s="12" t="s">
        <v>55</v>
      </c>
      <c r="G24" s="7" t="s">
        <v>54</v>
      </c>
      <c r="H24" s="7" t="s">
        <v>54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6">
        <v>0.875</v>
      </c>
      <c r="B25" s="12" t="s">
        <v>55</v>
      </c>
      <c r="C25" s="33" t="s">
        <v>56</v>
      </c>
      <c r="D25" s="12" t="s">
        <v>55</v>
      </c>
      <c r="E25" s="33" t="s">
        <v>57</v>
      </c>
      <c r="F25" s="12" t="s">
        <v>55</v>
      </c>
      <c r="G25" s="19"/>
      <c r="H25" s="19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4"/>
    </row>
    <row r="26">
      <c r="A26" s="32">
        <v>0.8958333333333334</v>
      </c>
      <c r="B26" s="26" t="s">
        <v>40</v>
      </c>
      <c r="C26" s="26" t="s">
        <v>41</v>
      </c>
      <c r="D26" s="26" t="s">
        <v>42</v>
      </c>
      <c r="E26" s="26" t="s">
        <v>41</v>
      </c>
      <c r="F26" s="30" t="s">
        <v>53</v>
      </c>
      <c r="G26" s="19"/>
      <c r="H26" s="19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6">
        <v>0.9166666666666666</v>
      </c>
      <c r="B27" s="26" t="s">
        <v>40</v>
      </c>
      <c r="C27" s="26" t="s">
        <v>41</v>
      </c>
      <c r="D27" s="26" t="s">
        <v>42</v>
      </c>
      <c r="E27" s="26" t="s">
        <v>41</v>
      </c>
      <c r="F27" s="30" t="s">
        <v>53</v>
      </c>
      <c r="G27" s="31" t="s">
        <v>58</v>
      </c>
      <c r="H27" s="19"/>
      <c r="I27" s="2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32">
        <v>0.9375</v>
      </c>
      <c r="B28" s="34" t="s">
        <v>59</v>
      </c>
      <c r="C28" s="34" t="s">
        <v>59</v>
      </c>
      <c r="D28" s="34" t="s">
        <v>60</v>
      </c>
      <c r="E28" s="34" t="s">
        <v>60</v>
      </c>
      <c r="F28" s="34" t="s">
        <v>61</v>
      </c>
      <c r="G28" s="31" t="s">
        <v>58</v>
      </c>
      <c r="H28" s="8"/>
      <c r="I28" s="25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>
        <v>0.9583333333333334</v>
      </c>
      <c r="B29" s="31" t="s">
        <v>58</v>
      </c>
      <c r="C29" s="35" t="s">
        <v>62</v>
      </c>
      <c r="D29" s="31" t="s">
        <v>58</v>
      </c>
      <c r="E29" s="12" t="s">
        <v>63</v>
      </c>
      <c r="F29" s="35" t="s">
        <v>62</v>
      </c>
      <c r="G29" s="36" t="s">
        <v>64</v>
      </c>
      <c r="H29" s="31" t="s">
        <v>58</v>
      </c>
      <c r="I29" s="25"/>
      <c r="N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4" t="s">
        <v>65</v>
      </c>
      <c r="B30" s="31" t="s">
        <v>58</v>
      </c>
      <c r="C30" s="35" t="s">
        <v>62</v>
      </c>
      <c r="D30" s="31" t="s">
        <v>58</v>
      </c>
      <c r="E30" s="12" t="s">
        <v>63</v>
      </c>
      <c r="F30" s="35" t="s">
        <v>62</v>
      </c>
      <c r="G30" s="36" t="s">
        <v>64</v>
      </c>
      <c r="H30" s="31" t="s">
        <v>58</v>
      </c>
      <c r="I30" s="25"/>
      <c r="N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37" t="s">
        <v>66</v>
      </c>
      <c r="B31" s="31" t="s">
        <v>50</v>
      </c>
      <c r="C31" s="38" t="s">
        <v>51</v>
      </c>
      <c r="D31" s="31" t="s">
        <v>67</v>
      </c>
      <c r="E31" s="31" t="s">
        <v>58</v>
      </c>
      <c r="F31" s="36" t="s">
        <v>68</v>
      </c>
      <c r="G31" s="36" t="s">
        <v>64</v>
      </c>
      <c r="H31" s="36" t="s">
        <v>69</v>
      </c>
      <c r="I31" s="25"/>
      <c r="N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32">
        <v>1.0208333333333333</v>
      </c>
      <c r="B32" s="31" t="s">
        <v>70</v>
      </c>
      <c r="C32" s="31" t="s">
        <v>71</v>
      </c>
      <c r="D32" s="31" t="s">
        <v>67</v>
      </c>
      <c r="E32" s="31" t="s">
        <v>58</v>
      </c>
      <c r="F32" s="36" t="s">
        <v>68</v>
      </c>
      <c r="G32" s="36" t="s">
        <v>64</v>
      </c>
      <c r="H32" s="8"/>
      <c r="I32" s="25"/>
      <c r="N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6">
        <v>1.0416666666666667</v>
      </c>
      <c r="B33" s="31" t="s">
        <v>70</v>
      </c>
      <c r="C33" s="31" t="s">
        <v>71</v>
      </c>
      <c r="D33" s="31" t="s">
        <v>67</v>
      </c>
      <c r="E33" s="31" t="s">
        <v>58</v>
      </c>
      <c r="F33" s="36" t="s">
        <v>68</v>
      </c>
      <c r="G33" s="8"/>
      <c r="H33" s="8"/>
      <c r="I33" s="25"/>
      <c r="J33" s="5"/>
      <c r="N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B34" s="39"/>
      <c r="C34" s="39"/>
      <c r="D34" s="39"/>
      <c r="E34" s="39"/>
      <c r="F34" s="39"/>
      <c r="G34" s="39"/>
      <c r="H34" s="39"/>
      <c r="I34" s="25"/>
      <c r="J34" s="5"/>
      <c r="N34" s="5"/>
      <c r="P34" s="5"/>
      <c r="Q34" s="5"/>
      <c r="R34" s="5"/>
      <c r="T34" s="5"/>
      <c r="U34" s="5"/>
      <c r="V34" s="5"/>
      <c r="W34" s="5"/>
      <c r="X34" s="5"/>
      <c r="Y34" s="5"/>
      <c r="Z34" s="5"/>
    </row>
    <row r="35">
      <c r="A35" s="5"/>
      <c r="B35" s="3" t="s">
        <v>72</v>
      </c>
      <c r="D35" s="5"/>
      <c r="I35" s="25"/>
      <c r="J35" s="5"/>
      <c r="M35" s="5"/>
      <c r="N35" s="5"/>
      <c r="O35" s="5"/>
      <c r="P35" s="5"/>
      <c r="Q35" s="5"/>
      <c r="R35" s="5"/>
      <c r="T35" s="5"/>
      <c r="U35" s="5"/>
      <c r="V35" s="5"/>
      <c r="W35" s="5"/>
      <c r="X35" s="5"/>
      <c r="Y35" s="5"/>
      <c r="Z35" s="5"/>
    </row>
    <row r="36">
      <c r="A36" s="4">
        <v>11.0</v>
      </c>
      <c r="I36" s="25"/>
      <c r="J36" s="5"/>
      <c r="M36" s="5"/>
      <c r="N36" s="5"/>
      <c r="O36" s="5"/>
      <c r="P36" s="5"/>
      <c r="Q36" s="5"/>
      <c r="R36" s="5"/>
      <c r="U36" s="5"/>
      <c r="V36" s="5"/>
      <c r="W36" s="5"/>
      <c r="X36" s="5"/>
      <c r="Y36" s="5"/>
      <c r="Z36" s="5"/>
    </row>
    <row r="37">
      <c r="A37" s="40" t="s">
        <v>73</v>
      </c>
      <c r="I37" s="25"/>
      <c r="M37" s="5"/>
      <c r="N37" s="5"/>
      <c r="O37" s="5"/>
      <c r="P37" s="5"/>
      <c r="Q37" s="5"/>
      <c r="R37" s="5"/>
      <c r="S37" s="5"/>
      <c r="U37" s="5"/>
      <c r="V37" s="5"/>
      <c r="W37" s="5"/>
      <c r="X37" s="5"/>
      <c r="Y37" s="5"/>
      <c r="Z37" s="5"/>
    </row>
    <row r="38">
      <c r="A38" s="4">
        <v>21.0</v>
      </c>
      <c r="I38" s="25"/>
      <c r="M38" s="5"/>
      <c r="N38" s="5"/>
      <c r="O38" s="5"/>
      <c r="P38" s="5"/>
      <c r="Q38" s="5"/>
      <c r="R38" s="5"/>
      <c r="U38" s="5"/>
      <c r="V38" s="5"/>
      <c r="W38" s="5"/>
      <c r="X38" s="5"/>
      <c r="Y38" s="5"/>
      <c r="Z38" s="5"/>
    </row>
    <row r="39">
      <c r="A39" s="40" t="s">
        <v>73</v>
      </c>
      <c r="I39" s="25"/>
      <c r="M39" s="5"/>
      <c r="N39" s="5"/>
      <c r="O39" s="5"/>
      <c r="P39" s="5"/>
      <c r="Q39" s="5"/>
      <c r="R39" s="41"/>
      <c r="U39" s="5"/>
      <c r="V39" s="5"/>
      <c r="W39" s="5"/>
      <c r="X39" s="5"/>
      <c r="Y39" s="5"/>
      <c r="Z39" s="5"/>
    </row>
    <row r="40">
      <c r="A40" s="40">
        <v>31.0</v>
      </c>
      <c r="B40" s="9" t="s">
        <v>74</v>
      </c>
      <c r="D40" s="9" t="s">
        <v>74</v>
      </c>
      <c r="I40" s="25"/>
      <c r="M40" s="5"/>
      <c r="N40" s="5"/>
      <c r="O40" s="5"/>
      <c r="P40" s="5"/>
      <c r="Q40" s="5"/>
      <c r="R40" s="41"/>
      <c r="U40" s="5"/>
      <c r="V40" s="5"/>
      <c r="W40" s="5"/>
      <c r="X40" s="5"/>
      <c r="Y40" s="5"/>
      <c r="Z40" s="5"/>
    </row>
    <row r="41">
      <c r="A41" s="40" t="s">
        <v>73</v>
      </c>
      <c r="B41" s="9" t="s">
        <v>74</v>
      </c>
      <c r="D41" s="9" t="s">
        <v>74</v>
      </c>
      <c r="I41" s="25"/>
      <c r="M41" s="5"/>
      <c r="N41" s="5"/>
      <c r="O41" s="5"/>
      <c r="P41" s="5"/>
      <c r="Q41" s="5"/>
      <c r="R41" s="5"/>
      <c r="U41" s="5"/>
      <c r="V41" s="5"/>
      <c r="W41" s="5"/>
      <c r="X41" s="5"/>
      <c r="Y41" s="5"/>
      <c r="Z41" s="5"/>
    </row>
    <row r="42">
      <c r="A42" s="4">
        <v>42.0</v>
      </c>
      <c r="B42" s="9" t="s">
        <v>74</v>
      </c>
      <c r="D42" s="9" t="s">
        <v>74</v>
      </c>
      <c r="I42" s="25"/>
      <c r="L42" s="5"/>
      <c r="M42" s="5"/>
      <c r="N42" s="5"/>
      <c r="O42" s="5"/>
      <c r="P42" s="5"/>
      <c r="Q42" s="5"/>
      <c r="R42" s="5"/>
      <c r="U42" s="5"/>
      <c r="W42" s="5"/>
      <c r="X42" s="5"/>
      <c r="Y42" s="5"/>
      <c r="Z42" s="5"/>
    </row>
    <row r="43">
      <c r="A43" s="40" t="s">
        <v>73</v>
      </c>
      <c r="I43" s="25"/>
      <c r="K43" s="5"/>
      <c r="L43" s="5"/>
      <c r="M43" s="5"/>
      <c r="N43" s="5"/>
      <c r="O43" s="5"/>
      <c r="P43" s="5"/>
      <c r="Q43" s="5"/>
      <c r="R43" s="5"/>
      <c r="U43" s="5"/>
      <c r="W43" s="5"/>
      <c r="X43" s="5"/>
      <c r="Y43" s="5"/>
      <c r="Z43" s="5"/>
    </row>
    <row r="44">
      <c r="A44" s="40" t="s">
        <v>73</v>
      </c>
      <c r="I44" s="25"/>
      <c r="U44" s="5"/>
      <c r="W44" s="5"/>
      <c r="X44" s="5"/>
      <c r="Y44" s="5"/>
      <c r="Z44" s="5"/>
    </row>
    <row r="45">
      <c r="A45" s="40" t="s">
        <v>73</v>
      </c>
      <c r="I45" s="25"/>
      <c r="U45" s="5"/>
      <c r="W45" s="5"/>
      <c r="X45" s="5"/>
      <c r="Y45" s="5"/>
      <c r="Z45" s="5"/>
    </row>
    <row r="46">
      <c r="A46" s="40">
        <v>53.0</v>
      </c>
      <c r="I46" s="25"/>
      <c r="U46" s="5"/>
      <c r="W46" s="5"/>
      <c r="X46" s="5"/>
      <c r="Y46" s="5"/>
      <c r="Z46" s="5"/>
    </row>
    <row r="47">
      <c r="A47" s="40" t="s">
        <v>73</v>
      </c>
      <c r="I47" s="25"/>
      <c r="U47" s="5"/>
      <c r="W47" s="5"/>
      <c r="X47" s="5"/>
      <c r="Y47" s="5"/>
      <c r="Z47" s="5"/>
    </row>
    <row r="48">
      <c r="A48" s="40" t="s">
        <v>73</v>
      </c>
      <c r="I48" s="25"/>
      <c r="T48" s="5"/>
      <c r="U48" s="5"/>
      <c r="V48" s="5"/>
      <c r="W48" s="5"/>
      <c r="X48" s="5"/>
      <c r="Y48" s="5"/>
      <c r="Z48" s="5"/>
    </row>
    <row r="49">
      <c r="A49" s="40" t="s">
        <v>73</v>
      </c>
      <c r="I49" s="25"/>
      <c r="U49" s="5"/>
      <c r="W49" s="5"/>
      <c r="X49" s="5"/>
      <c r="Y49" s="5"/>
      <c r="Z49" s="5"/>
    </row>
    <row r="50">
      <c r="A50" s="40" t="s">
        <v>73</v>
      </c>
      <c r="I50" s="25"/>
      <c r="U50" s="5"/>
      <c r="W50" s="5"/>
      <c r="X50" s="5"/>
      <c r="Y50" s="5"/>
      <c r="Z50" s="5"/>
    </row>
    <row r="51">
      <c r="A51" s="40" t="s">
        <v>73</v>
      </c>
      <c r="I51" s="25"/>
      <c r="U51" s="5"/>
      <c r="W51" s="5"/>
      <c r="X51" s="5"/>
      <c r="Y51" s="5"/>
      <c r="Z51" s="5"/>
    </row>
    <row r="52">
      <c r="I52" s="25"/>
      <c r="U52" s="5"/>
      <c r="V52" s="5"/>
      <c r="W52" s="5"/>
      <c r="X52" s="5"/>
      <c r="Y52" s="5"/>
      <c r="Z52" s="5"/>
    </row>
    <row r="53">
      <c r="I53" s="25"/>
      <c r="U53" s="5"/>
      <c r="V53" s="5"/>
      <c r="W53" s="5"/>
      <c r="X53" s="5"/>
      <c r="Y53" s="5"/>
      <c r="Z53" s="5"/>
    </row>
    <row r="54">
      <c r="I54" s="25"/>
      <c r="U54" s="5"/>
      <c r="V54" s="5"/>
      <c r="W54" s="5"/>
      <c r="X54" s="5"/>
      <c r="Y54" s="5"/>
      <c r="Z54" s="5"/>
    </row>
    <row r="55">
      <c r="I55" s="25"/>
      <c r="U55" s="5"/>
      <c r="V55" s="5"/>
      <c r="W55" s="5"/>
      <c r="X55" s="5"/>
      <c r="Y55" s="5"/>
      <c r="Z55" s="5"/>
    </row>
    <row r="56">
      <c r="A56" s="40" t="s">
        <v>75</v>
      </c>
      <c r="B56" s="5">
        <f>COUNTA(B$36:B$55)/2</f>
        <v>1.5</v>
      </c>
      <c r="C56" s="5">
        <f>COUNTA(C$34:C$55)/2</f>
        <v>0</v>
      </c>
      <c r="D56" s="5">
        <f>COUNTA(D$36:D$55)/2</f>
        <v>1.5</v>
      </c>
      <c r="E56" s="5">
        <f t="shared" ref="E56:H56" si="1">COUNTA(E$34:E$55)/2</f>
        <v>0</v>
      </c>
      <c r="F56" s="5">
        <f t="shared" si="1"/>
        <v>0</v>
      </c>
      <c r="G56" s="5">
        <f t="shared" si="1"/>
        <v>0</v>
      </c>
      <c r="H56" s="5">
        <f t="shared" si="1"/>
        <v>0</v>
      </c>
      <c r="I56" s="25"/>
      <c r="U56" s="5"/>
      <c r="V56" s="5"/>
      <c r="W56" s="5"/>
      <c r="X56" s="5"/>
      <c r="Y56" s="5"/>
      <c r="Z56" s="5"/>
    </row>
    <row r="57">
      <c r="A57" s="5"/>
      <c r="B57" s="42"/>
      <c r="C57" s="39"/>
      <c r="D57" s="39"/>
      <c r="E57" s="39"/>
      <c r="F57" s="39"/>
      <c r="G57" s="39"/>
      <c r="H57" s="39"/>
      <c r="I57" s="25"/>
      <c r="T57" s="5"/>
      <c r="U57" s="5"/>
      <c r="V57" s="5"/>
      <c r="W57" s="5"/>
      <c r="X57" s="5"/>
      <c r="Y57" s="5"/>
      <c r="Z57" s="5"/>
    </row>
    <row r="58">
      <c r="A58" s="5"/>
      <c r="B58" s="3" t="s">
        <v>76</v>
      </c>
      <c r="D58" s="5"/>
      <c r="E58" s="5"/>
      <c r="F58" s="5"/>
      <c r="G58" s="5"/>
      <c r="H58" s="5"/>
      <c r="I58" s="25"/>
      <c r="T58" s="5"/>
      <c r="U58" s="5"/>
      <c r="V58" s="5"/>
      <c r="W58" s="5"/>
      <c r="X58" s="5"/>
      <c r="Y58" s="5"/>
      <c r="Z58" s="5"/>
    </row>
    <row r="59">
      <c r="A59" s="4">
        <v>11.0</v>
      </c>
      <c r="G59" s="43" t="s">
        <v>77</v>
      </c>
      <c r="H59" s="44" t="s">
        <v>78</v>
      </c>
      <c r="T59" s="5"/>
      <c r="U59" s="5"/>
      <c r="V59" s="5"/>
      <c r="W59" s="5"/>
      <c r="X59" s="5"/>
      <c r="Y59" s="5"/>
      <c r="Z59" s="5"/>
    </row>
    <row r="60">
      <c r="A60" s="40" t="s">
        <v>73</v>
      </c>
      <c r="G60" s="43" t="s">
        <v>77</v>
      </c>
      <c r="H60" s="44" t="s">
        <v>78</v>
      </c>
      <c r="T60" s="5"/>
      <c r="U60" s="5"/>
      <c r="V60" s="5"/>
      <c r="W60" s="5"/>
      <c r="X60" s="5"/>
      <c r="Y60" s="5"/>
      <c r="Z60" s="5"/>
    </row>
    <row r="61">
      <c r="A61" s="4">
        <v>21.0</v>
      </c>
      <c r="G61" s="14" t="s">
        <v>63</v>
      </c>
      <c r="T61" s="5"/>
      <c r="U61" s="5"/>
      <c r="V61" s="5"/>
      <c r="W61" s="5"/>
      <c r="X61" s="5"/>
      <c r="Y61" s="5"/>
      <c r="Z61" s="5"/>
    </row>
    <row r="62">
      <c r="A62" s="40" t="s">
        <v>73</v>
      </c>
      <c r="G62" s="14" t="s">
        <v>63</v>
      </c>
      <c r="T62" s="5"/>
      <c r="U62" s="5"/>
      <c r="V62" s="5"/>
      <c r="W62" s="5"/>
      <c r="X62" s="5"/>
      <c r="Y62" s="5"/>
      <c r="Z62" s="5"/>
    </row>
    <row r="63">
      <c r="A63" s="40">
        <v>31.0</v>
      </c>
      <c r="G63" s="21" t="s">
        <v>79</v>
      </c>
      <c r="H63" s="21" t="s">
        <v>80</v>
      </c>
      <c r="T63" s="5"/>
      <c r="U63" s="5"/>
      <c r="V63" s="5"/>
      <c r="W63" s="5"/>
      <c r="X63" s="5"/>
      <c r="Y63" s="5"/>
      <c r="Z63" s="5"/>
    </row>
    <row r="64">
      <c r="A64" s="40" t="s">
        <v>73</v>
      </c>
      <c r="G64" s="21" t="s">
        <v>79</v>
      </c>
      <c r="H64" s="21" t="s">
        <v>80</v>
      </c>
      <c r="T64" s="5"/>
      <c r="U64" s="5"/>
      <c r="V64" s="5"/>
      <c r="W64" s="5"/>
      <c r="X64" s="5"/>
      <c r="Y64" s="5"/>
      <c r="Z64" s="5"/>
    </row>
    <row r="65">
      <c r="A65" s="4">
        <v>45.0</v>
      </c>
      <c r="G65" s="17" t="s">
        <v>81</v>
      </c>
      <c r="H65" s="14" t="s">
        <v>82</v>
      </c>
      <c r="T65" s="5"/>
      <c r="U65" s="5"/>
      <c r="V65" s="5"/>
      <c r="W65" s="5"/>
      <c r="X65" s="5"/>
      <c r="Y65" s="5"/>
      <c r="Z65" s="5"/>
    </row>
    <row r="66">
      <c r="A66" s="40" t="s">
        <v>73</v>
      </c>
      <c r="G66" s="17" t="s">
        <v>81</v>
      </c>
      <c r="H66" s="14" t="s">
        <v>82</v>
      </c>
      <c r="T66" s="5"/>
      <c r="U66" s="5"/>
      <c r="V66" s="5"/>
      <c r="W66" s="5"/>
      <c r="X66" s="5"/>
      <c r="Y66" s="5"/>
      <c r="Z66" s="5"/>
    </row>
    <row r="67">
      <c r="A67" s="40" t="s">
        <v>73</v>
      </c>
      <c r="G67" s="17" t="s">
        <v>83</v>
      </c>
      <c r="H67" s="14" t="s">
        <v>82</v>
      </c>
      <c r="T67" s="5"/>
      <c r="U67" s="5"/>
      <c r="V67" s="5"/>
      <c r="W67" s="5"/>
      <c r="X67" s="5"/>
      <c r="Y67" s="5"/>
      <c r="Z67" s="5"/>
    </row>
    <row r="68">
      <c r="A68" s="40" t="s">
        <v>73</v>
      </c>
      <c r="F68" s="21" t="s">
        <v>61</v>
      </c>
      <c r="G68" s="17" t="s">
        <v>83</v>
      </c>
      <c r="H68" s="14" t="s">
        <v>82</v>
      </c>
      <c r="T68" s="5"/>
      <c r="U68" s="5"/>
      <c r="V68" s="5"/>
      <c r="W68" s="5"/>
      <c r="X68" s="5"/>
      <c r="Y68" s="5"/>
      <c r="Z68" s="5"/>
    </row>
    <row r="69">
      <c r="A69" s="40" t="s">
        <v>73</v>
      </c>
      <c r="F69" s="21" t="s">
        <v>84</v>
      </c>
      <c r="H69" s="45" t="s">
        <v>85</v>
      </c>
      <c r="T69" s="5"/>
      <c r="U69" s="5"/>
      <c r="V69" s="5"/>
      <c r="W69" s="5"/>
      <c r="X69" s="5"/>
      <c r="Y69" s="5"/>
      <c r="Z69" s="5"/>
    </row>
    <row r="70">
      <c r="A70" s="40" t="s">
        <v>73</v>
      </c>
      <c r="F70" s="21" t="s">
        <v>84</v>
      </c>
      <c r="H70" s="45" t="s">
        <v>85</v>
      </c>
      <c r="T70" s="5"/>
      <c r="U70" s="5"/>
      <c r="V70" s="5"/>
      <c r="W70" s="5"/>
      <c r="X70" s="5"/>
      <c r="Y70" s="5"/>
      <c r="Z70" s="5"/>
    </row>
    <row r="71">
      <c r="A71" s="40" t="s">
        <v>73</v>
      </c>
      <c r="F71" s="46" t="s">
        <v>86</v>
      </c>
      <c r="H71" s="45" t="s">
        <v>85</v>
      </c>
      <c r="T71" s="5"/>
      <c r="U71" s="5"/>
      <c r="V71" s="5"/>
      <c r="W71" s="5"/>
      <c r="X71" s="5"/>
      <c r="Y71" s="5"/>
      <c r="Z71" s="5"/>
    </row>
    <row r="72">
      <c r="A72" s="40" t="s">
        <v>73</v>
      </c>
      <c r="F72" s="47" t="s">
        <v>87</v>
      </c>
      <c r="H72" s="45" t="s">
        <v>85</v>
      </c>
      <c r="T72" s="5"/>
      <c r="U72" s="5"/>
      <c r="V72" s="5"/>
      <c r="W72" s="5"/>
      <c r="X72" s="5"/>
      <c r="Y72" s="5"/>
      <c r="Z72" s="5"/>
    </row>
    <row r="73">
      <c r="A73" s="40" t="s">
        <v>73</v>
      </c>
      <c r="H73" s="48" t="s">
        <v>88</v>
      </c>
      <c r="T73" s="5"/>
      <c r="U73" s="5"/>
      <c r="V73" s="5"/>
      <c r="W73" s="5"/>
      <c r="X73" s="5"/>
      <c r="Y73" s="5"/>
      <c r="Z73" s="5"/>
    </row>
    <row r="74">
      <c r="A74" s="40" t="s">
        <v>73</v>
      </c>
      <c r="H74" s="48" t="s">
        <v>88</v>
      </c>
      <c r="T74" s="5"/>
      <c r="U74" s="5"/>
      <c r="V74" s="5"/>
      <c r="W74" s="5"/>
      <c r="X74" s="5"/>
      <c r="Y74" s="5"/>
      <c r="Z74" s="5"/>
    </row>
    <row r="75">
      <c r="T75" s="5"/>
      <c r="U75" s="5"/>
      <c r="V75" s="5"/>
      <c r="W75" s="5"/>
      <c r="X75" s="5"/>
      <c r="Y75" s="5"/>
      <c r="Z75" s="5"/>
    </row>
    <row r="76">
      <c r="T76" s="5"/>
      <c r="U76" s="5"/>
      <c r="V76" s="5"/>
      <c r="W76" s="5"/>
      <c r="X76" s="5"/>
      <c r="Y76" s="5"/>
      <c r="Z76" s="5"/>
    </row>
    <row r="77">
      <c r="H77" s="49" t="s">
        <v>89</v>
      </c>
      <c r="T77" s="5"/>
      <c r="U77" s="5"/>
      <c r="V77" s="5"/>
      <c r="W77" s="5"/>
      <c r="X77" s="5"/>
      <c r="Y77" s="5"/>
      <c r="Z77" s="5"/>
    </row>
    <row r="78">
      <c r="H78" s="49" t="s">
        <v>89</v>
      </c>
      <c r="T78" s="5"/>
      <c r="U78" s="5"/>
      <c r="V78" s="5"/>
      <c r="W78" s="5"/>
      <c r="X78" s="5"/>
      <c r="Y78" s="5"/>
      <c r="Z78" s="5"/>
    </row>
    <row r="79">
      <c r="A79" s="40" t="s">
        <v>75</v>
      </c>
      <c r="B79" s="5">
        <f>COUNTA(C$24:C$76)/2</f>
        <v>5.5</v>
      </c>
      <c r="C79" s="5">
        <f>COUNTA(B$34:B$76)/2</f>
        <v>3</v>
      </c>
      <c r="D79" s="5">
        <f>COUNTA(E$24:E$74)/2</f>
        <v>5.5</v>
      </c>
      <c r="E79" s="5">
        <f>COUNTA(D$17:D$74)/2</f>
        <v>10.5</v>
      </c>
      <c r="F79" s="5">
        <f>COUNTA(E$24:E$74)/2</f>
        <v>5.5</v>
      </c>
      <c r="G79" s="5">
        <f>COUNTA(F$29:F$78)/2</f>
        <v>5.5</v>
      </c>
      <c r="H79" s="5">
        <f>COUNTA(G$59:G$78)/2</f>
        <v>5</v>
      </c>
      <c r="T79" s="5"/>
      <c r="U79" s="5"/>
      <c r="V79" s="5"/>
      <c r="W79" s="5"/>
      <c r="X79" s="5"/>
      <c r="Y79" s="5"/>
      <c r="Z79" s="5"/>
    </row>
    <row r="80">
      <c r="A80" s="5"/>
      <c r="B80" s="42"/>
      <c r="C80" s="39"/>
      <c r="D80" s="39"/>
      <c r="E80" s="39"/>
      <c r="F80" s="39"/>
      <c r="G80" s="39"/>
      <c r="H80" s="39"/>
      <c r="T80" s="5"/>
      <c r="U80" s="5"/>
      <c r="V80" s="5"/>
      <c r="W80" s="5"/>
      <c r="X80" s="5"/>
      <c r="Y80" s="5"/>
      <c r="Z80" s="5"/>
    </row>
    <row r="81">
      <c r="B81" s="50"/>
      <c r="C81" s="50"/>
      <c r="T81" s="5"/>
      <c r="U81" s="5"/>
      <c r="V81" s="5"/>
      <c r="W81" s="5"/>
      <c r="X81" s="5"/>
      <c r="Y81" s="5"/>
      <c r="Z81" s="5"/>
    </row>
    <row r="82">
      <c r="A82" s="50"/>
      <c r="B82" s="3" t="s">
        <v>90</v>
      </c>
      <c r="I82" s="5"/>
      <c r="J82" s="5"/>
      <c r="K82" s="5"/>
      <c r="L82" s="5"/>
      <c r="M82" s="5"/>
      <c r="N82" s="5"/>
      <c r="O82" s="5"/>
      <c r="P82" s="5"/>
      <c r="T82" s="5"/>
      <c r="U82" s="5"/>
      <c r="V82" s="5"/>
      <c r="W82" s="5"/>
      <c r="X82" s="5"/>
      <c r="Y82" s="5"/>
      <c r="Z82" s="5"/>
    </row>
    <row r="83">
      <c r="A83" s="32"/>
      <c r="B83" s="4" t="s">
        <v>43</v>
      </c>
      <c r="C83" s="4" t="s">
        <v>27</v>
      </c>
      <c r="D83" s="4" t="s">
        <v>91</v>
      </c>
      <c r="E83" s="4" t="s">
        <v>24</v>
      </c>
      <c r="F83" s="4" t="s">
        <v>92</v>
      </c>
      <c r="G83" s="51" t="s">
        <v>93</v>
      </c>
      <c r="H83" s="51" t="s">
        <v>94</v>
      </c>
      <c r="I83" s="51" t="s">
        <v>95</v>
      </c>
      <c r="J83" s="51" t="s">
        <v>96</v>
      </c>
      <c r="K83" s="51" t="s">
        <v>97</v>
      </c>
      <c r="L83" s="51" t="s">
        <v>98</v>
      </c>
      <c r="M83" s="51" t="s">
        <v>78</v>
      </c>
      <c r="N83" s="4" t="s">
        <v>99</v>
      </c>
      <c r="P83" s="4" t="s">
        <v>100</v>
      </c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2"/>
      <c r="B84" s="53" t="s">
        <v>101</v>
      </c>
      <c r="C84" s="21" t="s">
        <v>102</v>
      </c>
      <c r="D84" s="17" t="s">
        <v>103</v>
      </c>
      <c r="E84" s="17" t="s">
        <v>45</v>
      </c>
      <c r="G84" s="17" t="s">
        <v>47</v>
      </c>
      <c r="H84" s="54" t="s">
        <v>104</v>
      </c>
      <c r="I84" s="20" t="s">
        <v>105</v>
      </c>
      <c r="J84" s="20" t="s">
        <v>106</v>
      </c>
      <c r="K84" s="43" t="s">
        <v>56</v>
      </c>
      <c r="L84" s="20" t="s">
        <v>107</v>
      </c>
      <c r="M84" s="55" t="s">
        <v>78</v>
      </c>
      <c r="N84" s="56" t="s">
        <v>108</v>
      </c>
      <c r="P84" s="9" t="s">
        <v>109</v>
      </c>
      <c r="Q84" s="20" t="s">
        <v>110</v>
      </c>
      <c r="R84" s="5"/>
      <c r="S84" s="5"/>
      <c r="T84" s="5"/>
      <c r="U84" s="5"/>
      <c r="V84" s="5"/>
      <c r="W84" s="5"/>
      <c r="X84" s="5"/>
      <c r="Y84" s="5"/>
      <c r="Z84" s="5"/>
    </row>
    <row r="85">
      <c r="A85" s="32"/>
      <c r="B85" s="53" t="s">
        <v>101</v>
      </c>
      <c r="C85" s="21" t="s">
        <v>111</v>
      </c>
      <c r="D85" s="17" t="s">
        <v>103</v>
      </c>
      <c r="E85" s="17" t="s">
        <v>45</v>
      </c>
      <c r="G85" s="17" t="s">
        <v>112</v>
      </c>
      <c r="H85" s="54" t="s">
        <v>113</v>
      </c>
      <c r="I85" s="20" t="s">
        <v>105</v>
      </c>
      <c r="J85" s="20" t="s">
        <v>106</v>
      </c>
      <c r="K85" s="43" t="s">
        <v>114</v>
      </c>
      <c r="L85" s="20" t="s">
        <v>107</v>
      </c>
      <c r="M85" s="55" t="s">
        <v>78</v>
      </c>
      <c r="N85" s="56" t="s">
        <v>108</v>
      </c>
      <c r="P85" s="9" t="s">
        <v>109</v>
      </c>
      <c r="Q85" s="20" t="s">
        <v>110</v>
      </c>
      <c r="R85" s="5"/>
      <c r="S85" s="5"/>
      <c r="T85" s="5"/>
      <c r="U85" s="5"/>
      <c r="V85" s="5"/>
      <c r="W85" s="5"/>
      <c r="X85" s="5"/>
      <c r="Y85" s="5"/>
      <c r="Z85" s="5"/>
    </row>
    <row r="86">
      <c r="A86" s="52"/>
      <c r="B86" s="53" t="s">
        <v>101</v>
      </c>
      <c r="C86" s="21" t="s">
        <v>115</v>
      </c>
      <c r="D86" s="17" t="s">
        <v>116</v>
      </c>
      <c r="E86" s="17" t="s">
        <v>45</v>
      </c>
      <c r="G86" s="17" t="s">
        <v>112</v>
      </c>
      <c r="H86" s="54" t="s">
        <v>117</v>
      </c>
      <c r="I86" s="20" t="s">
        <v>105</v>
      </c>
      <c r="J86" s="20" t="s">
        <v>106</v>
      </c>
      <c r="K86" s="43" t="s">
        <v>118</v>
      </c>
      <c r="L86" s="20" t="s">
        <v>107</v>
      </c>
      <c r="M86" s="55" t="s">
        <v>78</v>
      </c>
      <c r="N86" s="57" t="s">
        <v>119</v>
      </c>
      <c r="P86" s="9" t="s">
        <v>109</v>
      </c>
      <c r="Q86" s="14" t="s">
        <v>110</v>
      </c>
      <c r="R86" s="5"/>
      <c r="S86" s="5"/>
      <c r="T86" s="5"/>
      <c r="U86" s="5"/>
      <c r="V86" s="5"/>
      <c r="W86" s="5"/>
      <c r="X86" s="5"/>
      <c r="Y86" s="5"/>
      <c r="Z86" s="5"/>
    </row>
    <row r="87">
      <c r="A87" s="32"/>
      <c r="B87" s="53" t="s">
        <v>101</v>
      </c>
      <c r="C87" s="21" t="s">
        <v>120</v>
      </c>
      <c r="D87" s="17" t="s">
        <v>116</v>
      </c>
      <c r="E87" s="17" t="s">
        <v>45</v>
      </c>
      <c r="G87" s="17" t="s">
        <v>121</v>
      </c>
      <c r="H87" s="54" t="s">
        <v>117</v>
      </c>
      <c r="I87" s="20" t="s">
        <v>105</v>
      </c>
      <c r="J87" s="20" t="s">
        <v>106</v>
      </c>
      <c r="K87" s="43" t="s">
        <v>122</v>
      </c>
      <c r="L87" s="20" t="s">
        <v>123</v>
      </c>
      <c r="M87" s="55" t="s">
        <v>78</v>
      </c>
      <c r="N87" s="57" t="s">
        <v>119</v>
      </c>
      <c r="P87" s="9" t="s">
        <v>109</v>
      </c>
      <c r="Q87" s="14" t="s">
        <v>110</v>
      </c>
      <c r="R87" s="5"/>
      <c r="S87" s="5"/>
      <c r="T87" s="5"/>
      <c r="U87" s="5"/>
      <c r="V87" s="5"/>
      <c r="W87" s="5"/>
      <c r="X87" s="5"/>
      <c r="Y87" s="5"/>
      <c r="Z87" s="5"/>
    </row>
    <row r="88">
      <c r="A88" s="52"/>
      <c r="B88" s="53" t="s">
        <v>101</v>
      </c>
      <c r="C88" s="21" t="s">
        <v>124</v>
      </c>
      <c r="D88" s="17" t="s">
        <v>125</v>
      </c>
      <c r="E88" s="17" t="s">
        <v>45</v>
      </c>
      <c r="G88" s="17" t="s">
        <v>121</v>
      </c>
      <c r="H88" s="58" t="s">
        <v>104</v>
      </c>
      <c r="I88" s="20" t="s">
        <v>105</v>
      </c>
      <c r="J88" s="20" t="s">
        <v>106</v>
      </c>
      <c r="L88" s="20" t="s">
        <v>123</v>
      </c>
      <c r="M88" s="55" t="s">
        <v>78</v>
      </c>
      <c r="N88" s="59" t="s">
        <v>126</v>
      </c>
      <c r="P88" s="9" t="s">
        <v>127</v>
      </c>
      <c r="Q88" s="14" t="s">
        <v>110</v>
      </c>
      <c r="R88" s="5"/>
      <c r="S88" s="5"/>
      <c r="T88" s="5"/>
      <c r="U88" s="5"/>
      <c r="V88" s="5"/>
      <c r="W88" s="5"/>
      <c r="X88" s="5"/>
      <c r="Y88" s="5"/>
      <c r="Z88" s="5"/>
    </row>
    <row r="89">
      <c r="A89" s="32"/>
      <c r="B89" s="53" t="s">
        <v>101</v>
      </c>
      <c r="C89" s="21" t="s">
        <v>128</v>
      </c>
      <c r="D89" s="17" t="s">
        <v>125</v>
      </c>
      <c r="E89" s="17" t="s">
        <v>45</v>
      </c>
      <c r="G89" s="60" t="s">
        <v>46</v>
      </c>
      <c r="H89" s="54" t="s">
        <v>129</v>
      </c>
      <c r="I89" s="20" t="s">
        <v>105</v>
      </c>
      <c r="J89" s="20" t="s">
        <v>106</v>
      </c>
      <c r="M89" s="55" t="s">
        <v>78</v>
      </c>
      <c r="N89" s="59" t="s">
        <v>126</v>
      </c>
      <c r="P89" s="9" t="s">
        <v>127</v>
      </c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2"/>
      <c r="B90" s="53" t="s">
        <v>130</v>
      </c>
      <c r="C90" s="21" t="s">
        <v>131</v>
      </c>
      <c r="D90" s="17" t="s">
        <v>132</v>
      </c>
      <c r="E90" s="17" t="s">
        <v>53</v>
      </c>
      <c r="G90" s="60" t="s">
        <v>46</v>
      </c>
      <c r="I90" s="20" t="s">
        <v>105</v>
      </c>
      <c r="J90" s="20" t="s">
        <v>106</v>
      </c>
      <c r="M90" s="15" t="s">
        <v>78</v>
      </c>
      <c r="N90" s="20" t="s">
        <v>133</v>
      </c>
      <c r="P90" s="9" t="s">
        <v>134</v>
      </c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32"/>
      <c r="B91" s="53" t="s">
        <v>130</v>
      </c>
      <c r="C91" s="21" t="s">
        <v>131</v>
      </c>
      <c r="D91" s="17" t="s">
        <v>132</v>
      </c>
      <c r="E91" s="17" t="s">
        <v>53</v>
      </c>
      <c r="I91" s="20" t="s">
        <v>135</v>
      </c>
      <c r="J91" s="20" t="s">
        <v>106</v>
      </c>
      <c r="M91" s="15" t="s">
        <v>78</v>
      </c>
      <c r="N91" s="20" t="s">
        <v>133</v>
      </c>
      <c r="P91" s="9" t="s">
        <v>134</v>
      </c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2"/>
      <c r="B92" s="53" t="s">
        <v>130</v>
      </c>
      <c r="C92" s="21" t="s">
        <v>136</v>
      </c>
      <c r="D92" s="17" t="s">
        <v>137</v>
      </c>
      <c r="E92" s="17" t="s">
        <v>53</v>
      </c>
      <c r="I92" s="20" t="s">
        <v>135</v>
      </c>
      <c r="J92" s="20" t="s">
        <v>106</v>
      </c>
      <c r="M92" s="15" t="s">
        <v>78</v>
      </c>
      <c r="N92" s="20" t="s">
        <v>133</v>
      </c>
      <c r="P92" s="61" t="s">
        <v>134</v>
      </c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32"/>
      <c r="B93" s="53" t="s">
        <v>138</v>
      </c>
      <c r="C93" s="21" t="s">
        <v>139</v>
      </c>
      <c r="D93" s="17" t="s">
        <v>137</v>
      </c>
      <c r="E93" s="17" t="s">
        <v>53</v>
      </c>
      <c r="I93" s="20" t="s">
        <v>140</v>
      </c>
      <c r="J93" s="20" t="s">
        <v>106</v>
      </c>
      <c r="M93" s="15" t="s">
        <v>78</v>
      </c>
      <c r="N93" s="20" t="s">
        <v>133</v>
      </c>
      <c r="P93" s="62" t="s">
        <v>134</v>
      </c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2"/>
      <c r="B94" s="53" t="s">
        <v>138</v>
      </c>
      <c r="C94" s="21" t="s">
        <v>139</v>
      </c>
      <c r="D94" s="17" t="s">
        <v>141</v>
      </c>
      <c r="E94" s="17" t="s">
        <v>53</v>
      </c>
      <c r="I94" s="20" t="s">
        <v>142</v>
      </c>
      <c r="J94" s="20" t="s">
        <v>106</v>
      </c>
      <c r="N94" s="5"/>
      <c r="P94" s="62" t="s">
        <v>134</v>
      </c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32"/>
      <c r="B95" s="53" t="s">
        <v>138</v>
      </c>
      <c r="C95" s="21" t="s">
        <v>143</v>
      </c>
      <c r="E95" s="17" t="s">
        <v>53</v>
      </c>
      <c r="I95" s="20" t="s">
        <v>144</v>
      </c>
      <c r="J95" s="20" t="s">
        <v>106</v>
      </c>
      <c r="N95" s="5"/>
      <c r="P95" s="62" t="s">
        <v>134</v>
      </c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2"/>
      <c r="B96" s="53" t="s">
        <v>138</v>
      </c>
      <c r="C96" s="21" t="s">
        <v>145</v>
      </c>
      <c r="E96" s="17" t="s">
        <v>53</v>
      </c>
      <c r="I96" s="20" t="s">
        <v>146</v>
      </c>
      <c r="J96" s="20" t="s">
        <v>106</v>
      </c>
      <c r="N96" s="5"/>
      <c r="P96" s="63" t="s">
        <v>147</v>
      </c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32"/>
      <c r="B97" s="53" t="s">
        <v>148</v>
      </c>
      <c r="C97" s="21" t="s">
        <v>149</v>
      </c>
      <c r="E97" s="17" t="s">
        <v>53</v>
      </c>
      <c r="I97" s="20" t="s">
        <v>105</v>
      </c>
      <c r="J97" s="20" t="s">
        <v>106</v>
      </c>
      <c r="N97" s="5"/>
      <c r="P97" s="63" t="s">
        <v>147</v>
      </c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2"/>
      <c r="B98" s="53" t="s">
        <v>148</v>
      </c>
      <c r="C98" s="21" t="s">
        <v>149</v>
      </c>
      <c r="I98" s="20" t="s">
        <v>105</v>
      </c>
      <c r="J98" s="20" t="s">
        <v>106</v>
      </c>
      <c r="N98" s="5"/>
      <c r="P98" s="63" t="s">
        <v>147</v>
      </c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0"/>
      <c r="B99" s="53" t="s">
        <v>150</v>
      </c>
      <c r="C99" s="21" t="s">
        <v>151</v>
      </c>
      <c r="I99" s="20" t="s">
        <v>152</v>
      </c>
      <c r="J99" s="20" t="s">
        <v>106</v>
      </c>
      <c r="N99" s="5"/>
      <c r="P99" s="63" t="s">
        <v>147</v>
      </c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2"/>
      <c r="B100" s="10" t="s">
        <v>150</v>
      </c>
      <c r="C100" s="21" t="s">
        <v>153</v>
      </c>
      <c r="I100" s="20" t="s">
        <v>154</v>
      </c>
      <c r="J100" s="20" t="s">
        <v>106</v>
      </c>
      <c r="M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32"/>
      <c r="B101" s="10" t="s">
        <v>150</v>
      </c>
      <c r="C101" s="21" t="s">
        <v>155</v>
      </c>
      <c r="I101" s="20" t="s">
        <v>156</v>
      </c>
      <c r="J101" s="20" t="s">
        <v>106</v>
      </c>
      <c r="M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2"/>
      <c r="B102" s="10" t="s">
        <v>150</v>
      </c>
      <c r="I102" s="20" t="s">
        <v>156</v>
      </c>
      <c r="J102" s="20" t="s">
        <v>157</v>
      </c>
      <c r="M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32"/>
      <c r="B103" s="10" t="s">
        <v>150</v>
      </c>
      <c r="G103" s="5"/>
      <c r="J103" s="20" t="s">
        <v>157</v>
      </c>
      <c r="L103" s="5"/>
      <c r="M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2"/>
      <c r="B104" s="10" t="s">
        <v>150</v>
      </c>
      <c r="G104" s="5"/>
      <c r="I104" s="5"/>
      <c r="J104" s="20" t="s">
        <v>157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32"/>
      <c r="B105" s="10" t="s">
        <v>148</v>
      </c>
      <c r="G105" s="5"/>
      <c r="I105" s="5"/>
      <c r="J105" s="20" t="s">
        <v>157</v>
      </c>
      <c r="L105" s="5"/>
      <c r="M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2"/>
      <c r="B106" s="10" t="s">
        <v>148</v>
      </c>
      <c r="G106" s="5"/>
      <c r="H106" s="5"/>
      <c r="I106" s="5"/>
      <c r="J106" s="20" t="s">
        <v>157</v>
      </c>
      <c r="K106" s="5"/>
      <c r="L106" s="5"/>
      <c r="M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32"/>
      <c r="B107" s="10" t="s">
        <v>150</v>
      </c>
      <c r="G107" s="5"/>
      <c r="H107" s="5"/>
      <c r="I107" s="5"/>
      <c r="J107" s="20" t="s">
        <v>157</v>
      </c>
      <c r="K107" s="5"/>
      <c r="L107" s="5"/>
      <c r="M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0"/>
      <c r="B108" s="10" t="s">
        <v>150</v>
      </c>
      <c r="G108" s="5"/>
      <c r="H108" s="5"/>
      <c r="I108" s="5"/>
      <c r="J108" s="20" t="s">
        <v>157</v>
      </c>
      <c r="K108" s="5"/>
      <c r="L108" s="5"/>
      <c r="M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32"/>
      <c r="B109" s="10" t="s">
        <v>150</v>
      </c>
      <c r="G109" s="5"/>
      <c r="H109" s="5"/>
      <c r="I109" s="5"/>
      <c r="J109" s="20" t="s">
        <v>157</v>
      </c>
      <c r="K109" s="5"/>
      <c r="L109" s="5"/>
      <c r="M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0"/>
      <c r="B110" s="10" t="s">
        <v>150</v>
      </c>
      <c r="G110" s="5"/>
      <c r="H110" s="5"/>
      <c r="I110" s="5"/>
      <c r="J110" s="20" t="s">
        <v>158</v>
      </c>
      <c r="K110" s="5"/>
      <c r="L110" s="5"/>
      <c r="M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32"/>
      <c r="B111" s="10" t="s">
        <v>150</v>
      </c>
      <c r="G111" s="5"/>
      <c r="H111" s="5"/>
      <c r="I111" s="5"/>
      <c r="J111" s="20" t="s">
        <v>158</v>
      </c>
      <c r="K111" s="5"/>
      <c r="L111" s="5"/>
      <c r="M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32"/>
      <c r="B112" s="10" t="s">
        <v>150</v>
      </c>
      <c r="G112" s="5"/>
      <c r="H112" s="5"/>
      <c r="I112" s="5"/>
      <c r="J112" s="20" t="s">
        <v>158</v>
      </c>
      <c r="K112" s="5"/>
      <c r="L112" s="5"/>
      <c r="M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32"/>
      <c r="B113" s="64" t="s">
        <v>159</v>
      </c>
      <c r="G113" s="5"/>
      <c r="H113" s="5"/>
      <c r="I113" s="5"/>
      <c r="J113" s="20" t="s">
        <v>158</v>
      </c>
      <c r="K113" s="5"/>
      <c r="L113" s="5"/>
      <c r="M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32"/>
      <c r="B114" s="64" t="s">
        <v>159</v>
      </c>
      <c r="G114" s="5"/>
      <c r="H114" s="5"/>
      <c r="I114" s="5"/>
      <c r="J114" s="20" t="s">
        <v>158</v>
      </c>
      <c r="K114" s="5"/>
      <c r="L114" s="5"/>
      <c r="M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B115" s="64" t="s">
        <v>159</v>
      </c>
      <c r="G115" s="5"/>
      <c r="H115" s="5"/>
      <c r="I115" s="5"/>
      <c r="J115" s="20" t="s">
        <v>158</v>
      </c>
      <c r="K115" s="5"/>
      <c r="L115" s="5"/>
      <c r="M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B116" s="64" t="s">
        <v>159</v>
      </c>
      <c r="G116" s="5"/>
      <c r="H116" s="5"/>
      <c r="I116" s="5"/>
      <c r="K116" s="5"/>
      <c r="L116" s="5"/>
      <c r="M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64" t="s">
        <v>159</v>
      </c>
      <c r="G117" s="5"/>
      <c r="H117" s="5"/>
      <c r="I117" s="5"/>
      <c r="J117" s="5"/>
      <c r="K117" s="5"/>
      <c r="L117" s="5"/>
      <c r="M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64" t="s">
        <v>159</v>
      </c>
      <c r="G118" s="5"/>
      <c r="H118" s="5"/>
      <c r="I118" s="5"/>
      <c r="J118" s="5"/>
      <c r="K118" s="5"/>
      <c r="L118" s="5"/>
      <c r="M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10" t="s">
        <v>159</v>
      </c>
      <c r="G119" s="5"/>
      <c r="H119" s="5"/>
      <c r="I119" s="5"/>
      <c r="J119" s="5"/>
      <c r="K119" s="5"/>
      <c r="L119" s="5"/>
      <c r="M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64" t="s">
        <v>160</v>
      </c>
      <c r="G120" s="5"/>
      <c r="H120" s="5"/>
      <c r="I120" s="5"/>
      <c r="J120" s="5"/>
      <c r="K120" s="5"/>
      <c r="L120" s="5"/>
      <c r="M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10" t="s">
        <v>160</v>
      </c>
      <c r="E121" s="5"/>
      <c r="F121" s="5"/>
      <c r="G121" s="5"/>
      <c r="H121" s="5"/>
      <c r="I121" s="5"/>
      <c r="J121" s="5"/>
      <c r="K121" s="5"/>
      <c r="L121" s="5"/>
      <c r="M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10" t="s">
        <v>160</v>
      </c>
      <c r="E122" s="5"/>
      <c r="F122" s="5"/>
      <c r="G122" s="5"/>
      <c r="H122" s="5"/>
      <c r="I122" s="5"/>
      <c r="J122" s="5"/>
      <c r="K122" s="5"/>
      <c r="L122" s="5"/>
      <c r="M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10" t="s">
        <v>161</v>
      </c>
      <c r="E123" s="5"/>
      <c r="F123" s="5"/>
      <c r="G123" s="5"/>
      <c r="H123" s="5"/>
      <c r="I123" s="5"/>
      <c r="J123" s="5"/>
      <c r="K123" s="5"/>
      <c r="L123" s="5"/>
      <c r="M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10" t="s">
        <v>161</v>
      </c>
      <c r="E124" s="5"/>
      <c r="F124" s="5"/>
      <c r="G124" s="5"/>
      <c r="H124" s="5"/>
      <c r="I124" s="5"/>
      <c r="J124" s="5"/>
      <c r="K124" s="5"/>
      <c r="L124" s="5"/>
      <c r="M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10" t="s">
        <v>161</v>
      </c>
      <c r="E125" s="5"/>
      <c r="F125" s="5"/>
      <c r="G125" s="5"/>
      <c r="H125" s="5"/>
      <c r="I125" s="5"/>
      <c r="J125" s="5"/>
      <c r="K125" s="5"/>
      <c r="L125" s="5"/>
      <c r="M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10" t="s">
        <v>161</v>
      </c>
      <c r="E126" s="5"/>
      <c r="F126" s="5"/>
      <c r="G126" s="5"/>
      <c r="H126" s="5"/>
      <c r="I126" s="5"/>
      <c r="J126" s="5"/>
      <c r="K126" s="5"/>
      <c r="L126" s="5"/>
      <c r="M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10" t="s">
        <v>161</v>
      </c>
      <c r="E127" s="5"/>
      <c r="F127" s="5"/>
      <c r="G127" s="5"/>
      <c r="H127" s="5"/>
      <c r="I127" s="5"/>
      <c r="J127" s="5"/>
      <c r="K127" s="5"/>
      <c r="L127" s="5"/>
      <c r="M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10" t="s">
        <v>161</v>
      </c>
      <c r="C128" s="5"/>
      <c r="E128" s="5"/>
      <c r="F128" s="5"/>
      <c r="G128" s="5"/>
      <c r="H128" s="5"/>
      <c r="I128" s="5"/>
      <c r="J128" s="5"/>
      <c r="K128" s="5"/>
      <c r="L128" s="5"/>
      <c r="M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10" t="s">
        <v>161</v>
      </c>
      <c r="C129" s="5"/>
      <c r="E129" s="5"/>
      <c r="F129" s="5"/>
      <c r="G129" s="5"/>
      <c r="H129" s="5"/>
      <c r="I129" s="5"/>
      <c r="J129" s="5"/>
      <c r="K129" s="5"/>
      <c r="L129" s="5"/>
      <c r="M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10" t="s">
        <v>161</v>
      </c>
      <c r="C130" s="5"/>
      <c r="E130" s="5"/>
      <c r="F130" s="5"/>
      <c r="G130" s="5"/>
      <c r="H130" s="5"/>
      <c r="I130" s="5"/>
      <c r="J130" s="5"/>
      <c r="K130" s="5"/>
      <c r="L130" s="5"/>
      <c r="M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10" t="s">
        <v>161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65" t="s">
        <v>162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65" t="s">
        <v>162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65" t="s">
        <v>162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65" t="s">
        <v>162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65" t="s">
        <v>162</v>
      </c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10" t="s">
        <v>162</v>
      </c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10" t="s">
        <v>71</v>
      </c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10" t="s">
        <v>71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3" t="s">
        <v>51</v>
      </c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3" t="s">
        <v>51</v>
      </c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D176" s="51" t="s">
        <v>163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ustomSheetViews>
    <customSheetView guid="{4D8010A4-428A-47D8-A33B-CDD2FDC19063}" filter="1" showAutoFilter="1">
      <autoFilter ref="$A$35:$G$56"/>
    </customSheetView>
  </customSheetViews>
  <mergeCells count="3">
    <mergeCell ref="B35:C35"/>
    <mergeCell ref="B58:C58"/>
    <mergeCell ref="B82:C8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29"/>
    <col customWidth="1" min="2" max="2" width="6.57"/>
    <col customWidth="1" min="3" max="3" width="33.29"/>
    <col customWidth="1" min="4" max="4" width="23.71"/>
    <col customWidth="1" min="5" max="5" width="19.0"/>
    <col customWidth="1" min="6" max="6" width="28.86"/>
    <col customWidth="1" min="7" max="7" width="24.43"/>
    <col customWidth="1" min="8" max="8" width="25.0"/>
    <col customWidth="1" min="9" max="9" width="32.86"/>
    <col customWidth="1" min="10" max="10" width="20.86"/>
    <col customWidth="1" min="15" max="15" width="31.57"/>
  </cols>
  <sheetData>
    <row r="1">
      <c r="A1" s="3" t="s">
        <v>164</v>
      </c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6" t="s">
        <v>165</v>
      </c>
      <c r="B2" s="67">
        <f t="shared" ref="B2:B3" si="1">COUNTA(C2:F2)</f>
        <v>4</v>
      </c>
      <c r="C2" s="68" t="s">
        <v>166</v>
      </c>
      <c r="D2" s="69" t="s">
        <v>167</v>
      </c>
      <c r="E2" s="70" t="s">
        <v>168</v>
      </c>
      <c r="F2" s="71" t="s">
        <v>169</v>
      </c>
      <c r="T2" s="5"/>
      <c r="U2" s="5"/>
      <c r="V2" s="5"/>
      <c r="W2" s="5"/>
      <c r="X2" s="5"/>
      <c r="Y2" s="5"/>
      <c r="Z2" s="5"/>
    </row>
    <row r="3">
      <c r="A3" s="66" t="s">
        <v>170</v>
      </c>
      <c r="B3" s="67">
        <f t="shared" si="1"/>
        <v>4</v>
      </c>
      <c r="C3" s="72" t="s">
        <v>171</v>
      </c>
      <c r="D3" s="10" t="s">
        <v>172</v>
      </c>
      <c r="E3" s="73" t="s">
        <v>173</v>
      </c>
      <c r="F3" s="74" t="s">
        <v>174</v>
      </c>
    </row>
    <row r="4">
      <c r="A4" s="66" t="s">
        <v>175</v>
      </c>
      <c r="B4" s="67">
        <f>COUNTA(C4:J4)</f>
        <v>8</v>
      </c>
      <c r="C4" s="75" t="s">
        <v>176</v>
      </c>
      <c r="D4" s="76" t="s">
        <v>177</v>
      </c>
      <c r="E4" s="77" t="s">
        <v>178</v>
      </c>
      <c r="F4" s="78" t="s">
        <v>179</v>
      </c>
      <c r="G4" s="79" t="s">
        <v>180</v>
      </c>
      <c r="H4" s="80" t="s">
        <v>181</v>
      </c>
      <c r="I4" s="47" t="s">
        <v>182</v>
      </c>
      <c r="J4" s="48" t="s">
        <v>183</v>
      </c>
    </row>
    <row r="5">
      <c r="A5" s="66" t="s">
        <v>184</v>
      </c>
      <c r="B5" s="67">
        <f>COUNTA(C5:F5)</f>
        <v>4</v>
      </c>
      <c r="C5" s="49" t="s">
        <v>185</v>
      </c>
      <c r="D5" s="81" t="s">
        <v>186</v>
      </c>
      <c r="E5" s="82" t="s">
        <v>187</v>
      </c>
      <c r="F5" s="46" t="s">
        <v>188</v>
      </c>
      <c r="T5" s="5"/>
      <c r="U5" s="5"/>
      <c r="V5" s="5"/>
      <c r="W5" s="5"/>
      <c r="X5" s="5"/>
      <c r="Y5" s="5"/>
      <c r="Z5" s="5"/>
    </row>
    <row r="6">
      <c r="A6" s="3" t="s">
        <v>165</v>
      </c>
    </row>
    <row r="7">
      <c r="A7" s="83" t="s">
        <v>166</v>
      </c>
      <c r="B7" s="84" t="s">
        <v>189</v>
      </c>
      <c r="C7" s="84" t="s">
        <v>190</v>
      </c>
      <c r="D7" s="85" t="s">
        <v>191</v>
      </c>
    </row>
    <row r="8">
      <c r="A8" s="66" t="s">
        <v>192</v>
      </c>
      <c r="B8" s="5">
        <f>(COUNTIF(Schedule!$B$82:$H$180,"*"&amp;IF(ISBLANK($C8),NULL,$C8)&amp;"*") + COUNTIF(Schedule!$B$59:$H$78,"*"&amp;IF(ISBLANK($C8),NULL,$C8)&amp;"*") + COUNTIF(Schedule!$O$2:$O$39,"*"&amp;IF(ISBLANK($C8),NULL,$C8)&amp;"*"))/2</f>
        <v>0</v>
      </c>
    </row>
    <row r="9">
      <c r="A9" s="66" t="s">
        <v>193</v>
      </c>
      <c r="B9" s="5">
        <f>(COUNTIF(Schedule!$B$82:$H$180,"*"&amp;IF(ISBLANK($C9),NULL,$C9)&amp;"*") + COUNTIF(Schedule!$B$59:$H$78,"*"&amp;IF(ISBLANK($C9),NULL,$C9)&amp;"*") + COUNTIF(Schedule!$O$2:$O$39,"*"&amp;IF(ISBLANK($C9),NULL,$C9)&amp;"*"))/2</f>
        <v>0</v>
      </c>
      <c r="C9" s="68" t="s">
        <v>194</v>
      </c>
      <c r="D9" s="68" t="s">
        <v>195</v>
      </c>
      <c r="T9" s="86"/>
      <c r="U9" s="86"/>
      <c r="V9" s="86"/>
      <c r="W9" s="86"/>
      <c r="X9" s="86"/>
      <c r="Y9" s="86"/>
      <c r="Z9" s="86"/>
    </row>
    <row r="10">
      <c r="A10" s="66" t="s">
        <v>196</v>
      </c>
      <c r="B10" s="5">
        <f>(COUNTIF(Schedule!$B$82:$H$180,"*"&amp;IF(ISBLANK($C10),NULL,$C10)&amp;"*") + COUNTIF(Schedule!$B$59:$H$78,"*"&amp;IF(ISBLANK($C10),NULL,$C10)&amp;"*") + COUNTIF(Schedule!$O$2:$O$39,"*"&amp;IF(ISBLANK($C10),NULL,$C10)&amp;"*"))/2</f>
        <v>0</v>
      </c>
    </row>
    <row r="11">
      <c r="B11" s="67" t="str">
        <f>SUM(#REF!)</f>
        <v>#REF!</v>
      </c>
      <c r="Z11" s="5"/>
    </row>
    <row r="12">
      <c r="A12" s="84" t="s">
        <v>167</v>
      </c>
      <c r="B12" s="84" t="s">
        <v>189</v>
      </c>
      <c r="C12" s="84" t="s">
        <v>190</v>
      </c>
      <c r="D12" s="85" t="s">
        <v>191</v>
      </c>
      <c r="Q12" s="5"/>
      <c r="R12" s="5"/>
      <c r="S12" s="5"/>
    </row>
    <row r="13">
      <c r="A13" s="66" t="s">
        <v>197</v>
      </c>
      <c r="B13" s="5">
        <f>(COUNTIF(Schedule!$B$82:$H$180,"*"&amp;IF(ISBLANK($C13),NULL,$C13)&amp;"*") + COUNTIF(Schedule!$B$59:$H$78,"*"&amp;IF(ISBLANK($C13),NULL,$C13)&amp;"*") + COUNTIF(Schedule!$O$2:$O$39,"*"&amp;IF(ISBLANK($C13),NULL,$C13)&amp;"*"))/2</f>
        <v>0</v>
      </c>
      <c r="C13" s="69" t="s">
        <v>198</v>
      </c>
      <c r="Z13" s="5"/>
    </row>
    <row r="14">
      <c r="A14" s="66" t="s">
        <v>199</v>
      </c>
      <c r="B14" s="5">
        <f>(COUNTIF(Schedule!$B$82:$H$180,"*"&amp;IF(ISBLANK($C14),NULL,$C14)&amp;"*") + COUNTIF(Schedule!$B$59:$H$78,"*"&amp;IF(ISBLANK($C14),NULL,$C14)&amp;"*") + COUNTIF(Schedule!$O$2:$O$39,"*"&amp;IF(ISBLANK($C14),NULL,$C14)&amp;"*"))/2</f>
        <v>0</v>
      </c>
      <c r="C14" s="69" t="s">
        <v>198</v>
      </c>
      <c r="D14" s="69" t="s">
        <v>200</v>
      </c>
    </row>
    <row r="15">
      <c r="A15" s="66" t="s">
        <v>201</v>
      </c>
      <c r="B15" s="5">
        <f>(COUNTIF(Schedule!$B$82:$H$180,"*"&amp;IF(ISBLANK($C15),NULL,$C15)&amp;"*") + COUNTIF(Schedule!$B$59:$H$78,"*"&amp;IF(ISBLANK($C15),NULL,$C15)&amp;"*") + COUNTIF(Schedule!$O$2:$O$39,"*"&amp;IF(ISBLANK($C15),NULL,$C15)&amp;"*"))/2</f>
        <v>0</v>
      </c>
      <c r="C15" s="69" t="s">
        <v>198</v>
      </c>
      <c r="D15" s="69" t="s">
        <v>200</v>
      </c>
      <c r="R15" s="87"/>
      <c r="S15" s="5"/>
      <c r="Z15" s="5"/>
    </row>
    <row r="16">
      <c r="A16" s="66" t="s">
        <v>202</v>
      </c>
      <c r="B16" s="5">
        <f>(COUNTIF(Schedule!$B$82:$H$180,"*"&amp;IF(ISBLANK($C16),NULL,$C16)&amp;"*") + COUNTIF(Schedule!$B$59:$H$78,"*"&amp;IF(ISBLANK($C16),NULL,$C16)&amp;"*") + COUNTIF(Schedule!$O$2:$O$39,"*"&amp;IF(ISBLANK($C16),NULL,$C16)&amp;"*"))/2</f>
        <v>0</v>
      </c>
      <c r="Q16" s="87"/>
    </row>
    <row r="17">
      <c r="B17" s="67" t="str">
        <f>SUM(#REF!)</f>
        <v>#REF!</v>
      </c>
    </row>
    <row r="18">
      <c r="A18" s="84" t="s">
        <v>168</v>
      </c>
      <c r="B18" s="84" t="s">
        <v>189</v>
      </c>
      <c r="C18" s="84" t="s">
        <v>190</v>
      </c>
      <c r="D18" s="85" t="s">
        <v>191</v>
      </c>
      <c r="Z18" s="5"/>
    </row>
    <row r="19">
      <c r="A19" s="66" t="s">
        <v>203</v>
      </c>
      <c r="B19" s="5">
        <f>(COUNTIF(Schedule!$B$82:$H$180,"*"&amp;IF(ISBLANK($C19),NULL,$C19)&amp;"*") + COUNTIF(Schedule!$B$59:$H$78,"*"&amp;IF(ISBLANK($C19),NULL,$C19)&amp;"*") + COUNTIF(Schedule!$O$2:$O$39,"*"&amp;IF(ISBLANK($C19),NULL,$C19)&amp;"*"))/2</f>
        <v>0</v>
      </c>
      <c r="C19" s="70" t="s">
        <v>204</v>
      </c>
      <c r="D19" s="70" t="s">
        <v>205</v>
      </c>
      <c r="E19" s="70" t="s">
        <v>206</v>
      </c>
      <c r="Q19" s="88"/>
      <c r="R19" s="88"/>
      <c r="S19" s="86"/>
      <c r="Z19" s="5"/>
    </row>
    <row r="20">
      <c r="A20" s="66" t="s">
        <v>207</v>
      </c>
      <c r="B20" s="5">
        <f>(COUNTIF(Schedule!$B$82:$H$180,"*"&amp;IF(ISBLANK($C20),NULL,$C20)&amp;"*") + COUNTIF(Schedule!$B$59:$H$78,"*"&amp;IF(ISBLANK($C20),NULL,$C20)&amp;"*") + COUNTIF(Schedule!$O$2:$O$39,"*"&amp;IF(ISBLANK($C20),NULL,$C20)&amp;"*"))/2</f>
        <v>0</v>
      </c>
      <c r="C20" s="70" t="s">
        <v>208</v>
      </c>
      <c r="D20" s="70" t="s">
        <v>209</v>
      </c>
      <c r="E20" s="70" t="s">
        <v>210</v>
      </c>
      <c r="Q20" s="87"/>
    </row>
    <row r="21">
      <c r="A21" s="66" t="s">
        <v>211</v>
      </c>
      <c r="B21" s="5">
        <f>(COUNTIF(Schedule!$B$82:$H$180,"*"&amp;IF(ISBLANK($C21),NULL,$C21)&amp;"*") + COUNTIF(Schedule!$B$59:$H$78,"*"&amp;IF(ISBLANK($C21),NULL,$C21)&amp;"*") + COUNTIF(Schedule!$O$2:$O$39,"*"&amp;IF(ISBLANK($C21),NULL,$C21)&amp;"*"))/2</f>
        <v>0</v>
      </c>
      <c r="Z21" s="5"/>
    </row>
    <row r="22">
      <c r="A22" s="66" t="s">
        <v>212</v>
      </c>
      <c r="B22" s="5">
        <f>(COUNTIF(Schedule!$B$82:$H$180,"*"&amp;IF(ISBLANK($C22),NULL,$C22)&amp;"*") + COUNTIF(Schedule!$B$59:$H$78,"*"&amp;IF(ISBLANK($C22),NULL,$C22)&amp;"*") + COUNTIF(Schedule!$O$2:$O$39,"*"&amp;IF(ISBLANK($C22),NULL,$C22)&amp;"*"))/2</f>
        <v>0</v>
      </c>
      <c r="T22" s="5"/>
      <c r="U22" s="5"/>
      <c r="V22" s="5"/>
      <c r="W22" s="5"/>
      <c r="X22" s="5"/>
      <c r="Y22" s="5"/>
      <c r="Z22" s="5"/>
    </row>
    <row r="23">
      <c r="B23" s="67" t="str">
        <f>SUM(#REF!)</f>
        <v>#REF!</v>
      </c>
      <c r="Q23" s="87"/>
      <c r="R23" s="87"/>
      <c r="T23" s="5"/>
      <c r="U23" s="5"/>
      <c r="V23" s="5"/>
      <c r="W23" s="5"/>
      <c r="X23" s="5"/>
      <c r="Y23" s="5"/>
      <c r="Z23" s="5"/>
    </row>
    <row r="24">
      <c r="A24" s="84" t="s">
        <v>169</v>
      </c>
      <c r="B24" s="84" t="s">
        <v>189</v>
      </c>
      <c r="C24" s="84" t="s">
        <v>190</v>
      </c>
      <c r="D24" s="85" t="s">
        <v>191</v>
      </c>
      <c r="Q24" s="87"/>
      <c r="R24" s="87"/>
      <c r="T24" s="5"/>
      <c r="U24" s="5"/>
      <c r="V24" s="5"/>
      <c r="W24" s="5"/>
      <c r="X24" s="5"/>
      <c r="Y24" s="5"/>
      <c r="Z24" s="5"/>
    </row>
    <row r="25">
      <c r="A25" s="89" t="s">
        <v>213</v>
      </c>
      <c r="B25" s="5">
        <f>(COUNTIF(Schedule!$B$82:$H$180,"*"&amp;IF(ISBLANK($C25),NULL,$C25)&amp;"*") + COUNTIF(Schedule!$B$59:$H$78,"*"&amp;IF(ISBLANK($C25),NULL,$C25)&amp;"*") + COUNTIF(Schedule!$O$2:$O$39,"*"&amp;IF(ISBLANK($C25),NULL,$C25)&amp;"*"))/2</f>
        <v>0</v>
      </c>
      <c r="C25" s="71" t="s">
        <v>214</v>
      </c>
      <c r="D25" s="71" t="s">
        <v>215</v>
      </c>
      <c r="E25" s="71" t="s">
        <v>216</v>
      </c>
      <c r="Q25" s="87"/>
      <c r="R25" s="87"/>
      <c r="T25" s="5"/>
      <c r="U25" s="5"/>
      <c r="V25" s="5"/>
      <c r="W25" s="5"/>
      <c r="X25" s="5"/>
      <c r="Y25" s="5"/>
      <c r="Z25" s="5"/>
    </row>
    <row r="26">
      <c r="A26" s="66" t="s">
        <v>217</v>
      </c>
      <c r="B26" s="5">
        <f>(COUNTIF(Schedule!$B$82:$H$180,"*"&amp;IF(ISBLANK($C26),NULL,$C26)&amp;"*") + COUNTIF(Schedule!$B$59:$H$78,"*"&amp;IF(ISBLANK($C26),NULL,$C26)&amp;"*") + COUNTIF(Schedule!$O$2:$O$39,"*"&amp;IF(ISBLANK($C26),NULL,$C26)&amp;"*"))/2</f>
        <v>0</v>
      </c>
      <c r="C26" s="71" t="s">
        <v>218</v>
      </c>
      <c r="D26" s="71" t="s">
        <v>219</v>
      </c>
      <c r="Q26" s="87"/>
      <c r="R26" s="87"/>
      <c r="T26" s="5"/>
      <c r="U26" s="5"/>
      <c r="V26" s="5"/>
      <c r="W26" s="5"/>
      <c r="X26" s="5"/>
      <c r="Y26" s="5"/>
      <c r="Z26" s="5"/>
    </row>
    <row r="27">
      <c r="B27" s="67" t="str">
        <f>SUM(#REF!)</f>
        <v>#REF!</v>
      </c>
      <c r="Q27" s="87"/>
      <c r="R27" s="87"/>
      <c r="T27" s="5"/>
      <c r="U27" s="5"/>
      <c r="V27" s="5"/>
      <c r="W27" s="5"/>
      <c r="X27" s="5"/>
      <c r="Y27" s="5"/>
      <c r="Z27" s="5"/>
    </row>
    <row r="28">
      <c r="A28" s="3" t="s">
        <v>170</v>
      </c>
      <c r="Q28" s="87"/>
      <c r="R28" s="5"/>
      <c r="T28" s="5"/>
      <c r="U28" s="5"/>
      <c r="V28" s="5"/>
      <c r="W28" s="5"/>
      <c r="X28" s="5"/>
      <c r="Y28" s="5"/>
      <c r="Z28" s="5"/>
    </row>
    <row r="29">
      <c r="A29" s="83" t="s">
        <v>171</v>
      </c>
      <c r="B29" s="84" t="s">
        <v>189</v>
      </c>
      <c r="C29" s="84" t="s">
        <v>190</v>
      </c>
      <c r="D29" s="85" t="s">
        <v>191</v>
      </c>
      <c r="Q29" s="5"/>
      <c r="R29" s="87"/>
      <c r="T29" s="5"/>
      <c r="U29" s="5"/>
      <c r="V29" s="5"/>
      <c r="W29" s="5"/>
      <c r="X29" s="5"/>
      <c r="Y29" s="5"/>
      <c r="Z29" s="5"/>
    </row>
    <row r="30">
      <c r="A30" s="90" t="s">
        <v>220</v>
      </c>
      <c r="B30" s="5">
        <f>(COUNTIF(Schedule!$B$82:$H$180,"*"&amp;IF(ISBLANK($C30),NULL,$C30)&amp;"*") + COUNTIF(Schedule!$B$59:$H$78,"*"&amp;IF(ISBLANK($C30),NULL,$C30)&amp;"*") + COUNTIF(Schedule!$O$2:$O$39,"*"&amp;IF(ISBLANK($C30),NULL,$C30)&amp;"*"))/2</f>
        <v>0</v>
      </c>
      <c r="C30" s="72" t="s">
        <v>221</v>
      </c>
      <c r="D30" s="72" t="s">
        <v>222</v>
      </c>
      <c r="E30" s="72" t="s">
        <v>223</v>
      </c>
      <c r="Q30" s="87"/>
      <c r="R30" s="5"/>
      <c r="T30" s="5"/>
      <c r="U30" s="5"/>
      <c r="V30" s="5"/>
      <c r="W30" s="5"/>
      <c r="X30" s="5"/>
      <c r="Y30" s="5"/>
      <c r="Z30" s="5"/>
    </row>
    <row r="31">
      <c r="B31" s="67" t="str">
        <f>SUM(B6:B30)</f>
        <v>#REF!</v>
      </c>
      <c r="Q31" s="5"/>
      <c r="R31" s="87"/>
      <c r="T31" s="5"/>
      <c r="U31" s="5"/>
      <c r="V31" s="5"/>
      <c r="W31" s="5"/>
      <c r="X31" s="5"/>
      <c r="Y31" s="5"/>
      <c r="Z31" s="5"/>
    </row>
    <row r="32">
      <c r="A32" s="83" t="s">
        <v>172</v>
      </c>
      <c r="B32" s="83" t="s">
        <v>189</v>
      </c>
      <c r="C32" s="83" t="s">
        <v>190</v>
      </c>
      <c r="D32" s="85" t="s">
        <v>191</v>
      </c>
      <c r="Q32" s="5"/>
      <c r="R32" s="87"/>
      <c r="S32" s="87"/>
      <c r="T32" s="5"/>
      <c r="U32" s="5"/>
      <c r="V32" s="5"/>
      <c r="W32" s="5"/>
      <c r="X32" s="5"/>
      <c r="Y32" s="5"/>
      <c r="Z32" s="5"/>
    </row>
    <row r="33">
      <c r="A33" s="90" t="s">
        <v>224</v>
      </c>
      <c r="B33" s="5">
        <f>(COUNTIF(Schedule!$B$82:$H$180,"*"&amp;IF(ISBLANK($C33),NULL,$C33)&amp;"*") + COUNTIF(Schedule!$B$59:$H$78,"*"&amp;IF(ISBLANK($C33),NULL,$C33)&amp;"*") + COUNTIF(Schedule!$O$2:$O$39,"*"&amp;IF(ISBLANK($C33),NULL,$C33)&amp;"*"))/2</f>
        <v>0</v>
      </c>
      <c r="C33" s="10" t="s">
        <v>225</v>
      </c>
      <c r="D33" s="10" t="s">
        <v>226</v>
      </c>
      <c r="E33" s="10" t="s">
        <v>227</v>
      </c>
      <c r="F33" s="10" t="s">
        <v>228</v>
      </c>
      <c r="G33" s="10" t="s">
        <v>229</v>
      </c>
      <c r="H33" s="10" t="s">
        <v>230</v>
      </c>
      <c r="I33" s="10" t="s">
        <v>231</v>
      </c>
      <c r="Q33" s="5"/>
      <c r="R33" s="87"/>
      <c r="S33" s="87"/>
      <c r="T33" s="5"/>
      <c r="U33" s="5"/>
      <c r="V33" s="5"/>
      <c r="W33" s="5"/>
      <c r="X33" s="5"/>
      <c r="Y33" s="5"/>
      <c r="Z33" s="5"/>
    </row>
    <row r="34">
      <c r="A34" s="66" t="s">
        <v>232</v>
      </c>
      <c r="B34" s="5">
        <f>(COUNTIF(Schedule!$B$82:$H$180,"*"&amp;IF(ISBLANK($C34),NULL,$C34)&amp;"*") + COUNTIF(Schedule!$B$59:$H$78,"*"&amp;IF(ISBLANK($C34),NULL,$C34)&amp;"*") + COUNTIF(Schedule!$O$2:$O$39,"*"&amp;IF(ISBLANK($C34),NULL,$C34)&amp;"*"))/2</f>
        <v>0</v>
      </c>
      <c r="C34" s="10" t="s">
        <v>233</v>
      </c>
      <c r="D34" s="10" t="s">
        <v>234</v>
      </c>
      <c r="Q34" s="87"/>
      <c r="R34" s="87"/>
      <c r="S34" s="87"/>
      <c r="T34" s="5"/>
      <c r="U34" s="5"/>
      <c r="V34" s="5"/>
      <c r="W34" s="5"/>
      <c r="X34" s="5"/>
      <c r="Y34" s="5"/>
      <c r="Z34" s="5"/>
    </row>
    <row r="35">
      <c r="A35" s="90" t="s">
        <v>235</v>
      </c>
      <c r="B35" s="5">
        <f>(COUNTIF(Schedule!$B$82:$H$180,"*"&amp;IF(ISBLANK(#REF!),NULL,#REF!)&amp;"*") + COUNTIF(Schedule!$B$59:$H$78,"*"&amp;IF(ISBLANK(#REF!),NULL,#REF!)&amp;"*") + COUNTIF(Schedule!$O$2:$O$39,"*"&amp;IF(ISBLANK(#REF!),NULL,#REF!)&amp;"*"))/2</f>
        <v>0</v>
      </c>
      <c r="C35" s="10" t="s">
        <v>236</v>
      </c>
      <c r="D35" s="10" t="s">
        <v>237</v>
      </c>
      <c r="E35" s="10" t="s">
        <v>238</v>
      </c>
      <c r="Q35" s="87"/>
      <c r="R35" s="87"/>
      <c r="S35" s="87"/>
      <c r="T35" s="5"/>
      <c r="U35" s="5"/>
      <c r="V35" s="5"/>
      <c r="W35" s="5"/>
      <c r="X35" s="5"/>
      <c r="Y35" s="5"/>
      <c r="Z35" s="5"/>
    </row>
    <row r="36">
      <c r="A36" s="66" t="s">
        <v>239</v>
      </c>
      <c r="B36" s="5">
        <f>(COUNTIF(Schedule!$B$82:$H$180,"*"&amp;IF(ISBLANK($C36),NULL,$C36)&amp;"*") + COUNTIF(Schedule!$B$59:$H$78,"*"&amp;IF(ISBLANK($C36),NULL,$C36)&amp;"*") + COUNTIF(Schedule!$O$2:$O$39,"*"&amp;IF(ISBLANK($C36),NULL,$C36)&amp;"*"))/2</f>
        <v>0</v>
      </c>
      <c r="C36" s="10" t="s">
        <v>62</v>
      </c>
      <c r="D36" s="10" t="s">
        <v>240</v>
      </c>
      <c r="E36" s="10" t="s">
        <v>241</v>
      </c>
      <c r="F36" s="10" t="s">
        <v>242</v>
      </c>
      <c r="G36" s="10" t="s">
        <v>108</v>
      </c>
      <c r="Q36" s="87"/>
      <c r="R36" s="87"/>
      <c r="S36" s="87"/>
      <c r="T36" s="5"/>
      <c r="U36" s="5"/>
      <c r="V36" s="5"/>
      <c r="W36" s="5"/>
      <c r="X36" s="5"/>
      <c r="Y36" s="5"/>
      <c r="Z36" s="5"/>
    </row>
    <row r="37">
      <c r="B37" s="67" t="str">
        <f>SUM(B33:B37)</f>
        <v>#REF!</v>
      </c>
      <c r="Q37" s="87"/>
      <c r="R37" s="87"/>
      <c r="S37" s="87"/>
      <c r="T37" s="5"/>
      <c r="U37" s="5"/>
      <c r="V37" s="5"/>
      <c r="W37" s="5"/>
      <c r="X37" s="5"/>
      <c r="Y37" s="5"/>
      <c r="Z37" s="5"/>
    </row>
    <row r="38">
      <c r="A38" s="83" t="s">
        <v>173</v>
      </c>
      <c r="B38" s="83" t="s">
        <v>189</v>
      </c>
      <c r="C38" s="83" t="s">
        <v>190</v>
      </c>
      <c r="D38" s="85" t="s">
        <v>191</v>
      </c>
      <c r="Q38" s="87"/>
      <c r="S38" s="87"/>
      <c r="T38" s="5"/>
      <c r="U38" s="5"/>
      <c r="V38" s="5"/>
      <c r="W38" s="5"/>
      <c r="X38" s="5"/>
      <c r="Y38" s="5"/>
      <c r="Z38" s="5"/>
    </row>
    <row r="39">
      <c r="A39" s="66" t="s">
        <v>220</v>
      </c>
      <c r="B39" s="5">
        <f>(COUNTIF(Schedule!$B$82:$H$180,"*"&amp;IF(ISBLANK($D39),NULL,$D39)&amp;"*") + COUNTIF(Schedule!$B$59:$H$78,"*"&amp;IF(ISBLANK($D39),NULL,$D39)&amp;"*") + COUNTIF(Schedule!$O$2:$O$39,"*"&amp;IF(ISBLANK($D39),NULL,$D39)&amp;"*"))/2</f>
        <v>0</v>
      </c>
      <c r="C39" s="73" t="s">
        <v>243</v>
      </c>
      <c r="D39" s="91" t="s">
        <v>244</v>
      </c>
      <c r="R39" s="87"/>
      <c r="S39" s="87"/>
      <c r="T39" s="5"/>
      <c r="U39" s="5"/>
      <c r="V39" s="5"/>
      <c r="W39" s="5"/>
      <c r="X39" s="5"/>
      <c r="Y39" s="5"/>
      <c r="Z39" s="5"/>
    </row>
    <row r="40">
      <c r="B40" s="67" t="str">
        <f>SUM(B36:B40)</f>
        <v>#REF!</v>
      </c>
      <c r="Q40" s="87"/>
      <c r="S40" s="5"/>
      <c r="T40" s="5"/>
      <c r="U40" s="5"/>
      <c r="V40" s="5"/>
      <c r="W40" s="5"/>
      <c r="X40" s="5"/>
      <c r="Y40" s="5"/>
      <c r="Z40" s="5"/>
    </row>
    <row r="41">
      <c r="A41" s="83" t="s">
        <v>174</v>
      </c>
      <c r="B41" s="83" t="s">
        <v>189</v>
      </c>
      <c r="C41" s="84" t="s">
        <v>190</v>
      </c>
      <c r="D41" s="85" t="s">
        <v>191</v>
      </c>
      <c r="R41" s="87"/>
      <c r="S41" s="87"/>
      <c r="T41" s="5"/>
      <c r="U41" s="5"/>
      <c r="V41" s="5"/>
      <c r="W41" s="5"/>
      <c r="X41" s="5"/>
      <c r="Y41" s="5"/>
      <c r="Z41" s="5"/>
    </row>
    <row r="42">
      <c r="A42" s="90" t="s">
        <v>220</v>
      </c>
      <c r="B42" s="5">
        <f>(COUNTIF(Schedule!$B$82:$H$180,"*"&amp;IF(ISBLANK($C42),NULL,$C42)&amp;"*") + COUNTIF(Schedule!$B$59:$H$78,"*"&amp;IF(ISBLANK($C42),NULL,$C42)&amp;"*") + COUNTIF(Schedule!$O$2:$O$39,"*"&amp;IF(ISBLANK($C42),NULL,$C42)&amp;"*"))/2</f>
        <v>0</v>
      </c>
      <c r="C42" s="74" t="s">
        <v>245</v>
      </c>
      <c r="D42" s="74" t="s">
        <v>246</v>
      </c>
      <c r="E42" s="74" t="s">
        <v>247</v>
      </c>
      <c r="F42" s="74" t="s">
        <v>110</v>
      </c>
      <c r="G42" s="74" t="s">
        <v>248</v>
      </c>
      <c r="H42" s="74" t="s">
        <v>249</v>
      </c>
      <c r="R42" s="87"/>
      <c r="S42" s="87"/>
      <c r="T42" s="5"/>
      <c r="U42" s="5"/>
      <c r="V42" s="5"/>
      <c r="W42" s="5"/>
      <c r="X42" s="5"/>
      <c r="Y42" s="5"/>
      <c r="Z42" s="5"/>
    </row>
    <row r="43">
      <c r="A43" s="40" t="s">
        <v>250</v>
      </c>
      <c r="B43" s="5">
        <f>(COUNTIF(Schedule!$B$82:$H$180,"*"&amp;IF(ISBLANK($C42),NULL,$C42)&amp;"*") + COUNTIF(Schedule!$B$59:$H$78,"*"&amp;IF(ISBLANK($C42),NULL,$C42)&amp;"*") + COUNTIF(Schedule!$O$2:$O$39,"*"&amp;IF(ISBLANK($C42),NULL,$C42)&amp;"*"))/2</f>
        <v>0</v>
      </c>
      <c r="C43" s="49" t="s">
        <v>251</v>
      </c>
      <c r="D43" s="74" t="s">
        <v>252</v>
      </c>
      <c r="E43" s="92" t="s">
        <v>253</v>
      </c>
      <c r="F43" s="74" t="s">
        <v>254</v>
      </c>
      <c r="G43" s="74" t="s">
        <v>255</v>
      </c>
      <c r="H43" s="74" t="s">
        <v>256</v>
      </c>
      <c r="I43" s="74" t="s">
        <v>257</v>
      </c>
      <c r="J43" s="74" t="s">
        <v>258</v>
      </c>
      <c r="K43" s="74" t="s">
        <v>259</v>
      </c>
      <c r="R43" s="87"/>
      <c r="S43" s="87"/>
      <c r="T43" s="5"/>
      <c r="U43" s="5"/>
      <c r="V43" s="5"/>
      <c r="W43" s="5"/>
      <c r="X43" s="5"/>
      <c r="Y43" s="5"/>
      <c r="Z43" s="5"/>
    </row>
    <row r="44">
      <c r="A44" s="40" t="s">
        <v>260</v>
      </c>
      <c r="B44" s="5">
        <f>(COUNTIF(Schedule!$B$82:$H$180,"*"&amp;IF(ISBLANK(#REF!),NULL,#REF!)&amp;"*") + COUNTIF(Schedule!$B$59:$H$78,"*"&amp;IF(ISBLANK(#REF!),NULL,#REF!)&amp;"*") + COUNTIF(Schedule!$O$2:$O$39,"*"&amp;IF(ISBLANK(#REF!),NULL,#REF!)&amp;"*"))/2</f>
        <v>0</v>
      </c>
      <c r="C44" s="49" t="s">
        <v>261</v>
      </c>
      <c r="D44" s="74" t="s">
        <v>262</v>
      </c>
      <c r="Q44" s="87"/>
      <c r="R44" s="87"/>
      <c r="S44" s="87"/>
      <c r="T44" s="5"/>
      <c r="U44" s="5"/>
      <c r="V44" s="5"/>
      <c r="W44" s="5"/>
      <c r="X44" s="5"/>
      <c r="Y44" s="5"/>
      <c r="Z44" s="5"/>
    </row>
    <row r="45">
      <c r="A45" s="40" t="s">
        <v>263</v>
      </c>
      <c r="B45" s="5">
        <f>(COUNTIF(Schedule!$B$82:$H$180,"*"&amp;IF(ISBLANK($D45),NULL,$D45)&amp;"*") + COUNTIF(Schedule!$B$59:$H$78,"*"&amp;IF(ISBLANK($D45),NULL,$D45)&amp;"*") + COUNTIF(Schedule!$O$2:$O$39,"*"&amp;IF(ISBLANK($D45),NULL,$D45)&amp;"*"))/2</f>
        <v>1</v>
      </c>
      <c r="C45" s="74" t="s">
        <v>264</v>
      </c>
      <c r="D45" s="74" t="s">
        <v>63</v>
      </c>
      <c r="E45" s="74" t="s">
        <v>265</v>
      </c>
      <c r="F45" s="74" t="s">
        <v>266</v>
      </c>
      <c r="G45" s="74" t="s">
        <v>267</v>
      </c>
      <c r="H45" s="74" t="s">
        <v>268</v>
      </c>
      <c r="I45" s="74" t="s">
        <v>269</v>
      </c>
      <c r="J45" s="74" t="s">
        <v>270</v>
      </c>
      <c r="K45" s="74" t="s">
        <v>271</v>
      </c>
      <c r="L45" s="74" t="s">
        <v>272</v>
      </c>
      <c r="M45" s="74" t="s">
        <v>126</v>
      </c>
      <c r="N45" s="74" t="s">
        <v>273</v>
      </c>
      <c r="Q45" s="87"/>
      <c r="R45" s="87"/>
      <c r="S45" s="87"/>
      <c r="T45" s="5"/>
      <c r="U45" s="5"/>
      <c r="V45" s="5"/>
      <c r="W45" s="5"/>
      <c r="X45" s="5"/>
      <c r="Y45" s="5"/>
      <c r="Z45" s="5"/>
    </row>
    <row r="46">
      <c r="A46" s="90" t="s">
        <v>97</v>
      </c>
      <c r="B46" s="5">
        <f>(COUNTIF(Schedule!$B$82:$H$180,"*"&amp;IF(ISBLANK($C46),NULL,$C46)&amp;"*") + COUNTIF(Schedule!$B$59:$H$78,"*"&amp;IF(ISBLANK($C46),NULL,$C46)&amp;"*") + COUNTIF(Schedule!$O$2:$O$39,"*"&amp;IF(ISBLANK($C46),NULL,$C46)&amp;"*"))/2</f>
        <v>0</v>
      </c>
      <c r="C46" s="74" t="s">
        <v>274</v>
      </c>
      <c r="D46" s="74" t="s">
        <v>275</v>
      </c>
      <c r="E46" s="74" t="s">
        <v>276</v>
      </c>
      <c r="J46" s="93"/>
      <c r="Q46" s="87"/>
      <c r="R46" s="87"/>
      <c r="S46" s="87"/>
      <c r="T46" s="5"/>
      <c r="U46" s="5"/>
      <c r="V46" s="5"/>
      <c r="W46" s="5"/>
      <c r="X46" s="5"/>
      <c r="Y46" s="5"/>
      <c r="Z46" s="5"/>
    </row>
    <row r="47">
      <c r="A47" s="40" t="s">
        <v>277</v>
      </c>
      <c r="B47" s="5">
        <f>(COUNTIF(Schedule!$B$82:$H$180,"*"&amp;IF(ISBLANK(#REF!),NULL,#REF!)&amp;"*") + COUNTIF(Schedule!$B$59:$H$78,"*"&amp;IF(ISBLANK(#REF!),NULL,#REF!)&amp;"*") + COUNTIF(Schedule!$O$2:$O$39,"*"&amp;IF(ISBLANK(#REF!),NULL,#REF!)&amp;"*"))/2</f>
        <v>0</v>
      </c>
      <c r="C47" s="49" t="s">
        <v>278</v>
      </c>
      <c r="D47" s="74" t="s">
        <v>279</v>
      </c>
      <c r="E47" s="74" t="s">
        <v>280</v>
      </c>
      <c r="F47" s="74" t="s">
        <v>281</v>
      </c>
      <c r="G47" s="74" t="s">
        <v>282</v>
      </c>
      <c r="H47" s="74" t="s">
        <v>283</v>
      </c>
      <c r="I47" s="74" t="s">
        <v>284</v>
      </c>
      <c r="Q47" s="87"/>
      <c r="R47" s="87"/>
      <c r="S47" s="87"/>
      <c r="T47" s="5"/>
      <c r="U47" s="5"/>
      <c r="V47" s="5"/>
      <c r="W47" s="5"/>
      <c r="X47" s="5"/>
      <c r="Y47" s="5"/>
      <c r="Z47" s="5"/>
    </row>
    <row r="48">
      <c r="A48" s="90" t="s">
        <v>285</v>
      </c>
      <c r="B48" s="5">
        <f>(COUNTIF(Schedule!$B$82:$H$180,"*"&amp;IF(ISBLANK(#REF!),NULL,#REF!)&amp;"*") + COUNTIF(Schedule!$B$59:$H$78,"*"&amp;IF(ISBLANK(#REF!),NULL,#REF!)&amp;"*") + COUNTIF(Schedule!$O$2:$O$39,"*"&amp;IF(ISBLANK(#REF!),NULL,#REF!)&amp;"*"))/2</f>
        <v>0</v>
      </c>
      <c r="C48" s="49" t="s">
        <v>78</v>
      </c>
      <c r="Q48" s="87"/>
      <c r="R48" s="87"/>
      <c r="S48" s="87"/>
      <c r="T48" s="5"/>
      <c r="U48" s="5"/>
      <c r="V48" s="5"/>
      <c r="W48" s="5"/>
      <c r="X48" s="5"/>
      <c r="Y48" s="5"/>
      <c r="Z48" s="5"/>
    </row>
    <row r="49">
      <c r="A49" s="40" t="s">
        <v>286</v>
      </c>
      <c r="B49" s="5">
        <f>(COUNTIF(Schedule!$B$82:$H$180,"*"&amp;IF(ISBLANK(#REF!),NULL,#REF!)&amp;"*") + COUNTIF(Schedule!$B$59:$H$78,"*"&amp;IF(ISBLANK(#REF!),NULL,#REF!)&amp;"*") + COUNTIF(Schedule!$O$2:$O$39,"*"&amp;IF(ISBLANK(#REF!),NULL,#REF!)&amp;"*"))/2</f>
        <v>0</v>
      </c>
      <c r="C49" s="74" t="s">
        <v>58</v>
      </c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B50" s="67" t="str">
        <f>SUM(B46:B50)</f>
        <v>#REF!</v>
      </c>
      <c r="Q50" s="87"/>
      <c r="R50" s="87"/>
      <c r="S50" s="5"/>
      <c r="T50" s="87"/>
      <c r="U50" s="87"/>
      <c r="V50" s="5"/>
      <c r="W50" s="5"/>
      <c r="X50" s="5"/>
      <c r="Y50" s="5"/>
      <c r="Z50" s="5"/>
    </row>
    <row r="51">
      <c r="A51" s="3" t="s">
        <v>175</v>
      </c>
      <c r="Q51" s="87"/>
      <c r="R51" s="87"/>
      <c r="S51" s="87"/>
      <c r="T51" s="87"/>
      <c r="U51" s="87"/>
      <c r="V51" s="5"/>
      <c r="W51" s="5"/>
      <c r="X51" s="5"/>
      <c r="Y51" s="5"/>
      <c r="Z51" s="5"/>
    </row>
    <row r="52">
      <c r="A52" s="83" t="s">
        <v>287</v>
      </c>
      <c r="B52" s="83" t="s">
        <v>189</v>
      </c>
      <c r="C52" s="84" t="s">
        <v>288</v>
      </c>
      <c r="D52" s="84" t="s">
        <v>289</v>
      </c>
      <c r="E52" s="84" t="s">
        <v>290</v>
      </c>
      <c r="F52" s="84" t="s">
        <v>291</v>
      </c>
      <c r="G52" s="84" t="s">
        <v>292</v>
      </c>
      <c r="H52" s="84" t="s">
        <v>293</v>
      </c>
      <c r="I52" s="84" t="s">
        <v>294</v>
      </c>
      <c r="J52" s="84" t="s">
        <v>295</v>
      </c>
      <c r="K52" s="84" t="s">
        <v>296</v>
      </c>
      <c r="L52" s="84" t="s">
        <v>297</v>
      </c>
      <c r="M52" s="84" t="s">
        <v>298</v>
      </c>
      <c r="N52" s="84" t="s">
        <v>299</v>
      </c>
      <c r="O52" s="84" t="s">
        <v>300</v>
      </c>
      <c r="Q52" s="87"/>
      <c r="R52" s="87"/>
      <c r="S52" s="87"/>
      <c r="T52" s="87"/>
      <c r="U52" s="87"/>
      <c r="V52" s="5"/>
      <c r="W52" s="5"/>
      <c r="X52" s="5"/>
      <c r="Y52" s="5"/>
      <c r="Z52" s="5"/>
    </row>
    <row r="53">
      <c r="A53" s="90" t="s">
        <v>69</v>
      </c>
      <c r="B53" s="5">
        <f>(COUNTIF(Schedule!$B$82:$H$180,"*"&amp;IF(ISBLANK($A53),NULL,$A53)&amp;"*") + COUNTIF(Schedule!$B$59:$H$78,"*"&amp;IF(ISBLANK($A53),NULL,$A53)&amp;"*") + COUNTIF(Schedule!$O$2:$O$39,"*"&amp;IF(ISBLANK($A53),NULL,$A53)&amp;"*"))/2</f>
        <v>0</v>
      </c>
      <c r="C53" s="75" t="s">
        <v>301</v>
      </c>
      <c r="D53" s="75" t="s">
        <v>302</v>
      </c>
      <c r="E53" s="75" t="s">
        <v>303</v>
      </c>
      <c r="Q53" s="87"/>
      <c r="R53" s="87"/>
      <c r="S53" s="87"/>
      <c r="T53" s="87"/>
      <c r="U53" s="87"/>
      <c r="V53" s="5"/>
      <c r="W53" s="5"/>
      <c r="X53" s="5"/>
      <c r="Y53" s="5"/>
      <c r="Z53" s="5"/>
    </row>
    <row r="54">
      <c r="A54" s="90" t="s">
        <v>304</v>
      </c>
      <c r="B54" s="5">
        <f>(COUNTIF(Schedule!$B$82:$H$180,"*"&amp;IF(ISBLANK($A54),NULL,$A54)&amp;"*") + COUNTIF(Schedule!$B$59:$H$78,"*"&amp;IF(ISBLANK($A54),NULL,$A54)&amp;"*") + COUNTIF(Schedule!$O$2:$O$39,"*"&amp;IF(ISBLANK($A54),NULL,$A54)&amp;"*"))/2</f>
        <v>0</v>
      </c>
      <c r="C54" s="75" t="s">
        <v>305</v>
      </c>
      <c r="D54" s="75" t="s">
        <v>306</v>
      </c>
      <c r="E54" s="75" t="s">
        <v>307</v>
      </c>
      <c r="F54" s="14" t="s">
        <v>308</v>
      </c>
      <c r="G54" s="14" t="s">
        <v>309</v>
      </c>
      <c r="H54" s="14" t="s">
        <v>310</v>
      </c>
      <c r="I54" s="14" t="s">
        <v>311</v>
      </c>
      <c r="J54" s="14" t="s">
        <v>312</v>
      </c>
      <c r="K54" s="14" t="s">
        <v>313</v>
      </c>
      <c r="L54" s="14" t="s">
        <v>314</v>
      </c>
      <c r="T54" s="87"/>
      <c r="U54" s="87"/>
      <c r="V54" s="5"/>
      <c r="W54" s="5"/>
      <c r="X54" s="5"/>
      <c r="Y54" s="5"/>
      <c r="Z54" s="5"/>
    </row>
    <row r="55">
      <c r="A55" s="90" t="s">
        <v>68</v>
      </c>
      <c r="B55" s="5">
        <f>(COUNTIF(Schedule!$B$82:$H$180,"*"&amp;IF(ISBLANK($A55),NULL,$A55)&amp;"*") + COUNTIF(Schedule!$B$59:$H$78,"*"&amp;IF(ISBLANK($A55),NULL,$A55)&amp;"*") + COUNTIF(Schedule!$O$2:$O$39,"*"&amp;IF(ISBLANK($A55),NULL,$A55)&amp;"*"))/2</f>
        <v>0</v>
      </c>
      <c r="C55" s="75" t="s">
        <v>315</v>
      </c>
      <c r="D55" s="75" t="s">
        <v>316</v>
      </c>
      <c r="E55" s="75" t="s">
        <v>317</v>
      </c>
      <c r="F55" s="75" t="s">
        <v>318</v>
      </c>
      <c r="G55" s="75" t="s">
        <v>319</v>
      </c>
      <c r="H55" s="75" t="s">
        <v>320</v>
      </c>
      <c r="I55" s="75" t="s">
        <v>321</v>
      </c>
      <c r="T55" s="87"/>
      <c r="U55" s="87"/>
      <c r="V55" s="5"/>
      <c r="W55" s="5"/>
      <c r="X55" s="5"/>
      <c r="Y55" s="5"/>
      <c r="Z55" s="5"/>
    </row>
    <row r="56">
      <c r="A56" s="87"/>
      <c r="B56" s="5">
        <f>SUM(B54)</f>
        <v>0</v>
      </c>
      <c r="C56" s="87"/>
      <c r="D56" s="87"/>
      <c r="E56" s="87"/>
      <c r="F56" s="87"/>
      <c r="O56" s="5"/>
      <c r="P56" s="5"/>
      <c r="T56" s="87"/>
      <c r="U56" s="87"/>
      <c r="V56" s="5"/>
      <c r="W56" s="5"/>
      <c r="X56" s="5"/>
      <c r="Y56" s="5"/>
      <c r="Z56" s="5"/>
    </row>
    <row r="57">
      <c r="A57" s="83" t="s">
        <v>177</v>
      </c>
      <c r="B57" s="83" t="s">
        <v>189</v>
      </c>
      <c r="C57" s="83" t="s">
        <v>322</v>
      </c>
      <c r="D57" s="83" t="s">
        <v>323</v>
      </c>
      <c r="E57" s="83" t="s">
        <v>324</v>
      </c>
      <c r="F57" s="83" t="s">
        <v>325</v>
      </c>
      <c r="G57" s="84" t="s">
        <v>326</v>
      </c>
      <c r="H57" s="84" t="s">
        <v>327</v>
      </c>
      <c r="I57" s="84" t="s">
        <v>328</v>
      </c>
      <c r="J57" s="84" t="s">
        <v>329</v>
      </c>
      <c r="K57" s="84" t="s">
        <v>330</v>
      </c>
      <c r="L57" s="84" t="s">
        <v>331</v>
      </c>
      <c r="M57" s="84" t="s">
        <v>332</v>
      </c>
      <c r="N57" s="84" t="s">
        <v>333</v>
      </c>
      <c r="O57" s="83" t="s">
        <v>322</v>
      </c>
      <c r="P57" s="87"/>
      <c r="Q57" s="5"/>
      <c r="R57" s="5"/>
      <c r="S57" s="5"/>
      <c r="T57" s="87"/>
      <c r="U57" s="87"/>
      <c r="V57" s="5"/>
      <c r="W57" s="5"/>
      <c r="X57" s="5"/>
      <c r="Y57" s="5"/>
      <c r="Z57" s="5"/>
    </row>
    <row r="58">
      <c r="A58" s="66" t="s">
        <v>334</v>
      </c>
      <c r="B58" s="5">
        <f>(COUNTIF(Schedule!$B$82:$H$180,"*"&amp;IF(ISBLANK($C58),NULL,$C58)&amp;"*") + COUNTIF(Schedule!$B$59:$H$78,"*"&amp;IF(ISBLANK($C58),NULL,$C58)&amp;"*") + COUNTIF(Schedule!$O$2:$O$39,"*"&amp;IF(ISBLANK($C58),NULL,$C58)&amp;"*"))/2</f>
        <v>0</v>
      </c>
      <c r="C58" s="76" t="s">
        <v>335</v>
      </c>
      <c r="D58" s="76" t="s">
        <v>318</v>
      </c>
      <c r="E58" s="77" t="s">
        <v>336</v>
      </c>
      <c r="F58" s="76" t="s">
        <v>337</v>
      </c>
      <c r="G58" s="77" t="s">
        <v>338</v>
      </c>
      <c r="H58" s="77" t="s">
        <v>338</v>
      </c>
      <c r="I58" s="77" t="s">
        <v>339</v>
      </c>
      <c r="J58" s="77" t="s">
        <v>340</v>
      </c>
      <c r="K58" s="76" t="s">
        <v>341</v>
      </c>
      <c r="O58" s="87"/>
      <c r="P58" s="87"/>
      <c r="Q58" s="87"/>
      <c r="S58" s="87"/>
      <c r="T58" s="87"/>
      <c r="U58" s="87"/>
      <c r="V58" s="5"/>
      <c r="W58" s="5"/>
      <c r="X58" s="5"/>
      <c r="Y58" s="5"/>
      <c r="Z58" s="5"/>
    </row>
    <row r="59">
      <c r="A59" s="66" t="s">
        <v>342</v>
      </c>
      <c r="B59" s="5">
        <f>(COUNTIF(Schedule!$B$82:$H$180,"*"&amp;IF(ISBLANK($C59),NULL,$C59)&amp;"*") + COUNTIF(Schedule!$B$59:$H$78,"*"&amp;IF(ISBLANK($C59),NULL,$C59)&amp;"*") + COUNTIF(Schedule!$O$2:$O$39,"*"&amp;IF(ISBLANK($C59),NULL,$C59)&amp;"*"))/2</f>
        <v>0</v>
      </c>
      <c r="C59" s="77" t="s">
        <v>343</v>
      </c>
      <c r="D59" s="77" t="s">
        <v>343</v>
      </c>
      <c r="E59" s="77" t="s">
        <v>344</v>
      </c>
      <c r="F59" s="76" t="s">
        <v>345</v>
      </c>
      <c r="G59" s="76" t="s">
        <v>346</v>
      </c>
      <c r="H59" s="76" t="s">
        <v>346</v>
      </c>
      <c r="I59" s="76" t="s">
        <v>347</v>
      </c>
      <c r="J59" s="76" t="s">
        <v>348</v>
      </c>
      <c r="O59" s="87"/>
      <c r="P59" s="87"/>
      <c r="S59" s="87"/>
      <c r="U59" s="87"/>
      <c r="V59" s="5"/>
      <c r="W59" s="5"/>
      <c r="X59" s="5"/>
      <c r="Y59" s="5"/>
      <c r="Z59" s="5"/>
    </row>
    <row r="60">
      <c r="A60" s="66" t="s">
        <v>349</v>
      </c>
      <c r="B60" s="5">
        <f>(COUNTIF(Schedule!$B$82:$H$180,"*"&amp;IF(ISBLANK($C60),NULL,$C60)&amp;"*") + COUNTIF(Schedule!$B$59:$H$78,"*"&amp;IF(ISBLANK($C60),NULL,$C60)&amp;"*") + COUNTIF(Schedule!$O$2:$O$39,"*"&amp;IF(ISBLANK($C60),NULL,$C60)&amp;"*"))/2</f>
        <v>0</v>
      </c>
      <c r="C60" s="76" t="s">
        <v>350</v>
      </c>
      <c r="D60" s="76" t="s">
        <v>351</v>
      </c>
      <c r="E60" s="77" t="s">
        <v>352</v>
      </c>
      <c r="F60" s="77" t="s">
        <v>353</v>
      </c>
      <c r="G60" s="76" t="s">
        <v>354</v>
      </c>
      <c r="H60" s="76" t="s">
        <v>355</v>
      </c>
      <c r="I60" s="76" t="s">
        <v>354</v>
      </c>
      <c r="J60" s="76" t="s">
        <v>355</v>
      </c>
      <c r="K60" s="76" t="s">
        <v>354</v>
      </c>
      <c r="L60" s="76" t="s">
        <v>356</v>
      </c>
      <c r="M60" s="77" t="s">
        <v>357</v>
      </c>
      <c r="O60" s="87"/>
      <c r="P60" s="87"/>
      <c r="S60" s="87"/>
      <c r="U60" s="87"/>
      <c r="V60" s="5"/>
      <c r="W60" s="5"/>
      <c r="X60" s="5"/>
      <c r="Y60" s="5"/>
      <c r="Z60" s="5"/>
    </row>
    <row r="61">
      <c r="A61" s="66" t="s">
        <v>358</v>
      </c>
      <c r="B61" s="5">
        <f>(COUNTIF(Schedule!$B$82:$H$180,"*"&amp;IF(ISBLANK($C61),NULL,$C61)&amp;"*") + COUNTIF(Schedule!$B$59:$H$78,"*"&amp;IF(ISBLANK($C61),NULL,$C61)&amp;"*") + COUNTIF(Schedule!$O$2:$O$39,"*"&amp;IF(ISBLANK($C61),NULL,$C61)&amp;"*"))/2</f>
        <v>0</v>
      </c>
      <c r="C61" s="76" t="s">
        <v>359</v>
      </c>
      <c r="D61" s="76" t="s">
        <v>360</v>
      </c>
      <c r="E61" s="77" t="s">
        <v>361</v>
      </c>
      <c r="F61" s="76" t="s">
        <v>362</v>
      </c>
      <c r="G61" s="76" t="s">
        <v>363</v>
      </c>
      <c r="H61" s="76" t="s">
        <v>364</v>
      </c>
      <c r="O61" s="87"/>
      <c r="P61" s="87"/>
      <c r="S61" s="87"/>
      <c r="U61" s="87"/>
      <c r="V61" s="5"/>
      <c r="W61" s="5"/>
      <c r="X61" s="5"/>
      <c r="Y61" s="5"/>
      <c r="Z61" s="5"/>
    </row>
    <row r="62">
      <c r="A62" s="66" t="s">
        <v>365</v>
      </c>
      <c r="B62" s="5">
        <f>(COUNTIF(Schedule!$B$82:$H$180,"*"&amp;IF(ISBLANK($C62),NULL,$C62)&amp;"*") + COUNTIF(Schedule!$B$59:$H$78,"*"&amp;IF(ISBLANK($C62),NULL,$C62)&amp;"*") + COUNTIF(Schedule!$O$2:$O$39,"*"&amp;IF(ISBLANK($C62),NULL,$C62)&amp;"*"))/2</f>
        <v>0</v>
      </c>
      <c r="C62" s="76" t="s">
        <v>366</v>
      </c>
      <c r="D62" s="76" t="s">
        <v>366</v>
      </c>
      <c r="E62" s="76" t="s">
        <v>367</v>
      </c>
      <c r="F62" s="76" t="s">
        <v>367</v>
      </c>
      <c r="G62" s="76" t="s">
        <v>367</v>
      </c>
      <c r="H62" s="76" t="s">
        <v>367</v>
      </c>
      <c r="I62" s="76" t="s">
        <v>368</v>
      </c>
      <c r="J62" s="76" t="s">
        <v>368</v>
      </c>
      <c r="K62" s="76" t="s">
        <v>368</v>
      </c>
      <c r="O62" s="87"/>
      <c r="P62" s="87"/>
      <c r="S62" s="87"/>
      <c r="U62" s="87"/>
      <c r="V62" s="5"/>
      <c r="W62" s="5"/>
      <c r="X62" s="5"/>
      <c r="Y62" s="5"/>
      <c r="Z62" s="5"/>
    </row>
    <row r="63">
      <c r="A63" s="66" t="s">
        <v>369</v>
      </c>
      <c r="B63" s="5">
        <f>(COUNTIF(Schedule!$B$82:$H$180,"*"&amp;IF(ISBLANK($C63),NULL,$C63)&amp;"*") + COUNTIF(Schedule!$B$59:$H$78,"*"&amp;IF(ISBLANK($C63),NULL,$C63)&amp;"*") + COUNTIF(Schedule!$O$2:$O$39,"*"&amp;IF(ISBLANK($C63),NULL,$C63)&amp;"*"))/2</f>
        <v>0</v>
      </c>
      <c r="C63" s="79" t="s">
        <v>370</v>
      </c>
      <c r="O63" s="87"/>
      <c r="P63" s="87"/>
      <c r="S63" s="87"/>
      <c r="V63" s="5"/>
      <c r="W63" s="5"/>
      <c r="X63" s="5"/>
      <c r="Y63" s="5"/>
      <c r="Z63" s="5"/>
    </row>
    <row r="64">
      <c r="A64" s="66" t="s">
        <v>371</v>
      </c>
      <c r="B64" s="5">
        <f>(COUNTIF(Schedule!$B$82:$H$180,"*"&amp;IF(ISBLANK($C64),NULL,$C64)&amp;"*") + COUNTIF(Schedule!$B$59:$H$78,"*"&amp;IF(ISBLANK($C64),NULL,$C64)&amp;"*") + COUNTIF(Schedule!$O$2:$O$39,"*"&amp;IF(ISBLANK($C64),NULL,$C64)&amp;"*"))/2</f>
        <v>0</v>
      </c>
      <c r="C64" s="78" t="s">
        <v>48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87"/>
      <c r="P64" s="87"/>
      <c r="S64" s="87"/>
      <c r="V64" s="5"/>
      <c r="W64" s="5"/>
      <c r="X64" s="5"/>
      <c r="Y64" s="5"/>
      <c r="Z64" s="5"/>
    </row>
    <row r="65">
      <c r="B65" s="5">
        <f>(COUNTIF(Schedule!$B$82:$H$180,"*"&amp;IF(ISBLANK($C65),NULL,$C65)&amp;"*") + COUNTIF(Schedule!$B$59:$H$78,"*"&amp;IF(ISBLANK($C65),NULL,$C65)&amp;"*") + COUNTIF(Schedule!$O$2:$O$39,"*"&amp;IF(ISBLANK($C65),NULL,$C65)&amp;"*"))/2</f>
        <v>0</v>
      </c>
      <c r="C65" s="78" t="s">
        <v>372</v>
      </c>
      <c r="S65" s="87"/>
      <c r="V65" s="5"/>
      <c r="W65" s="5"/>
      <c r="X65" s="5"/>
      <c r="Y65" s="5"/>
      <c r="Z65" s="5"/>
    </row>
    <row r="66">
      <c r="B66" s="5">
        <f>(COUNTIF(Schedule!$B$82:$H$180,"*"&amp;IF(ISBLANK($C66),NULL,$C66)&amp;"*") + COUNTIF(Schedule!$B$59:$H$78,"*"&amp;IF(ISBLANK($C66),NULL,$C66)&amp;"*") + COUNTIF(Schedule!$O$2:$O$39,"*"&amp;IF(ISBLANK($C66),NULL,$C66)&amp;"*"))/2</f>
        <v>0</v>
      </c>
      <c r="C66" s="78" t="s">
        <v>34</v>
      </c>
      <c r="S66" s="87"/>
      <c r="V66" s="5"/>
      <c r="W66" s="5"/>
      <c r="X66" s="5"/>
      <c r="Y66" s="5"/>
      <c r="Z66" s="5"/>
    </row>
    <row r="67">
      <c r="B67" s="5" t="str">
        <f>SUM(#REF!)</f>
        <v>#REF!</v>
      </c>
      <c r="S67" s="87"/>
      <c r="V67" s="5"/>
      <c r="W67" s="5"/>
      <c r="X67" s="5"/>
      <c r="Y67" s="5"/>
      <c r="Z67" s="5"/>
    </row>
    <row r="68">
      <c r="A68" s="84" t="s">
        <v>181</v>
      </c>
      <c r="B68" s="83" t="s">
        <v>189</v>
      </c>
      <c r="C68" s="84" t="s">
        <v>373</v>
      </c>
      <c r="D68" s="85" t="s">
        <v>191</v>
      </c>
      <c r="O68" s="84" t="s">
        <v>322</v>
      </c>
      <c r="P68" s="5"/>
      <c r="S68" s="87"/>
      <c r="V68" s="5"/>
      <c r="W68" s="5"/>
      <c r="X68" s="5"/>
      <c r="Y68" s="5"/>
      <c r="Z68" s="5"/>
    </row>
    <row r="69">
      <c r="A69" s="66" t="s">
        <v>374</v>
      </c>
      <c r="B69" s="5">
        <f>(COUNTIF(Schedule!$B$82:$H$180,"*"&amp;IF(ISBLANK($D69),NULL,$D69)&amp;"*") + COUNTIF(Schedule!$B$59:$H$78,"*"&amp;IF(ISBLANK($D69),NULL,$D69)&amp;"*") + COUNTIF(Schedule!$O$2:$O$39,"*"&amp;IF(ISBLANK($D69),NULL,$D69)&amp;"*"))/2</f>
        <v>0</v>
      </c>
      <c r="C69" s="80" t="s">
        <v>365</v>
      </c>
      <c r="D69" s="80" t="s">
        <v>375</v>
      </c>
      <c r="E69" s="80" t="s">
        <v>376</v>
      </c>
      <c r="F69" s="80" t="s">
        <v>377</v>
      </c>
      <c r="S69" s="87"/>
      <c r="V69" s="5"/>
      <c r="W69" s="5"/>
      <c r="X69" s="5"/>
      <c r="Y69" s="5"/>
      <c r="Z69" s="5"/>
    </row>
    <row r="70">
      <c r="A70" s="66" t="s">
        <v>378</v>
      </c>
      <c r="B70" s="5">
        <f>(COUNTIF(Schedule!$B$82:$H$180,"*"&amp;IF(ISBLANK($C70),NULL,$C70)&amp;"*") + COUNTIF(Schedule!$B$59:$H$78,"*"&amp;IF(ISBLANK($C70),NULL,$C70)&amp;"*") + COUNTIF(Schedule!$O$2:$O$39,"*"&amp;IF(ISBLANK($C70),NULL,$C70)&amp;"*"))/2</f>
        <v>0</v>
      </c>
      <c r="C70" s="80" t="s">
        <v>379</v>
      </c>
      <c r="D70" s="80" t="s">
        <v>380</v>
      </c>
      <c r="S70" s="87"/>
      <c r="V70" s="5"/>
      <c r="W70" s="5"/>
      <c r="X70" s="5"/>
      <c r="Y70" s="5"/>
      <c r="Z70" s="5"/>
    </row>
    <row r="71">
      <c r="A71" s="66" t="s">
        <v>381</v>
      </c>
      <c r="B71" s="5">
        <f>(COUNTIF(Schedule!$B$82:$H$180,"*"&amp;IF(ISBLANK($C71),NULL,$C71)&amp;"*") + COUNTIF(Schedule!$B$59:$H$78,"*"&amp;IF(ISBLANK($C71),NULL,$C71)&amp;"*") + COUNTIF(Schedule!$O$2:$O$39,"*"&amp;IF(ISBLANK($C71),NULL,$C71)&amp;"*"))/2</f>
        <v>0</v>
      </c>
      <c r="C71" s="80" t="s">
        <v>382</v>
      </c>
      <c r="D71" s="80" t="s">
        <v>383</v>
      </c>
      <c r="S71" s="87"/>
      <c r="V71" s="5"/>
      <c r="W71" s="5"/>
      <c r="X71" s="5"/>
      <c r="Y71" s="5"/>
      <c r="Z71" s="5"/>
    </row>
    <row r="72">
      <c r="A72" s="66" t="s">
        <v>384</v>
      </c>
      <c r="B72" s="5">
        <f>(COUNTIF(Schedule!$B$82:$H$180,"*"&amp;IF(ISBLANK($C72),NULL,$C72)&amp;"*") + COUNTIF(Schedule!$B$59:$H$78,"*"&amp;IF(ISBLANK($C72),NULL,$C72)&amp;"*") + COUNTIF(Schedule!$O$2:$O$39,"*"&amp;IF(ISBLANK($C72),NULL,$C72)&amp;"*"))/2</f>
        <v>0</v>
      </c>
      <c r="C72" s="80" t="s">
        <v>385</v>
      </c>
      <c r="D72" s="80" t="s">
        <v>386</v>
      </c>
      <c r="E72" s="80" t="s">
        <v>387</v>
      </c>
      <c r="O72" s="5"/>
      <c r="P72" s="5"/>
      <c r="V72" s="5"/>
      <c r="W72" s="5"/>
      <c r="X72" s="5"/>
      <c r="Y72" s="5"/>
      <c r="Z72" s="5"/>
    </row>
    <row r="73">
      <c r="B73" s="5" t="str">
        <f>SUM(#REF!)</f>
        <v>#REF!</v>
      </c>
      <c r="O73" s="87"/>
      <c r="P73" s="87"/>
      <c r="Q73" s="5"/>
      <c r="V73" s="5"/>
      <c r="W73" s="5"/>
      <c r="X73" s="5"/>
      <c r="Y73" s="5"/>
      <c r="Z73" s="5"/>
    </row>
    <row r="74">
      <c r="A74" s="84" t="s">
        <v>182</v>
      </c>
      <c r="B74" s="83" t="s">
        <v>189</v>
      </c>
      <c r="C74" s="84" t="s">
        <v>322</v>
      </c>
      <c r="D74" s="84" t="s">
        <v>323</v>
      </c>
      <c r="E74" s="84" t="s">
        <v>324</v>
      </c>
      <c r="F74" s="84" t="s">
        <v>325</v>
      </c>
      <c r="G74" s="84" t="s">
        <v>326</v>
      </c>
      <c r="H74" s="84" t="s">
        <v>327</v>
      </c>
      <c r="I74" s="84" t="s">
        <v>328</v>
      </c>
      <c r="J74" s="84" t="s">
        <v>329</v>
      </c>
      <c r="K74" s="84" t="s">
        <v>330</v>
      </c>
      <c r="L74" s="84" t="s">
        <v>331</v>
      </c>
      <c r="M74" s="84" t="s">
        <v>332</v>
      </c>
      <c r="N74" s="84" t="s">
        <v>333</v>
      </c>
      <c r="O74" s="83" t="s">
        <v>322</v>
      </c>
      <c r="P74" s="87"/>
      <c r="Q74" s="87"/>
      <c r="V74" s="5"/>
      <c r="W74" s="5"/>
      <c r="X74" s="5"/>
      <c r="Y74" s="5"/>
      <c r="Z74" s="5"/>
    </row>
    <row r="75">
      <c r="A75" s="66" t="s">
        <v>388</v>
      </c>
      <c r="B75" s="5">
        <f>(COUNTIF(Schedule!$B$82:$H$180,"*"&amp;IF(ISBLANK($C75),NULL,$C75)&amp;"*") + COUNTIF(Schedule!$B$59:$H$78,"*"&amp;IF(ISBLANK($C75),NULL,$C75)&amp;"*") + COUNTIF(Schedule!$O$2:$O$39,"*"&amp;IF(ISBLANK($C75),NULL,$C75)&amp;"*"))/2</f>
        <v>0</v>
      </c>
      <c r="C75" s="47" t="s">
        <v>35</v>
      </c>
      <c r="D75" s="47" t="s">
        <v>35</v>
      </c>
      <c r="E75" s="47" t="s">
        <v>389</v>
      </c>
      <c r="F75" s="47" t="s">
        <v>389</v>
      </c>
      <c r="G75" s="47" t="s">
        <v>390</v>
      </c>
      <c r="H75" s="47" t="s">
        <v>390</v>
      </c>
      <c r="I75" s="48" t="s">
        <v>391</v>
      </c>
      <c r="J75" s="48" t="s">
        <v>391</v>
      </c>
      <c r="K75" s="47" t="s">
        <v>392</v>
      </c>
      <c r="L75" s="47" t="s">
        <v>392</v>
      </c>
      <c r="M75" s="47" t="s">
        <v>393</v>
      </c>
      <c r="N75" s="47" t="s">
        <v>393</v>
      </c>
      <c r="O75" s="87"/>
      <c r="P75" s="87"/>
      <c r="Q75" s="87"/>
      <c r="V75" s="5"/>
      <c r="W75" s="5"/>
      <c r="X75" s="5"/>
      <c r="Y75" s="5"/>
      <c r="Z75" s="5"/>
    </row>
    <row r="76">
      <c r="A76" s="66" t="s">
        <v>394</v>
      </c>
      <c r="B76" s="5">
        <f>(COUNTIF(Schedule!$B$82:$H$180,"*"&amp;IF(ISBLANK($C76),NULL,$C76)&amp;"*") + COUNTIF(Schedule!$B$59:$H$78,"*"&amp;IF(ISBLANK($C76),NULL,$C76)&amp;"*") + COUNTIF(Schedule!$O$2:$O$39,"*"&amp;IF(ISBLANK($C76),NULL,$C76)&amp;"*"))/2</f>
        <v>0</v>
      </c>
      <c r="C76" s="47" t="s">
        <v>40</v>
      </c>
      <c r="D76" s="48" t="s">
        <v>395</v>
      </c>
      <c r="E76" s="48" t="s">
        <v>395</v>
      </c>
      <c r="F76" s="48" t="s">
        <v>396</v>
      </c>
      <c r="G76" s="47" t="s">
        <v>397</v>
      </c>
      <c r="H76" s="48" t="s">
        <v>398</v>
      </c>
      <c r="I76" s="47" t="s">
        <v>399</v>
      </c>
      <c r="J76" s="47" t="s">
        <v>400</v>
      </c>
      <c r="K76" s="47" t="s">
        <v>400</v>
      </c>
      <c r="P76" s="87"/>
      <c r="V76" s="5"/>
      <c r="W76" s="5"/>
      <c r="X76" s="5"/>
      <c r="Y76" s="5"/>
      <c r="Z76" s="5"/>
    </row>
    <row r="77">
      <c r="A77" s="66" t="s">
        <v>401</v>
      </c>
      <c r="B77" s="5">
        <f>(COUNTIF(Schedule!$B$82:$H$180,"*"&amp;IF(ISBLANK($C77),NULL,$C77)&amp;"*") + COUNTIF(Schedule!$B$59:$H$78,"*"&amp;IF(ISBLANK($C77),NULL,$C77)&amp;"*") + COUNTIF(Schedule!$O$2:$O$39,"*"&amp;IF(ISBLANK($C77),NULL,$C77)&amp;"*"))/2</f>
        <v>0</v>
      </c>
      <c r="C77" s="47" t="s">
        <v>41</v>
      </c>
      <c r="D77" s="47" t="s">
        <v>41</v>
      </c>
      <c r="E77" s="47" t="s">
        <v>402</v>
      </c>
      <c r="F77" s="47" t="s">
        <v>402</v>
      </c>
      <c r="G77" s="47" t="s">
        <v>403</v>
      </c>
      <c r="H77" s="47" t="s">
        <v>403</v>
      </c>
      <c r="I77" s="47" t="s">
        <v>404</v>
      </c>
      <c r="J77" s="47" t="s">
        <v>405</v>
      </c>
      <c r="K77" s="47" t="s">
        <v>405</v>
      </c>
      <c r="L77" s="47" t="s">
        <v>406</v>
      </c>
      <c r="M77" s="47" t="s">
        <v>406</v>
      </c>
      <c r="N77" s="47" t="s">
        <v>404</v>
      </c>
      <c r="P77" s="87"/>
      <c r="V77" s="5"/>
      <c r="W77" s="5"/>
      <c r="X77" s="5"/>
      <c r="Y77" s="5"/>
      <c r="Z77" s="5"/>
    </row>
    <row r="78">
      <c r="A78" s="66" t="s">
        <v>407</v>
      </c>
      <c r="B78" s="5">
        <f>(COUNTIF(Schedule!$B$82:$H$180,"*"&amp;IF(ISBLANK($C78),NULL,$C78)&amp;"*") + COUNTIF(Schedule!$B$59:$H$78,"*"&amp;IF(ISBLANK($C78),NULL,$C78)&amp;"*") + COUNTIF(Schedule!$O$2:$O$39,"*"&amp;IF(ISBLANK($C78),NULL,$C78)&amp;"*"))/2</f>
        <v>0</v>
      </c>
      <c r="C78" s="47" t="s">
        <v>408</v>
      </c>
      <c r="D78" s="47" t="s">
        <v>409</v>
      </c>
      <c r="E78" s="47" t="s">
        <v>410</v>
      </c>
      <c r="F78" s="47" t="s">
        <v>39</v>
      </c>
      <c r="G78" s="47" t="s">
        <v>411</v>
      </c>
      <c r="H78" s="47" t="s">
        <v>412</v>
      </c>
      <c r="I78" s="47" t="s">
        <v>413</v>
      </c>
      <c r="M78" s="47" t="s">
        <v>414</v>
      </c>
      <c r="N78" s="47" t="s">
        <v>415</v>
      </c>
      <c r="V78" s="5"/>
      <c r="W78" s="5"/>
      <c r="X78" s="5"/>
      <c r="Y78" s="5"/>
      <c r="Z78" s="5"/>
    </row>
    <row r="79">
      <c r="A79" s="66" t="s">
        <v>416</v>
      </c>
      <c r="B79" s="5">
        <f>(COUNTIF(Schedule!$B$82:$H$180,"*"&amp;IF(ISBLANK($C79),NULL,$C79)&amp;"*") + COUNTIF(Schedule!$B$59:$H$78,"*"&amp;IF(ISBLANK($C79),NULL,$C79)&amp;"*") + COUNTIF(Schedule!$O$2:$O$39,"*"&amp;IF(ISBLANK($C79),NULL,$C79)&amp;"*"))/2</f>
        <v>0</v>
      </c>
      <c r="C79" s="47" t="s">
        <v>417</v>
      </c>
      <c r="D79" s="47" t="s">
        <v>418</v>
      </c>
      <c r="J79" s="5"/>
      <c r="K79" s="5"/>
      <c r="L79" s="5"/>
      <c r="M79" s="87"/>
      <c r="N79" s="87"/>
      <c r="O79" s="5"/>
      <c r="V79" s="5"/>
      <c r="W79" s="5"/>
      <c r="X79" s="5"/>
      <c r="Y79" s="5"/>
      <c r="Z79" s="5"/>
    </row>
    <row r="80">
      <c r="A80" s="66" t="s">
        <v>419</v>
      </c>
      <c r="B80" s="5">
        <f>(COUNTIF(Schedule!$B$82:$H$180,"*"&amp;IF(ISBLANK($C80),NULL,$C80)&amp;"*") + COUNTIF(Schedule!$B$59:$H$78,"*"&amp;IF(ISBLANK($C80),NULL,$C80)&amp;"*") + COUNTIF(Schedule!$O$2:$O$39,"*"&amp;IF(ISBLANK($C80),NULL,$C80)&amp;"*"))/2</f>
        <v>0.5</v>
      </c>
      <c r="C80" s="47" t="s">
        <v>87</v>
      </c>
      <c r="V80" s="5"/>
      <c r="W80" s="5"/>
      <c r="X80" s="5"/>
      <c r="Y80" s="5"/>
      <c r="Z80" s="5"/>
    </row>
    <row r="81">
      <c r="A81" s="66" t="s">
        <v>420</v>
      </c>
      <c r="B81" s="5">
        <f>(COUNTIF(Schedule!$B$82:$H$180,"*"&amp;IF(ISBLANK($C81),NULL,$C81)&amp;"*") + COUNTIF(Schedule!$B$59:$H$78,"*"&amp;IF(ISBLANK($C81),NULL,$C81)&amp;"*") + COUNTIF(Schedule!$O$2:$O$39,"*"&amp;IF(ISBLANK($C81),NULL,$C81)&amp;"*"))/2</f>
        <v>0</v>
      </c>
      <c r="C81" s="47" t="s">
        <v>421</v>
      </c>
      <c r="V81" s="5"/>
      <c r="W81" s="5"/>
      <c r="X81" s="5"/>
      <c r="Y81" s="5"/>
      <c r="Z81" s="5"/>
    </row>
    <row r="82">
      <c r="A82" s="66" t="s">
        <v>422</v>
      </c>
      <c r="B82" s="5">
        <f>(COUNTIF(Schedule!$B$82:$H$180,"*"&amp;IF(ISBLANK($C82),NULL,$C82)&amp;"*") + COUNTIF(Schedule!$B$59:$H$78,"*"&amp;IF(ISBLANK($C82),NULL,$C82)&amp;"*") + COUNTIF(Schedule!$O$2:$O$39,"*"&amp;IF(ISBLANK($C82),NULL,$C82)&amp;"*"))/2</f>
        <v>1</v>
      </c>
      <c r="C82" s="47" t="s">
        <v>423</v>
      </c>
      <c r="K82" s="86"/>
      <c r="L82" s="86"/>
      <c r="M82" s="86"/>
      <c r="N82" s="86"/>
      <c r="O82" s="86"/>
      <c r="V82" s="5"/>
      <c r="W82" s="5"/>
      <c r="X82" s="5"/>
      <c r="Y82" s="5"/>
      <c r="Z82" s="5"/>
    </row>
    <row r="83">
      <c r="A83" s="66" t="s">
        <v>424</v>
      </c>
      <c r="B83" s="5">
        <f>(COUNTIF(Schedule!$B$82:$H$180,"*"&amp;IF(ISBLANK($C83),NULL,$C83)&amp;"*") + COUNTIF(Schedule!$B$59:$H$78,"*"&amp;IF(ISBLANK($C83),NULL,$C83)&amp;"*") + COUNTIF(Schedule!$O$2:$O$39,"*"&amp;IF(ISBLANK($C83),NULL,$C83)&amp;"*"))/2</f>
        <v>0</v>
      </c>
      <c r="C83" s="47" t="s">
        <v>42</v>
      </c>
      <c r="D83" s="47" t="s">
        <v>42</v>
      </c>
      <c r="E83" s="47" t="s">
        <v>425</v>
      </c>
      <c r="F83" s="47" t="s">
        <v>426</v>
      </c>
      <c r="G83" s="47" t="s">
        <v>427</v>
      </c>
      <c r="H83" s="47" t="s">
        <v>428</v>
      </c>
      <c r="I83" s="47" t="s">
        <v>429</v>
      </c>
      <c r="J83" s="47" t="s">
        <v>430</v>
      </c>
      <c r="K83" s="47" t="s">
        <v>430</v>
      </c>
      <c r="L83" s="47" t="s">
        <v>431</v>
      </c>
      <c r="M83" s="47" t="s">
        <v>431</v>
      </c>
      <c r="O83" s="47" t="s">
        <v>432</v>
      </c>
      <c r="V83" s="5"/>
      <c r="W83" s="5"/>
      <c r="X83" s="5"/>
      <c r="Y83" s="5"/>
      <c r="Z83" s="5"/>
    </row>
    <row r="84">
      <c r="A84" s="66" t="s">
        <v>433</v>
      </c>
      <c r="B84" s="5">
        <f>(COUNTIF(Schedule!$B$82:$H$180,"*"&amp;IF(ISBLANK($C84),NULL,$C84)&amp;"*") + COUNTIF(Schedule!$B$59:$H$78,"*"&amp;IF(ISBLANK($C84),NULL,$C84)&amp;"*") + COUNTIF(Schedule!$O$2:$O$39,"*"&amp;IF(ISBLANK($C84),NULL,$C84)&amp;"*"))/2</f>
        <v>0</v>
      </c>
      <c r="C84" s="47" t="s">
        <v>434</v>
      </c>
      <c r="D84" s="48" t="s">
        <v>435</v>
      </c>
      <c r="E84" s="48" t="s">
        <v>88</v>
      </c>
      <c r="F84" s="47" t="s">
        <v>436</v>
      </c>
      <c r="G84" s="47" t="s">
        <v>437</v>
      </c>
      <c r="H84" s="47" t="s">
        <v>438</v>
      </c>
      <c r="I84" s="47" t="s">
        <v>439</v>
      </c>
      <c r="R84" s="5"/>
      <c r="V84" s="5"/>
      <c r="W84" s="5"/>
      <c r="X84" s="5"/>
      <c r="Y84" s="5"/>
      <c r="Z84" s="5"/>
    </row>
    <row r="85">
      <c r="A85" s="66" t="s">
        <v>440</v>
      </c>
      <c r="B85" s="5">
        <f>(COUNTIF(Schedule!$B$82:$H$180,"*"&amp;IF(ISBLANK($C85),NULL,$C85)&amp;"*") + COUNTIF(Schedule!$B$59:$H$78,"*"&amp;IF(ISBLANK($C85),NULL,$C85)&amp;"*") + COUNTIF(Schedule!$O$2:$O$39,"*"&amp;IF(ISBLANK($C85),NULL,$C85)&amp;"*"))/2</f>
        <v>0</v>
      </c>
      <c r="C85" s="47" t="s">
        <v>441</v>
      </c>
      <c r="D85" s="47" t="s">
        <v>410</v>
      </c>
      <c r="E85" s="47" t="s">
        <v>442</v>
      </c>
      <c r="F85" s="47" t="s">
        <v>443</v>
      </c>
      <c r="G85" s="47" t="s">
        <v>442</v>
      </c>
      <c r="Q85" s="5"/>
      <c r="R85" s="87"/>
      <c r="T85" s="5"/>
      <c r="V85" s="5"/>
      <c r="W85" s="5"/>
      <c r="X85" s="5"/>
      <c r="Y85" s="5"/>
      <c r="Z85" s="5"/>
    </row>
    <row r="86">
      <c r="A86" s="87"/>
      <c r="B86" s="5">
        <f>SUM(B75:B85)</f>
        <v>1.5</v>
      </c>
      <c r="F86" s="87"/>
      <c r="G86" s="87"/>
      <c r="H86" s="5"/>
      <c r="I86" s="5"/>
      <c r="J86" s="5"/>
      <c r="K86" s="5"/>
      <c r="L86" s="5"/>
      <c r="M86" s="5"/>
      <c r="N86" s="5"/>
      <c r="Q86" s="87"/>
      <c r="R86" s="87"/>
      <c r="T86" s="87"/>
      <c r="V86" s="5"/>
      <c r="W86" s="5"/>
      <c r="X86" s="5"/>
      <c r="Y86" s="5"/>
      <c r="Z86" s="5"/>
    </row>
    <row r="87">
      <c r="A87" s="3" t="s">
        <v>184</v>
      </c>
      <c r="Q87" s="87"/>
      <c r="R87" s="87"/>
      <c r="T87" s="87"/>
      <c r="V87" s="5"/>
      <c r="W87" s="5"/>
      <c r="X87" s="5"/>
      <c r="Y87" s="5"/>
      <c r="Z87" s="5"/>
    </row>
    <row r="88">
      <c r="A88" s="83" t="s">
        <v>444</v>
      </c>
      <c r="B88" s="83" t="s">
        <v>189</v>
      </c>
      <c r="C88" s="84" t="s">
        <v>322</v>
      </c>
      <c r="D88" s="84" t="s">
        <v>323</v>
      </c>
      <c r="E88" s="84" t="s">
        <v>324</v>
      </c>
      <c r="F88" s="85" t="s">
        <v>325</v>
      </c>
      <c r="G88" s="85" t="s">
        <v>326</v>
      </c>
      <c r="H88" s="85" t="s">
        <v>327</v>
      </c>
      <c r="I88" s="85" t="s">
        <v>328</v>
      </c>
      <c r="J88" s="84" t="s">
        <v>329</v>
      </c>
      <c r="K88" s="84" t="s">
        <v>330</v>
      </c>
      <c r="L88" s="84" t="s">
        <v>331</v>
      </c>
      <c r="M88" s="84" t="s">
        <v>332</v>
      </c>
      <c r="N88" s="84" t="s">
        <v>333</v>
      </c>
      <c r="O88" s="84" t="s">
        <v>322</v>
      </c>
      <c r="P88" s="5"/>
      <c r="T88" s="87"/>
      <c r="V88" s="5"/>
      <c r="W88" s="5"/>
      <c r="X88" s="5"/>
      <c r="Y88" s="5"/>
      <c r="Z88" s="5"/>
    </row>
    <row r="89">
      <c r="A89" s="90" t="s">
        <v>445</v>
      </c>
      <c r="B89" s="5">
        <f>(COUNTIF(Schedule!$B$82:$H$180,"*"&amp;IF(ISBLANK($C90),NULL,$C90)&amp;"*") + COUNTIF(Schedule!$B$59:$H$78,"*"&amp;IF(ISBLANK($C90),NULL,$C90)&amp;"*") + COUNTIF(Schedule!$O$2:$O$39,"*"&amp;IF(ISBLANK($C90),NULL,$C90)&amp;"*"))/2</f>
        <v>0</v>
      </c>
      <c r="C89" s="49" t="s">
        <v>446</v>
      </c>
      <c r="D89" s="49" t="s">
        <v>447</v>
      </c>
      <c r="E89" s="49" t="s">
        <v>448</v>
      </c>
      <c r="F89" s="49" t="s">
        <v>82</v>
      </c>
      <c r="I89" s="87"/>
      <c r="J89" s="87"/>
      <c r="K89" s="87"/>
      <c r="L89" s="87"/>
      <c r="M89" s="87"/>
      <c r="N89" s="87"/>
      <c r="O89" s="87"/>
      <c r="P89" s="87"/>
      <c r="Q89" s="5"/>
      <c r="R89" s="5"/>
      <c r="T89" s="87"/>
      <c r="U89" s="5"/>
      <c r="V89" s="5"/>
      <c r="W89" s="5"/>
      <c r="X89" s="5"/>
      <c r="Y89" s="5"/>
      <c r="Z89" s="5"/>
    </row>
    <row r="90">
      <c r="A90" s="90" t="s">
        <v>449</v>
      </c>
      <c r="B90" s="5">
        <f>(COUNTIF(Schedule!$B$82:$H$180,"*"&amp;IF(ISBLANK(#REF!),NULL,#REF!)&amp;"*") + COUNTIF(Schedule!$B$59:$H$78,"*"&amp;IF(ISBLANK(#REF!),NULL,#REF!)&amp;"*") + COUNTIF(Schedule!$O$2:$O$39,"*"&amp;IF(ISBLANK(#REF!),NULL,#REF!)&amp;"*"))/2</f>
        <v>0</v>
      </c>
      <c r="C90" s="49" t="s">
        <v>450</v>
      </c>
      <c r="D90" s="49" t="s">
        <v>451</v>
      </c>
      <c r="E90" s="49" t="s">
        <v>452</v>
      </c>
      <c r="F90" s="49" t="s">
        <v>453</v>
      </c>
      <c r="G90" s="49" t="s">
        <v>454</v>
      </c>
      <c r="H90" s="49" t="s">
        <v>455</v>
      </c>
      <c r="I90" s="87"/>
      <c r="J90" s="87"/>
      <c r="K90" s="87"/>
      <c r="L90" s="87"/>
      <c r="M90" s="87"/>
      <c r="N90" s="87"/>
      <c r="O90" s="87"/>
      <c r="P90" s="87"/>
      <c r="Q90" s="87"/>
      <c r="R90" s="87"/>
      <c r="T90" s="87"/>
      <c r="U90" s="87"/>
      <c r="V90" s="5"/>
      <c r="W90" s="5"/>
      <c r="X90" s="5"/>
      <c r="Y90" s="5"/>
      <c r="Z90" s="5"/>
    </row>
    <row r="91">
      <c r="A91" s="90" t="s">
        <v>456</v>
      </c>
      <c r="B91" s="5">
        <f>(COUNTIF(Schedule!$B$82:$H$180,"*"&amp;IF(ISBLANK($C91),NULL,$C91)&amp;"*") + COUNTIF(Schedule!$B$59:$H$78,"*"&amp;IF(ISBLANK($C91),NULL,$C91)&amp;"*") + COUNTIF(Schedule!$O$2:$O$39,"*"&amp;IF(ISBLANK($C91),NULL,$C91)&amp;"*"))/2</f>
        <v>0.5</v>
      </c>
      <c r="C91" s="81" t="s">
        <v>86</v>
      </c>
      <c r="D91" s="81" t="s">
        <v>86</v>
      </c>
      <c r="E91" s="81" t="s">
        <v>457</v>
      </c>
      <c r="F91" s="81" t="s">
        <v>457</v>
      </c>
      <c r="G91" s="81" t="s">
        <v>458</v>
      </c>
      <c r="H91" s="81" t="s">
        <v>459</v>
      </c>
      <c r="I91" s="81" t="s">
        <v>460</v>
      </c>
      <c r="Q91" s="87"/>
      <c r="R91" s="87"/>
      <c r="T91" s="87"/>
      <c r="U91" s="87"/>
      <c r="V91" s="5"/>
      <c r="W91" s="5"/>
      <c r="X91" s="5"/>
      <c r="Y91" s="5"/>
      <c r="Z91" s="5"/>
    </row>
    <row r="92">
      <c r="B92" s="5">
        <f>SUM(B80:B90)</f>
        <v>3</v>
      </c>
      <c r="J92" s="5"/>
      <c r="M92" s="5"/>
      <c r="N92" s="5"/>
      <c r="Q92" s="87"/>
      <c r="R92" s="87"/>
      <c r="T92" s="87"/>
      <c r="U92" s="87"/>
      <c r="V92" s="5"/>
      <c r="W92" s="5"/>
      <c r="X92" s="5"/>
      <c r="Y92" s="5"/>
      <c r="Z92" s="5"/>
    </row>
    <row r="93">
      <c r="A93" s="84" t="s">
        <v>187</v>
      </c>
      <c r="B93" s="83" t="s">
        <v>189</v>
      </c>
      <c r="C93" s="84" t="s">
        <v>322</v>
      </c>
      <c r="D93" s="84" t="s">
        <v>323</v>
      </c>
      <c r="E93" s="84" t="s">
        <v>324</v>
      </c>
      <c r="F93" s="85" t="s">
        <v>325</v>
      </c>
      <c r="G93" s="85" t="s">
        <v>326</v>
      </c>
      <c r="H93" s="85" t="s">
        <v>327</v>
      </c>
      <c r="I93" s="85" t="s">
        <v>328</v>
      </c>
      <c r="J93" s="83" t="s">
        <v>329</v>
      </c>
      <c r="K93" s="84" t="s">
        <v>330</v>
      </c>
      <c r="L93" s="84" t="s">
        <v>331</v>
      </c>
      <c r="M93" s="83" t="s">
        <v>332</v>
      </c>
      <c r="N93" s="83" t="s">
        <v>333</v>
      </c>
      <c r="O93" s="84" t="s">
        <v>322</v>
      </c>
      <c r="Q93" s="87"/>
      <c r="R93" s="87"/>
      <c r="T93" s="87"/>
      <c r="U93" s="87"/>
      <c r="V93" s="5"/>
      <c r="W93" s="5"/>
      <c r="X93" s="5"/>
      <c r="Y93" s="5"/>
      <c r="Z93" s="5"/>
    </row>
    <row r="94">
      <c r="A94" s="90" t="s">
        <v>461</v>
      </c>
      <c r="B94" s="5">
        <f>(COUNTIF(Schedule!$B$82:$H$180,"*"&amp;IF(ISBLANK($C95),NULL,$C95)&amp;"*") + COUNTIF(Schedule!$B$59:$H$78,"*"&amp;IF(ISBLANK($C95),NULL,$C95)&amp;"*") + COUNTIF(Schedule!$O$2:$O$39,"*"&amp;IF(ISBLANK($C95),NULL,$C95)&amp;"*"))/2</f>
        <v>0</v>
      </c>
      <c r="Q94" s="87"/>
      <c r="R94" s="87"/>
      <c r="T94" s="87"/>
      <c r="U94" s="87"/>
      <c r="V94" s="5"/>
      <c r="W94" s="5"/>
      <c r="X94" s="5"/>
      <c r="Y94" s="5"/>
      <c r="Z94" s="5"/>
    </row>
    <row r="95">
      <c r="A95" s="90" t="s">
        <v>462</v>
      </c>
      <c r="B95" s="5">
        <f>(COUNTIF(Schedule!$B$82:$H$180,"*"&amp;IF(ISBLANK(#REF!),NULL,#REF!)&amp;"*") + COUNTIF(Schedule!$B$59:$H$78,"*"&amp;IF(ISBLANK(#REF!),NULL,#REF!)&amp;"*") + COUNTIF(Schedule!$O$2:$O$39,"*"&amp;IF(ISBLANK(#REF!),NULL,#REF!)&amp;"*"))/2</f>
        <v>0</v>
      </c>
      <c r="C95" s="82" t="s">
        <v>463</v>
      </c>
      <c r="D95" s="82" t="s">
        <v>464</v>
      </c>
      <c r="E95" s="82" t="s">
        <v>465</v>
      </c>
      <c r="F95" s="82" t="s">
        <v>466</v>
      </c>
      <c r="G95" s="82" t="s">
        <v>466</v>
      </c>
      <c r="H95" s="82" t="s">
        <v>467</v>
      </c>
      <c r="Q95" s="87"/>
      <c r="R95" s="87"/>
      <c r="S95" s="5"/>
      <c r="T95" s="87"/>
      <c r="U95" s="87"/>
      <c r="V95" s="5"/>
      <c r="W95" s="5"/>
      <c r="X95" s="5"/>
      <c r="Y95" s="5"/>
      <c r="Z95" s="5"/>
    </row>
    <row r="96">
      <c r="A96" s="90" t="s">
        <v>468</v>
      </c>
      <c r="B96" s="5">
        <f>(COUNTIF(Schedule!$B$82:$H$180,"*"&amp;IF(ISBLANK($C96),NULL,$C96)&amp;"*") + COUNTIF(Schedule!$B$59:$H$78,"*"&amp;IF(ISBLANK($C96),NULL,$C96)&amp;"*") + COUNTIF(Schedule!$O$2:$O$39,"*"&amp;IF(ISBLANK($C96),NULL,$C96)&amp;"*"))/2</f>
        <v>0</v>
      </c>
      <c r="C96" s="82" t="s">
        <v>469</v>
      </c>
      <c r="Q96" s="87"/>
      <c r="R96" s="87"/>
      <c r="S96" s="87"/>
      <c r="T96" s="87"/>
      <c r="U96" s="87"/>
      <c r="V96" s="5"/>
      <c r="W96" s="5"/>
      <c r="X96" s="5"/>
      <c r="Y96" s="5"/>
      <c r="Z96" s="5"/>
    </row>
    <row r="97">
      <c r="A97" s="66" t="s">
        <v>470</v>
      </c>
      <c r="B97" s="5">
        <f>(COUNTIF(Schedule!$B$82:$H$180,"*"&amp;IF(ISBLANK($C97),NULL,$C97)&amp;"*") + COUNTIF(Schedule!$B$59:$H$78,"*"&amp;IF(ISBLANK($C97),NULL,$C97)&amp;"*") + COUNTIF(Schedule!$O$2:$O$39,"*"&amp;IF(ISBLANK($C97),NULL,$C97)&amp;"*"))/2</f>
        <v>0</v>
      </c>
      <c r="C97" s="82" t="s">
        <v>471</v>
      </c>
      <c r="D97" s="82" t="s">
        <v>471</v>
      </c>
      <c r="E97" s="82" t="s">
        <v>471</v>
      </c>
      <c r="F97" s="82" t="s">
        <v>471</v>
      </c>
      <c r="G97" s="82" t="s">
        <v>471</v>
      </c>
      <c r="Q97" s="87"/>
      <c r="R97" s="87"/>
      <c r="S97" s="87"/>
      <c r="T97" s="87"/>
      <c r="U97" s="87"/>
      <c r="V97" s="5"/>
      <c r="W97" s="5"/>
      <c r="X97" s="5"/>
      <c r="Y97" s="5"/>
      <c r="Z97" s="5"/>
    </row>
    <row r="98">
      <c r="A98" s="66" t="s">
        <v>472</v>
      </c>
      <c r="B98" s="5">
        <f>(COUNTIF(Schedule!$B$82:$H$180,"*"&amp;IF(ISBLANK($C98),NULL,$C98)&amp;"*") + COUNTIF(Schedule!$B$59:$H$78,"*"&amp;IF(ISBLANK($C98),NULL,$C98)&amp;"*") + COUNTIF(Schedule!$O$2:$O$39,"*"&amp;IF(ISBLANK($C98),NULL,$C98)&amp;"*"))/2</f>
        <v>0</v>
      </c>
      <c r="Q98" s="87"/>
      <c r="R98" s="87"/>
      <c r="S98" s="87"/>
      <c r="T98" s="87"/>
      <c r="U98" s="87"/>
      <c r="V98" s="5"/>
      <c r="W98" s="5"/>
      <c r="X98" s="5"/>
      <c r="Y98" s="5"/>
      <c r="Z98" s="5"/>
    </row>
    <row r="99">
      <c r="A99" s="66" t="s">
        <v>193</v>
      </c>
      <c r="B99" s="5">
        <f>(COUNTIF(Schedule!$B$82:$H$180,"*"&amp;IF(ISBLANK($C99),NULL,$C99)&amp;"*") + COUNTIF(Schedule!$B$59:$H$78,"*"&amp;IF(ISBLANK($C99),NULL,$C99)&amp;"*") + COUNTIF(Schedule!$O$2:$O$39,"*"&amp;IF(ISBLANK($C99),NULL,$C99)&amp;"*"))/2</f>
        <v>0</v>
      </c>
      <c r="C99" s="82" t="s">
        <v>473</v>
      </c>
      <c r="D99" s="82" t="s">
        <v>473</v>
      </c>
      <c r="E99" s="49" t="s">
        <v>474</v>
      </c>
      <c r="F99" s="49" t="s">
        <v>474</v>
      </c>
      <c r="G99" s="49" t="s">
        <v>474</v>
      </c>
      <c r="O99" s="5"/>
      <c r="Q99" s="87"/>
      <c r="R99" s="87"/>
      <c r="S99" s="87"/>
      <c r="T99" s="87"/>
      <c r="U99" s="87"/>
      <c r="V99" s="5"/>
      <c r="W99" s="5"/>
      <c r="X99" s="5"/>
      <c r="Y99" s="5"/>
      <c r="Z99" s="5"/>
    </row>
    <row r="100">
      <c r="B100" s="5" t="str">
        <f>SUM(#REF!)</f>
        <v>#REF!</v>
      </c>
      <c r="O100" s="87"/>
      <c r="P100" s="5"/>
      <c r="Q100" s="87"/>
      <c r="R100" s="87"/>
      <c r="S100" s="87"/>
      <c r="T100" s="87"/>
      <c r="U100" s="87"/>
      <c r="V100" s="5"/>
      <c r="W100" s="5"/>
      <c r="X100" s="5"/>
      <c r="Y100" s="5"/>
      <c r="Z100" s="5"/>
    </row>
    <row r="101">
      <c r="A101" s="84" t="s">
        <v>188</v>
      </c>
      <c r="B101" s="83" t="s">
        <v>189</v>
      </c>
      <c r="C101" s="84" t="s">
        <v>190</v>
      </c>
      <c r="D101" s="85" t="s">
        <v>475</v>
      </c>
      <c r="O101" s="83" t="s">
        <v>322</v>
      </c>
      <c r="P101" s="87"/>
      <c r="R101" s="87"/>
      <c r="S101" s="87"/>
      <c r="T101" s="87"/>
      <c r="U101" s="87"/>
      <c r="V101" s="5"/>
      <c r="W101" s="5"/>
      <c r="X101" s="5"/>
      <c r="Y101" s="5"/>
      <c r="Z101" s="5"/>
    </row>
    <row r="102">
      <c r="A102" s="90" t="s">
        <v>476</v>
      </c>
      <c r="B102" s="5">
        <f>(COUNTIF(Schedule!$B$82:$H$180,"*"&amp;IF(ISBLANK($C102),NULL,$C102)&amp;"*") + COUNTIF(Schedule!$B$59:$H$78,"*"&amp;IF(ISBLANK($C102),NULL,$C102)&amp;"*") + COUNTIF(Schedule!$O$2:$O$39,"*"&amp;IF(ISBLANK($C102),NULL,$C102)&amp;"*"))/2</f>
        <v>0</v>
      </c>
      <c r="C102" s="46" t="s">
        <v>477</v>
      </c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R102" s="87"/>
      <c r="S102" s="87"/>
      <c r="T102" s="87"/>
      <c r="U102" s="87"/>
      <c r="V102" s="5"/>
      <c r="W102" s="5"/>
      <c r="X102" s="5"/>
      <c r="Y102" s="5"/>
      <c r="Z102" s="5"/>
    </row>
    <row r="103">
      <c r="A103" s="90" t="s">
        <v>478</v>
      </c>
      <c r="B103" s="5">
        <f>(COUNTIF(Schedule!$B$82:$H$180,"*"&amp;IF(ISBLANK($C103),NULL,$C103)&amp;"*") + COUNTIF(Schedule!$B$59:$H$78,"*"&amp;IF(ISBLANK($C103),NULL,$C103)&amp;"*") + COUNTIF(Schedule!$O$2:$O$39,"*"&amp;IF(ISBLANK($C103),NULL,$C103)&amp;"*"))/2</f>
        <v>7.5</v>
      </c>
      <c r="C103" s="46" t="s">
        <v>22</v>
      </c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R103" s="87"/>
      <c r="S103" s="87"/>
      <c r="T103" s="87"/>
      <c r="U103" s="87"/>
      <c r="V103" s="5"/>
      <c r="W103" s="5"/>
      <c r="X103" s="5"/>
      <c r="Y103" s="5"/>
      <c r="Z103" s="5"/>
    </row>
    <row r="104">
      <c r="A104" s="94" t="s">
        <v>479</v>
      </c>
      <c r="B104" s="5">
        <f>(COUNTIF(Schedule!$B$82:$H$180,"*"&amp;IF(ISBLANK($C104),NULL,$C104)&amp;"*") + COUNTIF(Schedule!$B$59:$H$78,"*"&amp;IF(ISBLANK($C104),NULL,$C104)&amp;"*") + COUNTIF(Schedule!$O$2:$O$39,"*"&amp;IF(ISBLANK($C104),NULL,$C104)&amp;"*"))/2</f>
        <v>0</v>
      </c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5"/>
      <c r="P104" s="5"/>
      <c r="Q104" s="5"/>
      <c r="R104" s="87"/>
      <c r="S104" s="87"/>
      <c r="T104" s="87"/>
      <c r="U104" s="87"/>
      <c r="V104" s="5"/>
      <c r="W104" s="5"/>
      <c r="X104" s="5"/>
      <c r="Y104" s="5"/>
      <c r="Z104" s="5"/>
    </row>
    <row r="105">
      <c r="A105" s="90" t="s">
        <v>480</v>
      </c>
      <c r="B105" s="5">
        <f>(COUNTIF(Schedule!$B$82:$H$180,"*"&amp;IF(ISBLANK($C105),NULL,$C105)&amp;"*") + COUNTIF(Schedule!$B$59:$H$78,"*"&amp;IF(ISBLANK($C105),NULL,$C105)&amp;"*") + COUNTIF(Schedule!$O$2:$O$39,"*"&amp;IF(ISBLANK($C105),NULL,$C105)&amp;"*"))/2</f>
        <v>12</v>
      </c>
      <c r="C105" s="46" t="s">
        <v>27</v>
      </c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5"/>
      <c r="W105" s="5"/>
      <c r="X105" s="5"/>
      <c r="Y105" s="5"/>
      <c r="Z105" s="5"/>
    </row>
    <row r="106">
      <c r="A106" s="90" t="s">
        <v>481</v>
      </c>
      <c r="B106" s="5">
        <f>(COUNTIF(Schedule!$B$82:$H$180,"*"&amp;IF(ISBLANK($C106),NULL,$C106)&amp;"*") + COUNTIF(Schedule!$B$59:$H$78,"*"&amp;IF(ISBLANK($C106),NULL,$C106)&amp;"*") + COUNTIF(Schedule!$O$2:$O$39,"*"&amp;IF(ISBLANK($C106),NULL,$C106)&amp;"*"))/2</f>
        <v>7.5</v>
      </c>
      <c r="C106" s="46" t="s">
        <v>24</v>
      </c>
      <c r="D106" s="46" t="s">
        <v>482</v>
      </c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5"/>
      <c r="W106" s="5"/>
      <c r="X106" s="5"/>
      <c r="Y106" s="5"/>
      <c r="Z106" s="5"/>
    </row>
    <row r="107">
      <c r="A107" s="90" t="s">
        <v>481</v>
      </c>
      <c r="B107" s="5">
        <f>(COUNTIF(Schedule!$B$82:$H$180,"*"&amp;IF(ISBLANK($C107),NULL,$C107)&amp;"*") + COUNTIF(Schedule!$B$59:$H$78,"*"&amp;IF(ISBLANK($C107),NULL,$C107)&amp;"*") + COUNTIF(Schedule!$O$2:$O$39,"*"&amp;IF(ISBLANK($C107),NULL,$C107)&amp;"*"))/2</f>
        <v>2</v>
      </c>
      <c r="C107" s="46" t="s">
        <v>25</v>
      </c>
      <c r="O107" s="87"/>
      <c r="P107" s="87"/>
      <c r="Q107" s="87"/>
      <c r="R107" s="87"/>
      <c r="S107" s="87"/>
      <c r="T107" s="87"/>
      <c r="U107" s="87"/>
      <c r="V107" s="5"/>
      <c r="W107" s="5"/>
      <c r="X107" s="5"/>
      <c r="Y107" s="5"/>
      <c r="Z107" s="5"/>
    </row>
    <row r="108">
      <c r="A108" s="90" t="s">
        <v>481</v>
      </c>
      <c r="B108" s="5">
        <f>(COUNTIF(Schedule!$B$82:$H$180,"*"&amp;IF(ISBLANK($C108),NULL,$C108)&amp;"*") + COUNTIF(Schedule!$B$59:$H$78,"*"&amp;IF(ISBLANK($C108),NULL,$C108)&amp;"*") + COUNTIF(Schedule!$O$2:$O$39,"*"&amp;IF(ISBLANK($C108),NULL,$C108)&amp;"*"))/2</f>
        <v>3.5</v>
      </c>
      <c r="C108" s="46" t="s">
        <v>483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87"/>
      <c r="P108" s="87"/>
      <c r="Q108" s="87"/>
      <c r="R108" s="87"/>
      <c r="S108" s="87"/>
      <c r="T108" s="87"/>
      <c r="U108" s="87"/>
      <c r="V108" s="5"/>
      <c r="W108" s="5"/>
      <c r="X108" s="5"/>
      <c r="Y108" s="5"/>
      <c r="Z108" s="5"/>
    </row>
    <row r="109">
      <c r="A109" s="90" t="s">
        <v>484</v>
      </c>
      <c r="B109" s="5">
        <f>(COUNTIF(Schedule!$B$82:$H$180,"*"&amp;IF(ISBLANK($C109),NULL,$C109)&amp;"*") + COUNTIF(Schedule!$B$59:$H$78,"*"&amp;IF(ISBLANK($C109),NULL,$C109)&amp;"*") + COUNTIF(Schedule!$O$2:$O$39,"*"&amp;IF(ISBLANK($C109),NULL,$C109)&amp;"*"))/2</f>
        <v>3</v>
      </c>
      <c r="C109" s="46" t="s">
        <v>129</v>
      </c>
      <c r="D109" s="46" t="s">
        <v>485</v>
      </c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5"/>
      <c r="W109" s="5"/>
      <c r="X109" s="5"/>
      <c r="Y109" s="5"/>
      <c r="Z109" s="5"/>
    </row>
    <row r="110">
      <c r="B110" s="67">
        <f>SUM(B102:B109)</f>
        <v>35.5</v>
      </c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5"/>
      <c r="W110" s="5"/>
      <c r="X110" s="5"/>
      <c r="Y110" s="5"/>
      <c r="Z110" s="5"/>
    </row>
    <row r="111">
      <c r="A111" s="84" t="s">
        <v>486</v>
      </c>
      <c r="B111" s="83" t="s">
        <v>189</v>
      </c>
      <c r="C111" s="84" t="s">
        <v>190</v>
      </c>
      <c r="D111" s="85" t="s">
        <v>475</v>
      </c>
      <c r="O111" s="83" t="s">
        <v>322</v>
      </c>
      <c r="P111" s="87"/>
      <c r="Q111" s="87"/>
      <c r="R111" s="87"/>
      <c r="S111" s="87"/>
      <c r="T111" s="87"/>
      <c r="U111" s="87"/>
      <c r="V111" s="5"/>
      <c r="W111" s="5"/>
      <c r="X111" s="5"/>
      <c r="Y111" s="5"/>
      <c r="Z111" s="5"/>
    </row>
    <row r="112">
      <c r="A112" s="90" t="s">
        <v>487</v>
      </c>
      <c r="B112" s="5">
        <f>(COUNTIF(Schedule!$B$82:$H$180,"*"&amp;IF(ISBLANK($E112),NULL,$E112)&amp;"*") + COUNTIF(Schedule!$B$59:$H$78,"*"&amp;IF(ISBLANK($E112),NULL,$E112)&amp;"*") + COUNTIF(Schedule!$O$2:$O$39,"*"&amp;IF(ISBLANK($E112),NULL,$E112)&amp;"*"))/2</f>
        <v>0</v>
      </c>
      <c r="C112" s="49" t="s">
        <v>488</v>
      </c>
      <c r="D112" s="49" t="s">
        <v>489</v>
      </c>
      <c r="E112" s="49" t="s">
        <v>490</v>
      </c>
      <c r="O112" s="87"/>
      <c r="P112" s="87"/>
      <c r="Q112" s="87"/>
      <c r="R112" s="87"/>
      <c r="S112" s="87"/>
      <c r="T112" s="87"/>
      <c r="U112" s="87"/>
      <c r="V112" s="5"/>
      <c r="W112" s="5"/>
      <c r="X112" s="5"/>
      <c r="Y112" s="5"/>
      <c r="Z112" s="5"/>
    </row>
    <row r="113">
      <c r="A113" s="90" t="s">
        <v>491</v>
      </c>
      <c r="B113" s="5">
        <f>(COUNTIF(Schedule!$B$82:$H$180,"*"&amp;IF(ISBLANK($C113),NULL,$C113)&amp;"*") + COUNTIF(Schedule!$B$59:$H$78,"*"&amp;IF(ISBLANK($C113),NULL,$C113)&amp;"*") + COUNTIF(Schedule!$O$2:$O$39,"*"&amp;IF(ISBLANK($C113),NULL,$C113)&amp;"*"))/2</f>
        <v>0</v>
      </c>
      <c r="C113" s="49" t="s">
        <v>492</v>
      </c>
      <c r="D113" s="87"/>
      <c r="E113" s="87"/>
      <c r="F113" s="5"/>
      <c r="G113" s="5"/>
      <c r="H113" s="5"/>
      <c r="I113" s="5"/>
      <c r="J113" s="5"/>
      <c r="K113" s="5"/>
      <c r="L113" s="5"/>
      <c r="M113" s="5"/>
      <c r="N113" s="5"/>
      <c r="O113" s="87"/>
      <c r="P113" s="87"/>
      <c r="Q113" s="87"/>
      <c r="R113" s="87"/>
      <c r="S113" s="87"/>
      <c r="T113" s="87"/>
      <c r="U113" s="87"/>
      <c r="V113" s="5"/>
      <c r="W113" s="5"/>
      <c r="X113" s="5"/>
      <c r="Y113" s="5"/>
      <c r="Z113" s="5"/>
    </row>
    <row r="114">
      <c r="A114" s="90" t="s">
        <v>493</v>
      </c>
      <c r="B114" s="5">
        <f>(COUNTIF(Schedule!$B$82:$H$180,"*"&amp;IF(ISBLANK($C114),NULL,$C114)&amp;"*") + COUNTIF(Schedule!$B$59:$H$78,"*"&amp;IF(ISBLANK($C114),NULL,$C114)&amp;"*") + COUNTIF(Schedule!$O$2:$O$39,"*"&amp;IF(ISBLANK($C114),NULL,$C114)&amp;"*"))/2</f>
        <v>0</v>
      </c>
      <c r="C114" s="49" t="s">
        <v>494</v>
      </c>
      <c r="D114" s="49" t="s">
        <v>495</v>
      </c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P114" s="87"/>
      <c r="Q114" s="87"/>
      <c r="R114" s="87"/>
      <c r="S114" s="87"/>
      <c r="T114" s="87"/>
      <c r="U114" s="87"/>
      <c r="V114" s="5"/>
      <c r="W114" s="5"/>
      <c r="X114" s="5"/>
      <c r="Y114" s="5"/>
      <c r="Z114" s="5"/>
    </row>
    <row r="115">
      <c r="A115" s="90" t="s">
        <v>496</v>
      </c>
      <c r="B115" s="5">
        <f>(COUNTIF(Schedule!$B$82:$H$180,"*"&amp;IF(ISBLANK($C115),NULL,$C115)&amp;"*") + COUNTIF(Schedule!$B$59:$H$78,"*"&amp;IF(ISBLANK($C115),NULL,$C115)&amp;"*") + COUNTIF(Schedule!$O$2:$O$39,"*"&amp;IF(ISBLANK($C115),NULL,$C115)&amp;"*"))/2</f>
        <v>0</v>
      </c>
      <c r="C115" s="49" t="s">
        <v>497</v>
      </c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P115" s="87"/>
      <c r="Q115" s="87"/>
      <c r="R115" s="87"/>
      <c r="S115" s="87"/>
      <c r="T115" s="87"/>
      <c r="U115" s="87"/>
      <c r="V115" s="5"/>
      <c r="W115" s="5"/>
      <c r="X115" s="5"/>
      <c r="Y115" s="5"/>
      <c r="Z115" s="5"/>
    </row>
    <row r="116">
      <c r="B116" s="67">
        <f>SUM(B107:B114)</f>
        <v>44</v>
      </c>
      <c r="Q116" s="87"/>
      <c r="R116" s="87"/>
      <c r="S116" s="87"/>
      <c r="T116" s="87"/>
      <c r="U116" s="87"/>
      <c r="V116" s="5"/>
      <c r="W116" s="5"/>
      <c r="X116" s="5"/>
      <c r="Y116" s="5"/>
      <c r="Z116" s="5"/>
    </row>
    <row r="117">
      <c r="A117" s="39"/>
      <c r="B117" s="95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Q117" s="87"/>
      <c r="R117" s="87"/>
      <c r="S117" s="87"/>
      <c r="T117" s="87"/>
      <c r="U117" s="87"/>
      <c r="V117" s="5"/>
      <c r="W117" s="5"/>
      <c r="X117" s="5"/>
      <c r="Y117" s="5"/>
      <c r="Z117" s="5"/>
    </row>
    <row r="118">
      <c r="A118" s="87"/>
      <c r="B118" s="5" t="str">
        <f>SUM(B86,B67,B116,#REF!,B56,#REF!,B110,B136,#REF!,#REF!,B37,#REF!,#REF!)</f>
        <v>#REF!</v>
      </c>
      <c r="C118" s="87"/>
      <c r="D118" s="90" t="s">
        <v>498</v>
      </c>
      <c r="E118" s="5" t="str">
        <f>24*7-B118</f>
        <v>#REF!</v>
      </c>
      <c r="F118" s="90" t="s">
        <v>499</v>
      </c>
      <c r="G118" s="5" t="str">
        <f>E118-(7*9)</f>
        <v>#REF!</v>
      </c>
      <c r="H118" s="87"/>
      <c r="I118" s="87"/>
      <c r="Q118" s="87"/>
      <c r="R118" s="87"/>
      <c r="S118" s="87"/>
      <c r="T118" s="87"/>
      <c r="U118" s="87"/>
      <c r="V118" s="5"/>
      <c r="W118" s="5"/>
      <c r="X118" s="5"/>
      <c r="Y118" s="5"/>
      <c r="Z118" s="5"/>
    </row>
    <row r="119">
      <c r="A119" s="95"/>
      <c r="B119" s="95"/>
      <c r="C119" s="95"/>
      <c r="D119" s="95"/>
      <c r="E119" s="95"/>
      <c r="F119" s="95"/>
      <c r="G119" s="95"/>
      <c r="H119" s="95"/>
      <c r="I119" s="95"/>
      <c r="J119" s="39"/>
      <c r="K119" s="39"/>
      <c r="L119" s="39"/>
      <c r="M119" s="39"/>
      <c r="N119" s="39"/>
      <c r="O119" s="39"/>
      <c r="P119" s="5"/>
      <c r="Q119" s="87"/>
      <c r="R119" s="87"/>
      <c r="S119" s="87"/>
      <c r="T119" s="87"/>
      <c r="U119" s="87"/>
      <c r="V119" s="5"/>
      <c r="W119" s="5"/>
      <c r="X119" s="5"/>
      <c r="Y119" s="5"/>
      <c r="Z119" s="5"/>
    </row>
    <row r="120">
      <c r="A120" s="3" t="s">
        <v>500</v>
      </c>
      <c r="P120" s="87"/>
      <c r="Q120" s="87"/>
      <c r="R120" s="87"/>
      <c r="S120" s="87"/>
      <c r="T120" s="87"/>
      <c r="U120" s="87"/>
      <c r="V120" s="5"/>
      <c r="W120" s="5"/>
      <c r="X120" s="5"/>
      <c r="Y120" s="5"/>
      <c r="Z120" s="5"/>
    </row>
    <row r="121">
      <c r="A121" s="96" t="s">
        <v>501</v>
      </c>
      <c r="B121" s="66" t="s">
        <v>502</v>
      </c>
      <c r="O121" s="5"/>
      <c r="P121" s="87"/>
      <c r="Q121" s="87"/>
      <c r="R121" s="87"/>
      <c r="S121" s="87"/>
      <c r="T121" s="87"/>
      <c r="U121" s="87"/>
      <c r="V121" s="5"/>
      <c r="W121" s="5"/>
      <c r="X121" s="5"/>
      <c r="Y121" s="5"/>
      <c r="Z121" s="5"/>
    </row>
    <row r="122">
      <c r="A122" s="96" t="s">
        <v>503</v>
      </c>
      <c r="B122" s="66" t="s">
        <v>502</v>
      </c>
      <c r="O122" s="87"/>
      <c r="P122" s="87"/>
      <c r="Q122" s="87"/>
      <c r="R122" s="87"/>
      <c r="S122" s="87"/>
      <c r="T122" s="87"/>
      <c r="U122" s="87"/>
      <c r="V122" s="5"/>
      <c r="W122" s="5"/>
      <c r="X122" s="5"/>
      <c r="Y122" s="5"/>
      <c r="Z122" s="5"/>
    </row>
    <row r="123">
      <c r="A123" s="97" t="s">
        <v>504</v>
      </c>
      <c r="B123" s="66" t="s">
        <v>502</v>
      </c>
      <c r="C123" s="4" t="s">
        <v>505</v>
      </c>
      <c r="O123" s="87"/>
      <c r="P123" s="87"/>
      <c r="Q123" s="87"/>
      <c r="R123" s="87"/>
      <c r="S123" s="87"/>
      <c r="T123" s="87"/>
      <c r="U123" s="87"/>
      <c r="V123" s="5"/>
      <c r="W123" s="5"/>
      <c r="X123" s="5"/>
      <c r="Y123" s="5"/>
      <c r="Z123" s="5"/>
    </row>
    <row r="124">
      <c r="A124" s="96" t="s">
        <v>506</v>
      </c>
      <c r="B124" s="66" t="s">
        <v>502</v>
      </c>
      <c r="O124" s="87"/>
      <c r="P124" s="87"/>
      <c r="Q124" s="87"/>
      <c r="R124" s="87"/>
      <c r="S124" s="87"/>
      <c r="T124" s="87"/>
      <c r="U124" s="87"/>
      <c r="V124" s="5"/>
      <c r="W124" s="5"/>
      <c r="X124" s="5"/>
      <c r="Y124" s="5"/>
      <c r="Z124" s="5"/>
    </row>
    <row r="125">
      <c r="A125" s="96" t="s">
        <v>507</v>
      </c>
      <c r="B125" s="66" t="s">
        <v>502</v>
      </c>
      <c r="O125" s="87"/>
      <c r="P125" s="87"/>
      <c r="Q125" s="87"/>
      <c r="R125" s="87"/>
      <c r="S125" s="87"/>
      <c r="T125" s="87"/>
      <c r="U125" s="87"/>
      <c r="V125" s="5"/>
      <c r="W125" s="5"/>
      <c r="X125" s="5"/>
      <c r="Y125" s="5"/>
      <c r="Z125" s="5"/>
    </row>
    <row r="126">
      <c r="A126" s="96" t="s">
        <v>508</v>
      </c>
      <c r="B126" s="66" t="s">
        <v>502</v>
      </c>
      <c r="O126" s="87"/>
      <c r="P126" s="87"/>
      <c r="Q126" s="87"/>
      <c r="R126" s="87"/>
      <c r="S126" s="87"/>
      <c r="T126" s="87"/>
      <c r="U126" s="87"/>
      <c r="V126" s="5"/>
      <c r="W126" s="5"/>
      <c r="X126" s="5"/>
      <c r="Y126" s="5"/>
      <c r="Z126" s="5"/>
    </row>
    <row r="127">
      <c r="A127" s="96" t="s">
        <v>509</v>
      </c>
      <c r="B127" s="66" t="s">
        <v>502</v>
      </c>
      <c r="P127" s="87"/>
      <c r="Q127" s="87"/>
      <c r="R127" s="87"/>
      <c r="S127" s="87"/>
      <c r="T127" s="87"/>
      <c r="U127" s="87"/>
      <c r="V127" s="5"/>
      <c r="W127" s="5"/>
      <c r="X127" s="5"/>
      <c r="Y127" s="5"/>
      <c r="Z127" s="5"/>
    </row>
    <row r="128">
      <c r="A128" s="96" t="s">
        <v>510</v>
      </c>
      <c r="B128" s="66" t="s">
        <v>502</v>
      </c>
      <c r="Q128" s="87"/>
      <c r="R128" s="87"/>
      <c r="S128" s="87"/>
      <c r="T128" s="87"/>
      <c r="U128" s="87"/>
      <c r="V128" s="5"/>
      <c r="W128" s="5"/>
      <c r="X128" s="5"/>
      <c r="Y128" s="5"/>
      <c r="Z128" s="5"/>
    </row>
    <row r="129">
      <c r="A129" s="96" t="s">
        <v>511</v>
      </c>
      <c r="B129" s="66" t="s">
        <v>502</v>
      </c>
      <c r="Q129" s="87"/>
      <c r="R129" s="87"/>
      <c r="S129" s="87"/>
      <c r="T129" s="87"/>
      <c r="U129" s="87"/>
      <c r="V129" s="5"/>
      <c r="W129" s="5"/>
      <c r="X129" s="5"/>
      <c r="Y129" s="5"/>
      <c r="Z129" s="5"/>
    </row>
    <row r="130">
      <c r="A130" s="96" t="s">
        <v>512</v>
      </c>
      <c r="B130" s="66" t="s">
        <v>502</v>
      </c>
      <c r="P130" s="86"/>
      <c r="Q130" s="87"/>
      <c r="R130" s="87"/>
      <c r="S130" s="87"/>
      <c r="T130" s="87"/>
      <c r="U130" s="87"/>
      <c r="V130" s="5"/>
      <c r="W130" s="5"/>
      <c r="X130" s="5"/>
      <c r="Y130" s="5"/>
      <c r="Z130" s="5"/>
    </row>
    <row r="131">
      <c r="A131" s="97" t="s">
        <v>513</v>
      </c>
      <c r="B131" s="66" t="s">
        <v>502</v>
      </c>
      <c r="C131" s="4" t="s">
        <v>514</v>
      </c>
      <c r="U131" s="87"/>
      <c r="V131" s="5"/>
      <c r="W131" s="5"/>
      <c r="X131" s="5"/>
      <c r="Y131" s="5"/>
      <c r="Z131" s="5"/>
    </row>
    <row r="132">
      <c r="V132" s="5"/>
      <c r="W132" s="5"/>
      <c r="X132" s="5"/>
      <c r="Y132" s="5"/>
      <c r="Z132" s="5"/>
    </row>
    <row r="133">
      <c r="A133" s="84" t="s">
        <v>100</v>
      </c>
      <c r="B133" s="84" t="s">
        <v>189</v>
      </c>
      <c r="C133" s="84" t="s">
        <v>190</v>
      </c>
      <c r="D133" s="85" t="s">
        <v>475</v>
      </c>
      <c r="P133" s="5"/>
      <c r="Q133" s="5"/>
      <c r="R133" s="5"/>
      <c r="S133" s="5"/>
      <c r="T133" s="5"/>
      <c r="V133" s="5"/>
      <c r="W133" s="5"/>
      <c r="X133" s="5"/>
      <c r="Y133" s="5"/>
      <c r="Z133" s="5"/>
    </row>
    <row r="134">
      <c r="A134" s="90" t="s">
        <v>515</v>
      </c>
      <c r="B134" s="5">
        <f>(COUNTIF(Schedule!$B$82:$H$180,"*"&amp;IF(ISBLANK(#REF!),NULL,#REF!)&amp;"*") + COUNTIF(Schedule!$B$59:$H$78,"*"&amp;IF(ISBLANK(#REF!),NULL,#REF!)&amp;"*") + COUNTIF(Schedule!$O$2:$O$39,"*"&amp;IF(ISBLANK(#REF!),NULL,#REF!)&amp;"*"))/2</f>
        <v>0</v>
      </c>
      <c r="D134" s="98" t="s">
        <v>516</v>
      </c>
      <c r="E134" s="98" t="s">
        <v>517</v>
      </c>
      <c r="F134" s="98" t="s">
        <v>518</v>
      </c>
      <c r="Q134" s="87"/>
      <c r="R134" s="87"/>
      <c r="S134" s="87"/>
      <c r="T134" s="87"/>
      <c r="V134" s="5"/>
      <c r="W134" s="5"/>
      <c r="X134" s="5"/>
      <c r="Y134" s="5"/>
      <c r="Z134" s="5"/>
    </row>
    <row r="135">
      <c r="A135" s="90" t="s">
        <v>519</v>
      </c>
      <c r="B135" s="5">
        <f>(COUNTIF(Schedule!$B$82:$H$180,"*"&amp;IF(ISBLANK($D135),NULL,$D135)&amp;"*") + COUNTIF(Schedule!$B$59:$H$78,"*"&amp;IF(ISBLANK($D135),NULL,$D135)&amp;"*") + COUNTIF(Schedule!$O$2:$O$39,"*"&amp;IF(ISBLANK($D135),NULL,$D135)&amp;"*"))/2</f>
        <v>0</v>
      </c>
      <c r="D135" s="98" t="s">
        <v>520</v>
      </c>
      <c r="E135" s="98" t="s">
        <v>521</v>
      </c>
      <c r="F135" s="98" t="s">
        <v>522</v>
      </c>
      <c r="Q135" s="87"/>
      <c r="R135" s="87"/>
      <c r="S135" s="87"/>
      <c r="T135" s="87"/>
      <c r="V135" s="5"/>
      <c r="W135" s="5"/>
      <c r="X135" s="5"/>
      <c r="Y135" s="5"/>
      <c r="Z135" s="5"/>
    </row>
    <row r="136">
      <c r="B136" s="67" t="str">
        <f>SUM(B134:B136)</f>
        <v>#REF!</v>
      </c>
      <c r="D136" s="87"/>
      <c r="E136" s="87"/>
      <c r="F136" s="87"/>
      <c r="G136" s="5"/>
      <c r="H136" s="5"/>
      <c r="I136" s="5"/>
      <c r="J136" s="5"/>
      <c r="K136" s="5"/>
      <c r="L136" s="5"/>
      <c r="M136" s="5"/>
      <c r="N136" s="5"/>
      <c r="O136" s="5"/>
      <c r="P136" s="5"/>
      <c r="V136" s="5"/>
      <c r="W136" s="5"/>
      <c r="X136" s="5"/>
      <c r="Y136" s="5"/>
      <c r="Z136" s="5"/>
    </row>
    <row r="137">
      <c r="V137" s="5"/>
      <c r="W137" s="5"/>
      <c r="X137" s="5"/>
      <c r="Y137" s="5"/>
      <c r="Z137" s="5"/>
    </row>
    <row r="138">
      <c r="V138" s="5"/>
      <c r="W138" s="5"/>
      <c r="X138" s="5"/>
      <c r="Y138" s="5"/>
      <c r="Z138" s="5"/>
    </row>
    <row r="139">
      <c r="A139" s="99" t="s">
        <v>523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87"/>
      <c r="W139" s="87"/>
      <c r="X139" s="87"/>
      <c r="Y139" s="87"/>
      <c r="Z139" s="87"/>
    </row>
    <row r="140">
      <c r="A140" s="3" t="s">
        <v>524</v>
      </c>
      <c r="B140" s="5"/>
      <c r="C140" s="5"/>
      <c r="D140" s="100">
        <v>2.0</v>
      </c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X140" s="87"/>
      <c r="Y140" s="87"/>
      <c r="Z140" s="87"/>
    </row>
    <row r="141">
      <c r="A141" s="100" t="s">
        <v>525</v>
      </c>
      <c r="C141" s="101" t="s">
        <v>526</v>
      </c>
      <c r="D141" s="102" t="s">
        <v>527</v>
      </c>
      <c r="E141" s="103" t="s">
        <v>528</v>
      </c>
      <c r="F141" s="104" t="s">
        <v>529</v>
      </c>
      <c r="G141" s="105" t="s">
        <v>530</v>
      </c>
      <c r="H141" s="106" t="s">
        <v>531</v>
      </c>
      <c r="I141" s="107" t="s">
        <v>532</v>
      </c>
      <c r="J141" s="108" t="s">
        <v>533</v>
      </c>
      <c r="K141" s="109" t="s">
        <v>534</v>
      </c>
      <c r="L141" s="100" t="s">
        <v>535</v>
      </c>
      <c r="M141" s="100" t="s">
        <v>536</v>
      </c>
      <c r="N141" s="100" t="s">
        <v>537</v>
      </c>
      <c r="O141" s="5"/>
      <c r="P141" s="5"/>
      <c r="Q141" s="87"/>
      <c r="R141" s="5"/>
      <c r="S141" s="87"/>
      <c r="T141" s="87"/>
      <c r="U141" s="87"/>
      <c r="X141" s="87"/>
      <c r="Y141" s="87"/>
      <c r="Z141" s="87"/>
    </row>
    <row r="142">
      <c r="A142" s="47" t="s">
        <v>538</v>
      </c>
      <c r="C142" s="47" t="s">
        <v>539</v>
      </c>
      <c r="D142" s="47" t="s">
        <v>540</v>
      </c>
      <c r="E142" s="47" t="s">
        <v>418</v>
      </c>
      <c r="F142" s="47" t="s">
        <v>541</v>
      </c>
      <c r="G142" s="47" t="s">
        <v>542</v>
      </c>
      <c r="H142" s="47" t="s">
        <v>395</v>
      </c>
      <c r="I142" s="47" t="s">
        <v>543</v>
      </c>
      <c r="J142" s="47" t="s">
        <v>544</v>
      </c>
      <c r="K142" s="47" t="s">
        <v>545</v>
      </c>
      <c r="L142" s="47" t="s">
        <v>546</v>
      </c>
      <c r="M142" s="47" t="s">
        <v>547</v>
      </c>
      <c r="N142" s="47" t="s">
        <v>548</v>
      </c>
      <c r="O142" s="5"/>
      <c r="P142" s="5"/>
      <c r="Q142" s="5"/>
      <c r="R142" s="5"/>
      <c r="S142" s="87"/>
      <c r="T142" s="87"/>
      <c r="U142" s="87"/>
      <c r="X142" s="87"/>
      <c r="Y142" s="87"/>
      <c r="Z142" s="87"/>
    </row>
    <row r="143">
      <c r="A143" s="47" t="s">
        <v>441</v>
      </c>
      <c r="C143" s="47" t="s">
        <v>549</v>
      </c>
      <c r="D143" s="47" t="s">
        <v>550</v>
      </c>
      <c r="E143" s="47" t="s">
        <v>551</v>
      </c>
      <c r="F143" s="47" t="s">
        <v>552</v>
      </c>
      <c r="G143" s="47" t="s">
        <v>553</v>
      </c>
      <c r="H143" s="47" t="s">
        <v>554</v>
      </c>
      <c r="I143" s="47" t="s">
        <v>555</v>
      </c>
      <c r="J143" s="47" t="s">
        <v>556</v>
      </c>
      <c r="K143" s="47" t="s">
        <v>557</v>
      </c>
      <c r="L143" s="47" t="s">
        <v>558</v>
      </c>
      <c r="M143" s="47" t="s">
        <v>559</v>
      </c>
      <c r="N143" s="47" t="s">
        <v>560</v>
      </c>
      <c r="O143" s="87"/>
      <c r="P143" s="87"/>
      <c r="Q143" s="87"/>
      <c r="R143" s="87"/>
      <c r="S143" s="87"/>
      <c r="T143" s="87"/>
      <c r="U143" s="87"/>
      <c r="X143" s="87"/>
      <c r="Y143" s="87"/>
      <c r="Z143" s="87"/>
    </row>
    <row r="144">
      <c r="A144" s="47" t="s">
        <v>561</v>
      </c>
      <c r="C144" s="47" t="s">
        <v>562</v>
      </c>
      <c r="D144" s="47" t="s">
        <v>406</v>
      </c>
      <c r="E144" s="47" t="s">
        <v>430</v>
      </c>
      <c r="F144" s="47" t="s">
        <v>563</v>
      </c>
      <c r="G144" s="47" t="s">
        <v>564</v>
      </c>
      <c r="H144" s="47" t="s">
        <v>565</v>
      </c>
      <c r="J144" s="47" t="s">
        <v>566</v>
      </c>
      <c r="K144" s="47" t="s">
        <v>567</v>
      </c>
      <c r="L144" s="47" t="s">
        <v>568</v>
      </c>
      <c r="M144" s="47" t="s">
        <v>569</v>
      </c>
      <c r="N144" s="47" t="s">
        <v>570</v>
      </c>
      <c r="O144" s="87"/>
      <c r="P144" s="87"/>
      <c r="Q144" s="87"/>
      <c r="R144" s="87"/>
      <c r="S144" s="87"/>
      <c r="T144" s="87"/>
      <c r="U144" s="87"/>
      <c r="V144" s="5"/>
      <c r="W144" s="5"/>
      <c r="X144" s="87"/>
      <c r="Y144" s="87"/>
      <c r="Z144" s="87"/>
    </row>
    <row r="145">
      <c r="C145" s="47" t="s">
        <v>571</v>
      </c>
      <c r="E145" s="47" t="s">
        <v>399</v>
      </c>
      <c r="F145" s="47" t="s">
        <v>436</v>
      </c>
      <c r="G145" s="47" t="s">
        <v>572</v>
      </c>
      <c r="H145" s="47" t="s">
        <v>573</v>
      </c>
      <c r="J145" s="47" t="s">
        <v>574</v>
      </c>
      <c r="K145" s="47" t="s">
        <v>575</v>
      </c>
      <c r="L145" s="47" t="s">
        <v>576</v>
      </c>
      <c r="M145" s="47" t="s">
        <v>554</v>
      </c>
      <c r="N145" s="47" t="s">
        <v>577</v>
      </c>
      <c r="O145" s="87"/>
      <c r="P145" s="87"/>
      <c r="Q145" s="87"/>
      <c r="R145" s="87"/>
      <c r="S145" s="87"/>
      <c r="T145" s="87"/>
      <c r="U145" s="87"/>
      <c r="V145" s="5"/>
      <c r="W145" s="5"/>
      <c r="X145" s="87"/>
      <c r="Y145" s="87"/>
      <c r="Z145" s="87"/>
    </row>
    <row r="146">
      <c r="C146" s="47" t="s">
        <v>578</v>
      </c>
      <c r="E146" s="47" t="s">
        <v>429</v>
      </c>
      <c r="F146" s="47" t="s">
        <v>579</v>
      </c>
      <c r="G146" s="47" t="s">
        <v>41</v>
      </c>
      <c r="J146" s="48" t="s">
        <v>580</v>
      </c>
      <c r="K146" s="47" t="s">
        <v>581</v>
      </c>
      <c r="L146" s="47" t="s">
        <v>582</v>
      </c>
      <c r="M146" s="47" t="s">
        <v>583</v>
      </c>
      <c r="N146" s="47" t="s">
        <v>584</v>
      </c>
      <c r="O146" s="87"/>
      <c r="P146" s="87"/>
      <c r="Q146" s="87"/>
      <c r="R146" s="87"/>
      <c r="S146" s="87"/>
      <c r="T146" s="87"/>
      <c r="U146" s="87"/>
      <c r="V146" s="5"/>
      <c r="W146" s="5"/>
      <c r="X146" s="87"/>
      <c r="Y146" s="87"/>
      <c r="Z146" s="87"/>
    </row>
    <row r="147">
      <c r="C147" s="47" t="s">
        <v>585</v>
      </c>
      <c r="E147" s="47" t="s">
        <v>397</v>
      </c>
      <c r="F147" s="47" t="s">
        <v>437</v>
      </c>
      <c r="G147" s="47" t="s">
        <v>586</v>
      </c>
      <c r="J147" s="47" t="s">
        <v>392</v>
      </c>
      <c r="K147" s="47" t="s">
        <v>587</v>
      </c>
      <c r="L147" s="47" t="s">
        <v>588</v>
      </c>
      <c r="M147" s="47" t="s">
        <v>589</v>
      </c>
      <c r="N147" s="87"/>
      <c r="S147" s="87"/>
      <c r="T147" s="87"/>
      <c r="U147" s="87"/>
      <c r="V147" s="5"/>
      <c r="W147" s="5"/>
      <c r="X147" s="87"/>
      <c r="Y147" s="87"/>
      <c r="Z147" s="87"/>
    </row>
    <row r="148">
      <c r="C148" s="47" t="s">
        <v>590</v>
      </c>
      <c r="E148" s="47" t="s">
        <v>591</v>
      </c>
      <c r="F148" s="47" t="s">
        <v>592</v>
      </c>
      <c r="G148" s="47" t="s">
        <v>593</v>
      </c>
      <c r="J148" s="47" t="s">
        <v>594</v>
      </c>
      <c r="K148" s="47" t="s">
        <v>595</v>
      </c>
      <c r="L148" s="47" t="s">
        <v>596</v>
      </c>
      <c r="M148" s="47" t="s">
        <v>597</v>
      </c>
      <c r="N148" s="87"/>
      <c r="S148" s="87"/>
      <c r="T148" s="87"/>
      <c r="U148" s="87"/>
      <c r="V148" s="87"/>
      <c r="W148" s="87"/>
      <c r="X148" s="87"/>
      <c r="Y148" s="87"/>
      <c r="Z148" s="87"/>
    </row>
    <row r="149">
      <c r="C149" s="47" t="s">
        <v>598</v>
      </c>
      <c r="E149" s="47" t="s">
        <v>599</v>
      </c>
      <c r="F149" s="47" t="s">
        <v>600</v>
      </c>
      <c r="G149" s="47" t="s">
        <v>601</v>
      </c>
      <c r="H149" s="87"/>
      <c r="J149" s="47" t="s">
        <v>602</v>
      </c>
      <c r="K149" s="47" t="s">
        <v>603</v>
      </c>
      <c r="M149" s="47" t="s">
        <v>604</v>
      </c>
      <c r="S149" s="87"/>
      <c r="T149" s="87"/>
      <c r="U149" s="87"/>
      <c r="V149" s="87"/>
      <c r="W149" s="87"/>
      <c r="X149" s="87"/>
      <c r="Y149" s="87"/>
      <c r="Z149" s="87"/>
    </row>
    <row r="150">
      <c r="C150" s="47" t="s">
        <v>605</v>
      </c>
      <c r="E150" s="47" t="s">
        <v>606</v>
      </c>
      <c r="G150" s="47" t="s">
        <v>607</v>
      </c>
      <c r="H150" s="5"/>
      <c r="J150" s="47" t="s">
        <v>608</v>
      </c>
      <c r="K150" s="47" t="s">
        <v>609</v>
      </c>
      <c r="M150" s="47" t="s">
        <v>610</v>
      </c>
      <c r="S150" s="87"/>
      <c r="T150" s="87"/>
      <c r="U150" s="87"/>
      <c r="V150" s="87"/>
      <c r="W150" s="87"/>
    </row>
    <row r="151">
      <c r="C151" s="47" t="s">
        <v>611</v>
      </c>
      <c r="E151" s="47" t="s">
        <v>612</v>
      </c>
      <c r="G151" s="47" t="s">
        <v>613</v>
      </c>
      <c r="H151" s="5"/>
      <c r="J151" s="47" t="s">
        <v>547</v>
      </c>
      <c r="K151" s="47" t="s">
        <v>614</v>
      </c>
      <c r="M151" s="47" t="s">
        <v>615</v>
      </c>
      <c r="N151" s="87"/>
      <c r="S151" s="87"/>
      <c r="T151" s="87"/>
      <c r="U151" s="87"/>
      <c r="V151" s="87"/>
      <c r="W151" s="87"/>
    </row>
    <row r="152">
      <c r="C152" s="47" t="s">
        <v>616</v>
      </c>
      <c r="G152" s="47" t="s">
        <v>403</v>
      </c>
      <c r="H152" s="5"/>
      <c r="J152" s="47" t="s">
        <v>617</v>
      </c>
      <c r="K152" s="47" t="s">
        <v>618</v>
      </c>
      <c r="M152" s="47" t="s">
        <v>577</v>
      </c>
      <c r="N152" s="87"/>
      <c r="S152" s="87"/>
      <c r="T152" s="87"/>
      <c r="U152" s="87"/>
      <c r="V152" s="87"/>
      <c r="W152" s="87"/>
    </row>
    <row r="153">
      <c r="C153" s="47" t="s">
        <v>619</v>
      </c>
      <c r="G153" s="47" t="s">
        <v>620</v>
      </c>
      <c r="J153" s="47" t="s">
        <v>621</v>
      </c>
      <c r="K153" s="47" t="s">
        <v>622</v>
      </c>
      <c r="M153" s="47" t="s">
        <v>623</v>
      </c>
      <c r="N153" s="5"/>
      <c r="S153" s="87"/>
      <c r="T153" s="87"/>
      <c r="U153" s="87"/>
      <c r="V153" s="87"/>
      <c r="W153" s="87"/>
    </row>
    <row r="154">
      <c r="C154" s="47" t="s">
        <v>624</v>
      </c>
      <c r="G154" s="47" t="s">
        <v>625</v>
      </c>
      <c r="H154" s="87"/>
      <c r="J154" s="47" t="s">
        <v>626</v>
      </c>
      <c r="K154" s="47" t="s">
        <v>627</v>
      </c>
      <c r="M154" s="47" t="s">
        <v>42</v>
      </c>
      <c r="N154" s="5"/>
      <c r="S154" s="87"/>
      <c r="T154" s="87"/>
      <c r="U154" s="87"/>
      <c r="V154" s="87"/>
      <c r="W154" s="87"/>
    </row>
    <row r="155">
      <c r="A155" s="5"/>
      <c r="C155" s="47" t="s">
        <v>628</v>
      </c>
      <c r="F155" s="5"/>
      <c r="H155" s="87"/>
      <c r="J155" s="47" t="s">
        <v>629</v>
      </c>
      <c r="K155" s="47" t="s">
        <v>630</v>
      </c>
      <c r="M155" s="47" t="s">
        <v>573</v>
      </c>
      <c r="N155" s="87"/>
      <c r="S155" s="87"/>
      <c r="T155" s="87"/>
      <c r="U155" s="87"/>
      <c r="V155" s="87"/>
      <c r="W155" s="87"/>
    </row>
    <row r="156">
      <c r="A156" s="5"/>
      <c r="C156" s="47" t="s">
        <v>631</v>
      </c>
      <c r="H156" s="87"/>
      <c r="J156" s="47" t="s">
        <v>632</v>
      </c>
      <c r="K156" s="47" t="s">
        <v>633</v>
      </c>
      <c r="M156" s="47" t="s">
        <v>634</v>
      </c>
      <c r="S156" s="87"/>
      <c r="T156" s="87"/>
      <c r="U156" s="87"/>
      <c r="V156" s="87"/>
      <c r="W156" s="87"/>
      <c r="X156" s="5"/>
      <c r="Y156" s="5"/>
      <c r="Z156" s="5"/>
    </row>
    <row r="157">
      <c r="A157" s="5"/>
      <c r="C157" s="47" t="s">
        <v>635</v>
      </c>
      <c r="H157" s="5"/>
      <c r="J157" s="47" t="s">
        <v>636</v>
      </c>
      <c r="M157" s="47" t="s">
        <v>637</v>
      </c>
      <c r="N157" s="87"/>
      <c r="O157" s="5"/>
      <c r="P157" s="5"/>
      <c r="Q157" s="5"/>
      <c r="R157" s="5"/>
      <c r="S157" s="87"/>
      <c r="T157" s="87"/>
      <c r="U157" s="87"/>
      <c r="V157" s="87"/>
      <c r="W157" s="87"/>
      <c r="X157" s="5"/>
      <c r="Y157" s="5"/>
      <c r="Z157" s="5"/>
    </row>
    <row r="158">
      <c r="A158" s="5"/>
      <c r="B158" s="5"/>
      <c r="E158" s="5"/>
      <c r="F158" s="5"/>
      <c r="G158" s="87"/>
      <c r="J158" s="47" t="s">
        <v>638</v>
      </c>
      <c r="M158" s="47" t="s">
        <v>638</v>
      </c>
      <c r="N158" s="87"/>
      <c r="O158" s="5"/>
      <c r="P158" s="5"/>
      <c r="Q158" s="5"/>
      <c r="R158" s="5"/>
      <c r="S158" s="87"/>
      <c r="T158" s="87"/>
      <c r="U158" s="87"/>
      <c r="V158" s="87"/>
      <c r="W158" s="87"/>
      <c r="X158" s="5"/>
      <c r="Y158" s="5"/>
      <c r="Z158" s="5"/>
    </row>
    <row r="159">
      <c r="A159" s="87"/>
      <c r="B159" s="5"/>
      <c r="E159" s="5"/>
      <c r="F159" s="87"/>
      <c r="G159" s="5"/>
      <c r="J159" s="47" t="s">
        <v>639</v>
      </c>
      <c r="M159" s="47" t="s">
        <v>640</v>
      </c>
      <c r="N159" s="87"/>
      <c r="O159" s="5"/>
      <c r="P159" s="5"/>
      <c r="Q159" s="5"/>
      <c r="R159" s="5"/>
      <c r="S159" s="87"/>
      <c r="T159" s="87"/>
      <c r="U159" s="87"/>
      <c r="V159" s="87"/>
      <c r="W159" s="87"/>
      <c r="X159" s="5"/>
      <c r="Y159" s="5"/>
      <c r="Z159" s="5"/>
    </row>
    <row r="160">
      <c r="A160" s="87"/>
      <c r="B160" s="5"/>
      <c r="F160" s="5"/>
      <c r="G160" s="5"/>
      <c r="H160" s="87"/>
      <c r="J160" s="47" t="s">
        <v>431</v>
      </c>
      <c r="M160" s="47" t="s">
        <v>641</v>
      </c>
      <c r="N160" s="5"/>
      <c r="O160" s="5"/>
      <c r="P160" s="5"/>
      <c r="Q160" s="5"/>
      <c r="R160" s="5"/>
      <c r="S160" s="87"/>
      <c r="T160" s="87"/>
      <c r="U160" s="87"/>
      <c r="V160" s="87"/>
      <c r="W160" s="87"/>
      <c r="X160" s="87"/>
      <c r="Y160" s="87"/>
      <c r="Z160" s="87"/>
    </row>
    <row r="161"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71">
      <c r="O171" s="87"/>
      <c r="P171" s="87"/>
      <c r="Q171" s="87"/>
      <c r="R171" s="87"/>
      <c r="S171" s="87"/>
      <c r="T171" s="87"/>
      <c r="U171" s="87"/>
      <c r="V171" s="87"/>
      <c r="W171" s="87"/>
      <c r="X171" s="5"/>
      <c r="Y171" s="5"/>
      <c r="Z171" s="5"/>
    </row>
    <row r="172">
      <c r="V172" s="87"/>
      <c r="W172" s="87"/>
      <c r="X172" s="5"/>
      <c r="Y172" s="5"/>
      <c r="Z172" s="5"/>
    </row>
    <row r="173">
      <c r="X173" s="5"/>
      <c r="Y173" s="5"/>
      <c r="Z173" s="5"/>
    </row>
    <row r="174">
      <c r="X174" s="5"/>
      <c r="Y174" s="5"/>
      <c r="Z174" s="5"/>
    </row>
    <row r="175">
      <c r="X175" s="5"/>
      <c r="Y175" s="5"/>
      <c r="Z175" s="5"/>
    </row>
    <row r="176">
      <c r="X176" s="5"/>
      <c r="Y176" s="5"/>
      <c r="Z176" s="5"/>
    </row>
    <row r="177">
      <c r="X177" s="5"/>
      <c r="Y177" s="5"/>
      <c r="Z177" s="5"/>
    </row>
    <row r="178">
      <c r="X178" s="5"/>
      <c r="Y178" s="5"/>
      <c r="Z178" s="5"/>
    </row>
    <row r="179">
      <c r="X179" s="5"/>
      <c r="Y179" s="5"/>
      <c r="Z179" s="5"/>
    </row>
    <row r="180">
      <c r="X180" s="5"/>
      <c r="Y180" s="5"/>
      <c r="Z180" s="5"/>
    </row>
    <row r="181">
      <c r="X181" s="5"/>
      <c r="Y181" s="5"/>
      <c r="Z181" s="5"/>
    </row>
    <row r="182">
      <c r="X182" s="5"/>
      <c r="Y182" s="5"/>
      <c r="Z182" s="5"/>
    </row>
    <row r="183">
      <c r="X183" s="5"/>
      <c r="Y183" s="5"/>
      <c r="Z183" s="5"/>
    </row>
    <row r="184">
      <c r="X184" s="5"/>
      <c r="Y184" s="5"/>
      <c r="Z184" s="5"/>
    </row>
    <row r="185">
      <c r="O185" s="87"/>
      <c r="P185" s="87"/>
      <c r="Q185" s="87"/>
      <c r="R185" s="87"/>
      <c r="S185" s="87"/>
      <c r="T185" s="87"/>
      <c r="U185" s="87"/>
      <c r="V185" s="5"/>
      <c r="W185" s="5"/>
      <c r="X185" s="5"/>
      <c r="Y185" s="5"/>
      <c r="Z185" s="5"/>
    </row>
    <row r="186">
      <c r="O186" s="87"/>
      <c r="P186" s="87"/>
      <c r="Q186" s="87"/>
      <c r="R186" s="87"/>
      <c r="S186" s="87"/>
      <c r="T186" s="87"/>
      <c r="U186" s="87"/>
      <c r="V186" s="5"/>
      <c r="W186" s="5"/>
      <c r="X186" s="5"/>
      <c r="Y186" s="5"/>
      <c r="Z186" s="5"/>
    </row>
    <row r="187">
      <c r="O187" s="87"/>
      <c r="P187" s="87"/>
      <c r="Q187" s="87"/>
      <c r="R187" s="87"/>
      <c r="S187" s="87"/>
      <c r="T187" s="87"/>
      <c r="U187" s="87"/>
      <c r="V187" s="5"/>
      <c r="W187" s="5"/>
      <c r="X187" s="5"/>
      <c r="Y187" s="5"/>
      <c r="Z187" s="5"/>
    </row>
    <row r="188">
      <c r="O188" s="87"/>
      <c r="P188" s="87"/>
      <c r="Q188" s="87"/>
      <c r="R188" s="87"/>
      <c r="S188" s="87"/>
      <c r="T188" s="87"/>
      <c r="U188" s="87"/>
      <c r="V188" s="5"/>
      <c r="W188" s="5"/>
      <c r="X188" s="5"/>
      <c r="Y188" s="5"/>
      <c r="Z188" s="5"/>
    </row>
    <row r="189">
      <c r="O189" s="87"/>
      <c r="P189" s="87"/>
      <c r="Q189" s="87"/>
      <c r="R189" s="87"/>
      <c r="S189" s="87"/>
      <c r="T189" s="87"/>
      <c r="U189" s="87"/>
      <c r="V189" s="5"/>
      <c r="W189" s="5"/>
      <c r="X189" s="5"/>
      <c r="Y189" s="5"/>
      <c r="Z189" s="5"/>
    </row>
    <row r="190">
      <c r="O190" s="87"/>
      <c r="P190" s="87"/>
      <c r="Q190" s="87"/>
      <c r="R190" s="87"/>
      <c r="S190" s="87"/>
      <c r="T190" s="87"/>
      <c r="U190" s="87"/>
      <c r="V190" s="5"/>
      <c r="W190" s="5"/>
      <c r="X190" s="5"/>
      <c r="Y190" s="5"/>
      <c r="Z190" s="5"/>
    </row>
    <row r="191">
      <c r="O191" s="87"/>
      <c r="P191" s="87"/>
      <c r="Q191" s="87"/>
      <c r="R191" s="87"/>
      <c r="S191" s="87"/>
      <c r="T191" s="87"/>
      <c r="U191" s="87"/>
      <c r="V191" s="5"/>
      <c r="W191" s="5"/>
      <c r="X191" s="5"/>
      <c r="Y191" s="5"/>
      <c r="Z191" s="5"/>
    </row>
    <row r="192">
      <c r="O192" s="87"/>
      <c r="P192" s="87"/>
      <c r="Q192" s="87"/>
      <c r="R192" s="87"/>
      <c r="S192" s="87"/>
      <c r="T192" s="87"/>
      <c r="U192" s="87"/>
      <c r="V192" s="5"/>
      <c r="W192" s="5"/>
      <c r="X192" s="5"/>
      <c r="Y192" s="5"/>
      <c r="Z192" s="5"/>
    </row>
    <row r="193">
      <c r="O193" s="87"/>
      <c r="P193" s="87"/>
      <c r="Q193" s="87"/>
      <c r="R193" s="87"/>
      <c r="S193" s="87"/>
      <c r="T193" s="87"/>
      <c r="U193" s="87"/>
      <c r="V193" s="5"/>
      <c r="W193" s="5"/>
      <c r="X193" s="5"/>
      <c r="Y193" s="5"/>
      <c r="Z193" s="5"/>
    </row>
    <row r="194">
      <c r="O194" s="5"/>
      <c r="P194" s="5"/>
      <c r="Q194" s="5"/>
      <c r="R194" s="5"/>
      <c r="S194" s="87"/>
      <c r="T194" s="87"/>
      <c r="U194" s="87"/>
      <c r="V194" s="5"/>
      <c r="W194" s="5"/>
      <c r="X194" s="5"/>
      <c r="Y194" s="5"/>
      <c r="Z194" s="5"/>
    </row>
    <row r="195">
      <c r="O195" s="5"/>
      <c r="P195" s="5"/>
      <c r="Q195" s="5"/>
      <c r="R195" s="5"/>
      <c r="S195" s="87"/>
      <c r="T195" s="87"/>
      <c r="U195" s="87"/>
      <c r="V195" s="5"/>
      <c r="W195" s="5"/>
      <c r="X195" s="5"/>
      <c r="Y195" s="5"/>
      <c r="Z195" s="5"/>
    </row>
    <row r="196">
      <c r="V196" s="5"/>
      <c r="W196" s="5"/>
      <c r="X196" s="5"/>
      <c r="Y196" s="5"/>
      <c r="Z196" s="5"/>
    </row>
    <row r="197">
      <c r="V197" s="5"/>
      <c r="W197" s="5"/>
      <c r="X197" s="5"/>
      <c r="Y197" s="5"/>
      <c r="Z197" s="5"/>
    </row>
    <row r="198">
      <c r="V198" s="5"/>
      <c r="W198" s="5"/>
      <c r="X198" s="5"/>
      <c r="Y198" s="5"/>
      <c r="Z198" s="5"/>
    </row>
    <row r="199">
      <c r="V199" s="5"/>
      <c r="W199" s="5"/>
      <c r="X199" s="5"/>
      <c r="Y199" s="5"/>
      <c r="Z199" s="5"/>
    </row>
    <row r="200">
      <c r="V200" s="5"/>
      <c r="W200" s="5"/>
      <c r="X200" s="5"/>
      <c r="Y200" s="5"/>
      <c r="Z200" s="5"/>
    </row>
    <row r="201">
      <c r="V201" s="5"/>
      <c r="W201" s="5"/>
      <c r="X201" s="5"/>
      <c r="Y201" s="5"/>
      <c r="Z201" s="5"/>
    </row>
    <row r="202">
      <c r="V202" s="5"/>
      <c r="W202" s="5"/>
      <c r="X202" s="5"/>
      <c r="Y202" s="5"/>
      <c r="Z202" s="5"/>
    </row>
    <row r="203">
      <c r="V203" s="5"/>
      <c r="W203" s="5"/>
      <c r="X203" s="5"/>
      <c r="Y203" s="5"/>
      <c r="Z203" s="5"/>
    </row>
    <row r="204">
      <c r="V204" s="5"/>
      <c r="W204" s="5"/>
      <c r="X204" s="5"/>
      <c r="Y204" s="5"/>
      <c r="Z204" s="5"/>
    </row>
    <row r="205">
      <c r="V205" s="5"/>
      <c r="W205" s="5"/>
      <c r="X205" s="5"/>
      <c r="Y205" s="5"/>
      <c r="Z205" s="5"/>
    </row>
    <row r="206">
      <c r="V206" s="5"/>
      <c r="W206" s="5"/>
      <c r="X206" s="5"/>
      <c r="Y206" s="5"/>
      <c r="Z206" s="5"/>
    </row>
    <row r="207">
      <c r="V207" s="5"/>
      <c r="W207" s="5"/>
      <c r="X207" s="5"/>
      <c r="Y207" s="5"/>
      <c r="Z207" s="5"/>
    </row>
    <row r="208">
      <c r="V208" s="5"/>
      <c r="W208" s="5"/>
      <c r="X208" s="5"/>
      <c r="Y208" s="5"/>
      <c r="Z208" s="5"/>
    </row>
    <row r="209">
      <c r="V209" s="5"/>
      <c r="W209" s="5"/>
      <c r="X209" s="5"/>
      <c r="Y209" s="5"/>
      <c r="Z209" s="5"/>
    </row>
    <row r="210">
      <c r="V210" s="5"/>
      <c r="W210" s="5"/>
      <c r="X210" s="5"/>
      <c r="Y210" s="5"/>
      <c r="Z210" s="5"/>
    </row>
    <row r="211">
      <c r="V211" s="5"/>
      <c r="W211" s="5"/>
      <c r="X211" s="5"/>
      <c r="Y211" s="5"/>
      <c r="Z211" s="5"/>
    </row>
    <row r="212">
      <c r="V212" s="5"/>
      <c r="W212" s="5"/>
      <c r="X212" s="5"/>
      <c r="Y212" s="5"/>
      <c r="Z212" s="5"/>
    </row>
    <row r="213">
      <c r="V213" s="5"/>
      <c r="W213" s="5"/>
      <c r="X213" s="5"/>
      <c r="Y213" s="5"/>
      <c r="Z213" s="5"/>
    </row>
    <row r="214">
      <c r="V214" s="5"/>
      <c r="W214" s="5"/>
      <c r="X214" s="5"/>
      <c r="Y214" s="5"/>
      <c r="Z214" s="5"/>
    </row>
    <row r="215">
      <c r="V215" s="5"/>
      <c r="W215" s="5"/>
      <c r="X215" s="5"/>
      <c r="Y215" s="5"/>
      <c r="Z215" s="5"/>
    </row>
    <row r="216">
      <c r="V216" s="5"/>
      <c r="W216" s="5"/>
      <c r="X216" s="5"/>
      <c r="Y216" s="5"/>
      <c r="Z216" s="5"/>
    </row>
    <row r="217">
      <c r="V217" s="5"/>
      <c r="W217" s="5"/>
      <c r="X217" s="5"/>
      <c r="Y217" s="5"/>
      <c r="Z217" s="5"/>
    </row>
    <row r="218">
      <c r="V218" s="5"/>
      <c r="W218" s="5"/>
      <c r="X218" s="5"/>
      <c r="Y218" s="5"/>
      <c r="Z218" s="5"/>
    </row>
    <row r="219">
      <c r="V219" s="5"/>
      <c r="W219" s="5"/>
      <c r="X219" s="5"/>
      <c r="Y219" s="5"/>
      <c r="Z219" s="5"/>
    </row>
    <row r="220">
      <c r="V220" s="5"/>
      <c r="W220" s="5"/>
      <c r="X220" s="5"/>
      <c r="Y220" s="5"/>
      <c r="Z220" s="5"/>
    </row>
    <row r="221">
      <c r="V221" s="5"/>
      <c r="W221" s="5"/>
      <c r="X221" s="5"/>
      <c r="Y221" s="5"/>
      <c r="Z221" s="5"/>
    </row>
    <row r="222">
      <c r="V222" s="5"/>
      <c r="W222" s="5"/>
      <c r="X222" s="5"/>
      <c r="Y222" s="5"/>
      <c r="Z222" s="5"/>
    </row>
    <row r="223">
      <c r="V223" s="5"/>
      <c r="W223" s="5"/>
      <c r="X223" s="5"/>
      <c r="Y223" s="5"/>
      <c r="Z223" s="5"/>
    </row>
    <row r="224">
      <c r="V224" s="5"/>
      <c r="W224" s="5"/>
      <c r="X224" s="5"/>
      <c r="Y224" s="5"/>
      <c r="Z224" s="5"/>
    </row>
    <row r="225">
      <c r="V225" s="5"/>
      <c r="W225" s="5"/>
      <c r="X225" s="5"/>
      <c r="Y225" s="5"/>
      <c r="Z225" s="5"/>
    </row>
    <row r="226"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</sheetData>
  <mergeCells count="18">
    <mergeCell ref="A1:B1"/>
    <mergeCell ref="A6:B6"/>
    <mergeCell ref="D7:N7"/>
    <mergeCell ref="D12:N12"/>
    <mergeCell ref="D18:N18"/>
    <mergeCell ref="D29:N29"/>
    <mergeCell ref="D32:N32"/>
    <mergeCell ref="A28:B28"/>
    <mergeCell ref="D38:N38"/>
    <mergeCell ref="D41:N41"/>
    <mergeCell ref="D24:N24"/>
    <mergeCell ref="A51:B51"/>
    <mergeCell ref="A87:B87"/>
    <mergeCell ref="D101:N101"/>
    <mergeCell ref="D111:N111"/>
    <mergeCell ref="D68:N68"/>
    <mergeCell ref="A120:B120"/>
    <mergeCell ref="D133:N133"/>
  </mergeCells>
  <hyperlinks>
    <hyperlink r:id="rId1" ref="E43"/>
    <hyperlink r:id="rId2" ref="A139"/>
  </hyperlinks>
  <drawing r:id="rId3"/>
</worksheet>
</file>