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8E59547E-2F40-49CD-850A-0509CC166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S5" i="1"/>
  <c r="S6" i="1"/>
  <c r="S7" i="1"/>
  <c r="S8" i="1"/>
  <c r="S9" i="1"/>
  <c r="S10" i="1"/>
  <c r="S11" i="1"/>
  <c r="S12" i="1"/>
  <c r="S13" i="1"/>
  <c r="S14" i="1"/>
  <c r="S15" i="1"/>
  <c r="S16" i="1"/>
  <c r="S4" i="1"/>
  <c r="O4" i="1"/>
  <c r="Y4" i="1" s="1"/>
  <c r="P4" i="1"/>
  <c r="Z4" i="1" s="1"/>
  <c r="Q4" i="1"/>
  <c r="AA4" i="1" s="1"/>
  <c r="R4" i="1"/>
  <c r="AB4" i="1" s="1"/>
  <c r="O5" i="1"/>
  <c r="Y5" i="1" s="1"/>
  <c r="P5" i="1"/>
  <c r="Z5" i="1" s="1"/>
  <c r="Q5" i="1"/>
  <c r="AA5" i="1" s="1"/>
  <c r="R5" i="1"/>
  <c r="AB5" i="1" s="1"/>
  <c r="O6" i="1"/>
  <c r="Y6" i="1" s="1"/>
  <c r="P6" i="1"/>
  <c r="Z6" i="1" s="1"/>
  <c r="Q6" i="1"/>
  <c r="AA6" i="1" s="1"/>
  <c r="R6" i="1"/>
  <c r="AB6" i="1" s="1"/>
  <c r="O7" i="1"/>
  <c r="Y7" i="1" s="1"/>
  <c r="P7" i="1"/>
  <c r="Z7" i="1" s="1"/>
  <c r="Q7" i="1"/>
  <c r="AA7" i="1" s="1"/>
  <c r="R7" i="1"/>
  <c r="AB7" i="1" s="1"/>
  <c r="O8" i="1"/>
  <c r="Y8" i="1" s="1"/>
  <c r="P8" i="1"/>
  <c r="Z8" i="1" s="1"/>
  <c r="Q8" i="1"/>
  <c r="AA8" i="1" s="1"/>
  <c r="R8" i="1"/>
  <c r="AB8" i="1" s="1"/>
  <c r="O9" i="1"/>
  <c r="Y9" i="1" s="1"/>
  <c r="P9" i="1"/>
  <c r="Z9" i="1" s="1"/>
  <c r="Q9" i="1"/>
  <c r="AA9" i="1" s="1"/>
  <c r="R9" i="1"/>
  <c r="AB9" i="1" s="1"/>
  <c r="O10" i="1"/>
  <c r="Y10" i="1" s="1"/>
  <c r="P10" i="1"/>
  <c r="Z10" i="1" s="1"/>
  <c r="Q10" i="1"/>
  <c r="AA10" i="1" s="1"/>
  <c r="R10" i="1"/>
  <c r="AB10" i="1" s="1"/>
  <c r="O11" i="1"/>
  <c r="Y11" i="1" s="1"/>
  <c r="P11" i="1"/>
  <c r="Z11" i="1" s="1"/>
  <c r="Q11" i="1"/>
  <c r="AA11" i="1" s="1"/>
  <c r="R11" i="1"/>
  <c r="AB11" i="1" s="1"/>
  <c r="O12" i="1"/>
  <c r="Y12" i="1" s="1"/>
  <c r="P12" i="1"/>
  <c r="Z12" i="1" s="1"/>
  <c r="Q12" i="1"/>
  <c r="AA12" i="1" s="1"/>
  <c r="R12" i="1"/>
  <c r="AB12" i="1" s="1"/>
  <c r="O13" i="1"/>
  <c r="Y13" i="1" s="1"/>
  <c r="P13" i="1"/>
  <c r="Z13" i="1" s="1"/>
  <c r="Q13" i="1"/>
  <c r="AA13" i="1" s="1"/>
  <c r="R13" i="1"/>
  <c r="AB13" i="1" s="1"/>
  <c r="O14" i="1"/>
  <c r="Y14" i="1" s="1"/>
  <c r="P14" i="1"/>
  <c r="Z14" i="1" s="1"/>
  <c r="Q14" i="1"/>
  <c r="AA14" i="1" s="1"/>
  <c r="R14" i="1"/>
  <c r="AB14" i="1" s="1"/>
  <c r="O15" i="1"/>
  <c r="Y15" i="1" s="1"/>
  <c r="P15" i="1"/>
  <c r="Z15" i="1" s="1"/>
  <c r="Q15" i="1"/>
  <c r="AA15" i="1" s="1"/>
  <c r="R15" i="1"/>
  <c r="AB15" i="1" s="1"/>
  <c r="O16" i="1"/>
  <c r="Y16" i="1" s="1"/>
  <c r="P16" i="1"/>
  <c r="Z16" i="1" s="1"/>
  <c r="Q16" i="1"/>
  <c r="AA16" i="1" s="1"/>
  <c r="R16" i="1"/>
  <c r="AB16" i="1" s="1"/>
  <c r="N5" i="1"/>
  <c r="X5" i="1" s="1"/>
  <c r="AD5" i="1" s="1"/>
  <c r="N6" i="1"/>
  <c r="X6" i="1" s="1"/>
  <c r="AD6" i="1" s="1"/>
  <c r="N7" i="1"/>
  <c r="X7" i="1" s="1"/>
  <c r="AD7" i="1" s="1"/>
  <c r="N8" i="1"/>
  <c r="X8" i="1" s="1"/>
  <c r="AD8" i="1" s="1"/>
  <c r="N9" i="1"/>
  <c r="X9" i="1" s="1"/>
  <c r="AD9" i="1" s="1"/>
  <c r="N10" i="1"/>
  <c r="X10" i="1" s="1"/>
  <c r="AD10" i="1" s="1"/>
  <c r="N11" i="1"/>
  <c r="X11" i="1" s="1"/>
  <c r="AD11" i="1" s="1"/>
  <c r="N12" i="1"/>
  <c r="X12" i="1" s="1"/>
  <c r="AD12" i="1" s="1"/>
  <c r="N13" i="1"/>
  <c r="X13" i="1" s="1"/>
  <c r="AD13" i="1" s="1"/>
  <c r="N14" i="1"/>
  <c r="X14" i="1" s="1"/>
  <c r="AD14" i="1" s="1"/>
  <c r="N15" i="1"/>
  <c r="X15" i="1" s="1"/>
  <c r="AD15" i="1" s="1"/>
  <c r="N16" i="1"/>
  <c r="X16" i="1" s="1"/>
  <c r="AD16" i="1" s="1"/>
  <c r="N4" i="1"/>
  <c r="X4" i="1" s="1"/>
  <c r="AD4" i="1" s="1"/>
  <c r="J5" i="1"/>
  <c r="J4" i="1"/>
  <c r="K4" i="1"/>
  <c r="L4" i="1"/>
  <c r="M4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F3" i="1"/>
  <c r="G3" i="1"/>
  <c r="H3" i="1"/>
  <c r="E3" i="1"/>
  <c r="Y3" i="1"/>
  <c r="Z3" i="1" s="1"/>
  <c r="AA3" i="1" s="1"/>
  <c r="AB3" i="1" s="1"/>
  <c r="U3" i="1"/>
  <c r="V3" i="1" s="1"/>
  <c r="W3" i="1" s="1"/>
  <c r="O3" i="1"/>
  <c r="P3" i="1" s="1"/>
  <c r="Q3" i="1" s="1"/>
  <c r="R3" i="1" s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J3" i="1"/>
  <c r="K3" i="1" s="1"/>
  <c r="L3" i="1" s="1"/>
  <c r="M3" i="1" s="1"/>
  <c r="D21" i="1"/>
  <c r="C21" i="1"/>
  <c r="C20" i="1"/>
  <c r="D20" i="1"/>
  <c r="D19" i="1"/>
  <c r="D18" i="1"/>
  <c r="C19" i="1"/>
  <c r="C18" i="1"/>
  <c r="O18" i="1" l="1"/>
  <c r="O19" i="1"/>
  <c r="O20" i="1"/>
  <c r="O21" i="1"/>
  <c r="R18" i="1"/>
  <c r="R19" i="1"/>
  <c r="R20" i="1"/>
  <c r="R21" i="1"/>
  <c r="Q18" i="1"/>
  <c r="Q19" i="1"/>
  <c r="Q20" i="1"/>
  <c r="Q21" i="1"/>
  <c r="P18" i="1"/>
  <c r="P19" i="1"/>
  <c r="P20" i="1"/>
  <c r="P21" i="1"/>
  <c r="T18" i="1"/>
  <c r="T19" i="1"/>
  <c r="T20" i="1"/>
  <c r="T21" i="1"/>
  <c r="W18" i="1"/>
  <c r="W19" i="1"/>
  <c r="W20" i="1"/>
  <c r="W21" i="1"/>
  <c r="V18" i="1"/>
  <c r="V19" i="1"/>
  <c r="V20" i="1"/>
  <c r="V21" i="1"/>
  <c r="U18" i="1"/>
  <c r="U19" i="1"/>
  <c r="U20" i="1"/>
  <c r="U21" i="1"/>
  <c r="I18" i="1"/>
  <c r="I19" i="1"/>
  <c r="I20" i="1"/>
  <c r="I21" i="1"/>
  <c r="J18" i="1"/>
  <c r="J19" i="1"/>
  <c r="J20" i="1"/>
  <c r="J21" i="1"/>
  <c r="K18" i="1"/>
  <c r="K19" i="1"/>
  <c r="K20" i="1"/>
  <c r="K21" i="1"/>
  <c r="L18" i="1"/>
  <c r="L19" i="1"/>
  <c r="L20" i="1"/>
  <c r="L21" i="1"/>
  <c r="M18" i="1"/>
  <c r="M19" i="1"/>
  <c r="M20" i="1"/>
  <c r="M21" i="1"/>
  <c r="N18" i="1"/>
  <c r="N19" i="1"/>
  <c r="N20" i="1"/>
  <c r="N21" i="1"/>
  <c r="Z18" i="1" l="1"/>
  <c r="Z19" i="1"/>
  <c r="Z20" i="1"/>
  <c r="Z21" i="1"/>
  <c r="AA18" i="1"/>
  <c r="AA19" i="1"/>
  <c r="AA20" i="1"/>
  <c r="AA21" i="1"/>
  <c r="AB18" i="1"/>
  <c r="AB19" i="1"/>
  <c r="AB20" i="1"/>
  <c r="AB21" i="1"/>
  <c r="Y18" i="1"/>
  <c r="Y19" i="1"/>
  <c r="Y20" i="1"/>
  <c r="Y21" i="1"/>
  <c r="S18" i="1"/>
  <c r="S19" i="1"/>
  <c r="S20" i="1"/>
  <c r="S21" i="1"/>
  <c r="AD19" i="1" l="1"/>
  <c r="AD18" i="1"/>
  <c r="AD20" i="1"/>
  <c r="AD21" i="1"/>
  <c r="X18" i="1"/>
  <c r="X19" i="1"/>
  <c r="X20" i="1"/>
  <c r="X21" i="1"/>
</calcChain>
</file>

<file path=xl/sharedStrings.xml><?xml version="1.0" encoding="utf-8"?>
<sst xmlns="http://schemas.openxmlformats.org/spreadsheetml/2006/main" count="41" uniqueCount="40">
  <si>
    <t>Employee Payroll</t>
  </si>
  <si>
    <t>Hogworts.</t>
  </si>
  <si>
    <t>Hours Worked</t>
  </si>
  <si>
    <t>Overtime Hours</t>
  </si>
  <si>
    <t>Pay</t>
  </si>
  <si>
    <t>Overtime Pay</t>
  </si>
  <si>
    <t>Total Pay</t>
  </si>
  <si>
    <t>January Pay</t>
  </si>
  <si>
    <t>Last Name</t>
  </si>
  <si>
    <t>First Name</t>
  </si>
  <si>
    <t>Hourly Wage</t>
  </si>
  <si>
    <t>Porter</t>
  </si>
  <si>
    <t>Harry</t>
  </si>
  <si>
    <t>Granger</t>
  </si>
  <si>
    <t>Hermoine</t>
  </si>
  <si>
    <t>Weasley</t>
  </si>
  <si>
    <t>Ron</t>
  </si>
  <si>
    <t>Dumbledore</t>
  </si>
  <si>
    <t>Albus</t>
  </si>
  <si>
    <t>Snape</t>
  </si>
  <si>
    <t>Severus</t>
  </si>
  <si>
    <t>Voldemort</t>
  </si>
  <si>
    <t>Lord</t>
  </si>
  <si>
    <t>Malfoy</t>
  </si>
  <si>
    <t>Draco</t>
  </si>
  <si>
    <t>Black</t>
  </si>
  <si>
    <t>Sirius</t>
  </si>
  <si>
    <t>Ginny</t>
  </si>
  <si>
    <t>Lovegood</t>
  </si>
  <si>
    <t>Luna</t>
  </si>
  <si>
    <t>Longbottom</t>
  </si>
  <si>
    <t>Neville</t>
  </si>
  <si>
    <t>Lestrange</t>
  </si>
  <si>
    <t>Bellatrix</t>
  </si>
  <si>
    <t>Hagrid</t>
  </si>
  <si>
    <t>Rubeus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</si>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</sst>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7" fontId="0" fillId="5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1"/>
  <sheetViews>
    <sheetView tabSelected="1" workbookViewId="0">
      <selection activeCell="C17" sqref="C17"/>
    </sheetView>
  </sheetViews>
  <sheetFormatPr defaultRowHeight="15"/>
  <cols>
    <col min="1" max="1" width="15.5703125" bestFit="1" customWidth="1"/>
    <col min="2" max="2" width="11" bestFit="1" customWidth="1"/>
    <col min="3" max="3" width="18.85546875" bestFit="1" customWidth="1"/>
    <col min="4" max="4" width="13.42578125" bestFit="1" customWidth="1"/>
    <col min="5" max="8" width="13.42578125" customWidth="1"/>
    <col min="9" max="13" width="16.28515625" customWidth="1"/>
    <col min="14" max="18" width="11.5703125" customWidth="1"/>
    <col min="19" max="19" width="12.140625" bestFit="1" customWidth="1"/>
    <col min="20" max="23" width="12.140625" customWidth="1"/>
    <col min="24" max="28" width="10.42578125" bestFit="1" customWidth="1"/>
    <col min="29" max="29" width="9.5703125" customWidth="1"/>
    <col min="30" max="30" width="15" customWidth="1"/>
  </cols>
  <sheetData>
    <row r="1" spans="1:30">
      <c r="A1" t="s">
        <v>0</v>
      </c>
      <c r="C1" t="s">
        <v>1</v>
      </c>
    </row>
    <row r="2" spans="1:30">
      <c r="D2" t="s">
        <v>2</v>
      </c>
      <c r="I2" s="5" t="s">
        <v>3</v>
      </c>
      <c r="J2" s="5"/>
      <c r="K2" s="5"/>
      <c r="L2" s="5"/>
      <c r="M2" s="5"/>
      <c r="N2" t="s">
        <v>4</v>
      </c>
      <c r="S2" t="s">
        <v>5</v>
      </c>
      <c r="X2" t="s">
        <v>6</v>
      </c>
      <c r="AD2" t="s">
        <v>7</v>
      </c>
    </row>
    <row r="3" spans="1:30">
      <c r="A3" t="s">
        <v>8</v>
      </c>
      <c r="B3" t="s">
        <v>9</v>
      </c>
      <c r="C3" t="s">
        <v>10</v>
      </c>
      <c r="D3" s="6">
        <v>45658</v>
      </c>
      <c r="E3" s="6">
        <f>D3+7</f>
        <v>45665</v>
      </c>
      <c r="F3" s="6">
        <f t="shared" ref="F3:H3" si="0">E3+7</f>
        <v>45672</v>
      </c>
      <c r="G3" s="6">
        <f t="shared" si="0"/>
        <v>45679</v>
      </c>
      <c r="H3" s="6">
        <f t="shared" si="0"/>
        <v>45686</v>
      </c>
      <c r="I3" s="8">
        <v>45658</v>
      </c>
      <c r="J3" s="8">
        <f>I3+7</f>
        <v>45665</v>
      </c>
      <c r="K3" s="8">
        <f t="shared" ref="K3:M3" si="1">J3+7</f>
        <v>45672</v>
      </c>
      <c r="L3" s="8">
        <f t="shared" si="1"/>
        <v>45679</v>
      </c>
      <c r="M3" s="8">
        <f t="shared" si="1"/>
        <v>45686</v>
      </c>
      <c r="N3" s="10">
        <v>45658</v>
      </c>
      <c r="O3" s="10">
        <f>N3+7</f>
        <v>45665</v>
      </c>
      <c r="P3" s="10">
        <f t="shared" ref="P3:R3" si="2">O3+7</f>
        <v>45672</v>
      </c>
      <c r="Q3" s="10">
        <f t="shared" si="2"/>
        <v>45679</v>
      </c>
      <c r="R3" s="10">
        <f t="shared" si="2"/>
        <v>45686</v>
      </c>
      <c r="S3" s="12">
        <v>45658</v>
      </c>
      <c r="T3" s="13">
        <v>45665</v>
      </c>
      <c r="U3" s="13">
        <f>T3+7</f>
        <v>45672</v>
      </c>
      <c r="V3" s="13">
        <f t="shared" ref="V3:W3" si="3">U3+7</f>
        <v>45679</v>
      </c>
      <c r="W3" s="13">
        <f t="shared" si="3"/>
        <v>45686</v>
      </c>
      <c r="X3" s="15">
        <v>45658</v>
      </c>
      <c r="Y3" s="15">
        <f>X3+7</f>
        <v>45665</v>
      </c>
      <c r="Z3" s="15">
        <f t="shared" ref="Z3:AB3" si="4">Y3+7</f>
        <v>45672</v>
      </c>
      <c r="AA3" s="15">
        <f t="shared" si="4"/>
        <v>45679</v>
      </c>
      <c r="AB3" s="15">
        <f t="shared" si="4"/>
        <v>45686</v>
      </c>
    </row>
    <row r="4" spans="1:30">
      <c r="A4" t="s">
        <v>11</v>
      </c>
      <c r="B4" t="s">
        <v>12</v>
      </c>
      <c r="C4" s="2">
        <v>40.39</v>
      </c>
      <c r="D4" s="7">
        <v>40</v>
      </c>
      <c r="E4" s="7">
        <v>40</v>
      </c>
      <c r="F4" s="7">
        <v>41</v>
      </c>
      <c r="G4" s="7">
        <v>39</v>
      </c>
      <c r="H4" s="7">
        <v>42</v>
      </c>
      <c r="I4" s="9">
        <f>IF(D4&gt;40,D4-40,0)</f>
        <v>0</v>
      </c>
      <c r="J4" s="9">
        <f t="shared" ref="J4:M16" si="5">IF(E4&gt;40,E4-40,0)</f>
        <v>0</v>
      </c>
      <c r="K4" s="9">
        <f t="shared" si="5"/>
        <v>1</v>
      </c>
      <c r="L4" s="9">
        <f t="shared" si="5"/>
        <v>0</v>
      </c>
      <c r="M4" s="9">
        <f t="shared" si="5"/>
        <v>2</v>
      </c>
      <c r="N4" s="11">
        <f>$C4*D4</f>
        <v>1615.6</v>
      </c>
      <c r="O4" s="11">
        <f t="shared" ref="O4:R16" si="6">$C4*E4</f>
        <v>1615.6</v>
      </c>
      <c r="P4" s="11">
        <f t="shared" si="6"/>
        <v>1655.99</v>
      </c>
      <c r="Q4" s="11">
        <f t="shared" si="6"/>
        <v>1575.21</v>
      </c>
      <c r="R4" s="11">
        <f t="shared" si="6"/>
        <v>1696.38</v>
      </c>
      <c r="S4" s="14">
        <f>0.5*$C4*I4</f>
        <v>0</v>
      </c>
      <c r="T4" s="14">
        <f t="shared" ref="T4:W16" si="7">0.5*$C4*J4</f>
        <v>0</v>
      </c>
      <c r="U4" s="14">
        <f t="shared" si="7"/>
        <v>20.195</v>
      </c>
      <c r="V4" s="14">
        <f t="shared" si="7"/>
        <v>0</v>
      </c>
      <c r="W4" s="14">
        <f t="shared" si="7"/>
        <v>40.39</v>
      </c>
      <c r="X4" s="16">
        <f>N4+S4</f>
        <v>1615.6</v>
      </c>
      <c r="Y4" s="16">
        <f t="shared" ref="Y4:AB4" si="8">O4+T4</f>
        <v>1615.6</v>
      </c>
      <c r="Z4" s="16">
        <f t="shared" si="8"/>
        <v>1676.1849999999999</v>
      </c>
      <c r="AA4" s="16">
        <f t="shared" si="8"/>
        <v>1575.21</v>
      </c>
      <c r="AB4" s="16">
        <f t="shared" si="8"/>
        <v>1736.7700000000002</v>
      </c>
      <c r="AD4" s="17">
        <f>SUM(X4:AB4)</f>
        <v>8219.3649999999998</v>
      </c>
    </row>
    <row r="5" spans="1:30">
      <c r="A5" s="1" t="s">
        <v>13</v>
      </c>
      <c r="B5" t="s">
        <v>14</v>
      </c>
      <c r="C5" s="2">
        <v>37.6</v>
      </c>
      <c r="D5" s="7">
        <v>39</v>
      </c>
      <c r="E5" s="7">
        <v>43</v>
      </c>
      <c r="F5" s="7">
        <v>40</v>
      </c>
      <c r="G5" s="7">
        <v>37</v>
      </c>
      <c r="H5" s="7">
        <v>38</v>
      </c>
      <c r="I5" s="9">
        <f t="shared" ref="I5:I16" si="9">IF(D5&gt;40,D5-40,0)</f>
        <v>0</v>
      </c>
      <c r="J5" s="9">
        <f>IF(E5&gt;40,E5-40,0)</f>
        <v>3</v>
      </c>
      <c r="K5" s="9">
        <f t="shared" si="5"/>
        <v>0</v>
      </c>
      <c r="L5" s="9">
        <f t="shared" si="5"/>
        <v>0</v>
      </c>
      <c r="M5" s="9">
        <f t="shared" si="5"/>
        <v>0</v>
      </c>
      <c r="N5" s="11">
        <f t="shared" ref="N5:N16" si="10">$C5*D5</f>
        <v>1466.4</v>
      </c>
      <c r="O5" s="11">
        <f t="shared" si="6"/>
        <v>1616.8</v>
      </c>
      <c r="P5" s="11">
        <f t="shared" si="6"/>
        <v>1504</v>
      </c>
      <c r="Q5" s="11">
        <f t="shared" si="6"/>
        <v>1391.2</v>
      </c>
      <c r="R5" s="11">
        <f t="shared" si="6"/>
        <v>1428.8</v>
      </c>
      <c r="S5" s="14">
        <f t="shared" ref="S5:S16" si="11">0.5*$C5*I5</f>
        <v>0</v>
      </c>
      <c r="T5" s="14">
        <f t="shared" si="7"/>
        <v>56.400000000000006</v>
      </c>
      <c r="U5" s="14">
        <f t="shared" si="7"/>
        <v>0</v>
      </c>
      <c r="V5" s="14">
        <f t="shared" si="7"/>
        <v>0</v>
      </c>
      <c r="W5" s="14">
        <f t="shared" si="7"/>
        <v>0</v>
      </c>
      <c r="X5" s="16">
        <f t="shared" ref="X5:X16" si="12">N5+S5</f>
        <v>1466.4</v>
      </c>
      <c r="Y5" s="16">
        <f t="shared" ref="Y5:Y16" si="13">O5+T5</f>
        <v>1673.2</v>
      </c>
      <c r="Z5" s="16">
        <f t="shared" ref="Z5:Z16" si="14">P5+U5</f>
        <v>1504</v>
      </c>
      <c r="AA5" s="16">
        <f t="shared" ref="AA5:AA16" si="15">Q5+V5</f>
        <v>1391.2</v>
      </c>
      <c r="AB5" s="16">
        <f t="shared" ref="AB5:AB16" si="16">R5+W5</f>
        <v>1428.8</v>
      </c>
      <c r="AD5" s="17">
        <f t="shared" ref="AD5:AD16" si="17">SUM(X5:AB5)</f>
        <v>7463.6</v>
      </c>
    </row>
    <row r="6" spans="1:30">
      <c r="A6" s="1" t="s">
        <v>15</v>
      </c>
      <c r="B6" t="s">
        <v>16</v>
      </c>
      <c r="C6" s="2">
        <v>39.299999999999997</v>
      </c>
      <c r="D6" s="7">
        <v>37</v>
      </c>
      <c r="E6" s="7">
        <v>38</v>
      </c>
      <c r="F6" s="7">
        <v>39</v>
      </c>
      <c r="G6" s="7">
        <v>40</v>
      </c>
      <c r="H6" s="7">
        <v>41</v>
      </c>
      <c r="I6" s="9">
        <f t="shared" si="9"/>
        <v>0</v>
      </c>
      <c r="J6" s="9">
        <f t="shared" si="5"/>
        <v>0</v>
      </c>
      <c r="K6" s="9">
        <f t="shared" si="5"/>
        <v>0</v>
      </c>
      <c r="L6" s="9">
        <f t="shared" si="5"/>
        <v>0</v>
      </c>
      <c r="M6" s="9">
        <f t="shared" si="5"/>
        <v>1</v>
      </c>
      <c r="N6" s="11">
        <f t="shared" si="10"/>
        <v>1454.1</v>
      </c>
      <c r="O6" s="11">
        <f t="shared" si="6"/>
        <v>1493.3999999999999</v>
      </c>
      <c r="P6" s="11">
        <f t="shared" si="6"/>
        <v>1532.6999999999998</v>
      </c>
      <c r="Q6" s="11">
        <f t="shared" si="6"/>
        <v>1572</v>
      </c>
      <c r="R6" s="11">
        <f t="shared" si="6"/>
        <v>1611.3</v>
      </c>
      <c r="S6" s="14">
        <f t="shared" si="11"/>
        <v>0</v>
      </c>
      <c r="T6" s="14">
        <f t="shared" si="7"/>
        <v>0</v>
      </c>
      <c r="U6" s="14">
        <f t="shared" si="7"/>
        <v>0</v>
      </c>
      <c r="V6" s="14">
        <f t="shared" si="7"/>
        <v>0</v>
      </c>
      <c r="W6" s="14">
        <f t="shared" si="7"/>
        <v>19.649999999999999</v>
      </c>
      <c r="X6" s="16">
        <f t="shared" si="12"/>
        <v>1454.1</v>
      </c>
      <c r="Y6" s="16">
        <f>O6+T6</f>
        <v>1493.3999999999999</v>
      </c>
      <c r="Z6" s="16">
        <f t="shared" si="14"/>
        <v>1532.6999999999998</v>
      </c>
      <c r="AA6" s="16">
        <f t="shared" si="15"/>
        <v>1572</v>
      </c>
      <c r="AB6" s="16">
        <f t="shared" si="16"/>
        <v>1630.95</v>
      </c>
      <c r="AD6" s="17">
        <f t="shared" si="17"/>
        <v>7683.15</v>
      </c>
    </row>
    <row r="7" spans="1:30">
      <c r="A7" s="1" t="s">
        <v>17</v>
      </c>
      <c r="B7" t="s">
        <v>18</v>
      </c>
      <c r="C7" s="2">
        <v>43.2</v>
      </c>
      <c r="D7" s="7">
        <v>36</v>
      </c>
      <c r="E7" s="7">
        <v>37</v>
      </c>
      <c r="F7" s="7">
        <v>38</v>
      </c>
      <c r="G7" s="7">
        <v>39</v>
      </c>
      <c r="H7" s="7">
        <v>40</v>
      </c>
      <c r="I7" s="9">
        <f t="shared" si="9"/>
        <v>0</v>
      </c>
      <c r="J7" s="9">
        <f t="shared" si="5"/>
        <v>0</v>
      </c>
      <c r="K7" s="9">
        <f t="shared" si="5"/>
        <v>0</v>
      </c>
      <c r="L7" s="9">
        <f t="shared" si="5"/>
        <v>0</v>
      </c>
      <c r="M7" s="9">
        <f t="shared" si="5"/>
        <v>0</v>
      </c>
      <c r="N7" s="11">
        <f t="shared" si="10"/>
        <v>1555.2</v>
      </c>
      <c r="O7" s="11">
        <f t="shared" si="6"/>
        <v>1598.4</v>
      </c>
      <c r="P7" s="11">
        <f t="shared" si="6"/>
        <v>1641.6000000000001</v>
      </c>
      <c r="Q7" s="11">
        <f t="shared" si="6"/>
        <v>1684.8000000000002</v>
      </c>
      <c r="R7" s="11">
        <f t="shared" si="6"/>
        <v>1728</v>
      </c>
      <c r="S7" s="14">
        <f t="shared" si="11"/>
        <v>0</v>
      </c>
      <c r="T7" s="14">
        <f t="shared" si="7"/>
        <v>0</v>
      </c>
      <c r="U7" s="14">
        <f t="shared" si="7"/>
        <v>0</v>
      </c>
      <c r="V7" s="14">
        <f t="shared" si="7"/>
        <v>0</v>
      </c>
      <c r="W7" s="14">
        <f t="shared" si="7"/>
        <v>0</v>
      </c>
      <c r="X7" s="16">
        <f t="shared" si="12"/>
        <v>1555.2</v>
      </c>
      <c r="Y7" s="16">
        <f t="shared" si="13"/>
        <v>1598.4</v>
      </c>
      <c r="Z7" s="16">
        <f t="shared" si="14"/>
        <v>1641.6000000000001</v>
      </c>
      <c r="AA7" s="16">
        <f t="shared" si="15"/>
        <v>1684.8000000000002</v>
      </c>
      <c r="AB7" s="16">
        <f t="shared" si="16"/>
        <v>1728</v>
      </c>
      <c r="AD7" s="17">
        <f t="shared" si="17"/>
        <v>8208</v>
      </c>
    </row>
    <row r="8" spans="1:30">
      <c r="A8" s="1" t="s">
        <v>19</v>
      </c>
      <c r="B8" t="s">
        <v>20</v>
      </c>
      <c r="C8" s="2">
        <v>36.700000000000003</v>
      </c>
      <c r="D8" s="7">
        <v>35</v>
      </c>
      <c r="E8" s="7">
        <v>34</v>
      </c>
      <c r="F8" s="7">
        <v>33</v>
      </c>
      <c r="G8" s="7">
        <v>32</v>
      </c>
      <c r="H8" s="7">
        <v>31</v>
      </c>
      <c r="I8" s="9">
        <f t="shared" si="9"/>
        <v>0</v>
      </c>
      <c r="J8" s="9">
        <f t="shared" si="5"/>
        <v>0</v>
      </c>
      <c r="K8" s="9">
        <f t="shared" si="5"/>
        <v>0</v>
      </c>
      <c r="L8" s="9">
        <f t="shared" si="5"/>
        <v>0</v>
      </c>
      <c r="M8" s="9">
        <f t="shared" si="5"/>
        <v>0</v>
      </c>
      <c r="N8" s="11">
        <f t="shared" si="10"/>
        <v>1284.5</v>
      </c>
      <c r="O8" s="11">
        <f t="shared" si="6"/>
        <v>1247.8000000000002</v>
      </c>
      <c r="P8" s="11">
        <f t="shared" si="6"/>
        <v>1211.1000000000001</v>
      </c>
      <c r="Q8" s="11">
        <f t="shared" si="6"/>
        <v>1174.4000000000001</v>
      </c>
      <c r="R8" s="11">
        <f t="shared" si="6"/>
        <v>1137.7</v>
      </c>
      <c r="S8" s="14">
        <f t="shared" si="11"/>
        <v>0</v>
      </c>
      <c r="T8" s="14">
        <f t="shared" si="7"/>
        <v>0</v>
      </c>
      <c r="U8" s="14">
        <f t="shared" si="7"/>
        <v>0</v>
      </c>
      <c r="V8" s="14">
        <f t="shared" si="7"/>
        <v>0</v>
      </c>
      <c r="W8" s="14">
        <f t="shared" si="7"/>
        <v>0</v>
      </c>
      <c r="X8" s="16">
        <f t="shared" si="12"/>
        <v>1284.5</v>
      </c>
      <c r="Y8" s="16">
        <f t="shared" si="13"/>
        <v>1247.8000000000002</v>
      </c>
      <c r="Z8" s="16">
        <f t="shared" si="14"/>
        <v>1211.1000000000001</v>
      </c>
      <c r="AA8" s="16">
        <f t="shared" si="15"/>
        <v>1174.4000000000001</v>
      </c>
      <c r="AB8" s="16">
        <f t="shared" si="16"/>
        <v>1137.7</v>
      </c>
      <c r="AD8" s="17">
        <f t="shared" si="17"/>
        <v>6055.5000000000009</v>
      </c>
    </row>
    <row r="9" spans="1:30">
      <c r="A9" s="1" t="s">
        <v>21</v>
      </c>
      <c r="B9" t="s">
        <v>22</v>
      </c>
      <c r="C9" s="2">
        <v>40.4</v>
      </c>
      <c r="D9" s="7">
        <v>39</v>
      </c>
      <c r="E9" s="7">
        <v>38</v>
      </c>
      <c r="F9" s="7">
        <v>37</v>
      </c>
      <c r="G9" s="7">
        <v>35</v>
      </c>
      <c r="H9" s="7">
        <v>38</v>
      </c>
      <c r="I9" s="9">
        <f t="shared" si="9"/>
        <v>0</v>
      </c>
      <c r="J9" s="9">
        <f t="shared" si="5"/>
        <v>0</v>
      </c>
      <c r="K9" s="9">
        <f t="shared" si="5"/>
        <v>0</v>
      </c>
      <c r="L9" s="9">
        <f t="shared" si="5"/>
        <v>0</v>
      </c>
      <c r="M9" s="9">
        <f t="shared" si="5"/>
        <v>0</v>
      </c>
      <c r="N9" s="11">
        <f t="shared" si="10"/>
        <v>1575.6</v>
      </c>
      <c r="O9" s="11">
        <f t="shared" si="6"/>
        <v>1535.2</v>
      </c>
      <c r="P9" s="11">
        <f t="shared" si="6"/>
        <v>1494.8</v>
      </c>
      <c r="Q9" s="11">
        <f t="shared" si="6"/>
        <v>1414</v>
      </c>
      <c r="R9" s="11">
        <f t="shared" si="6"/>
        <v>1535.2</v>
      </c>
      <c r="S9" s="14">
        <f t="shared" si="11"/>
        <v>0</v>
      </c>
      <c r="T9" s="14">
        <f t="shared" si="7"/>
        <v>0</v>
      </c>
      <c r="U9" s="14">
        <f t="shared" si="7"/>
        <v>0</v>
      </c>
      <c r="V9" s="14">
        <f t="shared" si="7"/>
        <v>0</v>
      </c>
      <c r="W9" s="14">
        <f t="shared" si="7"/>
        <v>0</v>
      </c>
      <c r="X9" s="16">
        <f t="shared" si="12"/>
        <v>1575.6</v>
      </c>
      <c r="Y9" s="16">
        <f t="shared" si="13"/>
        <v>1535.2</v>
      </c>
      <c r="Z9" s="16">
        <f t="shared" si="14"/>
        <v>1494.8</v>
      </c>
      <c r="AA9" s="16">
        <f t="shared" si="15"/>
        <v>1414</v>
      </c>
      <c r="AB9" s="16">
        <f t="shared" si="16"/>
        <v>1535.2</v>
      </c>
      <c r="AD9" s="17">
        <f t="shared" si="17"/>
        <v>7554.8</v>
      </c>
    </row>
    <row r="10" spans="1:30">
      <c r="A10" s="1" t="s">
        <v>23</v>
      </c>
      <c r="B10" t="s">
        <v>24</v>
      </c>
      <c r="C10" s="2">
        <v>33.6</v>
      </c>
      <c r="D10" s="7">
        <v>41</v>
      </c>
      <c r="E10" s="7">
        <v>45</v>
      </c>
      <c r="F10" s="7">
        <v>27</v>
      </c>
      <c r="G10" s="7">
        <v>29</v>
      </c>
      <c r="H10" s="7">
        <v>44</v>
      </c>
      <c r="I10" s="9">
        <f t="shared" si="9"/>
        <v>1</v>
      </c>
      <c r="J10" s="9">
        <f t="shared" si="5"/>
        <v>5</v>
      </c>
      <c r="K10" s="9">
        <f t="shared" si="5"/>
        <v>0</v>
      </c>
      <c r="L10" s="9">
        <f t="shared" si="5"/>
        <v>0</v>
      </c>
      <c r="M10" s="9">
        <f t="shared" si="5"/>
        <v>4</v>
      </c>
      <c r="N10" s="11">
        <f t="shared" si="10"/>
        <v>1377.6000000000001</v>
      </c>
      <c r="O10" s="11">
        <f t="shared" si="6"/>
        <v>1512</v>
      </c>
      <c r="P10" s="11">
        <f t="shared" si="6"/>
        <v>907.2</v>
      </c>
      <c r="Q10" s="11">
        <f t="shared" si="6"/>
        <v>974.40000000000009</v>
      </c>
      <c r="R10" s="11">
        <f t="shared" si="6"/>
        <v>1478.4</v>
      </c>
      <c r="S10" s="14">
        <f t="shared" si="11"/>
        <v>16.8</v>
      </c>
      <c r="T10" s="14">
        <f t="shared" si="7"/>
        <v>84</v>
      </c>
      <c r="U10" s="14">
        <f t="shared" si="7"/>
        <v>0</v>
      </c>
      <c r="V10" s="14">
        <f t="shared" si="7"/>
        <v>0</v>
      </c>
      <c r="W10" s="14">
        <f t="shared" si="7"/>
        <v>67.2</v>
      </c>
      <c r="X10" s="16">
        <f t="shared" si="12"/>
        <v>1394.4</v>
      </c>
      <c r="Y10" s="16">
        <f t="shared" si="13"/>
        <v>1596</v>
      </c>
      <c r="Z10" s="16">
        <f t="shared" si="14"/>
        <v>907.2</v>
      </c>
      <c r="AA10" s="16">
        <f t="shared" si="15"/>
        <v>974.40000000000009</v>
      </c>
      <c r="AB10" s="16">
        <f t="shared" si="16"/>
        <v>1545.6000000000001</v>
      </c>
      <c r="AD10" s="17">
        <f t="shared" si="17"/>
        <v>6417.6</v>
      </c>
    </row>
    <row r="11" spans="1:30">
      <c r="A11" s="1" t="s">
        <v>25</v>
      </c>
      <c r="B11" t="s">
        <v>26</v>
      </c>
      <c r="C11" s="2">
        <v>38.9</v>
      </c>
      <c r="D11" s="7">
        <v>32</v>
      </c>
      <c r="E11" s="7">
        <v>46</v>
      </c>
      <c r="F11" s="7">
        <v>33</v>
      </c>
      <c r="G11" s="7">
        <v>34</v>
      </c>
      <c r="H11" s="7">
        <v>42</v>
      </c>
      <c r="I11" s="9">
        <f t="shared" si="9"/>
        <v>0</v>
      </c>
      <c r="J11" s="9">
        <f t="shared" si="5"/>
        <v>6</v>
      </c>
      <c r="K11" s="9">
        <f t="shared" si="5"/>
        <v>0</v>
      </c>
      <c r="L11" s="9">
        <f t="shared" si="5"/>
        <v>0</v>
      </c>
      <c r="M11" s="9">
        <f t="shared" si="5"/>
        <v>2</v>
      </c>
      <c r="N11" s="11">
        <f t="shared" si="10"/>
        <v>1244.8</v>
      </c>
      <c r="O11" s="11">
        <f t="shared" si="6"/>
        <v>1789.3999999999999</v>
      </c>
      <c r="P11" s="11">
        <f t="shared" si="6"/>
        <v>1283.7</v>
      </c>
      <c r="Q11" s="11">
        <f t="shared" si="6"/>
        <v>1322.6</v>
      </c>
      <c r="R11" s="11">
        <f t="shared" si="6"/>
        <v>1633.8</v>
      </c>
      <c r="S11" s="14">
        <f t="shared" si="11"/>
        <v>0</v>
      </c>
      <c r="T11" s="14">
        <f t="shared" si="7"/>
        <v>116.69999999999999</v>
      </c>
      <c r="U11" s="14">
        <f t="shared" si="7"/>
        <v>0</v>
      </c>
      <c r="V11" s="14">
        <f t="shared" si="7"/>
        <v>0</v>
      </c>
      <c r="W11" s="14">
        <f t="shared" si="7"/>
        <v>38.9</v>
      </c>
      <c r="X11" s="16">
        <f t="shared" si="12"/>
        <v>1244.8</v>
      </c>
      <c r="Y11" s="16">
        <f t="shared" si="13"/>
        <v>1906.1</v>
      </c>
      <c r="Z11" s="16">
        <f t="shared" si="14"/>
        <v>1283.7</v>
      </c>
      <c r="AA11" s="16">
        <f t="shared" si="15"/>
        <v>1322.6</v>
      </c>
      <c r="AB11" s="16">
        <f t="shared" si="16"/>
        <v>1672.7</v>
      </c>
      <c r="AD11" s="17">
        <f t="shared" si="17"/>
        <v>7429.8999999999987</v>
      </c>
    </row>
    <row r="12" spans="1:30">
      <c r="A12" s="1" t="s">
        <v>15</v>
      </c>
      <c r="B12" t="s">
        <v>27</v>
      </c>
      <c r="C12" s="2">
        <v>37.1</v>
      </c>
      <c r="D12" s="7">
        <v>40</v>
      </c>
      <c r="E12" s="7">
        <v>33</v>
      </c>
      <c r="F12" s="7">
        <v>35</v>
      </c>
      <c r="G12" s="7">
        <v>35</v>
      </c>
      <c r="H12" s="7">
        <v>43</v>
      </c>
      <c r="I12" s="9">
        <f t="shared" si="9"/>
        <v>0</v>
      </c>
      <c r="J12" s="9">
        <f t="shared" si="5"/>
        <v>0</v>
      </c>
      <c r="K12" s="9">
        <f t="shared" si="5"/>
        <v>0</v>
      </c>
      <c r="L12" s="9">
        <f t="shared" si="5"/>
        <v>0</v>
      </c>
      <c r="M12" s="9">
        <f t="shared" si="5"/>
        <v>3</v>
      </c>
      <c r="N12" s="11">
        <f t="shared" si="10"/>
        <v>1484</v>
      </c>
      <c r="O12" s="11">
        <f t="shared" si="6"/>
        <v>1224.3</v>
      </c>
      <c r="P12" s="11">
        <f t="shared" si="6"/>
        <v>1298.5</v>
      </c>
      <c r="Q12" s="11">
        <f t="shared" si="6"/>
        <v>1298.5</v>
      </c>
      <c r="R12" s="11">
        <f t="shared" si="6"/>
        <v>1595.3</v>
      </c>
      <c r="S12" s="14">
        <f t="shared" si="11"/>
        <v>0</v>
      </c>
      <c r="T12" s="14">
        <f t="shared" si="7"/>
        <v>0</v>
      </c>
      <c r="U12" s="14">
        <f t="shared" si="7"/>
        <v>0</v>
      </c>
      <c r="V12" s="14">
        <f t="shared" si="7"/>
        <v>0</v>
      </c>
      <c r="W12" s="14">
        <f t="shared" si="7"/>
        <v>55.650000000000006</v>
      </c>
      <c r="X12" s="16">
        <f t="shared" si="12"/>
        <v>1484</v>
      </c>
      <c r="Y12" s="16">
        <f t="shared" si="13"/>
        <v>1224.3</v>
      </c>
      <c r="Z12" s="16">
        <f t="shared" si="14"/>
        <v>1298.5</v>
      </c>
      <c r="AA12" s="16">
        <f t="shared" si="15"/>
        <v>1298.5</v>
      </c>
      <c r="AB12" s="16">
        <f t="shared" si="16"/>
        <v>1650.95</v>
      </c>
      <c r="AD12" s="17">
        <f t="shared" si="17"/>
        <v>6956.25</v>
      </c>
    </row>
    <row r="13" spans="1:30">
      <c r="A13" t="s">
        <v>28</v>
      </c>
      <c r="B13" t="s">
        <v>29</v>
      </c>
      <c r="C13" s="2">
        <v>35.6</v>
      </c>
      <c r="D13" s="7">
        <v>32</v>
      </c>
      <c r="E13" s="7">
        <v>32</v>
      </c>
      <c r="F13" s="7">
        <v>36</v>
      </c>
      <c r="G13" s="7">
        <v>36</v>
      </c>
      <c r="H13" s="7">
        <v>25</v>
      </c>
      <c r="I13" s="9">
        <f t="shared" si="9"/>
        <v>0</v>
      </c>
      <c r="J13" s="9">
        <f t="shared" si="5"/>
        <v>0</v>
      </c>
      <c r="K13" s="9">
        <f t="shared" si="5"/>
        <v>0</v>
      </c>
      <c r="L13" s="9">
        <f t="shared" si="5"/>
        <v>0</v>
      </c>
      <c r="M13" s="9">
        <f t="shared" si="5"/>
        <v>0</v>
      </c>
      <c r="N13" s="11">
        <f t="shared" si="10"/>
        <v>1139.2</v>
      </c>
      <c r="O13" s="11">
        <f t="shared" si="6"/>
        <v>1139.2</v>
      </c>
      <c r="P13" s="11">
        <f t="shared" si="6"/>
        <v>1281.6000000000001</v>
      </c>
      <c r="Q13" s="11">
        <f t="shared" si="6"/>
        <v>1281.6000000000001</v>
      </c>
      <c r="R13" s="11">
        <f t="shared" si="6"/>
        <v>890</v>
      </c>
      <c r="S13" s="14">
        <f t="shared" si="11"/>
        <v>0</v>
      </c>
      <c r="T13" s="14">
        <f t="shared" si="7"/>
        <v>0</v>
      </c>
      <c r="U13" s="14">
        <f t="shared" si="7"/>
        <v>0</v>
      </c>
      <c r="V13" s="14">
        <f t="shared" si="7"/>
        <v>0</v>
      </c>
      <c r="W13" s="14">
        <f t="shared" si="7"/>
        <v>0</v>
      </c>
      <c r="X13" s="16">
        <f t="shared" si="12"/>
        <v>1139.2</v>
      </c>
      <c r="Y13" s="16">
        <f t="shared" si="13"/>
        <v>1139.2</v>
      </c>
      <c r="Z13" s="16">
        <f t="shared" si="14"/>
        <v>1281.6000000000001</v>
      </c>
      <c r="AA13" s="16">
        <f t="shared" si="15"/>
        <v>1281.6000000000001</v>
      </c>
      <c r="AB13" s="16">
        <f t="shared" si="16"/>
        <v>890</v>
      </c>
      <c r="AD13" s="17">
        <f t="shared" si="17"/>
        <v>5731.6</v>
      </c>
    </row>
    <row r="14" spans="1:30">
      <c r="A14" t="s">
        <v>30</v>
      </c>
      <c r="B14" t="s">
        <v>31</v>
      </c>
      <c r="C14" s="2">
        <v>34.799999999999997</v>
      </c>
      <c r="D14" s="7">
        <v>45</v>
      </c>
      <c r="E14" s="7">
        <v>45</v>
      </c>
      <c r="F14" s="7">
        <v>37</v>
      </c>
      <c r="G14" s="7">
        <v>37</v>
      </c>
      <c r="H14" s="7">
        <v>46</v>
      </c>
      <c r="I14" s="9">
        <f t="shared" si="9"/>
        <v>5</v>
      </c>
      <c r="J14" s="9">
        <f t="shared" si="5"/>
        <v>5</v>
      </c>
      <c r="K14" s="9">
        <f t="shared" si="5"/>
        <v>0</v>
      </c>
      <c r="L14" s="9">
        <f t="shared" si="5"/>
        <v>0</v>
      </c>
      <c r="M14" s="9">
        <f t="shared" si="5"/>
        <v>6</v>
      </c>
      <c r="N14" s="11">
        <f t="shared" si="10"/>
        <v>1565.9999999999998</v>
      </c>
      <c r="O14" s="11">
        <f t="shared" si="6"/>
        <v>1565.9999999999998</v>
      </c>
      <c r="P14" s="11">
        <f t="shared" si="6"/>
        <v>1287.5999999999999</v>
      </c>
      <c r="Q14" s="11">
        <f t="shared" si="6"/>
        <v>1287.5999999999999</v>
      </c>
      <c r="R14" s="11">
        <f t="shared" si="6"/>
        <v>1600.8</v>
      </c>
      <c r="S14" s="14">
        <f t="shared" si="11"/>
        <v>87</v>
      </c>
      <c r="T14" s="14">
        <f t="shared" si="7"/>
        <v>87</v>
      </c>
      <c r="U14" s="14">
        <f t="shared" si="7"/>
        <v>0</v>
      </c>
      <c r="V14" s="14">
        <f t="shared" si="7"/>
        <v>0</v>
      </c>
      <c r="W14" s="14">
        <f t="shared" si="7"/>
        <v>104.39999999999999</v>
      </c>
      <c r="X14" s="16">
        <f t="shared" si="12"/>
        <v>1652.9999999999998</v>
      </c>
      <c r="Y14" s="16">
        <f t="shared" si="13"/>
        <v>1652.9999999999998</v>
      </c>
      <c r="Z14" s="16">
        <f t="shared" si="14"/>
        <v>1287.5999999999999</v>
      </c>
      <c r="AA14" s="16">
        <f t="shared" si="15"/>
        <v>1287.5999999999999</v>
      </c>
      <c r="AB14" s="16">
        <f t="shared" si="16"/>
        <v>1705.2</v>
      </c>
      <c r="AD14" s="17">
        <f t="shared" si="17"/>
        <v>7586.3999999999987</v>
      </c>
    </row>
    <row r="15" spans="1:30">
      <c r="A15" t="s">
        <v>32</v>
      </c>
      <c r="B15" t="s">
        <v>33</v>
      </c>
      <c r="C15" s="2">
        <v>36.6</v>
      </c>
      <c r="D15" s="7">
        <v>33</v>
      </c>
      <c r="E15" s="7">
        <v>36</v>
      </c>
      <c r="F15" s="7">
        <v>38</v>
      </c>
      <c r="G15" s="7">
        <v>38</v>
      </c>
      <c r="H15" s="7">
        <v>47</v>
      </c>
      <c r="I15" s="9">
        <f t="shared" si="9"/>
        <v>0</v>
      </c>
      <c r="J15" s="9">
        <f t="shared" si="5"/>
        <v>0</v>
      </c>
      <c r="K15" s="9">
        <f t="shared" si="5"/>
        <v>0</v>
      </c>
      <c r="L15" s="9">
        <f t="shared" si="5"/>
        <v>0</v>
      </c>
      <c r="M15" s="9">
        <f t="shared" si="5"/>
        <v>7</v>
      </c>
      <c r="N15" s="11">
        <f t="shared" si="10"/>
        <v>1207.8</v>
      </c>
      <c r="O15" s="11">
        <f t="shared" si="6"/>
        <v>1317.6000000000001</v>
      </c>
      <c r="P15" s="11">
        <f t="shared" si="6"/>
        <v>1390.8</v>
      </c>
      <c r="Q15" s="11">
        <f t="shared" si="6"/>
        <v>1390.8</v>
      </c>
      <c r="R15" s="11">
        <f t="shared" si="6"/>
        <v>1720.2</v>
      </c>
      <c r="S15" s="14">
        <f t="shared" si="11"/>
        <v>0</v>
      </c>
      <c r="T15" s="14">
        <f t="shared" si="7"/>
        <v>0</v>
      </c>
      <c r="U15" s="14">
        <f t="shared" si="7"/>
        <v>0</v>
      </c>
      <c r="V15" s="14">
        <f t="shared" si="7"/>
        <v>0</v>
      </c>
      <c r="W15" s="14">
        <f t="shared" si="7"/>
        <v>128.1</v>
      </c>
      <c r="X15" s="16">
        <f t="shared" si="12"/>
        <v>1207.8</v>
      </c>
      <c r="Y15" s="16">
        <f t="shared" si="13"/>
        <v>1317.6000000000001</v>
      </c>
      <c r="Z15" s="16">
        <f t="shared" si="14"/>
        <v>1390.8</v>
      </c>
      <c r="AA15" s="16">
        <f t="shared" si="15"/>
        <v>1390.8</v>
      </c>
      <c r="AB15" s="16">
        <f t="shared" si="16"/>
        <v>1848.3</v>
      </c>
      <c r="AD15" s="17">
        <f t="shared" si="17"/>
        <v>7155.3</v>
      </c>
    </row>
    <row r="16" spans="1:30">
      <c r="A16" t="s">
        <v>34</v>
      </c>
      <c r="B16" t="s">
        <v>35</v>
      </c>
      <c r="C16" s="2">
        <v>32.4</v>
      </c>
      <c r="D16" s="7">
        <v>37</v>
      </c>
      <c r="E16" s="7">
        <v>37</v>
      </c>
      <c r="F16" s="7">
        <v>34</v>
      </c>
      <c r="G16" s="7">
        <v>39</v>
      </c>
      <c r="H16" s="7">
        <v>48</v>
      </c>
      <c r="I16" s="9">
        <f t="shared" si="9"/>
        <v>0</v>
      </c>
      <c r="J16" s="9">
        <f t="shared" si="5"/>
        <v>0</v>
      </c>
      <c r="K16" s="9">
        <f t="shared" si="5"/>
        <v>0</v>
      </c>
      <c r="L16" s="9">
        <f t="shared" si="5"/>
        <v>0</v>
      </c>
      <c r="M16" s="9">
        <f t="shared" si="5"/>
        <v>8</v>
      </c>
      <c r="N16" s="11">
        <f t="shared" si="10"/>
        <v>1198.8</v>
      </c>
      <c r="O16" s="11">
        <f t="shared" si="6"/>
        <v>1198.8</v>
      </c>
      <c r="P16" s="11">
        <f t="shared" si="6"/>
        <v>1101.5999999999999</v>
      </c>
      <c r="Q16" s="11">
        <f t="shared" si="6"/>
        <v>1263.5999999999999</v>
      </c>
      <c r="R16" s="11">
        <f t="shared" si="6"/>
        <v>1555.1999999999998</v>
      </c>
      <c r="S16" s="14">
        <f t="shared" si="11"/>
        <v>0</v>
      </c>
      <c r="T16" s="14">
        <f t="shared" si="7"/>
        <v>0</v>
      </c>
      <c r="U16" s="14">
        <f t="shared" si="7"/>
        <v>0</v>
      </c>
      <c r="V16" s="14">
        <f t="shared" si="7"/>
        <v>0</v>
      </c>
      <c r="W16" s="14">
        <f t="shared" si="7"/>
        <v>129.6</v>
      </c>
      <c r="X16" s="16">
        <f t="shared" si="12"/>
        <v>1198.8</v>
      </c>
      <c r="Y16" s="16">
        <f t="shared" si="13"/>
        <v>1198.8</v>
      </c>
      <c r="Z16" s="16">
        <f t="shared" si="14"/>
        <v>1101.5999999999999</v>
      </c>
      <c r="AA16" s="16">
        <f t="shared" si="15"/>
        <v>1263.5999999999999</v>
      </c>
      <c r="AB16" s="16">
        <f t="shared" si="16"/>
        <v>1684.7999999999997</v>
      </c>
      <c r="AD16" s="17">
        <f t="shared" si="17"/>
        <v>6447.5999999999985</v>
      </c>
    </row>
    <row r="18" spans="1:30">
      <c r="A18" t="s">
        <v>36</v>
      </c>
      <c r="C18" s="2">
        <f>MAX(C4:C16)</f>
        <v>43.2</v>
      </c>
      <c r="D18" s="4">
        <f>MAX(D4:D16)</f>
        <v>45</v>
      </c>
      <c r="E18" s="4">
        <f t="shared" ref="E18:L18" si="18">MAX(E4:E16)</f>
        <v>46</v>
      </c>
      <c r="F18" s="4">
        <f t="shared" si="18"/>
        <v>41</v>
      </c>
      <c r="G18" s="4">
        <f t="shared" si="18"/>
        <v>40</v>
      </c>
      <c r="H18" s="4">
        <f t="shared" si="18"/>
        <v>48</v>
      </c>
      <c r="I18" s="4">
        <f t="shared" si="18"/>
        <v>5</v>
      </c>
      <c r="J18" s="4">
        <f t="shared" si="18"/>
        <v>6</v>
      </c>
      <c r="K18" s="4">
        <f t="shared" si="18"/>
        <v>1</v>
      </c>
      <c r="L18" s="4">
        <f t="shared" si="18"/>
        <v>0</v>
      </c>
      <c r="M18" s="4">
        <f>MAX(M4:M16)</f>
        <v>8</v>
      </c>
      <c r="N18" s="2">
        <f t="shared" ref="N18:X18" si="19">MAX(N4:N16)</f>
        <v>1615.6</v>
      </c>
      <c r="O18" s="2">
        <f t="shared" ref="O18:R18" si="20">MAX(O4:O16)</f>
        <v>1789.3999999999999</v>
      </c>
      <c r="P18" s="2">
        <f t="shared" si="20"/>
        <v>1655.99</v>
      </c>
      <c r="Q18" s="2">
        <f t="shared" si="20"/>
        <v>1684.8000000000002</v>
      </c>
      <c r="R18" s="2">
        <f t="shared" si="20"/>
        <v>1728</v>
      </c>
      <c r="S18" s="2">
        <f t="shared" si="19"/>
        <v>87</v>
      </c>
      <c r="T18" s="2">
        <f t="shared" ref="T18:W18" si="21">MAX(T4:T16)</f>
        <v>116.69999999999999</v>
      </c>
      <c r="U18" s="2">
        <f t="shared" si="21"/>
        <v>20.195</v>
      </c>
      <c r="V18" s="2">
        <f t="shared" si="21"/>
        <v>0</v>
      </c>
      <c r="W18" s="2">
        <f t="shared" si="21"/>
        <v>129.6</v>
      </c>
      <c r="X18" s="2">
        <f t="shared" si="19"/>
        <v>1652.9999999999998</v>
      </c>
      <c r="Y18" s="2">
        <f t="shared" ref="Y18:AB18" si="22">MAX(Y4:Y16)</f>
        <v>1906.1</v>
      </c>
      <c r="Z18" s="2">
        <f t="shared" si="22"/>
        <v>1676.1849999999999</v>
      </c>
      <c r="AA18" s="2">
        <f t="shared" si="22"/>
        <v>1684.8000000000002</v>
      </c>
      <c r="AB18" s="2">
        <f t="shared" si="22"/>
        <v>1848.3</v>
      </c>
      <c r="AC18" s="4"/>
      <c r="AD18" s="2">
        <f t="shared" ref="AC18:AD18" si="23">MAX(AD4:AD16)</f>
        <v>8219.3649999999998</v>
      </c>
    </row>
    <row r="19" spans="1:30">
      <c r="A19" t="s">
        <v>37</v>
      </c>
      <c r="C19" s="2">
        <f>MIN(C4:C16)</f>
        <v>32.4</v>
      </c>
      <c r="D19" s="4">
        <f>MIN(D4:D16)</f>
        <v>32</v>
      </c>
      <c r="E19" s="4">
        <f t="shared" ref="E19:L19" si="24">MIN(E4:E16)</f>
        <v>32</v>
      </c>
      <c r="F19" s="4">
        <f t="shared" si="24"/>
        <v>27</v>
      </c>
      <c r="G19" s="4">
        <f t="shared" si="24"/>
        <v>29</v>
      </c>
      <c r="H19" s="4">
        <f t="shared" si="24"/>
        <v>25</v>
      </c>
      <c r="I19" s="4">
        <f t="shared" si="24"/>
        <v>0</v>
      </c>
      <c r="J19" s="4">
        <f t="shared" si="24"/>
        <v>0</v>
      </c>
      <c r="K19" s="4">
        <f t="shared" si="24"/>
        <v>0</v>
      </c>
      <c r="L19" s="4">
        <f t="shared" si="24"/>
        <v>0</v>
      </c>
      <c r="M19" s="4">
        <f>MIN(M4:M16)</f>
        <v>0</v>
      </c>
      <c r="N19" s="2">
        <f t="shared" ref="N19:X19" si="25">MIN(N4:N16)</f>
        <v>1139.2</v>
      </c>
      <c r="O19" s="2">
        <f t="shared" ref="O19:R19" si="26">MIN(O4:O16)</f>
        <v>1139.2</v>
      </c>
      <c r="P19" s="2">
        <f t="shared" si="26"/>
        <v>907.2</v>
      </c>
      <c r="Q19" s="2">
        <f t="shared" si="26"/>
        <v>974.40000000000009</v>
      </c>
      <c r="R19" s="2">
        <f t="shared" si="26"/>
        <v>890</v>
      </c>
      <c r="S19" s="2">
        <f t="shared" si="25"/>
        <v>0</v>
      </c>
      <c r="T19" s="2">
        <f t="shared" ref="T19:W19" si="27">MIN(T4:T16)</f>
        <v>0</v>
      </c>
      <c r="U19" s="2">
        <f t="shared" si="27"/>
        <v>0</v>
      </c>
      <c r="V19" s="2">
        <f t="shared" si="27"/>
        <v>0</v>
      </c>
      <c r="W19" s="2">
        <f t="shared" si="27"/>
        <v>0</v>
      </c>
      <c r="X19" s="2">
        <f t="shared" si="25"/>
        <v>1139.2</v>
      </c>
      <c r="Y19" s="2">
        <f t="shared" ref="Y19:AB19" si="28">MIN(Y4:Y16)</f>
        <v>1139.2</v>
      </c>
      <c r="Z19" s="2">
        <f t="shared" si="28"/>
        <v>907.2</v>
      </c>
      <c r="AA19" s="2">
        <f t="shared" si="28"/>
        <v>974.40000000000009</v>
      </c>
      <c r="AB19" s="2">
        <f t="shared" si="28"/>
        <v>890</v>
      </c>
      <c r="AC19" s="4"/>
      <c r="AD19" s="2">
        <f>MIN(AD4:AD16)</f>
        <v>5731.6</v>
      </c>
    </row>
    <row r="20" spans="1:30">
      <c r="A20" t="s">
        <v>38</v>
      </c>
      <c r="C20" s="2">
        <f>AVERAGE(C4:C16)</f>
        <v>37.43</v>
      </c>
      <c r="D20" s="3">
        <f>AVERAGE(D4:D16)</f>
        <v>37.384615384615387</v>
      </c>
      <c r="E20" s="3">
        <f t="shared" ref="E20:L20" si="29">AVERAGE(E4:E16)</f>
        <v>38.769230769230766</v>
      </c>
      <c r="F20" s="3">
        <f t="shared" si="29"/>
        <v>36</v>
      </c>
      <c r="G20" s="3">
        <f t="shared" si="29"/>
        <v>36.153846153846153</v>
      </c>
      <c r="H20" s="3">
        <f t="shared" si="29"/>
        <v>40.384615384615387</v>
      </c>
      <c r="I20" s="3">
        <f t="shared" si="29"/>
        <v>0.46153846153846156</v>
      </c>
      <c r="J20" s="3">
        <f t="shared" si="29"/>
        <v>1.4615384615384615</v>
      </c>
      <c r="K20" s="3">
        <f t="shared" si="29"/>
        <v>7.6923076923076927E-2</v>
      </c>
      <c r="L20" s="3">
        <f t="shared" si="29"/>
        <v>0</v>
      </c>
      <c r="M20" s="3">
        <f>AVERAGE(M4:M16)</f>
        <v>2.5384615384615383</v>
      </c>
      <c r="N20" s="2">
        <f t="shared" ref="N20:X20" si="30">AVERAGE(N4:N16)</f>
        <v>1397.6615384615384</v>
      </c>
      <c r="O20" s="2">
        <f t="shared" ref="O20:R20" si="31">AVERAGE(O4:O16)</f>
        <v>1450.3461538461536</v>
      </c>
      <c r="P20" s="2">
        <f t="shared" si="31"/>
        <v>1353.1684615384618</v>
      </c>
      <c r="Q20" s="2">
        <f t="shared" si="31"/>
        <v>1356.2084615384615</v>
      </c>
      <c r="R20" s="2">
        <f t="shared" si="31"/>
        <v>1508.5446153846153</v>
      </c>
      <c r="S20" s="2">
        <f t="shared" si="30"/>
        <v>7.9846153846153847</v>
      </c>
      <c r="T20" s="2">
        <f t="shared" ref="T20:W20" si="32">AVERAGE(T4:T16)</f>
        <v>26.469230769230769</v>
      </c>
      <c r="U20" s="2">
        <f t="shared" si="32"/>
        <v>1.5534615384615384</v>
      </c>
      <c r="V20" s="2">
        <f t="shared" si="32"/>
        <v>0</v>
      </c>
      <c r="W20" s="2">
        <f t="shared" si="32"/>
        <v>44.914615384615381</v>
      </c>
      <c r="X20" s="2">
        <f t="shared" si="30"/>
        <v>1405.6461538461538</v>
      </c>
      <c r="Y20" s="2">
        <f t="shared" ref="Y20:AB20" si="33">AVERAGE(Y4:Y16)</f>
        <v>1476.8153846153846</v>
      </c>
      <c r="Z20" s="2">
        <f t="shared" si="33"/>
        <v>1354.7219230769233</v>
      </c>
      <c r="AA20" s="2">
        <f t="shared" si="33"/>
        <v>1356.2084615384615</v>
      </c>
      <c r="AB20" s="2">
        <f t="shared" si="33"/>
        <v>1553.4592307692308</v>
      </c>
      <c r="AC20" s="3"/>
      <c r="AD20" s="2">
        <f t="shared" ref="AC20:AD20" si="34">AVERAGE(AD4:AD16)</f>
        <v>7146.8511538461544</v>
      </c>
    </row>
    <row r="21" spans="1:30">
      <c r="A21" t="s">
        <v>39</v>
      </c>
      <c r="C21" s="2">
        <f>SUM(C4:C16)</f>
        <v>486.59000000000003</v>
      </c>
      <c r="D21">
        <f>SUM(D4:D16)</f>
        <v>486</v>
      </c>
      <c r="E21">
        <f t="shared" ref="E21:L21" si="35">SUM(E4:E16)</f>
        <v>504</v>
      </c>
      <c r="F21">
        <f t="shared" si="35"/>
        <v>468</v>
      </c>
      <c r="G21">
        <f t="shared" si="35"/>
        <v>470</v>
      </c>
      <c r="H21">
        <f t="shared" si="35"/>
        <v>525</v>
      </c>
      <c r="I21">
        <f t="shared" si="35"/>
        <v>6</v>
      </c>
      <c r="J21">
        <f t="shared" si="35"/>
        <v>19</v>
      </c>
      <c r="K21">
        <f t="shared" si="35"/>
        <v>1</v>
      </c>
      <c r="L21">
        <f t="shared" si="35"/>
        <v>0</v>
      </c>
      <c r="M21">
        <f>SUM(M4:M16)</f>
        <v>33</v>
      </c>
      <c r="N21" s="2">
        <f t="shared" ref="N21:X21" si="36">SUM(N4:N16)</f>
        <v>18169.599999999999</v>
      </c>
      <c r="O21" s="2">
        <f t="shared" ref="O21:R21" si="37">SUM(O4:O16)</f>
        <v>18854.499999999996</v>
      </c>
      <c r="P21" s="2">
        <f t="shared" si="37"/>
        <v>17591.190000000002</v>
      </c>
      <c r="Q21" s="2">
        <f t="shared" si="37"/>
        <v>17630.71</v>
      </c>
      <c r="R21" s="2">
        <f t="shared" si="37"/>
        <v>19611.079999999998</v>
      </c>
      <c r="S21" s="2">
        <f t="shared" si="36"/>
        <v>103.8</v>
      </c>
      <c r="T21" s="2">
        <f t="shared" ref="T21:W21" si="38">SUM(T4:T16)</f>
        <v>344.1</v>
      </c>
      <c r="U21" s="2">
        <f t="shared" si="38"/>
        <v>20.195</v>
      </c>
      <c r="V21" s="2">
        <f t="shared" si="38"/>
        <v>0</v>
      </c>
      <c r="W21" s="2">
        <f t="shared" si="38"/>
        <v>583.89</v>
      </c>
      <c r="X21" s="2">
        <f t="shared" si="36"/>
        <v>18273.399999999998</v>
      </c>
      <c r="Y21" s="2">
        <f t="shared" ref="Y21:AB21" si="39">SUM(Y4:Y16)</f>
        <v>19198.599999999999</v>
      </c>
      <c r="Z21" s="2">
        <f t="shared" si="39"/>
        <v>17611.385000000002</v>
      </c>
      <c r="AA21" s="2">
        <f t="shared" si="39"/>
        <v>17630.71</v>
      </c>
      <c r="AB21" s="2">
        <f t="shared" si="39"/>
        <v>20194.97</v>
      </c>
      <c r="AD21" s="2">
        <f t="shared" ref="AC21:AD21" si="40">SUM(AD4:AD16)</f>
        <v>92909.065000000002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2025-05-26T08:33:13Z</dcterms:created>
  <dcterms:modified xsi:type="dcterms:W3CDTF">2025-05-29T22:03:18Z</dcterms:modified>
  <cp:category/>
  <cp:contentStatus/>
</cp:coreProperties>
</file>