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6"/>
  <workbookPr showInkAnnotation="0" autoCompressPictures="0"/>
  <xr:revisionPtr revIDLastSave="0" documentId="8_{CF4E744E-0983-49C4-BCC2-2DA3B05C469A}" xr6:coauthVersionLast="47" xr6:coauthVersionMax="47" xr10:uidLastSave="{00000000-0000-0000-0000-000000000000}"/>
  <bookViews>
    <workbookView xWindow="-20" yWindow="0" windowWidth="25840" windowHeight="17540" tabRatio="500" xr2:uid="{00000000-000D-0000-FFFF-FFFF00000000}"/>
  </bookViews>
  <sheets>
    <sheet name="cars" sheetId="3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3" l="1"/>
  <c r="I27" i="3"/>
  <c r="H27" i="3"/>
  <c r="G27" i="3"/>
  <c r="I23" i="3"/>
  <c r="I25" i="3" s="1"/>
  <c r="H23" i="3"/>
  <c r="H25" i="3" s="1"/>
  <c r="G23" i="3"/>
  <c r="G25" i="3" s="1"/>
  <c r="I21" i="3"/>
  <c r="H21" i="3"/>
  <c r="G21" i="3"/>
  <c r="I15" i="3"/>
  <c r="H15" i="3"/>
  <c r="G15" i="3"/>
  <c r="I9" i="3"/>
  <c r="I17" i="3" s="1"/>
  <c r="H9" i="3"/>
  <c r="H17" i="3" s="1"/>
  <c r="G9" i="3"/>
  <c r="G17" i="3" s="1"/>
  <c r="I3" i="3"/>
  <c r="H3" i="3"/>
  <c r="G3" i="3"/>
  <c r="C21" i="3"/>
  <c r="D21" i="3"/>
  <c r="B21" i="3"/>
  <c r="D15" i="3"/>
  <c r="D9" i="3" s="1"/>
  <c r="D17" i="3" s="1"/>
  <c r="D23" i="3" s="1"/>
  <c r="C15" i="3"/>
  <c r="C9" i="3" s="1"/>
  <c r="C17" i="3" s="1"/>
  <c r="C23" i="3" s="1"/>
  <c r="B15" i="3"/>
  <c r="B9" i="3" s="1"/>
  <c r="B17" i="3" s="1"/>
  <c r="B23" i="3" s="1"/>
  <c r="B27" i="3" l="1"/>
  <c r="C25" i="3"/>
  <c r="C27" i="3" s="1"/>
  <c r="D25" i="3"/>
  <c r="D27" i="3" s="1"/>
</calcChain>
</file>

<file path=xl/sharedStrings.xml><?xml version="1.0" encoding="utf-8"?>
<sst xmlns="http://schemas.openxmlformats.org/spreadsheetml/2006/main" count="54" uniqueCount="32">
  <si>
    <t>Susan</t>
  </si>
  <si>
    <t>Spark</t>
  </si>
  <si>
    <t>Mustang</t>
  </si>
  <si>
    <t>Escalade</t>
  </si>
  <si>
    <t>Tim</t>
  </si>
  <si>
    <t>Initial Costs</t>
  </si>
  <si>
    <t>Initial Cost</t>
  </si>
  <si>
    <t>Susan don't need to pay any extra interest, since she is making down payment.</t>
  </si>
  <si>
    <t>Purchase Price</t>
  </si>
  <si>
    <t>Price</t>
  </si>
  <si>
    <t>Taxes</t>
  </si>
  <si>
    <t>Tim will require to pay extra 40% on initial purchase price since he is borrowing money.</t>
  </si>
  <si>
    <t>Yearly Cost</t>
  </si>
  <si>
    <t>Insurance</t>
  </si>
  <si>
    <t>License</t>
  </si>
  <si>
    <t>Gas</t>
  </si>
  <si>
    <t>Gas Cost Calculation</t>
  </si>
  <si>
    <t>Miles per year driven</t>
  </si>
  <si>
    <t>Miles</t>
  </si>
  <si>
    <t>MPG</t>
  </si>
  <si>
    <t>Price per gal of gas</t>
  </si>
  <si>
    <t>Price per gal</t>
  </si>
  <si>
    <t>Total Annual Gas purchases</t>
  </si>
  <si>
    <t>Total Annual Gas Purchases</t>
  </si>
  <si>
    <t>Total Annual Costs (Ins + Lic + Gas)</t>
  </si>
  <si>
    <t>Total Annual Costs</t>
  </si>
  <si>
    <t>Miles to drive each year</t>
  </si>
  <si>
    <t>Susan's goal for maximum miles</t>
  </si>
  <si>
    <t>Total Life of the Car (years)</t>
  </si>
  <si>
    <t>Annual Costs X Years of Life</t>
  </si>
  <si>
    <t>Total Lifetime Costs</t>
  </si>
  <si>
    <t>Avg Cost /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</si>
</sst>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8" formatCode="_-[$$-409]* #,##0.00_ ;_-[$$-409]* \-#,##0.00\ ;_-[$$-409]* &quot;-&quot;??_ ;_-@_ "/>
    <numFmt numFmtId="170" formatCode="0.0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ahoma"/>
    </font>
    <font>
      <sz val="12"/>
      <color theme="1"/>
      <name val="Trebuchet MS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164" fontId="0" fillId="0" borderId="0" xfId="1" applyFont="1"/>
    <xf numFmtId="0" fontId="0" fillId="0" borderId="0" xfId="0" applyBorder="1"/>
    <xf numFmtId="164" fontId="0" fillId="7" borderId="0" xfId="1" applyFont="1" applyFill="1" applyBorder="1"/>
    <xf numFmtId="3" fontId="0" fillId="7" borderId="0" xfId="0" applyNumberFormat="1" applyFill="1" applyBorder="1"/>
    <xf numFmtId="0" fontId="0" fillId="7" borderId="0" xfId="0" applyFill="1" applyBorder="1"/>
    <xf numFmtId="0" fontId="0" fillId="0" borderId="4" xfId="0" applyBorder="1"/>
    <xf numFmtId="0" fontId="0" fillId="0" borderId="5" xfId="0" applyBorder="1"/>
    <xf numFmtId="164" fontId="0" fillId="4" borderId="2" xfId="1" applyFont="1" applyFill="1" applyBorder="1"/>
    <xf numFmtId="164" fontId="0" fillId="4" borderId="3" xfId="1" applyFont="1" applyFill="1" applyBorder="1"/>
    <xf numFmtId="164" fontId="0" fillId="4" borderId="4" xfId="1" applyFont="1" applyFill="1" applyBorder="1"/>
    <xf numFmtId="0" fontId="0" fillId="4" borderId="4" xfId="0" applyFill="1" applyBorder="1"/>
    <xf numFmtId="0" fontId="0" fillId="7" borderId="4" xfId="0" applyFill="1" applyBorder="1"/>
    <xf numFmtId="164" fontId="0" fillId="7" borderId="5" xfId="1" applyFont="1" applyFill="1" applyBorder="1"/>
    <xf numFmtId="3" fontId="0" fillId="7" borderId="5" xfId="0" applyNumberFormat="1" applyFill="1" applyBorder="1"/>
    <xf numFmtId="0" fontId="0" fillId="7" borderId="5" xfId="0" applyFill="1" applyBorder="1"/>
    <xf numFmtId="164" fontId="0" fillId="3" borderId="7" xfId="0" applyNumberFormat="1" applyFill="1" applyBorder="1"/>
    <xf numFmtId="164" fontId="0" fillId="3" borderId="8" xfId="0" applyNumberFormat="1" applyFill="1" applyBorder="1"/>
    <xf numFmtId="0" fontId="0" fillId="2" borderId="4" xfId="0" applyFill="1" applyBorder="1"/>
    <xf numFmtId="164" fontId="0" fillId="2" borderId="4" xfId="1" applyFont="1" applyFill="1" applyBorder="1"/>
    <xf numFmtId="164" fontId="0" fillId="2" borderId="6" xfId="1" applyFont="1" applyFill="1" applyBorder="1"/>
    <xf numFmtId="0" fontId="0" fillId="2" borderId="6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168" fontId="0" fillId="4" borderId="0" xfId="0" applyNumberFormat="1" applyFill="1" applyBorder="1"/>
    <xf numFmtId="168" fontId="0" fillId="2" borderId="0" xfId="0" applyNumberFormat="1" applyFill="1" applyBorder="1"/>
    <xf numFmtId="168" fontId="0" fillId="2" borderId="5" xfId="0" applyNumberFormat="1" applyFill="1" applyBorder="1"/>
    <xf numFmtId="168" fontId="0" fillId="2" borderId="0" xfId="1" applyNumberFormat="1" applyFont="1" applyFill="1" applyBorder="1"/>
    <xf numFmtId="168" fontId="0" fillId="2" borderId="7" xfId="1" applyNumberFormat="1" applyFont="1" applyFill="1" applyBorder="1"/>
    <xf numFmtId="168" fontId="0" fillId="2" borderId="8" xfId="1" applyNumberFormat="1" applyFont="1" applyFill="1" applyBorder="1"/>
    <xf numFmtId="168" fontId="0" fillId="0" borderId="0" xfId="1" applyNumberFormat="1" applyFont="1"/>
    <xf numFmtId="168" fontId="0" fillId="4" borderId="0" xfId="1" applyNumberFormat="1" applyFont="1" applyFill="1" applyBorder="1"/>
    <xf numFmtId="170" fontId="0" fillId="7" borderId="0" xfId="0" applyNumberFormat="1" applyFill="1" applyBorder="1"/>
    <xf numFmtId="168" fontId="0" fillId="7" borderId="0" xfId="0" applyNumberFormat="1" applyFill="1" applyBorder="1"/>
    <xf numFmtId="170" fontId="0" fillId="5" borderId="7" xfId="0" applyNumberFormat="1" applyFill="1" applyBorder="1"/>
    <xf numFmtId="168" fontId="0" fillId="0" borderId="0" xfId="0" applyNumberFormat="1"/>
    <xf numFmtId="0" fontId="0" fillId="9" borderId="2" xfId="0" applyFill="1" applyBorder="1"/>
    <xf numFmtId="0" fontId="0" fillId="9" borderId="3" xfId="0" applyFill="1" applyBorder="1"/>
    <xf numFmtId="164" fontId="0" fillId="8" borderId="7" xfId="0" applyNumberFormat="1" applyFill="1" applyBorder="1"/>
    <xf numFmtId="164" fontId="0" fillId="8" borderId="8" xfId="0" applyNumberFormat="1" applyFill="1" applyBorder="1"/>
    <xf numFmtId="0" fontId="0" fillId="6" borderId="1" xfId="0" applyFill="1" applyBorder="1"/>
    <xf numFmtId="164" fontId="0" fillId="6" borderId="0" xfId="0" applyNumberFormat="1" applyFill="1" applyBorder="1"/>
    <xf numFmtId="164" fontId="0" fillId="6" borderId="5" xfId="0" applyNumberFormat="1" applyFill="1" applyBorder="1"/>
    <xf numFmtId="0" fontId="4" fillId="9" borderId="1" xfId="0" applyFont="1" applyFill="1" applyBorder="1"/>
    <xf numFmtId="0" fontId="5" fillId="8" borderId="6" xfId="0" applyFont="1" applyFill="1" applyBorder="1"/>
    <xf numFmtId="0" fontId="4" fillId="6" borderId="4" xfId="0" applyFont="1" applyFill="1" applyBorder="1"/>
    <xf numFmtId="0" fontId="4" fillId="3" borderId="6" xfId="0" applyFont="1" applyFill="1" applyBorder="1"/>
    <xf numFmtId="0" fontId="4" fillId="7" borderId="4" xfId="0" applyFont="1" applyFill="1" applyBorder="1"/>
    <xf numFmtId="164" fontId="4" fillId="4" borderId="1" xfId="1" applyFont="1" applyFill="1" applyBorder="1"/>
    <xf numFmtId="0" fontId="0" fillId="3" borderId="0" xfId="0" applyFill="1" applyBorder="1"/>
    <xf numFmtId="0" fontId="0" fillId="3" borderId="5" xfId="0" applyFill="1" applyBorder="1"/>
    <xf numFmtId="168" fontId="0" fillId="2" borderId="5" xfId="1" applyNumberFormat="1" applyFont="1" applyFill="1" applyBorder="1"/>
    <xf numFmtId="0" fontId="4" fillId="4" borderId="1" xfId="0" applyFont="1" applyFill="1" applyBorder="1"/>
    <xf numFmtId="168" fontId="0" fillId="4" borderId="2" xfId="1" applyNumberFormat="1" applyFont="1" applyFill="1" applyBorder="1"/>
    <xf numFmtId="168" fontId="0" fillId="4" borderId="3" xfId="1" applyNumberFormat="1" applyFont="1" applyFill="1" applyBorder="1"/>
    <xf numFmtId="168" fontId="0" fillId="4" borderId="5" xfId="1" applyNumberFormat="1" applyFont="1" applyFill="1" applyBorder="1"/>
    <xf numFmtId="168" fontId="0" fillId="4" borderId="5" xfId="0" applyNumberFormat="1" applyFill="1" applyBorder="1"/>
    <xf numFmtId="168" fontId="0" fillId="7" borderId="5" xfId="0" applyNumberFormat="1" applyFill="1" applyBorder="1"/>
    <xf numFmtId="170" fontId="0" fillId="7" borderId="5" xfId="0" applyNumberFormat="1" applyFill="1" applyBorder="1"/>
    <xf numFmtId="170" fontId="0" fillId="5" borderId="8" xfId="0" applyNumberFormat="1" applyFill="1" applyBorder="1"/>
    <xf numFmtId="168" fontId="0" fillId="6" borderId="2" xfId="0" applyNumberFormat="1" applyFill="1" applyBorder="1"/>
    <xf numFmtId="168" fontId="0" fillId="6" borderId="3" xfId="0" applyNumberFormat="1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</cellXfs>
  <cellStyles count="42">
    <cellStyle name="Currency" xfId="1" builtinId="4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3" builtinId="9" hidden="1"/>
    <cellStyle name="Followed Hyperlink" xfId="5" builtinId="9" hidden="1"/>
    <cellStyle name="Followed Hyperlink" xfId="21" builtinId="9" hidden="1"/>
    <cellStyle name="Followed Hyperlink" xfId="11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41" builtinId="9" hidden="1"/>
    <cellStyle name="Followed Hyperlink" xfId="29" builtinId="9" hidden="1"/>
    <cellStyle name="Followed Hyperlink" xfId="33" builtinId="9" hidden="1"/>
    <cellStyle name="Followed Hyperlink" xfId="27" builtinId="9" hidden="1"/>
    <cellStyle name="Followed Hyperlink" xfId="25" builtinId="9" hidden="1"/>
    <cellStyle name="Hyperlink" xfId="2" builtinId="8" hidden="1"/>
    <cellStyle name="Hyperlink" xfId="34" builtinId="8" hidden="1"/>
    <cellStyle name="Hyperlink" xfId="36" builtinId="8" hidden="1"/>
    <cellStyle name="Hyperlink" xfId="38" builtinId="8" hidden="1"/>
    <cellStyle name="Hyperlink" xfId="26" builtinId="8" hidden="1"/>
    <cellStyle name="Hyperlink" xfId="12" builtinId="8" hidden="1"/>
    <cellStyle name="Hyperlink" xfId="14" builtinId="8" hidden="1"/>
    <cellStyle name="Hyperlink" xfId="16" builtinId="8" hidden="1"/>
    <cellStyle name="Hyperlink" xfId="10" builtinId="8" hidden="1"/>
    <cellStyle name="Hyperlink" xfId="4" builtinId="8" hidden="1"/>
    <cellStyle name="Hyperlink" xfId="6" builtinId="8" hidden="1"/>
    <cellStyle name="Hyperlink" xfId="8" builtinId="8" hidden="1"/>
    <cellStyle name="Hyperlink" xfId="22" builtinId="8" hidden="1"/>
    <cellStyle name="Hyperlink" xfId="28" builtinId="8" hidden="1"/>
    <cellStyle name="Hyperlink" xfId="30" builtinId="8" hidden="1"/>
    <cellStyle name="Hyperlink" xfId="32" builtinId="8" hidden="1"/>
    <cellStyle name="Hyperlink" xfId="24" builtinId="8" hidden="1"/>
    <cellStyle name="Hyperlink" xfId="18" builtinId="8" hidden="1"/>
    <cellStyle name="Hyperlink" xfId="20" builtinId="8" hidden="1"/>
    <cellStyle name="Hyperlink" xfId="4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Susan's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cars!$B$26:$D$26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cars!$B$27:$D$27</c:f>
              <c:numCache>
                <c:formatCode>_-"$"* #,##0.00_-;\-"$"* #,##0.00_-;_-"$"* "-"??_-;_-@_-</c:formatCode>
                <c:ptCount val="3"/>
                <c:pt idx="0">
                  <c:v>6324</c:v>
                </c:pt>
                <c:pt idx="1">
                  <c:v>11865.684210526315</c:v>
                </c:pt>
                <c:pt idx="2">
                  <c:v>18612.823529411766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E-4F01-9018-11CFAA8C5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182008"/>
        <c:axId val="2128183272"/>
      </c:barChart>
      <c:catAx>
        <c:axId val="2128182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8183272"/>
        <c:crosses val="autoZero"/>
        <c:auto val="1"/>
        <c:lblAlgn val="ctr"/>
        <c:lblOffset val="100"/>
        <c:noMultiLvlLbl val="0"/>
      </c:catAx>
      <c:valAx>
        <c:axId val="2128183272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128182008"/>
        <c:crosses val="autoZero"/>
        <c:crossBetween val="between"/>
        <c:majorUnit val="300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Tim's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cars!$G$26:$I$26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cars!$G$27:$I$27</c:f>
              <c:numCache>
                <c:formatCode>_-"$"* #,##0.00_-;\-"$"* #,##0.00_-;_-"$"* "-"??_-;_-@_-</c:formatCode>
                <c:ptCount val="3"/>
                <c:pt idx="0">
                  <c:v>7019.9999999999991</c:v>
                </c:pt>
                <c:pt idx="1">
                  <c:v>13353.684210526315</c:v>
                </c:pt>
                <c:pt idx="2">
                  <c:v>22068.823529411766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7-408B-BCB3-FECA3C1C8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612504"/>
        <c:axId val="2124622904"/>
      </c:barChart>
      <c:catAx>
        <c:axId val="2124612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4622904"/>
        <c:crosses val="autoZero"/>
        <c:auto val="1"/>
        <c:lblAlgn val="ctr"/>
        <c:lblOffset val="100"/>
        <c:noMultiLvlLbl val="0"/>
      </c:catAx>
      <c:valAx>
        <c:axId val="2124622904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124612504"/>
        <c:crosses val="autoZero"/>
        <c:crossBetween val="between"/>
        <c:majorUnit val="300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28</xdr:row>
      <xdr:rowOff>101600</xdr:rowOff>
    </xdr:from>
    <xdr:to>
      <xdr:col>4</xdr:col>
      <xdr:colOff>587375</xdr:colOff>
      <xdr:row>42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28</xdr:row>
      <xdr:rowOff>107950</xdr:rowOff>
    </xdr:from>
    <xdr:to>
      <xdr:col>9</xdr:col>
      <xdr:colOff>568325</xdr:colOff>
      <xdr:row>42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  <a:ext uri="{147F2762-F138-4A5C-976F-8EAC2B608ADB}">
              <a16:predDERef xmlns:a16="http://schemas.microsoft.com/office/drawing/2014/main" pre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7"/>
  <sheetViews>
    <sheetView tabSelected="1" topLeftCell="H1" workbookViewId="0">
      <selection activeCell="M7" sqref="M7"/>
    </sheetView>
  </sheetViews>
  <sheetFormatPr defaultColWidth="11" defaultRowHeight="15"/>
  <cols>
    <col min="1" max="1" width="29.375" customWidth="1"/>
    <col min="2" max="2" width="13.25" customWidth="1"/>
    <col min="3" max="3" width="13.625" customWidth="1"/>
    <col min="4" max="4" width="14.25" customWidth="1"/>
    <col min="6" max="6" width="23.125" bestFit="1" customWidth="1"/>
    <col min="7" max="7" width="11.75" customWidth="1"/>
    <col min="8" max="8" width="13.25" customWidth="1"/>
    <col min="9" max="9" width="14.75" customWidth="1"/>
  </cols>
  <sheetData>
    <row r="1" spans="1:17" ht="15.75">
      <c r="A1" s="48" t="s">
        <v>0</v>
      </c>
      <c r="B1" s="41" t="s">
        <v>1</v>
      </c>
      <c r="C1" s="41" t="s">
        <v>2</v>
      </c>
      <c r="D1" s="42" t="s">
        <v>3</v>
      </c>
      <c r="F1" s="48" t="s">
        <v>4</v>
      </c>
      <c r="G1" s="41" t="s">
        <v>1</v>
      </c>
      <c r="H1" s="41" t="s">
        <v>2</v>
      </c>
      <c r="I1" s="42" t="s">
        <v>3</v>
      </c>
    </row>
    <row r="2" spans="1:17">
      <c r="A2" s="18" t="s">
        <v>5</v>
      </c>
      <c r="B2" s="30">
        <v>14500</v>
      </c>
      <c r="C2" s="30">
        <v>31000</v>
      </c>
      <c r="D2" s="31">
        <v>72000</v>
      </c>
      <c r="F2" s="18" t="s">
        <v>6</v>
      </c>
      <c r="G2" s="30">
        <v>14500</v>
      </c>
      <c r="H2" s="30">
        <v>31000</v>
      </c>
      <c r="I2" s="31">
        <v>72000</v>
      </c>
      <c r="K2" s="67" t="s">
        <v>7</v>
      </c>
      <c r="L2" s="68"/>
      <c r="M2" s="68"/>
      <c r="N2" s="68"/>
      <c r="O2" s="68"/>
      <c r="P2" s="68"/>
      <c r="Q2" s="69"/>
    </row>
    <row r="3" spans="1:17">
      <c r="A3" s="18" t="s">
        <v>8</v>
      </c>
      <c r="B3" s="30">
        <v>14500</v>
      </c>
      <c r="C3" s="30">
        <v>31000</v>
      </c>
      <c r="D3" s="31">
        <v>72000</v>
      </c>
      <c r="E3" s="1"/>
      <c r="F3" s="19" t="s">
        <v>9</v>
      </c>
      <c r="G3" s="32">
        <f>G2+0.4*G2</f>
        <v>20300</v>
      </c>
      <c r="H3" s="32">
        <f>H2+0.4*H2</f>
        <v>43400</v>
      </c>
      <c r="I3" s="56">
        <f>I2+0.4*I2</f>
        <v>100800</v>
      </c>
      <c r="K3" s="70"/>
      <c r="L3" s="71"/>
      <c r="M3" s="71"/>
      <c r="N3" s="71"/>
      <c r="O3" s="71"/>
      <c r="P3" s="71"/>
      <c r="Q3" s="72"/>
    </row>
    <row r="4" spans="1:17">
      <c r="A4" s="21" t="s">
        <v>10</v>
      </c>
      <c r="B4" s="33">
        <v>1450</v>
      </c>
      <c r="C4" s="33">
        <v>3100</v>
      </c>
      <c r="D4" s="34">
        <v>7200</v>
      </c>
      <c r="E4" s="1"/>
      <c r="F4" s="20" t="s">
        <v>10</v>
      </c>
      <c r="G4" s="33">
        <v>1450</v>
      </c>
      <c r="H4" s="33">
        <v>3100</v>
      </c>
      <c r="I4" s="34">
        <v>7200</v>
      </c>
      <c r="K4" s="73" t="s">
        <v>11</v>
      </c>
      <c r="L4" s="74"/>
      <c r="M4" s="74"/>
      <c r="N4" s="74"/>
      <c r="O4" s="74"/>
      <c r="P4" s="74"/>
      <c r="Q4" s="75"/>
    </row>
    <row r="5" spans="1:17">
      <c r="B5" s="35"/>
      <c r="C5" s="35"/>
      <c r="D5" s="35"/>
      <c r="E5" s="1"/>
      <c r="F5" s="1"/>
      <c r="G5" s="1"/>
      <c r="H5" s="1"/>
      <c r="I5" s="1"/>
    </row>
    <row r="6" spans="1:17" ht="15.75">
      <c r="A6" s="57" t="s">
        <v>12</v>
      </c>
      <c r="B6" s="58"/>
      <c r="C6" s="58"/>
      <c r="D6" s="59"/>
      <c r="E6" s="1"/>
      <c r="F6" s="53" t="s">
        <v>12</v>
      </c>
      <c r="G6" s="8"/>
      <c r="H6" s="8"/>
      <c r="I6" s="9"/>
    </row>
    <row r="7" spans="1:17">
      <c r="A7" s="11" t="s">
        <v>13</v>
      </c>
      <c r="B7" s="36">
        <v>1500</v>
      </c>
      <c r="C7" s="36">
        <v>2500</v>
      </c>
      <c r="D7" s="60">
        <v>3100</v>
      </c>
      <c r="E7" s="1"/>
      <c r="F7" s="10" t="s">
        <v>13</v>
      </c>
      <c r="G7" s="36">
        <v>1500</v>
      </c>
      <c r="H7" s="36">
        <v>2500</v>
      </c>
      <c r="I7" s="60">
        <v>3100</v>
      </c>
    </row>
    <row r="8" spans="1:17">
      <c r="A8" s="11" t="s">
        <v>14</v>
      </c>
      <c r="B8" s="29">
        <v>210</v>
      </c>
      <c r="C8" s="29">
        <v>300</v>
      </c>
      <c r="D8" s="61">
        <v>450</v>
      </c>
      <c r="F8" s="11" t="s">
        <v>14</v>
      </c>
      <c r="G8" s="29">
        <v>210</v>
      </c>
      <c r="H8" s="29">
        <v>300</v>
      </c>
      <c r="I8" s="61">
        <v>450</v>
      </c>
    </row>
    <row r="9" spans="1:17">
      <c r="A9" s="11" t="s">
        <v>15</v>
      </c>
      <c r="B9" s="29">
        <f>B15*B14</f>
        <v>2700</v>
      </c>
      <c r="C9" s="29">
        <f>C15*C14</f>
        <v>4973.6842105263158</v>
      </c>
      <c r="D9" s="61">
        <f>D15*D14</f>
        <v>5558.8235294117649</v>
      </c>
      <c r="F9" s="11" t="s">
        <v>15</v>
      </c>
      <c r="G9" s="29">
        <f>G15*G14</f>
        <v>2700</v>
      </c>
      <c r="H9" s="29">
        <f>H15*H14</f>
        <v>4973.6842105263158</v>
      </c>
      <c r="I9" s="61">
        <f>I15*I14</f>
        <v>5558.8235294117649</v>
      </c>
    </row>
    <row r="10" spans="1:17">
      <c r="A10" s="6"/>
      <c r="B10" s="2"/>
      <c r="C10" s="2"/>
      <c r="D10" s="7"/>
      <c r="F10" s="6"/>
      <c r="G10" s="2"/>
      <c r="H10" s="2"/>
      <c r="I10" s="7"/>
    </row>
    <row r="11" spans="1:17" ht="15.75">
      <c r="A11" s="52" t="s">
        <v>16</v>
      </c>
      <c r="B11" s="3"/>
      <c r="C11" s="3"/>
      <c r="D11" s="13"/>
      <c r="F11" s="52" t="s">
        <v>16</v>
      </c>
      <c r="G11" s="3"/>
      <c r="H11" s="3"/>
      <c r="I11" s="13"/>
    </row>
    <row r="12" spans="1:17">
      <c r="A12" s="12" t="s">
        <v>17</v>
      </c>
      <c r="B12" s="4">
        <v>30000</v>
      </c>
      <c r="C12" s="4">
        <v>30000</v>
      </c>
      <c r="D12" s="14">
        <v>30000</v>
      </c>
      <c r="F12" s="12" t="s">
        <v>18</v>
      </c>
      <c r="G12" s="4">
        <v>30000</v>
      </c>
      <c r="H12" s="4">
        <v>30000</v>
      </c>
      <c r="I12" s="14">
        <v>30000</v>
      </c>
    </row>
    <row r="13" spans="1:17">
      <c r="A13" s="12" t="s">
        <v>19</v>
      </c>
      <c r="B13" s="5">
        <v>35</v>
      </c>
      <c r="C13" s="5">
        <v>19</v>
      </c>
      <c r="D13" s="15">
        <v>17</v>
      </c>
      <c r="F13" s="12" t="s">
        <v>19</v>
      </c>
      <c r="G13" s="5">
        <v>35</v>
      </c>
      <c r="H13" s="5">
        <v>19</v>
      </c>
      <c r="I13" s="15">
        <v>17</v>
      </c>
    </row>
    <row r="14" spans="1:17">
      <c r="A14" s="12" t="s">
        <v>20</v>
      </c>
      <c r="B14" s="38">
        <v>3.15</v>
      </c>
      <c r="C14" s="38">
        <v>3.15</v>
      </c>
      <c r="D14" s="62">
        <v>3.15</v>
      </c>
      <c r="F14" s="12" t="s">
        <v>21</v>
      </c>
      <c r="G14" s="38">
        <v>3.15</v>
      </c>
      <c r="H14" s="38">
        <v>3.15</v>
      </c>
      <c r="I14" s="62">
        <v>3.15</v>
      </c>
    </row>
    <row r="15" spans="1:17">
      <c r="A15" s="12" t="s">
        <v>22</v>
      </c>
      <c r="B15" s="37">
        <f>B12/B13</f>
        <v>857.14285714285711</v>
      </c>
      <c r="C15" s="37">
        <f>C12/C13</f>
        <v>1578.9473684210527</v>
      </c>
      <c r="D15" s="63">
        <f>D12/D13</f>
        <v>1764.7058823529412</v>
      </c>
      <c r="F15" s="12" t="s">
        <v>23</v>
      </c>
      <c r="G15" s="37">
        <f>G12/G13</f>
        <v>857.14285714285711</v>
      </c>
      <c r="H15" s="37">
        <f>H12/H13</f>
        <v>1578.9473684210527</v>
      </c>
      <c r="I15" s="63">
        <f>I12/I13</f>
        <v>1764.7058823529412</v>
      </c>
    </row>
    <row r="16" spans="1:17">
      <c r="A16" s="6"/>
      <c r="B16" s="2"/>
      <c r="C16" s="2"/>
      <c r="D16" s="7"/>
      <c r="F16" s="6"/>
      <c r="G16" s="2"/>
      <c r="H16" s="2"/>
      <c r="I16" s="7"/>
    </row>
    <row r="17" spans="1:9" ht="15.75">
      <c r="A17" s="51" t="s">
        <v>24</v>
      </c>
      <c r="B17" s="16">
        <f>SUM(B7:B9)</f>
        <v>4410</v>
      </c>
      <c r="C17" s="16">
        <f>SUM(C7:C9)</f>
        <v>7773.6842105263158</v>
      </c>
      <c r="D17" s="17">
        <f>SUM(D7:D9)</f>
        <v>9108.8235294117658</v>
      </c>
      <c r="F17" s="51" t="s">
        <v>25</v>
      </c>
      <c r="G17" s="16">
        <f>SUM(G7:G9)</f>
        <v>4410</v>
      </c>
      <c r="H17" s="16">
        <f>SUM(H7:H9)</f>
        <v>7773.6842105263158</v>
      </c>
      <c r="I17" s="17">
        <f>SUM(I7:I9)</f>
        <v>9108.8235294117658</v>
      </c>
    </row>
    <row r="19" spans="1:9">
      <c r="A19" s="22" t="s">
        <v>26</v>
      </c>
      <c r="B19" s="23">
        <v>30000</v>
      </c>
      <c r="C19" s="23">
        <v>30000</v>
      </c>
      <c r="D19" s="24">
        <v>30000</v>
      </c>
      <c r="F19" s="22" t="s">
        <v>26</v>
      </c>
      <c r="G19" s="23">
        <v>30000</v>
      </c>
      <c r="H19" s="23">
        <v>30000</v>
      </c>
      <c r="I19" s="24">
        <v>30000</v>
      </c>
    </row>
    <row r="20" spans="1:9">
      <c r="A20" s="25" t="s">
        <v>27</v>
      </c>
      <c r="B20" s="26">
        <v>250000</v>
      </c>
      <c r="C20" s="26">
        <v>250000</v>
      </c>
      <c r="D20" s="27">
        <v>250000</v>
      </c>
      <c r="F20" s="25" t="s">
        <v>27</v>
      </c>
      <c r="G20" s="26">
        <v>250000</v>
      </c>
      <c r="H20" s="26">
        <v>250000</v>
      </c>
      <c r="I20" s="27">
        <v>250000</v>
      </c>
    </row>
    <row r="21" spans="1:9">
      <c r="A21" s="28" t="s">
        <v>28</v>
      </c>
      <c r="B21" s="39">
        <f>B20/B19</f>
        <v>8.3333333333333339</v>
      </c>
      <c r="C21" s="39">
        <f t="shared" ref="C21:D21" si="0">C20/C19</f>
        <v>8.3333333333333339</v>
      </c>
      <c r="D21" s="64">
        <f t="shared" si="0"/>
        <v>8.3333333333333339</v>
      </c>
      <c r="F21" s="28" t="s">
        <v>28</v>
      </c>
      <c r="G21" s="39">
        <f>G20/G19</f>
        <v>8.3333333333333339</v>
      </c>
      <c r="H21" s="39">
        <f t="shared" ref="H21" si="1">H20/H19</f>
        <v>8.3333333333333339</v>
      </c>
      <c r="I21" s="64">
        <f t="shared" ref="I21" si="2">I20/I19</f>
        <v>8.3333333333333339</v>
      </c>
    </row>
    <row r="22" spans="1:9">
      <c r="B22" s="40"/>
      <c r="C22" s="40"/>
      <c r="D22" s="40"/>
    </row>
    <row r="23" spans="1:9">
      <c r="A23" s="45" t="s">
        <v>29</v>
      </c>
      <c r="B23" s="65">
        <f>B17*B21</f>
        <v>36750</v>
      </c>
      <c r="C23" s="65">
        <f>C17*C21</f>
        <v>64780.701754385969</v>
      </c>
      <c r="D23" s="66">
        <f>D17*D21</f>
        <v>75906.862745098057</v>
      </c>
      <c r="F23" s="45" t="s">
        <v>29</v>
      </c>
      <c r="G23" s="65">
        <f>G17*G21</f>
        <v>36750</v>
      </c>
      <c r="H23" s="65">
        <f>H17*H21</f>
        <v>64780.701754385969</v>
      </c>
      <c r="I23" s="66">
        <f>I17*I21</f>
        <v>75906.862745098057</v>
      </c>
    </row>
    <row r="24" spans="1:9">
      <c r="A24" s="6"/>
      <c r="B24" s="2"/>
      <c r="C24" s="2"/>
      <c r="D24" s="7"/>
      <c r="F24" s="6"/>
      <c r="G24" s="2"/>
      <c r="H24" s="2"/>
      <c r="I24" s="7"/>
    </row>
    <row r="25" spans="1:9" ht="15.75">
      <c r="A25" s="50" t="s">
        <v>30</v>
      </c>
      <c r="B25" s="46">
        <f>B23+B3+B4</f>
        <v>52700</v>
      </c>
      <c r="C25" s="46">
        <f>C23+C3+C4</f>
        <v>98880.701754385969</v>
      </c>
      <c r="D25" s="47">
        <f>D23+D3+D4</f>
        <v>155106.86274509807</v>
      </c>
      <c r="F25" s="50" t="s">
        <v>30</v>
      </c>
      <c r="G25" s="46">
        <f>G23+G3+G4</f>
        <v>58500</v>
      </c>
      <c r="H25" s="46">
        <f>H23+H3+H4</f>
        <v>111280.70175438597</v>
      </c>
      <c r="I25" s="47">
        <f>I23+I3+I4</f>
        <v>183906.86274509807</v>
      </c>
    </row>
    <row r="26" spans="1:9">
      <c r="A26" s="6"/>
      <c r="B26" s="54" t="s">
        <v>1</v>
      </c>
      <c r="C26" s="54" t="s">
        <v>2</v>
      </c>
      <c r="D26" s="55" t="s">
        <v>3</v>
      </c>
      <c r="F26" s="6"/>
      <c r="G26" s="54" t="s">
        <v>1</v>
      </c>
      <c r="H26" s="54" t="s">
        <v>2</v>
      </c>
      <c r="I26" s="55" t="s">
        <v>3</v>
      </c>
    </row>
    <row r="27" spans="1:9" ht="18">
      <c r="A27" s="49" t="s">
        <v>31</v>
      </c>
      <c r="B27" s="43">
        <f>B25/B21</f>
        <v>6324</v>
      </c>
      <c r="C27" s="43">
        <f t="shared" ref="C27:D27" si="3">C25/C21</f>
        <v>11865.684210526315</v>
      </c>
      <c r="D27" s="44">
        <f t="shared" si="3"/>
        <v>18612.823529411766</v>
      </c>
      <c r="F27" s="49" t="s">
        <v>31</v>
      </c>
      <c r="G27" s="43">
        <f>G25/G21</f>
        <v>7019.9999999999991</v>
      </c>
      <c r="H27" s="43">
        <f t="shared" ref="H27:I27" si="4">H25/H21</f>
        <v>13353.684210526315</v>
      </c>
      <c r="I27" s="44">
        <f t="shared" si="4"/>
        <v>22068.823529411766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Shad David Sluiter</dc:creator>
  <cp:keywords/>
  <dc:description/>
  <cp:lastModifiedBy/>
  <cp:revision/>
  <dcterms:created xsi:type="dcterms:W3CDTF">2015-08-18T02:04:09Z</dcterms:created>
  <dcterms:modified xsi:type="dcterms:W3CDTF">2025-06-02T19:12:57Z</dcterms:modified>
  <cp:category/>
  <cp:contentStatus/>
</cp:coreProperties>
</file>