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1CC7F71-142B-4F89-B136-B403C1403771}" xr6:coauthVersionLast="46" xr6:coauthVersionMax="46" xr10:uidLastSave="{00000000-0000-0000-0000-000000000000}"/>
  <bookViews>
    <workbookView xWindow="1020" yWindow="615" windowWidth="18420" windowHeight="10635" xr2:uid="{00000000-000D-0000-FFFF-FFFF00000000}"/>
  </bookViews>
  <sheets>
    <sheet name="edosbase100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9" i="11" l="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C37" i="11"/>
  <c r="C38" i="11"/>
  <c r="C39" i="11"/>
  <c r="D22" i="11"/>
  <c r="E22" i="11"/>
  <c r="D23" i="11"/>
  <c r="E23" i="11"/>
  <c r="D24" i="11"/>
  <c r="E24" i="11"/>
  <c r="D25" i="11"/>
  <c r="E25" i="11"/>
  <c r="C25" i="11"/>
  <c r="C22" i="11"/>
  <c r="C23" i="11"/>
  <c r="C24" i="11"/>
  <c r="AI30" i="11" l="1"/>
  <c r="AI31" i="11"/>
  <c r="AI32" i="11"/>
  <c r="AI33" i="11"/>
  <c r="AI34" i="11"/>
  <c r="AI35" i="11"/>
  <c r="AI29" i="11"/>
  <c r="AD29" i="11"/>
  <c r="AE29" i="11"/>
  <c r="AF29" i="11"/>
  <c r="AG29" i="11"/>
  <c r="AH29" i="11"/>
  <c r="AD30" i="11"/>
  <c r="AE30" i="11"/>
  <c r="AF30" i="11"/>
  <c r="AG30" i="11"/>
  <c r="AH30" i="11"/>
  <c r="AD31" i="11"/>
  <c r="AE31" i="11"/>
  <c r="AF31" i="11"/>
  <c r="AG31" i="11"/>
  <c r="AH31" i="11"/>
  <c r="AD32" i="11"/>
  <c r="AE32" i="11"/>
  <c r="AF32" i="11"/>
  <c r="AG32" i="11"/>
  <c r="AH32" i="11"/>
  <c r="AD33" i="11"/>
  <c r="AE33" i="11"/>
  <c r="AF33" i="11"/>
  <c r="AG33" i="11"/>
  <c r="AH33" i="11"/>
  <c r="AD34" i="11"/>
  <c r="AE34" i="11"/>
  <c r="AF34" i="11"/>
  <c r="AG34" i="11"/>
  <c r="AH34" i="11"/>
  <c r="AD35" i="11"/>
  <c r="AE35" i="11"/>
  <c r="AF35" i="11"/>
  <c r="AG35" i="11"/>
  <c r="AH35" i="11"/>
  <c r="AC30" i="11"/>
  <c r="AC31" i="11"/>
  <c r="AC32" i="11"/>
  <c r="AC33" i="11"/>
  <c r="AC34" i="11"/>
  <c r="AC35" i="11"/>
  <c r="AC29" i="11"/>
  <c r="AB29" i="11"/>
  <c r="AB30" i="11"/>
  <c r="AB31" i="11"/>
  <c r="AB32" i="11"/>
  <c r="AB33" i="11"/>
  <c r="AB34" i="11"/>
  <c r="AB35" i="11"/>
  <c r="AA30" i="11"/>
  <c r="AA31" i="11"/>
  <c r="AA32" i="11"/>
  <c r="AA33" i="11"/>
  <c r="AA34" i="11"/>
  <c r="AA35" i="11"/>
  <c r="AA29" i="11"/>
  <c r="Y30" i="11"/>
  <c r="Y31" i="11"/>
  <c r="Y32" i="11"/>
  <c r="Y33" i="11"/>
  <c r="Y34" i="11"/>
  <c r="Y35" i="11"/>
  <c r="Y29" i="11"/>
  <c r="Q29" i="11"/>
  <c r="R29" i="11"/>
  <c r="S29" i="11"/>
  <c r="T29" i="11"/>
  <c r="U29" i="11"/>
  <c r="V29" i="11"/>
  <c r="W29" i="11"/>
  <c r="X29" i="11"/>
  <c r="Q30" i="11"/>
  <c r="R30" i="11"/>
  <c r="S30" i="11"/>
  <c r="T30" i="11"/>
  <c r="U30" i="11"/>
  <c r="V30" i="11"/>
  <c r="W30" i="11"/>
  <c r="X30" i="11"/>
  <c r="Q31" i="11"/>
  <c r="R31" i="11"/>
  <c r="S31" i="11"/>
  <c r="T31" i="11"/>
  <c r="U31" i="11"/>
  <c r="V31" i="11"/>
  <c r="W31" i="11"/>
  <c r="X31" i="11"/>
  <c r="Q32" i="11"/>
  <c r="R32" i="11"/>
  <c r="S32" i="11"/>
  <c r="T32" i="11"/>
  <c r="U32" i="11"/>
  <c r="V32" i="11"/>
  <c r="W32" i="11"/>
  <c r="X32" i="11"/>
  <c r="Q33" i="11"/>
  <c r="R33" i="11"/>
  <c r="S33" i="11"/>
  <c r="T33" i="11"/>
  <c r="U33" i="11"/>
  <c r="V33" i="11"/>
  <c r="W33" i="11"/>
  <c r="X33" i="11"/>
  <c r="Q34" i="11"/>
  <c r="R34" i="11"/>
  <c r="S34" i="11"/>
  <c r="T34" i="11"/>
  <c r="U34" i="11"/>
  <c r="V34" i="11"/>
  <c r="W34" i="11"/>
  <c r="X34" i="11"/>
  <c r="Q35" i="11"/>
  <c r="R35" i="11"/>
  <c r="S35" i="11"/>
  <c r="T35" i="11"/>
  <c r="U35" i="11"/>
  <c r="V35" i="11"/>
  <c r="W35" i="11"/>
  <c r="X35" i="11"/>
  <c r="P30" i="11"/>
  <c r="P31" i="11"/>
  <c r="P32" i="11"/>
  <c r="P33" i="11"/>
  <c r="P34" i="11"/>
  <c r="P35" i="11"/>
  <c r="P29" i="11"/>
  <c r="I29" i="11"/>
  <c r="J29" i="11"/>
  <c r="K29" i="11"/>
  <c r="L29" i="11"/>
  <c r="M29" i="11"/>
  <c r="N29" i="11"/>
  <c r="O29" i="11"/>
  <c r="I30" i="11"/>
  <c r="J30" i="11"/>
  <c r="K30" i="11"/>
  <c r="L30" i="11"/>
  <c r="M30" i="11"/>
  <c r="N30" i="11"/>
  <c r="O30" i="11"/>
  <c r="I31" i="11"/>
  <c r="J31" i="11"/>
  <c r="K31" i="11"/>
  <c r="L31" i="11"/>
  <c r="M31" i="11"/>
  <c r="N31" i="11"/>
  <c r="O31" i="11"/>
  <c r="I32" i="11"/>
  <c r="J32" i="11"/>
  <c r="K32" i="11"/>
  <c r="L32" i="11"/>
  <c r="M32" i="11"/>
  <c r="N32" i="11"/>
  <c r="O32" i="11"/>
  <c r="I33" i="11"/>
  <c r="J33" i="11"/>
  <c r="K33" i="11"/>
  <c r="L33" i="11"/>
  <c r="M33" i="11"/>
  <c r="N33" i="11"/>
  <c r="O33" i="11"/>
  <c r="I34" i="11"/>
  <c r="J34" i="11"/>
  <c r="K34" i="11"/>
  <c r="L34" i="11"/>
  <c r="M34" i="11"/>
  <c r="N34" i="11"/>
  <c r="O34" i="11"/>
  <c r="I35" i="11"/>
  <c r="J35" i="11"/>
  <c r="K35" i="11"/>
  <c r="L35" i="11"/>
  <c r="M35" i="11"/>
  <c r="N35" i="11"/>
  <c r="O35" i="11"/>
  <c r="H30" i="11"/>
  <c r="H31" i="11"/>
  <c r="H32" i="11"/>
  <c r="H33" i="11"/>
  <c r="H34" i="11"/>
  <c r="H35" i="11"/>
  <c r="H29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E30" i="11"/>
  <c r="E31" i="11"/>
  <c r="E32" i="11"/>
  <c r="E33" i="11"/>
  <c r="E34" i="11"/>
  <c r="E35" i="11"/>
  <c r="E29" i="11"/>
  <c r="E16" i="11"/>
  <c r="E17" i="11"/>
  <c r="E18" i="11"/>
  <c r="E19" i="11"/>
  <c r="E20" i="11"/>
  <c r="E21" i="11"/>
  <c r="E15" i="11"/>
  <c r="Z29" i="11" s="1"/>
  <c r="D16" i="11"/>
  <c r="D17" i="11"/>
  <c r="D18" i="11"/>
  <c r="D19" i="11"/>
  <c r="D20" i="11"/>
  <c r="D21" i="11"/>
  <c r="D15" i="11"/>
  <c r="D29" i="11" s="1"/>
  <c r="C16" i="11"/>
  <c r="C17" i="11"/>
  <c r="C18" i="11"/>
  <c r="C19" i="11"/>
  <c r="C20" i="11"/>
  <c r="C21" i="11"/>
  <c r="C15" i="11"/>
  <c r="AR8" i="11"/>
  <c r="AR7" i="11"/>
  <c r="AR6" i="11"/>
  <c r="AR5" i="11"/>
  <c r="AR4" i="11"/>
  <c r="AR3" i="11"/>
  <c r="AR2" i="11"/>
  <c r="Z34" i="11" l="1"/>
  <c r="C35" i="11"/>
  <c r="D34" i="11"/>
  <c r="D35" i="11"/>
  <c r="C34" i="11"/>
  <c r="D33" i="11"/>
  <c r="D32" i="11"/>
  <c r="C32" i="11"/>
  <c r="C31" i="11"/>
  <c r="D30" i="11"/>
  <c r="D31" i="11"/>
  <c r="C30" i="11"/>
  <c r="Z35" i="11"/>
  <c r="Z32" i="11"/>
  <c r="Z33" i="11"/>
  <c r="C33" i="11"/>
  <c r="Z31" i="11"/>
  <c r="Z30" i="11"/>
  <c r="C29" i="11"/>
</calcChain>
</file>

<file path=xl/sharedStrings.xml><?xml version="1.0" encoding="utf-8"?>
<sst xmlns="http://schemas.openxmlformats.org/spreadsheetml/2006/main" count="101" uniqueCount="61">
  <si>
    <t>CENTRO</t>
  </si>
  <si>
    <t>NORTE</t>
  </si>
  <si>
    <t>OCCIDENTE</t>
  </si>
  <si>
    <t>SUR</t>
  </si>
  <si>
    <t>NACIONAL</t>
  </si>
  <si>
    <t>CDMX SUR</t>
  </si>
  <si>
    <t>CDMX NORTE</t>
  </si>
  <si>
    <t>MÉXICO ORIENTE</t>
  </si>
  <si>
    <t>MÉXICO PONIENTE</t>
  </si>
  <si>
    <t>QUERÉTARO</t>
  </si>
  <si>
    <t>MORELOS</t>
  </si>
  <si>
    <t>GUERRERO</t>
  </si>
  <si>
    <t>NUEVO LEÓN</t>
  </si>
  <si>
    <t>CHIHUAHUA</t>
  </si>
  <si>
    <t>COAHUILA</t>
  </si>
  <si>
    <t>TAMAULIPAS</t>
  </si>
  <si>
    <t>SAN LUIS POTOSÍ</t>
  </si>
  <si>
    <t>AGUASCALIENTES</t>
  </si>
  <si>
    <t>DURANGO</t>
  </si>
  <si>
    <t>ZACATECAS</t>
  </si>
  <si>
    <t>JALISCO</t>
  </si>
  <si>
    <t>GUANAJUATO</t>
  </si>
  <si>
    <t>BAJA CALIFORNIA</t>
  </si>
  <si>
    <t>SONORA</t>
  </si>
  <si>
    <t>SINALOA</t>
  </si>
  <si>
    <t>MICHOACÁN</t>
  </si>
  <si>
    <t>BAJA CALIFORNIA SUR</t>
  </si>
  <si>
    <t>NAYARIT</t>
  </si>
  <si>
    <t>COLIMA</t>
  </si>
  <si>
    <t>PUEBLA</t>
  </si>
  <si>
    <t>VERACRUZ NORTE</t>
  </si>
  <si>
    <t>QUINTANA ROO</t>
  </si>
  <si>
    <t>YUCATÁN</t>
  </si>
  <si>
    <t>VERACRUZ SUR</t>
  </si>
  <si>
    <t>HIDALGO</t>
  </si>
  <si>
    <t>CHIAPAS</t>
  </si>
  <si>
    <t>OAXACA</t>
  </si>
  <si>
    <t>TABASCO</t>
  </si>
  <si>
    <t>CAMPECHE</t>
  </si>
  <si>
    <t>TLAXCALA</t>
  </si>
  <si>
    <t>2020/Apr</t>
  </si>
  <si>
    <t>2020/Mar</t>
  </si>
  <si>
    <t>2020/Feb</t>
  </si>
  <si>
    <t>PERIODO</t>
  </si>
  <si>
    <t>CRISIS</t>
  </si>
  <si>
    <t>2020/May</t>
  </si>
  <si>
    <t>2020/Jun</t>
  </si>
  <si>
    <t>2020/Jul</t>
  </si>
  <si>
    <t>2020/Ago</t>
  </si>
  <si>
    <t>cdmx</t>
  </si>
  <si>
    <t>mexico</t>
  </si>
  <si>
    <t>veracruz</t>
  </si>
  <si>
    <t xml:space="preserve">CDMX </t>
  </si>
  <si>
    <t xml:space="preserve">MÉXICO </t>
  </si>
  <si>
    <t>VERACRUZ</t>
  </si>
  <si>
    <t>2020/Aug</t>
  </si>
  <si>
    <t>2020/Sep</t>
  </si>
  <si>
    <t>2020/Oct</t>
  </si>
  <si>
    <t>2020/Nov</t>
  </si>
  <si>
    <t>2020/Dic</t>
  </si>
  <si>
    <t>2020/Dec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</si>
</sst>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99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9999CC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left" vertical="center" wrapText="1" indent="1"/>
    </xf>
    <xf numFmtId="3" fontId="20" fillId="33" borderId="10" xfId="0" applyNumberFormat="1" applyFont="1" applyFill="1" applyBorder="1" applyAlignment="1">
      <alignment horizontal="right" vertical="center" wrapText="1"/>
    </xf>
    <xf numFmtId="3" fontId="21" fillId="35" borderId="10" xfId="0" applyNumberFormat="1" applyFont="1" applyFill="1" applyBorder="1" applyAlignment="1">
      <alignment horizontal="right" vertical="center" wrapText="1"/>
    </xf>
    <xf numFmtId="3" fontId="21" fillId="34" borderId="10" xfId="0" applyNumberFormat="1" applyFont="1" applyFill="1" applyBorder="1" applyAlignment="1">
      <alignment horizontal="right" vertical="center" wrapText="1"/>
    </xf>
    <xf numFmtId="0" fontId="20" fillId="33" borderId="0" xfId="0" applyFont="1" applyFill="1" applyAlignment="1">
      <alignment vertical="center" wrapText="1"/>
    </xf>
    <xf numFmtId="14" fontId="18" fillId="33" borderId="10" xfId="0" applyNumberFormat="1" applyFont="1" applyFill="1" applyBorder="1" applyAlignment="1">
      <alignment horizontal="left" vertical="center" wrapText="1" indent="1"/>
    </xf>
    <xf numFmtId="0" fontId="18" fillId="33" borderId="11" xfId="0" applyFont="1" applyFill="1" applyBorder="1" applyAlignment="1">
      <alignment vertical="top" wrapText="1"/>
    </xf>
    <xf numFmtId="0" fontId="18" fillId="33" borderId="13" xfId="0" applyFont="1" applyFill="1" applyBorder="1" applyAlignment="1">
      <alignment vertical="top" wrapText="1"/>
    </xf>
    <xf numFmtId="0" fontId="18" fillId="33" borderId="12" xfId="0" applyFont="1" applyFill="1" applyBorder="1" applyAlignment="1">
      <alignment vertical="top" wrapText="1"/>
    </xf>
    <xf numFmtId="0" fontId="0" fillId="0" borderId="13" xfId="0" applyBorder="1"/>
    <xf numFmtId="0" fontId="19" fillId="34" borderId="10" xfId="0" applyFont="1" applyFill="1" applyBorder="1" applyAlignment="1">
      <alignment vertical="center" wrapText="1"/>
    </xf>
    <xf numFmtId="0" fontId="18" fillId="33" borderId="13" xfId="0" applyFont="1" applyFill="1" applyBorder="1" applyAlignment="1">
      <alignment horizontal="center" vertical="center" wrapText="1"/>
    </xf>
    <xf numFmtId="3" fontId="0" fillId="36" borderId="0" xfId="0" applyNumberFormat="1" applyFill="1"/>
    <xf numFmtId="3" fontId="0" fillId="0" borderId="0" xfId="0" applyNumberFormat="1"/>
    <xf numFmtId="164" fontId="20" fillId="33" borderId="10" xfId="0" applyNumberFormat="1" applyFont="1" applyFill="1" applyBorder="1" applyAlignment="1">
      <alignment horizontal="right" vertical="center" wrapText="1"/>
    </xf>
    <xf numFmtId="164" fontId="21" fillId="34" borderId="10" xfId="0" applyNumberFormat="1" applyFont="1" applyFill="1" applyBorder="1" applyAlignment="1">
      <alignment horizontal="righ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7116907261592301E-2"/>
          <c:y val="9.9403674603603359E-2"/>
          <c:w val="0.94760531496062994"/>
          <c:h val="0.80746210765511461"/>
        </c:manualLayout>
      </c:layout>
      <c:lineChart>
        <c:grouping val="standard"/>
        <c:varyColors val="0"/>
        <c:ser>
          <c:idx val="0"/>
          <c:order val="0"/>
          <c:tx>
            <c:strRef>
              <c:f>edosbase100!$C$28</c:f>
              <c:strCache>
                <c:ptCount val="1"/>
                <c:pt idx="0">
                  <c:v>CDMX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edosbase100!$C$29:$C$39</c:f>
              <c:numCache>
                <c:formatCode>General</c:formatCode>
                <c:ptCount val="11"/>
                <c:pt idx="0">
                  <c:v>0</c:v>
                </c:pt>
                <c:pt idx="1">
                  <c:v>-0.33370679406493342</c:v>
                </c:pt>
                <c:pt idx="2">
                  <c:v>-3.403124653688181</c:v>
                </c:pt>
                <c:pt idx="3">
                  <c:v>-5.0568343023778679</c:v>
                </c:pt>
                <c:pt idx="4">
                  <c:v>-5.3303444870639662</c:v>
                </c:pt>
                <c:pt idx="5">
                  <c:v>-5.510702231887203</c:v>
                </c:pt>
                <c:pt idx="6">
                  <c:v>-5.6692441452632663</c:v>
                </c:pt>
                <c:pt idx="7">
                  <c:v>-5.7556951794555209</c:v>
                </c:pt>
                <c:pt idx="8">
                  <c:v>-4.6851528761794912</c:v>
                </c:pt>
                <c:pt idx="9">
                  <c:v>-3.983506999342624</c:v>
                </c:pt>
                <c:pt idx="10">
                  <c:v>-5.8127876745193996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0-49B7-ACEF-5D5E7C2D91ED}"/>
            </c:ext>
          </c:extLst>
        </c:ser>
        <c:ser>
          <c:idx val="1"/>
          <c:order val="1"/>
          <c:tx>
            <c:strRef>
              <c:f>edosbase100!$D$28</c:f>
              <c:strCache>
                <c:ptCount val="1"/>
                <c:pt idx="0">
                  <c:v>MÉXICO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edosbase100!$D$29:$D$39</c:f>
              <c:numCache>
                <c:formatCode>General</c:formatCode>
                <c:ptCount val="11"/>
                <c:pt idx="0">
                  <c:v>0</c:v>
                </c:pt>
                <c:pt idx="1">
                  <c:v>2.1661663127578043E-2</c:v>
                </c:pt>
                <c:pt idx="2">
                  <c:v>-2.2344463156867054</c:v>
                </c:pt>
                <c:pt idx="3">
                  <c:v>-3.5788728612921337</c:v>
                </c:pt>
                <c:pt idx="4">
                  <c:v>-3.5625198311000466</c:v>
                </c:pt>
                <c:pt idx="5">
                  <c:v>-3.6246369383222281</c:v>
                </c:pt>
                <c:pt idx="6">
                  <c:v>-3.1849356862170803</c:v>
                </c:pt>
                <c:pt idx="7">
                  <c:v>-2.5922603792926706</c:v>
                </c:pt>
                <c:pt idx="8">
                  <c:v>-1.6442727783066071</c:v>
                </c:pt>
                <c:pt idx="9">
                  <c:v>-1.1946254667935858</c:v>
                </c:pt>
                <c:pt idx="10">
                  <c:v>-2.771777598789388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0-49B7-ACEF-5D5E7C2D91ED}"/>
            </c:ext>
          </c:extLst>
        </c:ser>
        <c:ser>
          <c:idx val="2"/>
          <c:order val="2"/>
          <c:tx>
            <c:strRef>
              <c:f>edosbase100!$E$28</c:f>
              <c:strCache>
                <c:ptCount val="1"/>
                <c:pt idx="0">
                  <c:v>QUERÉTARO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edosbase100!$E$29:$E$39</c:f>
              <c:numCache>
                <c:formatCode>General</c:formatCode>
                <c:ptCount val="11"/>
                <c:pt idx="0">
                  <c:v>0</c:v>
                </c:pt>
                <c:pt idx="1">
                  <c:v>-0.61843612173785911</c:v>
                </c:pt>
                <c:pt idx="2">
                  <c:v>-3.963059528740954</c:v>
                </c:pt>
                <c:pt idx="3">
                  <c:v>-5.5405833475474546</c:v>
                </c:pt>
                <c:pt idx="4">
                  <c:v>-5.5516297505624728</c:v>
                </c:pt>
                <c:pt idx="5">
                  <c:v>-5.6265178651201699</c:v>
                </c:pt>
                <c:pt idx="6">
                  <c:v>-4.5683374351226878</c:v>
                </c:pt>
                <c:pt idx="7">
                  <c:v>-3.713540778284071</c:v>
                </c:pt>
                <c:pt idx="8">
                  <c:v>-2.8399002574786585</c:v>
                </c:pt>
                <c:pt idx="9">
                  <c:v>-1.9449791661590194</c:v>
                </c:pt>
                <c:pt idx="10">
                  <c:v>-3.2633998554220787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0-49B7-ACEF-5D5E7C2D91ED}"/>
            </c:ext>
          </c:extLst>
        </c:ser>
        <c:ser>
          <c:idx val="3"/>
          <c:order val="3"/>
          <c:tx>
            <c:strRef>
              <c:f>edosbase100!$F$28</c:f>
              <c:strCache>
                <c:ptCount val="1"/>
                <c:pt idx="0">
                  <c:v>MORELOS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edosbase100!$F$29:$F$39</c:f>
              <c:numCache>
                <c:formatCode>General</c:formatCode>
                <c:ptCount val="11"/>
                <c:pt idx="0">
                  <c:v>0</c:v>
                </c:pt>
                <c:pt idx="1">
                  <c:v>-0.59116715696378053</c:v>
                </c:pt>
                <c:pt idx="2">
                  <c:v>-2.1206130899960653</c:v>
                </c:pt>
                <c:pt idx="3">
                  <c:v>-3.6233581292510633</c:v>
                </c:pt>
                <c:pt idx="4">
                  <c:v>-4.5035507504356458</c:v>
                </c:pt>
                <c:pt idx="5">
                  <c:v>-6.1538533605651224</c:v>
                </c:pt>
                <c:pt idx="6">
                  <c:v>-5.4043545878693626</c:v>
                </c:pt>
                <c:pt idx="7">
                  <c:v>-4.7986658921846015</c:v>
                </c:pt>
                <c:pt idx="8">
                  <c:v>-3.9259682587269764</c:v>
                </c:pt>
                <c:pt idx="9">
                  <c:v>-2.9745732541362964</c:v>
                </c:pt>
                <c:pt idx="10">
                  <c:v>-3.8261912346118532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C0-49B7-ACEF-5D5E7C2D91ED}"/>
            </c:ext>
          </c:extLst>
        </c:ser>
        <c:ser>
          <c:idx val="4"/>
          <c:order val="4"/>
          <c:tx>
            <c:strRef>
              <c:f>edosbase100!$G$28</c:f>
              <c:strCache>
                <c:ptCount val="1"/>
                <c:pt idx="0">
                  <c:v>GUERRERO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edosbase100!$G$29:$G$39</c:f>
              <c:numCache>
                <c:formatCode>General</c:formatCode>
                <c:ptCount val="11"/>
                <c:pt idx="0">
                  <c:v>0</c:v>
                </c:pt>
                <c:pt idx="1">
                  <c:v>-3.6347704843589104</c:v>
                </c:pt>
                <c:pt idx="2">
                  <c:v>-6.3012068998599302</c:v>
                </c:pt>
                <c:pt idx="3">
                  <c:v>-7.8745898651111919</c:v>
                </c:pt>
                <c:pt idx="4">
                  <c:v>-8.6670376268779865</c:v>
                </c:pt>
                <c:pt idx="5">
                  <c:v>-8.0958868187603539</c:v>
                </c:pt>
                <c:pt idx="6">
                  <c:v>-7.533690222640085</c:v>
                </c:pt>
                <c:pt idx="7">
                  <c:v>-7.5714258303432658</c:v>
                </c:pt>
                <c:pt idx="8">
                  <c:v>-5.8662880314164925</c:v>
                </c:pt>
                <c:pt idx="9">
                  <c:v>-5.516434176948021</c:v>
                </c:pt>
                <c:pt idx="10">
                  <c:v>-6.1272393524825555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C0-49B7-ACEF-5D5E7C2D91ED}"/>
            </c:ext>
          </c:extLst>
        </c:ser>
        <c:ser>
          <c:idx val="5"/>
          <c:order val="5"/>
          <c:tx>
            <c:strRef>
              <c:f>edosbase100!$H$28</c:f>
              <c:strCache>
                <c:ptCount val="1"/>
                <c:pt idx="0">
                  <c:v>NUEVO LEÓN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edosbase100!$H$29:$H$39</c:f>
              <c:numCache>
                <c:formatCode>General</c:formatCode>
                <c:ptCount val="11"/>
                <c:pt idx="0">
                  <c:v>0</c:v>
                </c:pt>
                <c:pt idx="1">
                  <c:v>-0.29507739135635913</c:v>
                </c:pt>
                <c:pt idx="2">
                  <c:v>-3.5006908701822601</c:v>
                </c:pt>
                <c:pt idx="3">
                  <c:v>-5.1585980561384126</c:v>
                </c:pt>
                <c:pt idx="4">
                  <c:v>-5.1792607235921144</c:v>
                </c:pt>
                <c:pt idx="5">
                  <c:v>-4.9241190725483168</c:v>
                </c:pt>
                <c:pt idx="6">
                  <c:v>-3.9360568984611146</c:v>
                </c:pt>
                <c:pt idx="7">
                  <c:v>-3.1320857996120015</c:v>
                </c:pt>
                <c:pt idx="8">
                  <c:v>-1.9097258934035946</c:v>
                </c:pt>
                <c:pt idx="9">
                  <c:v>-1.1864721153677684</c:v>
                </c:pt>
                <c:pt idx="10">
                  <c:v>-2.7066886021222132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C0-49B7-ACEF-5D5E7C2D91ED}"/>
            </c:ext>
          </c:extLst>
        </c:ser>
        <c:ser>
          <c:idx val="6"/>
          <c:order val="6"/>
          <c:tx>
            <c:strRef>
              <c:f>edosbase100!$I$28</c:f>
              <c:strCache>
                <c:ptCount val="1"/>
                <c:pt idx="0">
                  <c:v>CHIHUAHUA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edosbase100!$I$29:$I$39</c:f>
              <c:numCache>
                <c:formatCode>General</c:formatCode>
                <c:ptCount val="11"/>
                <c:pt idx="0">
                  <c:v>0</c:v>
                </c:pt>
                <c:pt idx="1">
                  <c:v>-0.52979970932520659</c:v>
                </c:pt>
                <c:pt idx="2">
                  <c:v>-2.0318411953363436</c:v>
                </c:pt>
                <c:pt idx="3">
                  <c:v>-3.4578327544596186</c:v>
                </c:pt>
                <c:pt idx="4">
                  <c:v>-2.965614568771417</c:v>
                </c:pt>
                <c:pt idx="5">
                  <c:v>-1.4180096425986017</c:v>
                </c:pt>
                <c:pt idx="6">
                  <c:v>-0.48212993008062849</c:v>
                </c:pt>
                <c:pt idx="7">
                  <c:v>-4.0242162478562458E-2</c:v>
                </c:pt>
                <c:pt idx="8">
                  <c:v>0.7289041826351188</c:v>
                </c:pt>
                <c:pt idx="9">
                  <c:v>1.4904011910793213</c:v>
                </c:pt>
                <c:pt idx="10">
                  <c:v>0.17238722494260225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C0-49B7-ACEF-5D5E7C2D91ED}"/>
            </c:ext>
          </c:extLst>
        </c:ser>
        <c:ser>
          <c:idx val="7"/>
          <c:order val="7"/>
          <c:tx>
            <c:strRef>
              <c:f>edosbase100!$J$28</c:f>
              <c:strCache>
                <c:ptCount val="1"/>
                <c:pt idx="0">
                  <c:v>COAHUILA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edosbase100!$J$29:$J$39</c:f>
              <c:numCache>
                <c:formatCode>General</c:formatCode>
                <c:ptCount val="11"/>
                <c:pt idx="0">
                  <c:v>0</c:v>
                </c:pt>
                <c:pt idx="1">
                  <c:v>-0.71066158904853582</c:v>
                </c:pt>
                <c:pt idx="2">
                  <c:v>-2.9192461453525831</c:v>
                </c:pt>
                <c:pt idx="3">
                  <c:v>-4.2607672019685374</c:v>
                </c:pt>
                <c:pt idx="4">
                  <c:v>-5.5012226504807984</c:v>
                </c:pt>
                <c:pt idx="5">
                  <c:v>-4.6500427191131841</c:v>
                </c:pt>
                <c:pt idx="6">
                  <c:v>-3.8230724201050106</c:v>
                </c:pt>
                <c:pt idx="7">
                  <c:v>-3.3099306887192079</c:v>
                </c:pt>
                <c:pt idx="8">
                  <c:v>-2.5343258001667772</c:v>
                </c:pt>
                <c:pt idx="9">
                  <c:v>-1.7603861244221393</c:v>
                </c:pt>
                <c:pt idx="10">
                  <c:v>-2.972789141787747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C0-49B7-ACEF-5D5E7C2D91ED}"/>
            </c:ext>
          </c:extLst>
        </c:ser>
        <c:ser>
          <c:idx val="8"/>
          <c:order val="8"/>
          <c:tx>
            <c:strRef>
              <c:f>edosbase100!$K$28</c:f>
              <c:strCache>
                <c:ptCount val="1"/>
                <c:pt idx="0">
                  <c:v>TAMAULIPAS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edosbase100!$K$29:$K$39</c:f>
              <c:numCache>
                <c:formatCode>General</c:formatCode>
                <c:ptCount val="11"/>
                <c:pt idx="0">
                  <c:v>0</c:v>
                </c:pt>
                <c:pt idx="1">
                  <c:v>-1.1119605155077992</c:v>
                </c:pt>
                <c:pt idx="2">
                  <c:v>-3.0115893874750341</c:v>
                </c:pt>
                <c:pt idx="3">
                  <c:v>-4.2009928066361741</c:v>
                </c:pt>
                <c:pt idx="4">
                  <c:v>-4.9137807084602105</c:v>
                </c:pt>
                <c:pt idx="5">
                  <c:v>-4.2921021050518684</c:v>
                </c:pt>
                <c:pt idx="6">
                  <c:v>-3.4427926138830638</c:v>
                </c:pt>
                <c:pt idx="7">
                  <c:v>-2.9567814501468428</c:v>
                </c:pt>
                <c:pt idx="8">
                  <c:v>-2.7667331479828543</c:v>
                </c:pt>
                <c:pt idx="9">
                  <c:v>-2.5019467494622418</c:v>
                </c:pt>
                <c:pt idx="10">
                  <c:v>-4.2589326260974047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C0-49B7-ACEF-5D5E7C2D91ED}"/>
            </c:ext>
          </c:extLst>
        </c:ser>
        <c:ser>
          <c:idx val="9"/>
          <c:order val="9"/>
          <c:tx>
            <c:strRef>
              <c:f>edosbase100!$L$28</c:f>
              <c:strCache>
                <c:ptCount val="1"/>
                <c:pt idx="0">
                  <c:v>SAN LUIS POTOSÍ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edosbase100!$L$29:$L$39</c:f>
              <c:numCache>
                <c:formatCode>General</c:formatCode>
                <c:ptCount val="11"/>
                <c:pt idx="0">
                  <c:v>0</c:v>
                </c:pt>
                <c:pt idx="1">
                  <c:v>-0.30508228875412652</c:v>
                </c:pt>
                <c:pt idx="2">
                  <c:v>-2.7193835975988772</c:v>
                </c:pt>
                <c:pt idx="3">
                  <c:v>-4.1578169374482474</c:v>
                </c:pt>
                <c:pt idx="4">
                  <c:v>-4.9663179488981672</c:v>
                </c:pt>
                <c:pt idx="5">
                  <c:v>-4.961266190337084</c:v>
                </c:pt>
                <c:pt idx="6">
                  <c:v>-4.1518866121808884</c:v>
                </c:pt>
                <c:pt idx="7">
                  <c:v>-3.4727545482300179</c:v>
                </c:pt>
                <c:pt idx="8">
                  <c:v>-2.8801613048472721</c:v>
                </c:pt>
                <c:pt idx="9">
                  <c:v>-2.1382117213977114</c:v>
                </c:pt>
                <c:pt idx="10">
                  <c:v>-3.2476218297469508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C0-49B7-ACEF-5D5E7C2D91ED}"/>
            </c:ext>
          </c:extLst>
        </c:ser>
        <c:ser>
          <c:idx val="10"/>
          <c:order val="10"/>
          <c:tx>
            <c:strRef>
              <c:f>edosbase100!$M$28</c:f>
              <c:strCache>
                <c:ptCount val="1"/>
                <c:pt idx="0">
                  <c:v>AGUASCALIENTES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edosbase100!$M$29:$M$39</c:f>
              <c:numCache>
                <c:formatCode>General</c:formatCode>
                <c:ptCount val="11"/>
                <c:pt idx="0">
                  <c:v>0</c:v>
                </c:pt>
                <c:pt idx="1">
                  <c:v>-0.64272401560732406</c:v>
                </c:pt>
                <c:pt idx="2">
                  <c:v>-2.9471967958317458</c:v>
                </c:pt>
                <c:pt idx="3">
                  <c:v>-3.7630073340244978</c:v>
                </c:pt>
                <c:pt idx="4">
                  <c:v>-4.8889558393071813</c:v>
                </c:pt>
                <c:pt idx="5">
                  <c:v>-4.9648657988710978</c:v>
                </c:pt>
                <c:pt idx="6">
                  <c:v>-4.5504624009404564</c:v>
                </c:pt>
                <c:pt idx="7">
                  <c:v>-3.6185716522083302</c:v>
                </c:pt>
                <c:pt idx="8">
                  <c:v>-3.9428873549366585</c:v>
                </c:pt>
                <c:pt idx="9">
                  <c:v>-3.4100407905269097</c:v>
                </c:pt>
                <c:pt idx="10">
                  <c:v>-5.0611562534152092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C0-49B7-ACEF-5D5E7C2D91ED}"/>
            </c:ext>
          </c:extLst>
        </c:ser>
        <c:ser>
          <c:idx val="11"/>
          <c:order val="11"/>
          <c:tx>
            <c:strRef>
              <c:f>edosbase100!$N$28</c:f>
              <c:strCache>
                <c:ptCount val="1"/>
                <c:pt idx="0">
                  <c:v>DURANGO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edosbase100!$N$29:$N$39</c:f>
              <c:numCache>
                <c:formatCode>General</c:formatCode>
                <c:ptCount val="11"/>
                <c:pt idx="0">
                  <c:v>0</c:v>
                </c:pt>
                <c:pt idx="1">
                  <c:v>-0.30459250572128971</c:v>
                </c:pt>
                <c:pt idx="2">
                  <c:v>-2.016907327322925</c:v>
                </c:pt>
                <c:pt idx="3">
                  <c:v>-3.048775521838631</c:v>
                </c:pt>
                <c:pt idx="4">
                  <c:v>-3.3887952307654721</c:v>
                </c:pt>
                <c:pt idx="5">
                  <c:v>-3.7752367921685521</c:v>
                </c:pt>
                <c:pt idx="6">
                  <c:v>-3.5142156742977679</c:v>
                </c:pt>
                <c:pt idx="7">
                  <c:v>-3.0540692418578512</c:v>
                </c:pt>
                <c:pt idx="8">
                  <c:v>-1.7815403910837464</c:v>
                </c:pt>
                <c:pt idx="9">
                  <c:v>-0.69225569482111304</c:v>
                </c:pt>
                <c:pt idx="10">
                  <c:v>-2.6216130372107798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C0-49B7-ACEF-5D5E7C2D91ED}"/>
            </c:ext>
          </c:extLst>
        </c:ser>
        <c:ser>
          <c:idx val="12"/>
          <c:order val="12"/>
          <c:tx>
            <c:strRef>
              <c:f>edosbase100!$O$28</c:f>
              <c:strCache>
                <c:ptCount val="1"/>
                <c:pt idx="0">
                  <c:v>ZACATECAS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edosbase100!$O$29:$O$39</c:f>
              <c:numCache>
                <c:formatCode>General</c:formatCode>
                <c:ptCount val="11"/>
                <c:pt idx="0">
                  <c:v>0</c:v>
                </c:pt>
                <c:pt idx="1">
                  <c:v>-0.51201489497876307</c:v>
                </c:pt>
                <c:pt idx="2">
                  <c:v>-2.5849347022326601</c:v>
                </c:pt>
                <c:pt idx="3">
                  <c:v>-3.5380863972241174</c:v>
                </c:pt>
                <c:pt idx="4">
                  <c:v>-3.6369983655722882</c:v>
                </c:pt>
                <c:pt idx="5">
                  <c:v>-3.1175782964925922</c:v>
                </c:pt>
                <c:pt idx="6">
                  <c:v>-2.2226101122941757</c:v>
                </c:pt>
                <c:pt idx="7">
                  <c:v>-1.3794781468022872</c:v>
                </c:pt>
                <c:pt idx="8">
                  <c:v>-0.71565718275440737</c:v>
                </c:pt>
                <c:pt idx="9">
                  <c:v>-0.61198474534135205</c:v>
                </c:pt>
                <c:pt idx="10">
                  <c:v>-1.0457163712531141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C0-49B7-ACEF-5D5E7C2D91ED}"/>
            </c:ext>
          </c:extLst>
        </c:ser>
        <c:ser>
          <c:idx val="13"/>
          <c:order val="13"/>
          <c:tx>
            <c:strRef>
              <c:f>edosbase100!$P$28</c:f>
              <c:strCache>
                <c:ptCount val="1"/>
                <c:pt idx="0">
                  <c:v>JALISCO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edosbase100!$P$29:$P$39</c:f>
              <c:numCache>
                <c:formatCode>General</c:formatCode>
                <c:ptCount val="11"/>
                <c:pt idx="0">
                  <c:v>0</c:v>
                </c:pt>
                <c:pt idx="1">
                  <c:v>-0.32786243053462361</c:v>
                </c:pt>
                <c:pt idx="2">
                  <c:v>-2.403254467166422</c:v>
                </c:pt>
                <c:pt idx="3">
                  <c:v>-3.6802639439467324</c:v>
                </c:pt>
                <c:pt idx="4">
                  <c:v>-4.4723895871849644</c:v>
                </c:pt>
                <c:pt idx="5">
                  <c:v>-5.1867662405071693</c:v>
                </c:pt>
                <c:pt idx="6">
                  <c:v>-4.3238014196127672</c:v>
                </c:pt>
                <c:pt idx="7">
                  <c:v>-3.7163364284214175</c:v>
                </c:pt>
                <c:pt idx="8">
                  <c:v>-2.7003763943402652</c:v>
                </c:pt>
                <c:pt idx="9">
                  <c:v>-1.7789774130751057</c:v>
                </c:pt>
                <c:pt idx="10">
                  <c:v>-3.1338446957125434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C0-49B7-ACEF-5D5E7C2D91ED}"/>
            </c:ext>
          </c:extLst>
        </c:ser>
        <c:ser>
          <c:idx val="14"/>
          <c:order val="14"/>
          <c:tx>
            <c:strRef>
              <c:f>edosbase100!$Q$28</c:f>
              <c:strCache>
                <c:ptCount val="1"/>
                <c:pt idx="0">
                  <c:v>GUANAJUATO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edosbase100!$Q$29:$Q$39</c:f>
              <c:numCache>
                <c:formatCode>General</c:formatCode>
                <c:ptCount val="11"/>
                <c:pt idx="0">
                  <c:v>0</c:v>
                </c:pt>
                <c:pt idx="1">
                  <c:v>-0.21054604831508894</c:v>
                </c:pt>
                <c:pt idx="2">
                  <c:v>-2.4966578034739109</c:v>
                </c:pt>
                <c:pt idx="3">
                  <c:v>-4.1799409010857822</c:v>
                </c:pt>
                <c:pt idx="4">
                  <c:v>-5.0210398054372973</c:v>
                </c:pt>
                <c:pt idx="5">
                  <c:v>-4.6679262595517761</c:v>
                </c:pt>
                <c:pt idx="6">
                  <c:v>-4.2954748385632753</c:v>
                </c:pt>
                <c:pt idx="7">
                  <c:v>-3.8898727745410957</c:v>
                </c:pt>
                <c:pt idx="8">
                  <c:v>-3.2686928681719296</c:v>
                </c:pt>
                <c:pt idx="9">
                  <c:v>-2.5935445042449596</c:v>
                </c:pt>
                <c:pt idx="10">
                  <c:v>-3.9621924809211144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C0-49B7-ACEF-5D5E7C2D91ED}"/>
            </c:ext>
          </c:extLst>
        </c:ser>
        <c:ser>
          <c:idx val="15"/>
          <c:order val="15"/>
          <c:tx>
            <c:strRef>
              <c:f>edosbase100!$R$28</c:f>
              <c:strCache>
                <c:ptCount val="1"/>
                <c:pt idx="0">
                  <c:v>BAJA CALIFORNIA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edosbase100!$R$29:$R$39</c:f>
              <c:numCache>
                <c:formatCode>General</c:formatCode>
                <c:ptCount val="11"/>
                <c:pt idx="0">
                  <c:v>0</c:v>
                </c:pt>
                <c:pt idx="1">
                  <c:v>0.36921166079316703</c:v>
                </c:pt>
                <c:pt idx="2">
                  <c:v>-2.0049299114615127</c:v>
                </c:pt>
                <c:pt idx="3">
                  <c:v>-2.1342390645503637</c:v>
                </c:pt>
                <c:pt idx="4">
                  <c:v>-1.4372882509448288</c:v>
                </c:pt>
                <c:pt idx="5">
                  <c:v>-0.61783402914985619</c:v>
                </c:pt>
                <c:pt idx="6">
                  <c:v>0.1144215861213847</c:v>
                </c:pt>
                <c:pt idx="7">
                  <c:v>0.94334004691710382</c:v>
                </c:pt>
                <c:pt idx="8">
                  <c:v>2.222713748242735</c:v>
                </c:pt>
                <c:pt idx="9">
                  <c:v>2.3882847608737725</c:v>
                </c:pt>
                <c:pt idx="10">
                  <c:v>0.40324038529023315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C0-49B7-ACEF-5D5E7C2D91ED}"/>
            </c:ext>
          </c:extLst>
        </c:ser>
        <c:ser>
          <c:idx val="16"/>
          <c:order val="16"/>
          <c:tx>
            <c:strRef>
              <c:f>edosbase100!$S$28</c:f>
              <c:strCache>
                <c:ptCount val="1"/>
                <c:pt idx="0">
                  <c:v>SONORA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edosbase100!$S$29:$S$39</c:f>
              <c:numCache>
                <c:formatCode>General</c:formatCode>
                <c:ptCount val="11"/>
                <c:pt idx="0">
                  <c:v>0</c:v>
                </c:pt>
                <c:pt idx="1">
                  <c:v>-1.467922894007861</c:v>
                </c:pt>
                <c:pt idx="2">
                  <c:v>-3.0896328558470953</c:v>
                </c:pt>
                <c:pt idx="3">
                  <c:v>-4.9265793408892193</c:v>
                </c:pt>
                <c:pt idx="4">
                  <c:v>-5.6319406424409815</c:v>
                </c:pt>
                <c:pt idx="5">
                  <c:v>-5.9182689557678323</c:v>
                </c:pt>
                <c:pt idx="6">
                  <c:v>-6.0964070045841954</c:v>
                </c:pt>
                <c:pt idx="7">
                  <c:v>-4.3096333461353034</c:v>
                </c:pt>
                <c:pt idx="8">
                  <c:v>-3.4374106245454614</c:v>
                </c:pt>
                <c:pt idx="9">
                  <c:v>-3.6170195379850791</c:v>
                </c:pt>
                <c:pt idx="10">
                  <c:v>-5.9241524142608499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DC0-49B7-ACEF-5D5E7C2D91ED}"/>
            </c:ext>
          </c:extLst>
        </c:ser>
        <c:ser>
          <c:idx val="17"/>
          <c:order val="17"/>
          <c:tx>
            <c:strRef>
              <c:f>edosbase100!$T$28</c:f>
              <c:strCache>
                <c:ptCount val="1"/>
                <c:pt idx="0">
                  <c:v>SINALOA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edosbase100!$T$29:$T$39</c:f>
              <c:numCache>
                <c:formatCode>General</c:formatCode>
                <c:ptCount val="11"/>
                <c:pt idx="0">
                  <c:v>0</c:v>
                </c:pt>
                <c:pt idx="1">
                  <c:v>0.41254827240094588</c:v>
                </c:pt>
                <c:pt idx="2">
                  <c:v>-3.3131454041271837</c:v>
                </c:pt>
                <c:pt idx="3">
                  <c:v>-7.4168523842738292</c:v>
                </c:pt>
                <c:pt idx="4">
                  <c:v>-10.004082951974278</c:v>
                </c:pt>
                <c:pt idx="5">
                  <c:v>-9.8470594239635254</c:v>
                </c:pt>
                <c:pt idx="6">
                  <c:v>-9.8872084517105865</c:v>
                </c:pt>
                <c:pt idx="7">
                  <c:v>-7.5192664296286207</c:v>
                </c:pt>
                <c:pt idx="8">
                  <c:v>-5.0208400673687077</c:v>
                </c:pt>
                <c:pt idx="9">
                  <c:v>-3.727905275514197</c:v>
                </c:pt>
                <c:pt idx="10">
                  <c:v>-3.0128783110188668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DC0-49B7-ACEF-5D5E7C2D91ED}"/>
            </c:ext>
          </c:extLst>
        </c:ser>
        <c:ser>
          <c:idx val="18"/>
          <c:order val="18"/>
          <c:tx>
            <c:strRef>
              <c:f>edosbase100!$U$28</c:f>
              <c:strCache>
                <c:ptCount val="1"/>
                <c:pt idx="0">
                  <c:v>MICHOACÁN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edosbase100!$U$29:$U$39</c:f>
              <c:numCache>
                <c:formatCode>General</c:formatCode>
                <c:ptCount val="11"/>
                <c:pt idx="0">
                  <c:v>0</c:v>
                </c:pt>
                <c:pt idx="1">
                  <c:v>-0.10320182045447263</c:v>
                </c:pt>
                <c:pt idx="2">
                  <c:v>-0.93031206264756472</c:v>
                </c:pt>
                <c:pt idx="3">
                  <c:v>-3.1268228582417228</c:v>
                </c:pt>
                <c:pt idx="4">
                  <c:v>-3.7428287554886057</c:v>
                </c:pt>
                <c:pt idx="5">
                  <c:v>-4.3060585664989368</c:v>
                </c:pt>
                <c:pt idx="6">
                  <c:v>-3.5526639103447542</c:v>
                </c:pt>
                <c:pt idx="7">
                  <c:v>-3.0080232471181478</c:v>
                </c:pt>
                <c:pt idx="8">
                  <c:v>-1.7971646207920684</c:v>
                </c:pt>
                <c:pt idx="9">
                  <c:v>-0.93244874630086638</c:v>
                </c:pt>
                <c:pt idx="10">
                  <c:v>-1.3702552268623869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DC0-49B7-ACEF-5D5E7C2D91ED}"/>
            </c:ext>
          </c:extLst>
        </c:ser>
        <c:ser>
          <c:idx val="19"/>
          <c:order val="19"/>
          <c:tx>
            <c:strRef>
              <c:f>edosbase100!$V$28</c:f>
              <c:strCache>
                <c:ptCount val="1"/>
                <c:pt idx="0">
                  <c:v>BAJA CALIFORNIA SUR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edosbase100!$V$29:$V$39</c:f>
              <c:numCache>
                <c:formatCode>General</c:formatCode>
                <c:ptCount val="11"/>
                <c:pt idx="0">
                  <c:v>0</c:v>
                </c:pt>
                <c:pt idx="1">
                  <c:v>-3.4966279050961493</c:v>
                </c:pt>
                <c:pt idx="2">
                  <c:v>-9.954014437202483</c:v>
                </c:pt>
                <c:pt idx="3">
                  <c:v>-12.09263961443289</c:v>
                </c:pt>
                <c:pt idx="4">
                  <c:v>-10.864560926827426</c:v>
                </c:pt>
                <c:pt idx="5">
                  <c:v>-10.790703692322621</c:v>
                </c:pt>
                <c:pt idx="6">
                  <c:v>-9.2715088979098947</c:v>
                </c:pt>
                <c:pt idx="7">
                  <c:v>-7.2283051112440901</c:v>
                </c:pt>
                <c:pt idx="8">
                  <c:v>-5.2298469484023657</c:v>
                </c:pt>
                <c:pt idx="9">
                  <c:v>-3.8820871946650279</c:v>
                </c:pt>
                <c:pt idx="10">
                  <c:v>-8.2919571088935964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DC0-49B7-ACEF-5D5E7C2D91ED}"/>
            </c:ext>
          </c:extLst>
        </c:ser>
        <c:ser>
          <c:idx val="20"/>
          <c:order val="20"/>
          <c:tx>
            <c:strRef>
              <c:f>edosbase100!$W$28</c:f>
              <c:strCache>
                <c:ptCount val="1"/>
                <c:pt idx="0">
                  <c:v>NAYARIT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edosbase100!$W$29:$W$39</c:f>
              <c:numCache>
                <c:formatCode>General</c:formatCode>
                <c:ptCount val="11"/>
                <c:pt idx="0">
                  <c:v>0</c:v>
                </c:pt>
                <c:pt idx="1">
                  <c:v>-5.0270334613481023</c:v>
                </c:pt>
                <c:pt idx="2">
                  <c:v>-10.763891064235013</c:v>
                </c:pt>
                <c:pt idx="3">
                  <c:v>-11.004466942744195</c:v>
                </c:pt>
                <c:pt idx="4">
                  <c:v>-9.5841921599829583</c:v>
                </c:pt>
                <c:pt idx="5">
                  <c:v>-8.7941760589410904</c:v>
                </c:pt>
                <c:pt idx="6">
                  <c:v>-9.8241415388085223</c:v>
                </c:pt>
                <c:pt idx="7">
                  <c:v>-7.590043667027949</c:v>
                </c:pt>
                <c:pt idx="8">
                  <c:v>-7.3789132736487959</c:v>
                </c:pt>
                <c:pt idx="9">
                  <c:v>-6.050733944379358</c:v>
                </c:pt>
                <c:pt idx="10">
                  <c:v>-6.3527067918830697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DC0-49B7-ACEF-5D5E7C2D91ED}"/>
            </c:ext>
          </c:extLst>
        </c:ser>
        <c:ser>
          <c:idx val="21"/>
          <c:order val="21"/>
          <c:tx>
            <c:strRef>
              <c:f>edosbase100!$X$28</c:f>
              <c:strCache>
                <c:ptCount val="1"/>
                <c:pt idx="0">
                  <c:v>COLIMA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edosbase100!$X$29:$X$39</c:f>
              <c:numCache>
                <c:formatCode>General</c:formatCode>
                <c:ptCount val="11"/>
                <c:pt idx="0">
                  <c:v>0</c:v>
                </c:pt>
                <c:pt idx="1">
                  <c:v>0.37404782930208852</c:v>
                </c:pt>
                <c:pt idx="2">
                  <c:v>-0.67199379698033557</c:v>
                </c:pt>
                <c:pt idx="3">
                  <c:v>-3.0189464917759734</c:v>
                </c:pt>
                <c:pt idx="4">
                  <c:v>-3.2795594707330906</c:v>
                </c:pt>
                <c:pt idx="5">
                  <c:v>-3.2149446825619044</c:v>
                </c:pt>
                <c:pt idx="6">
                  <c:v>-3.3061233280923559</c:v>
                </c:pt>
                <c:pt idx="7">
                  <c:v>-3.5021215188782873</c:v>
                </c:pt>
                <c:pt idx="8">
                  <c:v>-2.5343355804920775</c:v>
                </c:pt>
                <c:pt idx="9">
                  <c:v>-1.9671613287672216</c:v>
                </c:pt>
                <c:pt idx="10">
                  <c:v>-2.3993624674233778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DC0-49B7-ACEF-5D5E7C2D91ED}"/>
            </c:ext>
          </c:extLst>
        </c:ser>
        <c:ser>
          <c:idx val="22"/>
          <c:order val="22"/>
          <c:tx>
            <c:strRef>
              <c:f>edosbase100!$Y$28</c:f>
              <c:strCache>
                <c:ptCount val="1"/>
                <c:pt idx="0">
                  <c:v>PUEBLA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edosbase100!$Y$29:$Y$39</c:f>
              <c:numCache>
                <c:formatCode>General</c:formatCode>
                <c:ptCount val="11"/>
                <c:pt idx="0">
                  <c:v>0</c:v>
                </c:pt>
                <c:pt idx="1">
                  <c:v>-0.81510532358200494</c:v>
                </c:pt>
                <c:pt idx="2">
                  <c:v>-3.7667770139980288</c:v>
                </c:pt>
                <c:pt idx="3">
                  <c:v>-5.8001614605974039</c:v>
                </c:pt>
                <c:pt idx="4">
                  <c:v>-6.5350141795524648</c:v>
                </c:pt>
                <c:pt idx="5">
                  <c:v>-6.5049194528173606</c:v>
                </c:pt>
                <c:pt idx="6">
                  <c:v>-6.574025862357229</c:v>
                </c:pt>
                <c:pt idx="7">
                  <c:v>-6.8736992788411779</c:v>
                </c:pt>
                <c:pt idx="8">
                  <c:v>-5.8699047955708208</c:v>
                </c:pt>
                <c:pt idx="9">
                  <c:v>-5.1145112313838634</c:v>
                </c:pt>
                <c:pt idx="10">
                  <c:v>-6.0170345707202193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DC0-49B7-ACEF-5D5E7C2D91ED}"/>
            </c:ext>
          </c:extLst>
        </c:ser>
        <c:ser>
          <c:idx val="23"/>
          <c:order val="23"/>
          <c:tx>
            <c:strRef>
              <c:f>edosbase100!$Z$28</c:f>
              <c:strCache>
                <c:ptCount val="1"/>
                <c:pt idx="0">
                  <c:v>VERACRUZ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edosbase100!$Z$29:$Z$39</c:f>
              <c:numCache>
                <c:formatCode>General</c:formatCode>
                <c:ptCount val="11"/>
                <c:pt idx="0">
                  <c:v>0</c:v>
                </c:pt>
                <c:pt idx="1">
                  <c:v>-0.43573589042543359</c:v>
                </c:pt>
                <c:pt idx="2">
                  <c:v>-3.3557871379324005</c:v>
                </c:pt>
                <c:pt idx="3">
                  <c:v>-6.1633052000369828</c:v>
                </c:pt>
                <c:pt idx="4">
                  <c:v>-6.9246212571488952</c:v>
                </c:pt>
                <c:pt idx="5">
                  <c:v>-7.3966794785434082</c:v>
                </c:pt>
                <c:pt idx="6">
                  <c:v>-6.7506703121078839</c:v>
                </c:pt>
                <c:pt idx="7">
                  <c:v>-6.4969423201384213</c:v>
                </c:pt>
                <c:pt idx="8">
                  <c:v>-5.593771050441811</c:v>
                </c:pt>
                <c:pt idx="9">
                  <c:v>-4.5449142132583109</c:v>
                </c:pt>
                <c:pt idx="10">
                  <c:v>-4.2149753668555423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DC0-49B7-ACEF-5D5E7C2D91ED}"/>
            </c:ext>
          </c:extLst>
        </c:ser>
        <c:ser>
          <c:idx val="24"/>
          <c:order val="24"/>
          <c:tx>
            <c:strRef>
              <c:f>edosbase100!$AA$28</c:f>
              <c:strCache>
                <c:ptCount val="1"/>
                <c:pt idx="0">
                  <c:v>QUINTANA ROO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edosbase100!$AA$29:$AA$39</c:f>
              <c:numCache>
                <c:formatCode>General</c:formatCode>
                <c:ptCount val="11"/>
                <c:pt idx="0">
                  <c:v>0</c:v>
                </c:pt>
                <c:pt idx="1">
                  <c:v>-10.126874572335879</c:v>
                </c:pt>
                <c:pt idx="2">
                  <c:v>-19.656555256852691</c:v>
                </c:pt>
                <c:pt idx="3">
                  <c:v>-24.107651665851058</c:v>
                </c:pt>
                <c:pt idx="4">
                  <c:v>-23.953851466292122</c:v>
                </c:pt>
                <c:pt idx="5">
                  <c:v>-24.504439233032723</c:v>
                </c:pt>
                <c:pt idx="6">
                  <c:v>-24.51714999332685</c:v>
                </c:pt>
                <c:pt idx="7">
                  <c:v>-24.1216335021746</c:v>
                </c:pt>
                <c:pt idx="8">
                  <c:v>-23.356869424477956</c:v>
                </c:pt>
                <c:pt idx="9">
                  <c:v>-21.605326655947259</c:v>
                </c:pt>
                <c:pt idx="10">
                  <c:v>-22.510332788889102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DC0-49B7-ACEF-5D5E7C2D91ED}"/>
            </c:ext>
          </c:extLst>
        </c:ser>
        <c:ser>
          <c:idx val="25"/>
          <c:order val="25"/>
          <c:tx>
            <c:strRef>
              <c:f>edosbase100!$AB$28</c:f>
              <c:strCache>
                <c:ptCount val="1"/>
                <c:pt idx="0">
                  <c:v>YUCATÁN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edosbase100!$AB$29:$AB$39</c:f>
              <c:numCache>
                <c:formatCode>General</c:formatCode>
                <c:ptCount val="11"/>
                <c:pt idx="0">
                  <c:v>0</c:v>
                </c:pt>
                <c:pt idx="1">
                  <c:v>0.38608432497640599</c:v>
                </c:pt>
                <c:pt idx="2">
                  <c:v>-3.0117177242603947</c:v>
                </c:pt>
                <c:pt idx="3">
                  <c:v>-4.8914414074788564</c:v>
                </c:pt>
                <c:pt idx="4">
                  <c:v>-5.0289758235815629</c:v>
                </c:pt>
                <c:pt idx="5">
                  <c:v>-6.2977243123929174</c:v>
                </c:pt>
                <c:pt idx="6">
                  <c:v>-6.1612298540679244</c:v>
                </c:pt>
                <c:pt idx="7">
                  <c:v>-5.6285114824338134</c:v>
                </c:pt>
                <c:pt idx="8">
                  <c:v>-5.3534426502284012</c:v>
                </c:pt>
                <c:pt idx="9">
                  <c:v>-4.4673986236158818</c:v>
                </c:pt>
                <c:pt idx="10">
                  <c:v>-5.2471069674571211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DC0-49B7-ACEF-5D5E7C2D91ED}"/>
            </c:ext>
          </c:extLst>
        </c:ser>
        <c:ser>
          <c:idx val="26"/>
          <c:order val="26"/>
          <c:tx>
            <c:strRef>
              <c:f>edosbase100!$AC$28</c:f>
              <c:strCache>
                <c:ptCount val="1"/>
                <c:pt idx="0">
                  <c:v>HIDALGO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edosbase100!$AC$29:$AC$39</c:f>
              <c:numCache>
                <c:formatCode>General</c:formatCode>
                <c:ptCount val="11"/>
                <c:pt idx="0">
                  <c:v>0</c:v>
                </c:pt>
                <c:pt idx="1">
                  <c:v>-0.52578214907571008</c:v>
                </c:pt>
                <c:pt idx="2">
                  <c:v>-3.3014327456609065</c:v>
                </c:pt>
                <c:pt idx="3">
                  <c:v>-5.201350177756292</c:v>
                </c:pt>
                <c:pt idx="4">
                  <c:v>-5.7977214680830125</c:v>
                </c:pt>
                <c:pt idx="5">
                  <c:v>-7.0246890869187633</c:v>
                </c:pt>
                <c:pt idx="6">
                  <c:v>-6.3153751705904249</c:v>
                </c:pt>
                <c:pt idx="7">
                  <c:v>-6.0214676551998529</c:v>
                </c:pt>
                <c:pt idx="8">
                  <c:v>-4.9134320440476245</c:v>
                </c:pt>
                <c:pt idx="9">
                  <c:v>-4.1181277192862371</c:v>
                </c:pt>
                <c:pt idx="10">
                  <c:v>-6.5232922775479469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DC0-49B7-ACEF-5D5E7C2D91ED}"/>
            </c:ext>
          </c:extLst>
        </c:ser>
        <c:ser>
          <c:idx val="27"/>
          <c:order val="27"/>
          <c:tx>
            <c:strRef>
              <c:f>edosbase100!$AD$28</c:f>
              <c:strCache>
                <c:ptCount val="1"/>
                <c:pt idx="0">
                  <c:v>CHIAPAS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edosbase100!$AD$29:$AD$39</c:f>
              <c:numCache>
                <c:formatCode>General</c:formatCode>
                <c:ptCount val="11"/>
                <c:pt idx="0">
                  <c:v>0</c:v>
                </c:pt>
                <c:pt idx="1">
                  <c:v>0.54520029030145334</c:v>
                </c:pt>
                <c:pt idx="2">
                  <c:v>-0.35181349901757741</c:v>
                </c:pt>
                <c:pt idx="3">
                  <c:v>-2.5414653142867261</c:v>
                </c:pt>
                <c:pt idx="4">
                  <c:v>-2.7083001433805958</c:v>
                </c:pt>
                <c:pt idx="5">
                  <c:v>-2.5556263607880623</c:v>
                </c:pt>
                <c:pt idx="6">
                  <c:v>-3.4490998884817587</c:v>
                </c:pt>
                <c:pt idx="7">
                  <c:v>-3.0486077921158374</c:v>
                </c:pt>
                <c:pt idx="8">
                  <c:v>-2.0347653691607808</c:v>
                </c:pt>
                <c:pt idx="9">
                  <c:v>-1.6612677676880323</c:v>
                </c:pt>
                <c:pt idx="10">
                  <c:v>-1.9953799585789391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DC0-49B7-ACEF-5D5E7C2D91ED}"/>
            </c:ext>
          </c:extLst>
        </c:ser>
        <c:ser>
          <c:idx val="28"/>
          <c:order val="28"/>
          <c:tx>
            <c:strRef>
              <c:f>edosbase100!$AE$28</c:f>
              <c:strCache>
                <c:ptCount val="1"/>
                <c:pt idx="0">
                  <c:v>OAXACA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edosbase100!$AE$29:$AE$39</c:f>
              <c:numCache>
                <c:formatCode>General</c:formatCode>
                <c:ptCount val="11"/>
                <c:pt idx="0">
                  <c:v>0</c:v>
                </c:pt>
                <c:pt idx="1">
                  <c:v>-0.15921729699794632</c:v>
                </c:pt>
                <c:pt idx="2">
                  <c:v>-2.0702863603848907</c:v>
                </c:pt>
                <c:pt idx="3">
                  <c:v>-4.0985762743152501</c:v>
                </c:pt>
                <c:pt idx="4">
                  <c:v>-5.3266262085515841</c:v>
                </c:pt>
                <c:pt idx="5">
                  <c:v>-6.3382329187530289</c:v>
                </c:pt>
                <c:pt idx="6">
                  <c:v>-6.1134827053095506</c:v>
                </c:pt>
                <c:pt idx="7">
                  <c:v>-5.4064656067563517</c:v>
                </c:pt>
                <c:pt idx="8">
                  <c:v>-4.2951750236518444</c:v>
                </c:pt>
                <c:pt idx="9">
                  <c:v>-2.9226757735883888</c:v>
                </c:pt>
                <c:pt idx="10">
                  <c:v>-3.7593742067978866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DC0-49B7-ACEF-5D5E7C2D91ED}"/>
            </c:ext>
          </c:extLst>
        </c:ser>
        <c:ser>
          <c:idx val="29"/>
          <c:order val="29"/>
          <c:tx>
            <c:strRef>
              <c:f>edosbase100!$AF$28</c:f>
              <c:strCache>
                <c:ptCount val="1"/>
                <c:pt idx="0">
                  <c:v>TABASCO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edosbase100!$AF$29:$AF$39</c:f>
              <c:numCache>
                <c:formatCode>General</c:formatCode>
                <c:ptCount val="11"/>
                <c:pt idx="0">
                  <c:v>0</c:v>
                </c:pt>
                <c:pt idx="1">
                  <c:v>0.41969022589379013</c:v>
                </c:pt>
                <c:pt idx="2">
                  <c:v>-0.91269635094646784</c:v>
                </c:pt>
                <c:pt idx="3">
                  <c:v>-2.3767051719459888</c:v>
                </c:pt>
                <c:pt idx="4">
                  <c:v>-2.7438619582849855</c:v>
                </c:pt>
                <c:pt idx="5">
                  <c:v>-2.2641335157571456</c:v>
                </c:pt>
                <c:pt idx="6">
                  <c:v>-1.1107070077299204</c:v>
                </c:pt>
                <c:pt idx="7">
                  <c:v>-0.17318716336745121</c:v>
                </c:pt>
                <c:pt idx="8">
                  <c:v>1.4178255774348674</c:v>
                </c:pt>
                <c:pt idx="9">
                  <c:v>2.0776686698648561</c:v>
                </c:pt>
                <c:pt idx="10">
                  <c:v>0.57151763911258902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DC0-49B7-ACEF-5D5E7C2D91ED}"/>
            </c:ext>
          </c:extLst>
        </c:ser>
        <c:ser>
          <c:idx val="30"/>
          <c:order val="30"/>
          <c:tx>
            <c:strRef>
              <c:f>edosbase100!$AG$28</c:f>
              <c:strCache>
                <c:ptCount val="1"/>
                <c:pt idx="0">
                  <c:v>CAMPECHE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edosbase100!$AG$29:$AG$39</c:f>
              <c:numCache>
                <c:formatCode>General</c:formatCode>
                <c:ptCount val="11"/>
                <c:pt idx="0">
                  <c:v>0</c:v>
                </c:pt>
                <c:pt idx="1">
                  <c:v>-0.8406850025947068</c:v>
                </c:pt>
                <c:pt idx="2">
                  <c:v>-2.4026984950700569</c:v>
                </c:pt>
                <c:pt idx="3">
                  <c:v>-4.0514493290829563</c:v>
                </c:pt>
                <c:pt idx="4">
                  <c:v>-5.0530061531618351</c:v>
                </c:pt>
                <c:pt idx="5">
                  <c:v>-7.8871673215212397</c:v>
                </c:pt>
                <c:pt idx="6">
                  <c:v>-8.1636889317221435</c:v>
                </c:pt>
                <c:pt idx="7">
                  <c:v>-7.764104084809845</c:v>
                </c:pt>
                <c:pt idx="8">
                  <c:v>-7.014604492549485</c:v>
                </c:pt>
                <c:pt idx="9">
                  <c:v>-6.136110905182</c:v>
                </c:pt>
                <c:pt idx="10">
                  <c:v>-6.789977018311216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DC0-49B7-ACEF-5D5E7C2D91ED}"/>
            </c:ext>
          </c:extLst>
        </c:ser>
        <c:ser>
          <c:idx val="31"/>
          <c:order val="31"/>
          <c:tx>
            <c:strRef>
              <c:f>edosbase100!$AH$28</c:f>
              <c:strCache>
                <c:ptCount val="1"/>
                <c:pt idx="0">
                  <c:v>TLAXCALA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edosbase100!$AH$29:$AH$39</c:f>
              <c:numCache>
                <c:formatCode>General</c:formatCode>
                <c:ptCount val="11"/>
                <c:pt idx="0">
                  <c:v>0</c:v>
                </c:pt>
                <c:pt idx="1">
                  <c:v>0.78750084860005243</c:v>
                </c:pt>
                <c:pt idx="2">
                  <c:v>-1.770907080718837</c:v>
                </c:pt>
                <c:pt idx="3">
                  <c:v>-3.2353483139529247</c:v>
                </c:pt>
                <c:pt idx="4">
                  <c:v>-3.7212324582246317</c:v>
                </c:pt>
                <c:pt idx="5">
                  <c:v>-3.8977412691177471</c:v>
                </c:pt>
                <c:pt idx="6">
                  <c:v>-3.3400898061312563</c:v>
                </c:pt>
                <c:pt idx="7">
                  <c:v>-3.2043137977519369</c:v>
                </c:pt>
                <c:pt idx="8">
                  <c:v>-2.4206922636770085</c:v>
                </c:pt>
                <c:pt idx="9">
                  <c:v>-1.816489026389037</c:v>
                </c:pt>
                <c:pt idx="10">
                  <c:v>-3.9316852712125767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DC0-49B7-ACEF-5D5E7C2D91ED}"/>
            </c:ext>
          </c:extLst>
        </c:ser>
        <c:ser>
          <c:idx val="32"/>
          <c:order val="32"/>
          <c:tx>
            <c:strRef>
              <c:f>edosbase100!$AI$28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edosbase100!$B$29:$B$39</c:f>
              <c:strCache>
                <c:ptCount val="11"/>
                <c:pt idx="0">
                  <c:v>2020/Feb</c:v>
                </c:pt>
                <c:pt idx="1">
                  <c:v>2020/Mar</c:v>
                </c:pt>
                <c:pt idx="2">
                  <c:v>2020/Apr</c:v>
                </c:pt>
                <c:pt idx="3">
                  <c:v>2020/May</c:v>
                </c:pt>
                <c:pt idx="4">
                  <c:v>2020/Jun</c:v>
                </c:pt>
                <c:pt idx="5">
                  <c:v>2020/Jul</c:v>
                </c:pt>
                <c:pt idx="6">
                  <c:v>2020/Aug</c:v>
                </c:pt>
                <c:pt idx="7">
                  <c:v>2020/Sep</c:v>
                </c:pt>
                <c:pt idx="8">
                  <c:v>2020/Oct</c:v>
                </c:pt>
                <c:pt idx="9">
                  <c:v>2020/Nov</c:v>
                </c:pt>
                <c:pt idx="10">
                  <c:v>2020/Dec</c:v>
                </c:pt>
              </c:strCache>
            </c:strRef>
          </c:cat>
          <c:val>
            <c:numRef>
              <c:f>edosbase100!$AI$29:$AI$39</c:f>
              <c:numCache>
                <c:formatCode>General</c:formatCode>
                <c:ptCount val="11"/>
                <c:pt idx="0">
                  <c:v>0</c:v>
                </c:pt>
                <c:pt idx="1">
                  <c:v>-0.63353031716635133</c:v>
                </c:pt>
                <c:pt idx="2">
                  <c:v>-3.3271341704790487</c:v>
                </c:pt>
                <c:pt idx="3">
                  <c:v>-4.99849225285754</c:v>
                </c:pt>
                <c:pt idx="4">
                  <c:v>-5.4026490166461496</c:v>
                </c:pt>
                <c:pt idx="5">
                  <c:v>-5.4216025819151064</c:v>
                </c:pt>
                <c:pt idx="6">
                  <c:v>-4.9734019432667935</c:v>
                </c:pt>
                <c:pt idx="7">
                  <c:v>-4.4210949543057536</c:v>
                </c:pt>
                <c:pt idx="8">
                  <c:v>-3.4477490906945802</c:v>
                </c:pt>
                <c:pt idx="9">
                  <c:v>-2.7262862616098471</c:v>
                </c:pt>
                <c:pt idx="10">
                  <c:v>-4.0740414453881177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DC0-49B7-ACEF-5D5E7C2D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414832"/>
        <c:axId val="1531198352"/>
      </c:lineChart>
      <c:catAx>
        <c:axId val="17084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198352"/>
        <c:crosses val="autoZero"/>
        <c:auto val="1"/>
        <c:lblAlgn val="ctr"/>
        <c:lblOffset val="100"/>
        <c:noMultiLvlLbl val="0"/>
      </c:catAx>
      <c:valAx>
        <c:axId val="15311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84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894356955380577E-2"/>
          <c:y val="0.94170664960427863"/>
          <c:w val="0.87821128608923882"/>
          <c:h val="4.2212950082385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40</xdr:row>
      <xdr:rowOff>42862</xdr:rowOff>
    </xdr:from>
    <xdr:to>
      <xdr:col>17</xdr:col>
      <xdr:colOff>761999</xdr:colOff>
      <xdr:row>65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C647DA-641B-406F-96E6-E38445360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0E4D-AC38-4DBB-8DF5-AC2E130F2E3F}">
  <dimension ref="A1:AR61"/>
  <sheetViews>
    <sheetView tabSelected="1" zoomScale="80" zoomScaleNormal="80" workbookViewId="0">
      <selection activeCell="B40" sqref="B40"/>
    </sheetView>
  </sheetViews>
  <sheetFormatPr baseColWidth="10" defaultRowHeight="15" x14ac:dyDescent="0.25"/>
  <sheetData>
    <row r="1" spans="1:44" ht="33.75" x14ac:dyDescent="0.25">
      <c r="B1" s="1" t="s">
        <v>43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2" t="s">
        <v>0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2" t="s">
        <v>1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2" t="s">
        <v>2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3</v>
      </c>
      <c r="AP1" s="13" t="s">
        <v>4</v>
      </c>
      <c r="AQ1" s="14" t="s">
        <v>44</v>
      </c>
    </row>
    <row r="2" spans="1:44" x14ac:dyDescent="0.25">
      <c r="A2" s="10"/>
      <c r="B2" s="8" t="s">
        <v>42</v>
      </c>
      <c r="C2" s="4">
        <v>1784920</v>
      </c>
      <c r="D2" s="4">
        <v>1662118</v>
      </c>
      <c r="E2" s="4">
        <v>981132</v>
      </c>
      <c r="F2" s="4">
        <v>657708</v>
      </c>
      <c r="G2" s="4">
        <v>615585</v>
      </c>
      <c r="H2" s="4">
        <v>213476</v>
      </c>
      <c r="I2" s="4">
        <v>156351</v>
      </c>
      <c r="J2" s="5">
        <v>6071290</v>
      </c>
      <c r="K2" s="4">
        <v>1655159</v>
      </c>
      <c r="L2" s="4">
        <v>902039</v>
      </c>
      <c r="M2" s="4">
        <v>780681</v>
      </c>
      <c r="N2" s="4">
        <v>702453</v>
      </c>
      <c r="O2" s="4">
        <v>455287</v>
      </c>
      <c r="P2" s="4">
        <v>338559</v>
      </c>
      <c r="Q2" s="4">
        <v>245574</v>
      </c>
      <c r="R2" s="4">
        <v>189057</v>
      </c>
      <c r="S2" s="5">
        <v>5268809</v>
      </c>
      <c r="T2" s="4">
        <v>1837966</v>
      </c>
      <c r="U2" s="4">
        <v>1013555</v>
      </c>
      <c r="V2" s="4">
        <v>940382</v>
      </c>
      <c r="W2" s="4">
        <v>611885</v>
      </c>
      <c r="X2" s="4">
        <v>587810</v>
      </c>
      <c r="Y2" s="4">
        <v>468015</v>
      </c>
      <c r="Z2" s="4">
        <v>185493</v>
      </c>
      <c r="AA2" s="4">
        <v>159617</v>
      </c>
      <c r="AB2" s="4">
        <v>139287</v>
      </c>
      <c r="AC2" s="5">
        <v>5944010</v>
      </c>
      <c r="AD2" s="4">
        <v>628017</v>
      </c>
      <c r="AE2" s="4">
        <v>483343</v>
      </c>
      <c r="AF2" s="4">
        <v>472041</v>
      </c>
      <c r="AG2" s="4">
        <v>384631</v>
      </c>
      <c r="AH2" s="4">
        <v>273767</v>
      </c>
      <c r="AI2" s="4">
        <v>233747</v>
      </c>
      <c r="AJ2" s="4">
        <v>225972</v>
      </c>
      <c r="AK2" s="4">
        <v>216685</v>
      </c>
      <c r="AL2" s="4">
        <v>173223</v>
      </c>
      <c r="AM2" s="4">
        <v>134890</v>
      </c>
      <c r="AN2" s="4">
        <v>103111</v>
      </c>
      <c r="AO2" s="5">
        <v>3329427</v>
      </c>
      <c r="AP2" s="6">
        <v>20613536</v>
      </c>
      <c r="AQ2" s="7">
        <v>0</v>
      </c>
      <c r="AR2" s="15">
        <f>AP6-AP2</f>
        <v>-1113677</v>
      </c>
    </row>
    <row r="3" spans="1:44" x14ac:dyDescent="0.25">
      <c r="A3" s="11"/>
      <c r="B3" s="8" t="s">
        <v>41</v>
      </c>
      <c r="C3" s="4">
        <v>1768367</v>
      </c>
      <c r="D3" s="4">
        <v>1667168</v>
      </c>
      <c r="E3" s="4">
        <v>983841</v>
      </c>
      <c r="F3" s="4">
        <v>655354</v>
      </c>
      <c r="G3" s="4">
        <v>611778</v>
      </c>
      <c r="H3" s="4">
        <v>212214</v>
      </c>
      <c r="I3" s="4">
        <v>150668</v>
      </c>
      <c r="J3" s="5">
        <v>6049390</v>
      </c>
      <c r="K3" s="4">
        <v>1650275</v>
      </c>
      <c r="L3" s="4">
        <v>897260</v>
      </c>
      <c r="M3" s="4">
        <v>775133</v>
      </c>
      <c r="N3" s="4">
        <v>694642</v>
      </c>
      <c r="O3" s="4">
        <v>453898</v>
      </c>
      <c r="P3" s="4">
        <v>336383</v>
      </c>
      <c r="Q3" s="4">
        <v>244826</v>
      </c>
      <c r="R3" s="4">
        <v>188089</v>
      </c>
      <c r="S3" s="5">
        <v>5240506</v>
      </c>
      <c r="T3" s="4">
        <v>1831940</v>
      </c>
      <c r="U3" s="4">
        <v>1011421</v>
      </c>
      <c r="V3" s="4">
        <v>943854</v>
      </c>
      <c r="W3" s="4">
        <v>602903</v>
      </c>
      <c r="X3" s="4">
        <v>590235</v>
      </c>
      <c r="Y3" s="4">
        <v>467532</v>
      </c>
      <c r="Z3" s="4">
        <v>179007</v>
      </c>
      <c r="AA3" s="4">
        <v>151593</v>
      </c>
      <c r="AB3" s="4">
        <v>139808</v>
      </c>
      <c r="AC3" s="5">
        <v>5918293</v>
      </c>
      <c r="AD3" s="4">
        <v>622898</v>
      </c>
      <c r="AE3" s="4">
        <v>481242</v>
      </c>
      <c r="AF3" s="4">
        <v>424238</v>
      </c>
      <c r="AG3" s="4">
        <v>386116</v>
      </c>
      <c r="AH3" s="4">
        <v>272569</v>
      </c>
      <c r="AI3" s="4">
        <v>232518</v>
      </c>
      <c r="AJ3" s="4">
        <v>227204</v>
      </c>
      <c r="AK3" s="4">
        <v>216340</v>
      </c>
      <c r="AL3" s="4">
        <v>173950</v>
      </c>
      <c r="AM3" s="4">
        <v>133756</v>
      </c>
      <c r="AN3" s="4">
        <v>103923</v>
      </c>
      <c r="AO3" s="5">
        <v>3274754</v>
      </c>
      <c r="AP3" s="6">
        <v>20482943</v>
      </c>
      <c r="AQ3" s="7">
        <v>1</v>
      </c>
      <c r="AR3" s="15">
        <f t="shared" ref="AR3:AR8" si="0">AP3-AP2</f>
        <v>-130593</v>
      </c>
    </row>
    <row r="4" spans="1:44" x14ac:dyDescent="0.25">
      <c r="A4" s="9"/>
      <c r="B4" s="8" t="s">
        <v>40</v>
      </c>
      <c r="C4" s="4">
        <v>1704967</v>
      </c>
      <c r="D4" s="4">
        <v>1624764</v>
      </c>
      <c r="E4" s="4">
        <v>964944</v>
      </c>
      <c r="F4" s="4">
        <v>637277</v>
      </c>
      <c r="G4" s="4">
        <v>591189</v>
      </c>
      <c r="H4" s="4">
        <v>208949</v>
      </c>
      <c r="I4" s="4">
        <v>146499</v>
      </c>
      <c r="J4" s="5">
        <v>5878589</v>
      </c>
      <c r="K4" s="4">
        <v>1597217</v>
      </c>
      <c r="L4" s="4">
        <v>883711</v>
      </c>
      <c r="M4" s="4">
        <v>757891</v>
      </c>
      <c r="N4" s="4">
        <v>681298</v>
      </c>
      <c r="O4" s="4">
        <v>442906</v>
      </c>
      <c r="P4" s="4">
        <v>328581</v>
      </c>
      <c r="Q4" s="4">
        <v>240621</v>
      </c>
      <c r="R4" s="4">
        <v>184170</v>
      </c>
      <c r="S4" s="5">
        <v>5116395</v>
      </c>
      <c r="T4" s="4">
        <v>1793795</v>
      </c>
      <c r="U4" s="4">
        <v>988250</v>
      </c>
      <c r="V4" s="4">
        <v>921528</v>
      </c>
      <c r="W4" s="4">
        <v>592980</v>
      </c>
      <c r="X4" s="4">
        <v>568335</v>
      </c>
      <c r="Y4" s="4">
        <v>463661</v>
      </c>
      <c r="Z4" s="4">
        <v>167029</v>
      </c>
      <c r="AA4" s="4">
        <v>142436</v>
      </c>
      <c r="AB4" s="4">
        <v>138351</v>
      </c>
      <c r="AC4" s="5">
        <v>5776365</v>
      </c>
      <c r="AD4" s="4">
        <v>604361</v>
      </c>
      <c r="AE4" s="4">
        <v>469608</v>
      </c>
      <c r="AF4" s="4">
        <v>379254</v>
      </c>
      <c r="AG4" s="4">
        <v>373047</v>
      </c>
      <c r="AH4" s="4">
        <v>262095</v>
      </c>
      <c r="AI4" s="4">
        <v>226030</v>
      </c>
      <c r="AJ4" s="4">
        <v>225177</v>
      </c>
      <c r="AK4" s="4">
        <v>212199</v>
      </c>
      <c r="AL4" s="4">
        <v>171642</v>
      </c>
      <c r="AM4" s="4">
        <v>131649</v>
      </c>
      <c r="AN4" s="4">
        <v>101285</v>
      </c>
      <c r="AO4" s="5">
        <v>3156347</v>
      </c>
      <c r="AP4" s="6">
        <v>19927696</v>
      </c>
      <c r="AQ4" s="7">
        <v>1</v>
      </c>
      <c r="AR4" s="15">
        <f t="shared" si="0"/>
        <v>-555247</v>
      </c>
    </row>
    <row r="5" spans="1:44" x14ac:dyDescent="0.25">
      <c r="A5" s="12"/>
      <c r="B5" s="3" t="s">
        <v>45</v>
      </c>
      <c r="C5" s="4">
        <v>1672853</v>
      </c>
      <c r="D5" s="4">
        <v>1599874</v>
      </c>
      <c r="E5" s="4">
        <v>951893</v>
      </c>
      <c r="F5" s="4">
        <v>628295</v>
      </c>
      <c r="G5" s="4">
        <v>581478</v>
      </c>
      <c r="H5" s="4">
        <v>205741</v>
      </c>
      <c r="I5" s="4">
        <v>144039</v>
      </c>
      <c r="J5" s="5">
        <v>5784173</v>
      </c>
      <c r="K5" s="4">
        <v>1569776</v>
      </c>
      <c r="L5" s="4">
        <v>870848</v>
      </c>
      <c r="M5" s="4">
        <v>747418</v>
      </c>
      <c r="N5" s="4">
        <v>672943</v>
      </c>
      <c r="O5" s="4">
        <v>436357</v>
      </c>
      <c r="P5" s="4">
        <v>325819</v>
      </c>
      <c r="Q5" s="4">
        <v>238087</v>
      </c>
      <c r="R5" s="4">
        <v>182368</v>
      </c>
      <c r="S5" s="5">
        <v>5043616</v>
      </c>
      <c r="T5" s="4">
        <v>1770324</v>
      </c>
      <c r="U5" s="4">
        <v>971189</v>
      </c>
      <c r="V5" s="4">
        <v>920312</v>
      </c>
      <c r="W5" s="4">
        <v>581740</v>
      </c>
      <c r="X5" s="4">
        <v>544213</v>
      </c>
      <c r="Y5" s="4">
        <v>453381</v>
      </c>
      <c r="Z5" s="4">
        <v>163062</v>
      </c>
      <c r="AA5" s="4">
        <v>142052</v>
      </c>
      <c r="AB5" s="4">
        <v>135082</v>
      </c>
      <c r="AC5" s="5">
        <v>5681355</v>
      </c>
      <c r="AD5" s="4">
        <v>591591</v>
      </c>
      <c r="AE5" s="4">
        <v>462327</v>
      </c>
      <c r="AF5" s="4">
        <v>358243</v>
      </c>
      <c r="AG5" s="4">
        <v>365817</v>
      </c>
      <c r="AH5" s="4">
        <v>248120</v>
      </c>
      <c r="AI5" s="4">
        <v>221589</v>
      </c>
      <c r="AJ5" s="4">
        <v>220229</v>
      </c>
      <c r="AK5" s="4">
        <v>207804</v>
      </c>
      <c r="AL5" s="4">
        <v>169106</v>
      </c>
      <c r="AM5" s="4">
        <v>129425</v>
      </c>
      <c r="AN5" s="4">
        <v>99775</v>
      </c>
      <c r="AO5" s="5">
        <v>3074026</v>
      </c>
      <c r="AP5" s="6">
        <v>19583170</v>
      </c>
      <c r="AQ5" s="7">
        <v>1</v>
      </c>
      <c r="AR5" s="15">
        <f t="shared" si="0"/>
        <v>-344526</v>
      </c>
    </row>
    <row r="6" spans="1:44" x14ac:dyDescent="0.25">
      <c r="B6" s="3" t="s">
        <v>46</v>
      </c>
      <c r="C6" s="4">
        <v>1669740</v>
      </c>
      <c r="D6" s="4">
        <v>1593559</v>
      </c>
      <c r="E6" s="4">
        <v>952751</v>
      </c>
      <c r="F6" s="4">
        <v>627705</v>
      </c>
      <c r="G6" s="4">
        <v>581410</v>
      </c>
      <c r="H6" s="4">
        <v>203862</v>
      </c>
      <c r="I6" s="4">
        <v>142800</v>
      </c>
      <c r="J6" s="5">
        <v>5771827</v>
      </c>
      <c r="K6" s="4">
        <v>1569434</v>
      </c>
      <c r="L6" s="4">
        <v>875288</v>
      </c>
      <c r="M6" s="4">
        <v>737734</v>
      </c>
      <c r="N6" s="4">
        <v>667936</v>
      </c>
      <c r="O6" s="4">
        <v>432676</v>
      </c>
      <c r="P6" s="4">
        <v>322007</v>
      </c>
      <c r="Q6" s="4">
        <v>237252</v>
      </c>
      <c r="R6" s="4">
        <v>182181</v>
      </c>
      <c r="S6" s="5">
        <v>5024508</v>
      </c>
      <c r="T6" s="4">
        <v>1755765</v>
      </c>
      <c r="U6" s="4">
        <v>962664</v>
      </c>
      <c r="V6" s="4">
        <v>926866</v>
      </c>
      <c r="W6" s="4">
        <v>577424</v>
      </c>
      <c r="X6" s="4">
        <v>529005</v>
      </c>
      <c r="Y6" s="4">
        <v>450498</v>
      </c>
      <c r="Z6" s="4">
        <v>165340</v>
      </c>
      <c r="AA6" s="4">
        <v>144319</v>
      </c>
      <c r="AB6" s="4">
        <v>134719</v>
      </c>
      <c r="AC6" s="5">
        <v>5646600</v>
      </c>
      <c r="AD6" s="4">
        <v>586976</v>
      </c>
      <c r="AE6" s="4">
        <v>460252</v>
      </c>
      <c r="AF6" s="4">
        <v>358969</v>
      </c>
      <c r="AG6" s="4">
        <v>365288</v>
      </c>
      <c r="AH6" s="4">
        <v>244431</v>
      </c>
      <c r="AI6" s="4">
        <v>220195</v>
      </c>
      <c r="AJ6" s="4">
        <v>219852</v>
      </c>
      <c r="AK6" s="4">
        <v>205143</v>
      </c>
      <c r="AL6" s="4">
        <v>168470</v>
      </c>
      <c r="AM6" s="4">
        <v>128074</v>
      </c>
      <c r="AN6" s="4">
        <v>99274</v>
      </c>
      <c r="AO6" s="5">
        <v>3056924</v>
      </c>
      <c r="AP6" s="6">
        <v>19499859</v>
      </c>
      <c r="AQ6" s="7">
        <v>1</v>
      </c>
      <c r="AR6" s="15">
        <f t="shared" si="0"/>
        <v>-83311</v>
      </c>
    </row>
    <row r="7" spans="1:44" x14ac:dyDescent="0.25">
      <c r="A7" s="12"/>
      <c r="B7" s="3" t="s">
        <v>47</v>
      </c>
      <c r="C7" s="4">
        <v>1666276</v>
      </c>
      <c r="D7" s="4">
        <v>1590806</v>
      </c>
      <c r="E7" s="4">
        <v>951537</v>
      </c>
      <c r="F7" s="4">
        <v>627901</v>
      </c>
      <c r="G7" s="4">
        <v>580949</v>
      </c>
      <c r="H7" s="4">
        <v>200339</v>
      </c>
      <c r="I7" s="4">
        <v>143693</v>
      </c>
      <c r="J7" s="5">
        <v>5761501</v>
      </c>
      <c r="K7" s="4">
        <v>1573657</v>
      </c>
      <c r="L7" s="4">
        <v>889248</v>
      </c>
      <c r="M7" s="4">
        <v>744379</v>
      </c>
      <c r="N7" s="4">
        <v>672303</v>
      </c>
      <c r="O7" s="4">
        <v>432699</v>
      </c>
      <c r="P7" s="4">
        <v>321750</v>
      </c>
      <c r="Q7" s="4">
        <v>236303</v>
      </c>
      <c r="R7" s="4">
        <v>183163</v>
      </c>
      <c r="S7" s="5">
        <v>5053502</v>
      </c>
      <c r="T7" s="4">
        <v>1742635</v>
      </c>
      <c r="U7" s="4">
        <v>966243</v>
      </c>
      <c r="V7" s="4">
        <v>934572</v>
      </c>
      <c r="W7" s="4">
        <v>575672</v>
      </c>
      <c r="X7" s="4">
        <v>529928</v>
      </c>
      <c r="Y7" s="4">
        <v>447862</v>
      </c>
      <c r="Z7" s="4">
        <v>165477</v>
      </c>
      <c r="AA7" s="4">
        <v>145580</v>
      </c>
      <c r="AB7" s="4">
        <v>134809</v>
      </c>
      <c r="AC7" s="5">
        <v>5642778</v>
      </c>
      <c r="AD7" s="4">
        <v>587165</v>
      </c>
      <c r="AE7" s="4">
        <v>459381</v>
      </c>
      <c r="AF7" s="4">
        <v>356370</v>
      </c>
      <c r="AG7" s="4">
        <v>360408</v>
      </c>
      <c r="AH7" s="4">
        <v>241728</v>
      </c>
      <c r="AI7" s="4">
        <v>217327</v>
      </c>
      <c r="AJ7" s="4">
        <v>220197</v>
      </c>
      <c r="AK7" s="4">
        <v>202951</v>
      </c>
      <c r="AL7" s="4">
        <v>169301</v>
      </c>
      <c r="AM7" s="4">
        <v>124251</v>
      </c>
      <c r="AN7" s="4">
        <v>99092</v>
      </c>
      <c r="AO7" s="5">
        <v>3038171</v>
      </c>
      <c r="AP7" s="6">
        <v>19495952</v>
      </c>
      <c r="AQ7" s="7">
        <v>1</v>
      </c>
      <c r="AR7" s="15">
        <f t="shared" si="0"/>
        <v>-3907</v>
      </c>
    </row>
    <row r="8" spans="1:44" x14ac:dyDescent="0.25">
      <c r="B8" s="3" t="s">
        <v>48</v>
      </c>
      <c r="C8" s="4">
        <v>1665489</v>
      </c>
      <c r="D8" s="4">
        <v>1586128</v>
      </c>
      <c r="E8" s="4">
        <v>954673</v>
      </c>
      <c r="F8" s="4">
        <v>631971</v>
      </c>
      <c r="G8" s="4">
        <v>587463</v>
      </c>
      <c r="H8" s="4">
        <v>201939</v>
      </c>
      <c r="I8" s="4">
        <v>144572</v>
      </c>
      <c r="J8" s="5">
        <v>5772235</v>
      </c>
      <c r="K8" s="4">
        <v>1590011</v>
      </c>
      <c r="L8" s="4">
        <v>897690</v>
      </c>
      <c r="M8" s="4">
        <v>750835</v>
      </c>
      <c r="N8" s="4">
        <v>678269</v>
      </c>
      <c r="O8" s="4">
        <v>436384</v>
      </c>
      <c r="P8" s="4">
        <v>323153</v>
      </c>
      <c r="Q8" s="4">
        <v>236944</v>
      </c>
      <c r="R8" s="4">
        <v>184855</v>
      </c>
      <c r="S8" s="5">
        <v>5098141</v>
      </c>
      <c r="T8" s="4">
        <v>1758496</v>
      </c>
      <c r="U8" s="4">
        <v>970018</v>
      </c>
      <c r="V8" s="4">
        <v>941458</v>
      </c>
      <c r="W8" s="4">
        <v>574582</v>
      </c>
      <c r="X8" s="4">
        <v>529692</v>
      </c>
      <c r="Y8" s="4">
        <v>451388</v>
      </c>
      <c r="Z8" s="4">
        <v>168295</v>
      </c>
      <c r="AA8" s="4">
        <v>143936</v>
      </c>
      <c r="AB8" s="4">
        <v>134682</v>
      </c>
      <c r="AC8" s="5">
        <v>5672547</v>
      </c>
      <c r="AD8" s="4">
        <v>586731</v>
      </c>
      <c r="AE8" s="4">
        <v>461362</v>
      </c>
      <c r="AF8" s="4">
        <v>356310</v>
      </c>
      <c r="AG8" s="4">
        <v>360933</v>
      </c>
      <c r="AH8" s="4">
        <v>244638</v>
      </c>
      <c r="AI8" s="4">
        <v>218985</v>
      </c>
      <c r="AJ8" s="4">
        <v>218178</v>
      </c>
      <c r="AK8" s="4">
        <v>203438</v>
      </c>
      <c r="AL8" s="4">
        <v>171299</v>
      </c>
      <c r="AM8" s="4">
        <v>123878</v>
      </c>
      <c r="AN8" s="4">
        <v>99667</v>
      </c>
      <c r="AO8" s="5">
        <v>3045419</v>
      </c>
      <c r="AP8" s="6">
        <v>19588342</v>
      </c>
      <c r="AQ8" s="7">
        <v>1</v>
      </c>
      <c r="AR8" s="15">
        <f t="shared" si="0"/>
        <v>92390</v>
      </c>
    </row>
    <row r="9" spans="1:44" x14ac:dyDescent="0.25">
      <c r="B9" s="3" t="s">
        <v>56</v>
      </c>
      <c r="C9" s="4">
        <v>1664862</v>
      </c>
      <c r="D9" s="4">
        <v>1583775</v>
      </c>
      <c r="E9" s="4">
        <v>961160</v>
      </c>
      <c r="F9" s="4">
        <v>635197</v>
      </c>
      <c r="G9" s="4">
        <v>592725</v>
      </c>
      <c r="H9" s="4">
        <v>203232</v>
      </c>
      <c r="I9" s="4">
        <v>144513</v>
      </c>
      <c r="J9" s="5">
        <v>5785464</v>
      </c>
      <c r="K9" s="4">
        <v>1603318</v>
      </c>
      <c r="L9" s="4">
        <v>901676</v>
      </c>
      <c r="M9" s="4">
        <v>754841</v>
      </c>
      <c r="N9" s="4">
        <v>681683</v>
      </c>
      <c r="O9" s="4">
        <v>439476</v>
      </c>
      <c r="P9" s="4">
        <v>326308</v>
      </c>
      <c r="Q9" s="4">
        <v>238074</v>
      </c>
      <c r="R9" s="4">
        <v>186449</v>
      </c>
      <c r="S9" s="5">
        <v>5131825</v>
      </c>
      <c r="T9" s="4">
        <v>1769661</v>
      </c>
      <c r="U9" s="4">
        <v>974129</v>
      </c>
      <c r="V9" s="4">
        <v>949253</v>
      </c>
      <c r="W9" s="4">
        <v>585515</v>
      </c>
      <c r="X9" s="4">
        <v>543611</v>
      </c>
      <c r="Y9" s="4">
        <v>453937</v>
      </c>
      <c r="Z9" s="4">
        <v>172085</v>
      </c>
      <c r="AA9" s="4">
        <v>147502</v>
      </c>
      <c r="AB9" s="4">
        <v>134409</v>
      </c>
      <c r="AC9" s="5">
        <v>5730102</v>
      </c>
      <c r="AD9" s="4">
        <v>584849</v>
      </c>
      <c r="AE9" s="4">
        <v>462994</v>
      </c>
      <c r="AF9" s="4">
        <v>358177</v>
      </c>
      <c r="AG9" s="4">
        <v>362982</v>
      </c>
      <c r="AH9" s="4">
        <v>244927</v>
      </c>
      <c r="AI9" s="4">
        <v>219672</v>
      </c>
      <c r="AJ9" s="4">
        <v>219083</v>
      </c>
      <c r="AK9" s="4">
        <v>204970</v>
      </c>
      <c r="AL9" s="4">
        <v>172923</v>
      </c>
      <c r="AM9" s="4">
        <v>124417</v>
      </c>
      <c r="AN9" s="4">
        <v>99807</v>
      </c>
      <c r="AO9" s="5">
        <v>3054801</v>
      </c>
      <c r="AP9" s="6">
        <v>19702192</v>
      </c>
      <c r="AQ9" s="7"/>
      <c r="AR9" s="15"/>
    </row>
    <row r="10" spans="1:44" x14ac:dyDescent="0.25">
      <c r="B10" s="3" t="s">
        <v>57</v>
      </c>
      <c r="C10" s="4">
        <v>1693963</v>
      </c>
      <c r="D10" s="4">
        <v>1591576</v>
      </c>
      <c r="E10" s="4">
        <v>970428</v>
      </c>
      <c r="F10" s="4">
        <v>641465</v>
      </c>
      <c r="G10" s="4">
        <v>598103</v>
      </c>
      <c r="H10" s="4">
        <v>205095</v>
      </c>
      <c r="I10" s="4">
        <v>147179</v>
      </c>
      <c r="J10" s="5">
        <v>5847809</v>
      </c>
      <c r="K10" s="4">
        <v>1623550</v>
      </c>
      <c r="L10" s="4">
        <v>908614</v>
      </c>
      <c r="M10" s="4">
        <v>760896</v>
      </c>
      <c r="N10" s="4">
        <v>683018</v>
      </c>
      <c r="O10" s="4">
        <v>442174</v>
      </c>
      <c r="P10" s="4">
        <v>325210</v>
      </c>
      <c r="Q10" s="4">
        <v>241199</v>
      </c>
      <c r="R10" s="4">
        <v>187704</v>
      </c>
      <c r="S10" s="5">
        <v>5172365</v>
      </c>
      <c r="T10" s="4">
        <v>1788334</v>
      </c>
      <c r="U10" s="4">
        <v>980425</v>
      </c>
      <c r="V10" s="4">
        <v>961284</v>
      </c>
      <c r="W10" s="4">
        <v>590852</v>
      </c>
      <c r="X10" s="4">
        <v>558297</v>
      </c>
      <c r="Y10" s="4">
        <v>459604</v>
      </c>
      <c r="Z10" s="4">
        <v>175792</v>
      </c>
      <c r="AA10" s="4">
        <v>147839</v>
      </c>
      <c r="AB10" s="4">
        <v>135757</v>
      </c>
      <c r="AC10" s="5">
        <v>5798184</v>
      </c>
      <c r="AD10" s="4">
        <v>591153</v>
      </c>
      <c r="AE10" s="4">
        <v>468526</v>
      </c>
      <c r="AF10" s="4">
        <v>361787</v>
      </c>
      <c r="AG10" s="4">
        <v>364040</v>
      </c>
      <c r="AH10" s="4">
        <v>246233</v>
      </c>
      <c r="AI10" s="4">
        <v>222262</v>
      </c>
      <c r="AJ10" s="4">
        <v>221374</v>
      </c>
      <c r="AK10" s="4">
        <v>207378</v>
      </c>
      <c r="AL10" s="4">
        <v>175679</v>
      </c>
      <c r="AM10" s="4">
        <v>125428</v>
      </c>
      <c r="AN10" s="4">
        <v>100615</v>
      </c>
      <c r="AO10" s="5">
        <v>3084475</v>
      </c>
      <c r="AP10" s="6">
        <v>19902833</v>
      </c>
      <c r="AQ10" s="7"/>
      <c r="AR10" s="15"/>
    </row>
    <row r="11" spans="1:44" x14ac:dyDescent="0.25">
      <c r="B11" s="3" t="s">
        <v>58</v>
      </c>
      <c r="C11" s="4">
        <v>1718145</v>
      </c>
      <c r="D11" s="4">
        <v>1591580</v>
      </c>
      <c r="E11" s="4">
        <v>973037</v>
      </c>
      <c r="F11" s="4">
        <v>646225</v>
      </c>
      <c r="G11" s="4">
        <v>603612</v>
      </c>
      <c r="H11" s="4">
        <v>207126</v>
      </c>
      <c r="I11" s="4">
        <v>147726</v>
      </c>
      <c r="J11" s="5">
        <v>5887451</v>
      </c>
      <c r="K11" s="4">
        <v>1635521</v>
      </c>
      <c r="L11" s="4">
        <v>915483</v>
      </c>
      <c r="M11" s="4">
        <v>766938</v>
      </c>
      <c r="N11" s="4">
        <v>684878</v>
      </c>
      <c r="O11" s="4">
        <v>445552</v>
      </c>
      <c r="P11" s="4">
        <v>327014</v>
      </c>
      <c r="Q11" s="4">
        <v>243874</v>
      </c>
      <c r="R11" s="4">
        <v>187900</v>
      </c>
      <c r="S11" s="5">
        <v>5207160</v>
      </c>
      <c r="T11" s="4">
        <v>1805269</v>
      </c>
      <c r="U11" s="4">
        <v>987268</v>
      </c>
      <c r="V11" s="4">
        <v>962841</v>
      </c>
      <c r="W11" s="4">
        <v>589753</v>
      </c>
      <c r="X11" s="4">
        <v>565897</v>
      </c>
      <c r="Y11" s="4">
        <v>463651</v>
      </c>
      <c r="Z11" s="4">
        <v>178292</v>
      </c>
      <c r="AA11" s="4">
        <v>149959</v>
      </c>
      <c r="AB11" s="4">
        <v>136547</v>
      </c>
      <c r="AC11" s="5">
        <v>5839477</v>
      </c>
      <c r="AD11" s="4">
        <v>595897</v>
      </c>
      <c r="AE11" s="4">
        <v>472658</v>
      </c>
      <c r="AF11" s="4">
        <v>370055</v>
      </c>
      <c r="AG11" s="4">
        <v>367448</v>
      </c>
      <c r="AH11" s="4">
        <v>250042</v>
      </c>
      <c r="AI11" s="4">
        <v>224121</v>
      </c>
      <c r="AJ11" s="4">
        <v>222218</v>
      </c>
      <c r="AK11" s="4">
        <v>210352</v>
      </c>
      <c r="AL11" s="4">
        <v>176822</v>
      </c>
      <c r="AM11" s="4">
        <v>126613</v>
      </c>
      <c r="AN11" s="4">
        <v>101238</v>
      </c>
      <c r="AO11" s="5">
        <v>3117464</v>
      </c>
      <c r="AP11" s="6">
        <v>20051552</v>
      </c>
      <c r="AQ11" s="7"/>
      <c r="AR11" s="15"/>
    </row>
    <row r="12" spans="1:44" x14ac:dyDescent="0.25">
      <c r="B12" s="3" t="s">
        <v>59</v>
      </c>
      <c r="C12" s="4">
        <v>1677922</v>
      </c>
      <c r="D12" s="4">
        <v>1568747</v>
      </c>
      <c r="E12" s="4">
        <v>957393</v>
      </c>
      <c r="F12" s="4">
        <v>636022</v>
      </c>
      <c r="G12" s="4">
        <v>595496</v>
      </c>
      <c r="H12" s="4">
        <v>205308</v>
      </c>
      <c r="I12" s="4">
        <v>146771</v>
      </c>
      <c r="J12" s="5">
        <v>5787659</v>
      </c>
      <c r="K12" s="4">
        <v>1610359</v>
      </c>
      <c r="L12" s="4">
        <v>903594</v>
      </c>
      <c r="M12" s="4">
        <v>757473</v>
      </c>
      <c r="N12" s="4">
        <v>672536</v>
      </c>
      <c r="O12" s="4">
        <v>440501</v>
      </c>
      <c r="P12" s="4">
        <v>321424</v>
      </c>
      <c r="Q12" s="4">
        <v>239136</v>
      </c>
      <c r="R12" s="4">
        <v>187080</v>
      </c>
      <c r="S12" s="5">
        <v>5132103</v>
      </c>
      <c r="T12" s="4">
        <v>1780367</v>
      </c>
      <c r="U12" s="4">
        <v>973396</v>
      </c>
      <c r="V12" s="4">
        <v>944174</v>
      </c>
      <c r="W12" s="4">
        <v>575636</v>
      </c>
      <c r="X12" s="4">
        <v>570100</v>
      </c>
      <c r="Y12" s="4">
        <v>461602</v>
      </c>
      <c r="Z12" s="4">
        <v>170112</v>
      </c>
      <c r="AA12" s="4">
        <v>149477</v>
      </c>
      <c r="AB12" s="4">
        <v>135945</v>
      </c>
      <c r="AC12" s="5">
        <v>5760809</v>
      </c>
      <c r="AD12" s="4">
        <v>590229</v>
      </c>
      <c r="AE12" s="4">
        <v>470541</v>
      </c>
      <c r="AF12" s="4">
        <v>365783</v>
      </c>
      <c r="AG12" s="4">
        <v>364449</v>
      </c>
      <c r="AH12" s="4">
        <v>254657</v>
      </c>
      <c r="AI12" s="4">
        <v>218499</v>
      </c>
      <c r="AJ12" s="4">
        <v>221463</v>
      </c>
      <c r="AK12" s="4">
        <v>208539</v>
      </c>
      <c r="AL12" s="4">
        <v>174213</v>
      </c>
      <c r="AM12" s="4">
        <v>125731</v>
      </c>
      <c r="AN12" s="4">
        <v>99057</v>
      </c>
      <c r="AO12" s="5">
        <v>3093161</v>
      </c>
      <c r="AP12" s="6">
        <v>19773732</v>
      </c>
      <c r="AQ12" s="7"/>
      <c r="AR12" s="15"/>
    </row>
    <row r="14" spans="1:44" x14ac:dyDescent="0.25">
      <c r="C14" t="s">
        <v>49</v>
      </c>
      <c r="D14" t="s">
        <v>50</v>
      </c>
      <c r="E14" t="s">
        <v>51</v>
      </c>
    </row>
    <row r="15" spans="1:44" x14ac:dyDescent="0.25">
      <c r="C15" s="16">
        <f t="shared" ref="C15:C25" si="1">SUM(C2:D2)</f>
        <v>3447038</v>
      </c>
      <c r="D15" s="16">
        <f t="shared" ref="D15:D25" si="2">SUM(E2:F2)</f>
        <v>1638840</v>
      </c>
      <c r="E15" s="16">
        <f t="shared" ref="E15:E25" si="3">SUM(AH2,AE2)</f>
        <v>757110</v>
      </c>
    </row>
    <row r="16" spans="1:44" x14ac:dyDescent="0.25">
      <c r="C16" s="16">
        <f t="shared" si="1"/>
        <v>3435535</v>
      </c>
      <c r="D16" s="16">
        <f t="shared" si="2"/>
        <v>1639195</v>
      </c>
      <c r="E16" s="16">
        <f t="shared" si="3"/>
        <v>753811</v>
      </c>
    </row>
    <row r="17" spans="2:35" x14ac:dyDescent="0.25">
      <c r="C17" s="16">
        <f t="shared" si="1"/>
        <v>3329731</v>
      </c>
      <c r="D17" s="16">
        <f t="shared" si="2"/>
        <v>1602221</v>
      </c>
      <c r="E17" s="16">
        <f t="shared" si="3"/>
        <v>731703</v>
      </c>
    </row>
    <row r="18" spans="2:35" x14ac:dyDescent="0.25">
      <c r="C18" s="16">
        <f t="shared" si="1"/>
        <v>3272727</v>
      </c>
      <c r="D18" s="16">
        <f t="shared" si="2"/>
        <v>1580188</v>
      </c>
      <c r="E18" s="16">
        <f t="shared" si="3"/>
        <v>710447</v>
      </c>
    </row>
    <row r="19" spans="2:35" x14ac:dyDescent="0.25">
      <c r="C19" s="16">
        <f t="shared" si="1"/>
        <v>3263299</v>
      </c>
      <c r="D19" s="16">
        <f t="shared" si="2"/>
        <v>1580456</v>
      </c>
      <c r="E19" s="16">
        <f t="shared" si="3"/>
        <v>704683</v>
      </c>
    </row>
    <row r="20" spans="2:35" x14ac:dyDescent="0.25">
      <c r="C20" s="16">
        <f t="shared" si="1"/>
        <v>3257082</v>
      </c>
      <c r="D20" s="16">
        <f t="shared" si="2"/>
        <v>1579438</v>
      </c>
      <c r="E20" s="16">
        <f t="shared" si="3"/>
        <v>701109</v>
      </c>
    </row>
    <row r="21" spans="2:35" x14ac:dyDescent="0.25">
      <c r="C21" s="16">
        <f t="shared" si="1"/>
        <v>3251617</v>
      </c>
      <c r="D21" s="16">
        <f t="shared" si="2"/>
        <v>1586644</v>
      </c>
      <c r="E21" s="16">
        <f t="shared" si="3"/>
        <v>706000</v>
      </c>
    </row>
    <row r="22" spans="2:35" x14ac:dyDescent="0.25">
      <c r="C22" s="16">
        <f t="shared" si="1"/>
        <v>3248637</v>
      </c>
      <c r="D22" s="16">
        <f t="shared" si="2"/>
        <v>1596357</v>
      </c>
      <c r="E22" s="16">
        <f t="shared" si="3"/>
        <v>707921</v>
      </c>
    </row>
    <row r="23" spans="2:35" x14ac:dyDescent="0.25">
      <c r="C23" s="16">
        <f t="shared" si="1"/>
        <v>3285539</v>
      </c>
      <c r="D23" s="16">
        <f t="shared" si="2"/>
        <v>1611893</v>
      </c>
      <c r="E23" s="16">
        <f t="shared" si="3"/>
        <v>714759</v>
      </c>
    </row>
    <row r="24" spans="2:35" x14ac:dyDescent="0.25">
      <c r="C24" s="16">
        <f t="shared" si="1"/>
        <v>3309725</v>
      </c>
      <c r="D24" s="16">
        <f t="shared" si="2"/>
        <v>1619262</v>
      </c>
      <c r="E24" s="16">
        <f t="shared" si="3"/>
        <v>722700</v>
      </c>
    </row>
    <row r="25" spans="2:35" x14ac:dyDescent="0.25">
      <c r="C25" s="16">
        <f t="shared" si="1"/>
        <v>3246669</v>
      </c>
      <c r="D25" s="16">
        <f t="shared" si="2"/>
        <v>1593415</v>
      </c>
      <c r="E25" s="16">
        <f t="shared" si="3"/>
        <v>725198</v>
      </c>
    </row>
    <row r="26" spans="2:35" x14ac:dyDescent="0.25">
      <c r="L26" s="16"/>
      <c r="M26" s="16"/>
      <c r="N26" s="16"/>
    </row>
    <row r="27" spans="2:35" x14ac:dyDescent="0.25">
      <c r="L27" s="16"/>
    </row>
    <row r="28" spans="2:35" ht="33.75" x14ac:dyDescent="0.25">
      <c r="B28" s="1" t="s">
        <v>43</v>
      </c>
      <c r="C28" s="1" t="s">
        <v>52</v>
      </c>
      <c r="D28" s="1" t="s">
        <v>53</v>
      </c>
      <c r="E28" s="1" t="s">
        <v>9</v>
      </c>
      <c r="F28" s="1" t="s">
        <v>10</v>
      </c>
      <c r="G28" s="1" t="s">
        <v>11</v>
      </c>
      <c r="H28" s="1" t="s">
        <v>12</v>
      </c>
      <c r="I28" s="1" t="s">
        <v>13</v>
      </c>
      <c r="J28" s="1" t="s">
        <v>14</v>
      </c>
      <c r="K28" s="1" t="s">
        <v>15</v>
      </c>
      <c r="L28" s="1" t="s">
        <v>16</v>
      </c>
      <c r="M28" s="1" t="s">
        <v>17</v>
      </c>
      <c r="N28" s="1" t="s">
        <v>18</v>
      </c>
      <c r="O28" s="1" t="s">
        <v>19</v>
      </c>
      <c r="P28" s="1" t="s">
        <v>20</v>
      </c>
      <c r="Q28" s="1" t="s">
        <v>21</v>
      </c>
      <c r="R28" s="1" t="s">
        <v>22</v>
      </c>
      <c r="S28" s="1" t="s">
        <v>23</v>
      </c>
      <c r="T28" s="1" t="s">
        <v>24</v>
      </c>
      <c r="U28" s="1" t="s">
        <v>25</v>
      </c>
      <c r="V28" s="1" t="s">
        <v>26</v>
      </c>
      <c r="W28" s="1" t="s">
        <v>27</v>
      </c>
      <c r="X28" s="1" t="s">
        <v>28</v>
      </c>
      <c r="Y28" s="1" t="s">
        <v>29</v>
      </c>
      <c r="Z28" s="1" t="s">
        <v>54</v>
      </c>
      <c r="AA28" s="1" t="s">
        <v>31</v>
      </c>
      <c r="AB28" s="1" t="s">
        <v>32</v>
      </c>
      <c r="AC28" s="1" t="s">
        <v>34</v>
      </c>
      <c r="AD28" s="1" t="s">
        <v>35</v>
      </c>
      <c r="AE28" s="1" t="s">
        <v>36</v>
      </c>
      <c r="AF28" s="1" t="s">
        <v>37</v>
      </c>
      <c r="AG28" s="1" t="s">
        <v>38</v>
      </c>
      <c r="AH28" s="1" t="s">
        <v>39</v>
      </c>
      <c r="AI28" s="13" t="s">
        <v>4</v>
      </c>
    </row>
    <row r="29" spans="2:35" x14ac:dyDescent="0.25">
      <c r="B29" s="8" t="s">
        <v>42</v>
      </c>
      <c r="C29">
        <f t="shared" ref="C29:D35" si="4">(C15-C$15)/C$15*100</f>
        <v>0</v>
      </c>
      <c r="D29">
        <f t="shared" si="4"/>
        <v>0</v>
      </c>
      <c r="E29">
        <f t="shared" ref="E29:E39" si="5">(G2-G$2)/G$2*100</f>
        <v>0</v>
      </c>
      <c r="F29">
        <f t="shared" ref="F29:F39" si="6">(H2-H$2)/H$2*100</f>
        <v>0</v>
      </c>
      <c r="G29">
        <f t="shared" ref="G29:G39" si="7">(I2-I$2)/I$2*100</f>
        <v>0</v>
      </c>
      <c r="H29">
        <f t="shared" ref="H29:H39" si="8">(K2-K$2)/K$2*100</f>
        <v>0</v>
      </c>
      <c r="I29">
        <f t="shared" ref="I29:I39" si="9">(L2-L$2)/L$2*100</f>
        <v>0</v>
      </c>
      <c r="J29">
        <f t="shared" ref="J29:J39" si="10">(M2-M$2)/M$2*100</f>
        <v>0</v>
      </c>
      <c r="K29">
        <f t="shared" ref="K29:K39" si="11">(N2-N$2)/N$2*100</f>
        <v>0</v>
      </c>
      <c r="L29">
        <f t="shared" ref="L29:L39" si="12">(O2-O$2)/O$2*100</f>
        <v>0</v>
      </c>
      <c r="M29">
        <f t="shared" ref="M29:M39" si="13">(P2-P$2)/P$2*100</f>
        <v>0</v>
      </c>
      <c r="N29">
        <f t="shared" ref="N29:N39" si="14">(Q2-Q$2)/Q$2*100</f>
        <v>0</v>
      </c>
      <c r="O29">
        <f t="shared" ref="O29:O39" si="15">(R2-R$2)/R$2*100</f>
        <v>0</v>
      </c>
      <c r="P29">
        <f t="shared" ref="P29:P39" si="16">(T2-T$2)/T$2*100</f>
        <v>0</v>
      </c>
      <c r="Q29">
        <f t="shared" ref="Q29:Q39" si="17">(U2-U$2)/U$2*100</f>
        <v>0</v>
      </c>
      <c r="R29">
        <f t="shared" ref="R29:R39" si="18">(V2-V$2)/V$2*100</f>
        <v>0</v>
      </c>
      <c r="S29">
        <f t="shared" ref="S29:S39" si="19">(W2-W$2)/W$2*100</f>
        <v>0</v>
      </c>
      <c r="T29">
        <f t="shared" ref="T29:T39" si="20">(X2-X$2)/X$2*100</f>
        <v>0</v>
      </c>
      <c r="U29">
        <f t="shared" ref="U29:U39" si="21">(Y2-Y$2)/Y$2*100</f>
        <v>0</v>
      </c>
      <c r="V29">
        <f t="shared" ref="V29:V39" si="22">(Z2-Z$2)/Z$2*100</f>
        <v>0</v>
      </c>
      <c r="W29">
        <f t="shared" ref="W29:W39" si="23">(AA2-AA$2)/AA$2*100</f>
        <v>0</v>
      </c>
      <c r="X29">
        <f t="shared" ref="X29:X39" si="24">(AB2-AB$2)/AB$2*100</f>
        <v>0</v>
      </c>
      <c r="Y29">
        <f t="shared" ref="Y29:Y39" si="25">(AD2-AD$2)/AD$2*100</f>
        <v>0</v>
      </c>
      <c r="Z29">
        <f t="shared" ref="Z29:Z35" si="26">(E15-E$15)/E$15*100</f>
        <v>0</v>
      </c>
      <c r="AA29">
        <f t="shared" ref="AA29:AB35" si="27">(AF2-AF$2)/AF$2*100</f>
        <v>0</v>
      </c>
      <c r="AB29">
        <f t="shared" si="27"/>
        <v>0</v>
      </c>
      <c r="AC29">
        <f t="shared" ref="AC29:AH35" si="28">(AI2-AI$2)/AI$2*100</f>
        <v>0</v>
      </c>
      <c r="AD29">
        <f t="shared" si="28"/>
        <v>0</v>
      </c>
      <c r="AE29">
        <f t="shared" si="28"/>
        <v>0</v>
      </c>
      <c r="AF29">
        <f t="shared" si="28"/>
        <v>0</v>
      </c>
      <c r="AG29">
        <f t="shared" si="28"/>
        <v>0</v>
      </c>
      <c r="AH29">
        <f t="shared" si="28"/>
        <v>0</v>
      </c>
      <c r="AI29">
        <f t="shared" ref="AI29:AI35" si="29">(AP2-AP$2)/AP$2*100</f>
        <v>0</v>
      </c>
    </row>
    <row r="30" spans="2:35" x14ac:dyDescent="0.25">
      <c r="B30" s="8" t="s">
        <v>41</v>
      </c>
      <c r="C30">
        <f t="shared" si="4"/>
        <v>-0.33370679406493342</v>
      </c>
      <c r="D30">
        <f t="shared" si="4"/>
        <v>2.1661663127578043E-2</v>
      </c>
      <c r="E30">
        <f t="shared" si="5"/>
        <v>-0.61843612173785911</v>
      </c>
      <c r="F30">
        <f t="shared" si="6"/>
        <v>-0.59116715696378053</v>
      </c>
      <c r="G30">
        <f t="shared" si="7"/>
        <v>-3.6347704843589104</v>
      </c>
      <c r="H30">
        <f t="shared" si="8"/>
        <v>-0.29507739135635913</v>
      </c>
      <c r="I30">
        <f t="shared" si="9"/>
        <v>-0.52979970932520659</v>
      </c>
      <c r="J30">
        <f t="shared" si="10"/>
        <v>-0.71066158904853582</v>
      </c>
      <c r="K30">
        <f t="shared" si="11"/>
        <v>-1.1119605155077992</v>
      </c>
      <c r="L30">
        <f t="shared" si="12"/>
        <v>-0.30508228875412652</v>
      </c>
      <c r="M30">
        <f t="shared" si="13"/>
        <v>-0.64272401560732406</v>
      </c>
      <c r="N30">
        <f t="shared" si="14"/>
        <v>-0.30459250572128971</v>
      </c>
      <c r="O30">
        <f t="shared" si="15"/>
        <v>-0.51201489497876307</v>
      </c>
      <c r="P30">
        <f t="shared" si="16"/>
        <v>-0.32786243053462361</v>
      </c>
      <c r="Q30">
        <f t="shared" si="17"/>
        <v>-0.21054604831508894</v>
      </c>
      <c r="R30">
        <f t="shared" si="18"/>
        <v>0.36921166079316703</v>
      </c>
      <c r="S30">
        <f t="shared" si="19"/>
        <v>-1.467922894007861</v>
      </c>
      <c r="T30">
        <f t="shared" si="20"/>
        <v>0.41254827240094588</v>
      </c>
      <c r="U30">
        <f t="shared" si="21"/>
        <v>-0.10320182045447263</v>
      </c>
      <c r="V30">
        <f t="shared" si="22"/>
        <v>-3.4966279050961493</v>
      </c>
      <c r="W30">
        <f t="shared" si="23"/>
        <v>-5.0270334613481023</v>
      </c>
      <c r="X30">
        <f t="shared" si="24"/>
        <v>0.37404782930208852</v>
      </c>
      <c r="Y30">
        <f t="shared" si="25"/>
        <v>-0.81510532358200494</v>
      </c>
      <c r="Z30">
        <f t="shared" si="26"/>
        <v>-0.43573589042543359</v>
      </c>
      <c r="AA30">
        <f t="shared" si="27"/>
        <v>-10.126874572335879</v>
      </c>
      <c r="AB30">
        <f t="shared" si="27"/>
        <v>0.38608432497640599</v>
      </c>
      <c r="AC30">
        <f t="shared" si="28"/>
        <v>-0.52578214907571008</v>
      </c>
      <c r="AD30">
        <f t="shared" si="28"/>
        <v>0.54520029030145334</v>
      </c>
      <c r="AE30">
        <f t="shared" si="28"/>
        <v>-0.15921729699794632</v>
      </c>
      <c r="AF30">
        <f t="shared" si="28"/>
        <v>0.41969022589379013</v>
      </c>
      <c r="AG30">
        <f t="shared" si="28"/>
        <v>-0.8406850025947068</v>
      </c>
      <c r="AH30">
        <f t="shared" si="28"/>
        <v>0.78750084860005243</v>
      </c>
      <c r="AI30">
        <f t="shared" si="29"/>
        <v>-0.63353031716635133</v>
      </c>
    </row>
    <row r="31" spans="2:35" x14ac:dyDescent="0.25">
      <c r="B31" s="8" t="s">
        <v>40</v>
      </c>
      <c r="C31">
        <f t="shared" si="4"/>
        <v>-3.403124653688181</v>
      </c>
      <c r="D31">
        <f t="shared" si="4"/>
        <v>-2.2344463156867054</v>
      </c>
      <c r="E31">
        <f t="shared" si="5"/>
        <v>-3.963059528740954</v>
      </c>
      <c r="F31">
        <f t="shared" si="6"/>
        <v>-2.1206130899960653</v>
      </c>
      <c r="G31">
        <f t="shared" si="7"/>
        <v>-6.3012068998599302</v>
      </c>
      <c r="H31">
        <f t="shared" si="8"/>
        <v>-3.5006908701822601</v>
      </c>
      <c r="I31">
        <f t="shared" si="9"/>
        <v>-2.0318411953363436</v>
      </c>
      <c r="J31">
        <f t="shared" si="10"/>
        <v>-2.9192461453525831</v>
      </c>
      <c r="K31">
        <f t="shared" si="11"/>
        <v>-3.0115893874750341</v>
      </c>
      <c r="L31">
        <f t="shared" si="12"/>
        <v>-2.7193835975988772</v>
      </c>
      <c r="M31">
        <f t="shared" si="13"/>
        <v>-2.9471967958317458</v>
      </c>
      <c r="N31">
        <f t="shared" si="14"/>
        <v>-2.016907327322925</v>
      </c>
      <c r="O31">
        <f t="shared" si="15"/>
        <v>-2.5849347022326601</v>
      </c>
      <c r="P31">
        <f t="shared" si="16"/>
        <v>-2.403254467166422</v>
      </c>
      <c r="Q31">
        <f t="shared" si="17"/>
        <v>-2.4966578034739109</v>
      </c>
      <c r="R31">
        <f t="shared" si="18"/>
        <v>-2.0049299114615127</v>
      </c>
      <c r="S31">
        <f t="shared" si="19"/>
        <v>-3.0896328558470953</v>
      </c>
      <c r="T31">
        <f t="shared" si="20"/>
        <v>-3.3131454041271837</v>
      </c>
      <c r="U31">
        <f t="shared" si="21"/>
        <v>-0.93031206264756472</v>
      </c>
      <c r="V31">
        <f t="shared" si="22"/>
        <v>-9.954014437202483</v>
      </c>
      <c r="W31">
        <f t="shared" si="23"/>
        <v>-10.763891064235013</v>
      </c>
      <c r="X31">
        <f t="shared" si="24"/>
        <v>-0.67199379698033557</v>
      </c>
      <c r="Y31">
        <f t="shared" si="25"/>
        <v>-3.7667770139980288</v>
      </c>
      <c r="Z31">
        <f t="shared" si="26"/>
        <v>-3.3557871379324005</v>
      </c>
      <c r="AA31">
        <f t="shared" si="27"/>
        <v>-19.656555256852691</v>
      </c>
      <c r="AB31">
        <f t="shared" si="27"/>
        <v>-3.0117177242603947</v>
      </c>
      <c r="AC31">
        <f t="shared" si="28"/>
        <v>-3.3014327456609065</v>
      </c>
      <c r="AD31">
        <f t="shared" si="28"/>
        <v>-0.35181349901757741</v>
      </c>
      <c r="AE31">
        <f t="shared" si="28"/>
        <v>-2.0702863603848907</v>
      </c>
      <c r="AF31">
        <f t="shared" si="28"/>
        <v>-0.91269635094646784</v>
      </c>
      <c r="AG31">
        <f t="shared" si="28"/>
        <v>-2.4026984950700569</v>
      </c>
      <c r="AH31">
        <f t="shared" si="28"/>
        <v>-1.770907080718837</v>
      </c>
      <c r="AI31">
        <f t="shared" si="29"/>
        <v>-3.3271341704790487</v>
      </c>
    </row>
    <row r="32" spans="2:35" x14ac:dyDescent="0.25">
      <c r="B32" s="3" t="s">
        <v>45</v>
      </c>
      <c r="C32">
        <f t="shared" si="4"/>
        <v>-5.0568343023778679</v>
      </c>
      <c r="D32">
        <f t="shared" si="4"/>
        <v>-3.5788728612921337</v>
      </c>
      <c r="E32">
        <f t="shared" si="5"/>
        <v>-5.5405833475474546</v>
      </c>
      <c r="F32">
        <f t="shared" si="6"/>
        <v>-3.6233581292510633</v>
      </c>
      <c r="G32">
        <f t="shared" si="7"/>
        <v>-7.8745898651111919</v>
      </c>
      <c r="H32">
        <f t="shared" si="8"/>
        <v>-5.1585980561384126</v>
      </c>
      <c r="I32">
        <f t="shared" si="9"/>
        <v>-3.4578327544596186</v>
      </c>
      <c r="J32">
        <f t="shared" si="10"/>
        <v>-4.2607672019685374</v>
      </c>
      <c r="K32">
        <f t="shared" si="11"/>
        <v>-4.2009928066361741</v>
      </c>
      <c r="L32">
        <f t="shared" si="12"/>
        <v>-4.1578169374482474</v>
      </c>
      <c r="M32">
        <f t="shared" si="13"/>
        <v>-3.7630073340244978</v>
      </c>
      <c r="N32">
        <f t="shared" si="14"/>
        <v>-3.048775521838631</v>
      </c>
      <c r="O32">
        <f t="shared" si="15"/>
        <v>-3.5380863972241174</v>
      </c>
      <c r="P32">
        <f t="shared" si="16"/>
        <v>-3.6802639439467324</v>
      </c>
      <c r="Q32">
        <f t="shared" si="17"/>
        <v>-4.1799409010857822</v>
      </c>
      <c r="R32">
        <f t="shared" si="18"/>
        <v>-2.1342390645503637</v>
      </c>
      <c r="S32">
        <f t="shared" si="19"/>
        <v>-4.9265793408892193</v>
      </c>
      <c r="T32">
        <f t="shared" si="20"/>
        <v>-7.4168523842738292</v>
      </c>
      <c r="U32">
        <f t="shared" si="21"/>
        <v>-3.1268228582417228</v>
      </c>
      <c r="V32">
        <f t="shared" si="22"/>
        <v>-12.09263961443289</v>
      </c>
      <c r="W32">
        <f t="shared" si="23"/>
        <v>-11.004466942744195</v>
      </c>
      <c r="X32">
        <f t="shared" si="24"/>
        <v>-3.0189464917759734</v>
      </c>
      <c r="Y32">
        <f t="shared" si="25"/>
        <v>-5.8001614605974039</v>
      </c>
      <c r="Z32">
        <f t="shared" si="26"/>
        <v>-6.1633052000369828</v>
      </c>
      <c r="AA32">
        <f t="shared" si="27"/>
        <v>-24.107651665851058</v>
      </c>
      <c r="AB32">
        <f t="shared" si="27"/>
        <v>-4.8914414074788564</v>
      </c>
      <c r="AC32">
        <f t="shared" si="28"/>
        <v>-5.201350177756292</v>
      </c>
      <c r="AD32">
        <f t="shared" si="28"/>
        <v>-2.5414653142867261</v>
      </c>
      <c r="AE32">
        <f t="shared" si="28"/>
        <v>-4.0985762743152501</v>
      </c>
      <c r="AF32">
        <f t="shared" si="28"/>
        <v>-2.3767051719459888</v>
      </c>
      <c r="AG32">
        <f t="shared" si="28"/>
        <v>-4.0514493290829563</v>
      </c>
      <c r="AH32">
        <f t="shared" si="28"/>
        <v>-3.2353483139529247</v>
      </c>
      <c r="AI32">
        <f t="shared" si="29"/>
        <v>-4.99849225285754</v>
      </c>
    </row>
    <row r="33" spans="2:35" x14ac:dyDescent="0.25">
      <c r="B33" s="3" t="s">
        <v>46</v>
      </c>
      <c r="C33">
        <f t="shared" si="4"/>
        <v>-5.3303444870639662</v>
      </c>
      <c r="D33">
        <f t="shared" si="4"/>
        <v>-3.5625198311000466</v>
      </c>
      <c r="E33">
        <f t="shared" si="5"/>
        <v>-5.5516297505624728</v>
      </c>
      <c r="F33">
        <f t="shared" si="6"/>
        <v>-4.5035507504356458</v>
      </c>
      <c r="G33">
        <f t="shared" si="7"/>
        <v>-8.6670376268779865</v>
      </c>
      <c r="H33">
        <f t="shared" si="8"/>
        <v>-5.1792607235921144</v>
      </c>
      <c r="I33">
        <f t="shared" si="9"/>
        <v>-2.965614568771417</v>
      </c>
      <c r="J33">
        <f t="shared" si="10"/>
        <v>-5.5012226504807984</v>
      </c>
      <c r="K33">
        <f t="shared" si="11"/>
        <v>-4.9137807084602105</v>
      </c>
      <c r="L33">
        <f t="shared" si="12"/>
        <v>-4.9663179488981672</v>
      </c>
      <c r="M33">
        <f t="shared" si="13"/>
        <v>-4.8889558393071813</v>
      </c>
      <c r="N33">
        <f t="shared" si="14"/>
        <v>-3.3887952307654721</v>
      </c>
      <c r="O33">
        <f t="shared" si="15"/>
        <v>-3.6369983655722882</v>
      </c>
      <c r="P33">
        <f t="shared" si="16"/>
        <v>-4.4723895871849644</v>
      </c>
      <c r="Q33">
        <f t="shared" si="17"/>
        <v>-5.0210398054372973</v>
      </c>
      <c r="R33">
        <f t="shared" si="18"/>
        <v>-1.4372882509448288</v>
      </c>
      <c r="S33">
        <f t="shared" si="19"/>
        <v>-5.6319406424409815</v>
      </c>
      <c r="T33">
        <f t="shared" si="20"/>
        <v>-10.004082951974278</v>
      </c>
      <c r="U33">
        <f t="shared" si="21"/>
        <v>-3.7428287554886057</v>
      </c>
      <c r="V33">
        <f t="shared" si="22"/>
        <v>-10.864560926827426</v>
      </c>
      <c r="W33">
        <f t="shared" si="23"/>
        <v>-9.5841921599829583</v>
      </c>
      <c r="X33">
        <f t="shared" si="24"/>
        <v>-3.2795594707330906</v>
      </c>
      <c r="Y33">
        <f t="shared" si="25"/>
        <v>-6.5350141795524648</v>
      </c>
      <c r="Z33">
        <f t="shared" si="26"/>
        <v>-6.9246212571488952</v>
      </c>
      <c r="AA33">
        <f t="shared" si="27"/>
        <v>-23.953851466292122</v>
      </c>
      <c r="AB33">
        <f t="shared" si="27"/>
        <v>-5.0289758235815629</v>
      </c>
      <c r="AC33">
        <f t="shared" si="28"/>
        <v>-5.7977214680830125</v>
      </c>
      <c r="AD33">
        <f t="shared" si="28"/>
        <v>-2.7083001433805958</v>
      </c>
      <c r="AE33">
        <f t="shared" si="28"/>
        <v>-5.3266262085515841</v>
      </c>
      <c r="AF33">
        <f t="shared" si="28"/>
        <v>-2.7438619582849855</v>
      </c>
      <c r="AG33">
        <f t="shared" si="28"/>
        <v>-5.0530061531618351</v>
      </c>
      <c r="AH33">
        <f t="shared" si="28"/>
        <v>-3.7212324582246317</v>
      </c>
      <c r="AI33">
        <f t="shared" si="29"/>
        <v>-5.4026490166461496</v>
      </c>
    </row>
    <row r="34" spans="2:35" x14ac:dyDescent="0.25">
      <c r="B34" s="3" t="s">
        <v>47</v>
      </c>
      <c r="C34">
        <f t="shared" si="4"/>
        <v>-5.510702231887203</v>
      </c>
      <c r="D34">
        <f t="shared" si="4"/>
        <v>-3.6246369383222281</v>
      </c>
      <c r="E34">
        <f t="shared" si="5"/>
        <v>-5.6265178651201699</v>
      </c>
      <c r="F34">
        <f t="shared" si="6"/>
        <v>-6.1538533605651224</v>
      </c>
      <c r="G34">
        <f t="shared" si="7"/>
        <v>-8.0958868187603539</v>
      </c>
      <c r="H34">
        <f t="shared" si="8"/>
        <v>-4.9241190725483168</v>
      </c>
      <c r="I34">
        <f t="shared" si="9"/>
        <v>-1.4180096425986017</v>
      </c>
      <c r="J34">
        <f t="shared" si="10"/>
        <v>-4.6500427191131841</v>
      </c>
      <c r="K34">
        <f t="shared" si="11"/>
        <v>-4.2921021050518684</v>
      </c>
      <c r="L34">
        <f t="shared" si="12"/>
        <v>-4.961266190337084</v>
      </c>
      <c r="M34">
        <f t="shared" si="13"/>
        <v>-4.9648657988710978</v>
      </c>
      <c r="N34">
        <f t="shared" si="14"/>
        <v>-3.7752367921685521</v>
      </c>
      <c r="O34">
        <f t="shared" si="15"/>
        <v>-3.1175782964925922</v>
      </c>
      <c r="P34">
        <f t="shared" si="16"/>
        <v>-5.1867662405071693</v>
      </c>
      <c r="Q34">
        <f t="shared" si="17"/>
        <v>-4.6679262595517761</v>
      </c>
      <c r="R34">
        <f t="shared" si="18"/>
        <v>-0.61783402914985619</v>
      </c>
      <c r="S34">
        <f t="shared" si="19"/>
        <v>-5.9182689557678323</v>
      </c>
      <c r="T34">
        <f t="shared" si="20"/>
        <v>-9.8470594239635254</v>
      </c>
      <c r="U34">
        <f t="shared" si="21"/>
        <v>-4.3060585664989368</v>
      </c>
      <c r="V34">
        <f t="shared" si="22"/>
        <v>-10.790703692322621</v>
      </c>
      <c r="W34">
        <f t="shared" si="23"/>
        <v>-8.7941760589410904</v>
      </c>
      <c r="X34">
        <f t="shared" si="24"/>
        <v>-3.2149446825619044</v>
      </c>
      <c r="Y34">
        <f t="shared" si="25"/>
        <v>-6.5049194528173606</v>
      </c>
      <c r="Z34">
        <f t="shared" si="26"/>
        <v>-7.3966794785434082</v>
      </c>
      <c r="AA34">
        <f t="shared" si="27"/>
        <v>-24.504439233032723</v>
      </c>
      <c r="AB34">
        <f t="shared" si="27"/>
        <v>-6.2977243123929174</v>
      </c>
      <c r="AC34">
        <f t="shared" si="28"/>
        <v>-7.0246890869187633</v>
      </c>
      <c r="AD34">
        <f t="shared" si="28"/>
        <v>-2.5556263607880623</v>
      </c>
      <c r="AE34">
        <f t="shared" si="28"/>
        <v>-6.3382329187530289</v>
      </c>
      <c r="AF34">
        <f t="shared" si="28"/>
        <v>-2.2641335157571456</v>
      </c>
      <c r="AG34">
        <f t="shared" si="28"/>
        <v>-7.8871673215212397</v>
      </c>
      <c r="AH34">
        <f t="shared" si="28"/>
        <v>-3.8977412691177471</v>
      </c>
      <c r="AI34">
        <f t="shared" si="29"/>
        <v>-5.4216025819151064</v>
      </c>
    </row>
    <row r="35" spans="2:35" x14ac:dyDescent="0.25">
      <c r="B35" s="3" t="s">
        <v>55</v>
      </c>
      <c r="C35">
        <f t="shared" si="4"/>
        <v>-5.6692441452632663</v>
      </c>
      <c r="D35">
        <f t="shared" si="4"/>
        <v>-3.1849356862170803</v>
      </c>
      <c r="E35">
        <f t="shared" si="5"/>
        <v>-4.5683374351226878</v>
      </c>
      <c r="F35">
        <f t="shared" si="6"/>
        <v>-5.4043545878693626</v>
      </c>
      <c r="G35">
        <f t="shared" si="7"/>
        <v>-7.533690222640085</v>
      </c>
      <c r="H35">
        <f t="shared" si="8"/>
        <v>-3.9360568984611146</v>
      </c>
      <c r="I35">
        <f t="shared" si="9"/>
        <v>-0.48212993008062849</v>
      </c>
      <c r="J35">
        <f t="shared" si="10"/>
        <v>-3.8230724201050106</v>
      </c>
      <c r="K35">
        <f t="shared" si="11"/>
        <v>-3.4427926138830638</v>
      </c>
      <c r="L35">
        <f t="shared" si="12"/>
        <v>-4.1518866121808884</v>
      </c>
      <c r="M35">
        <f t="shared" si="13"/>
        <v>-4.5504624009404564</v>
      </c>
      <c r="N35">
        <f t="shared" si="14"/>
        <v>-3.5142156742977679</v>
      </c>
      <c r="O35">
        <f t="shared" si="15"/>
        <v>-2.2226101122941757</v>
      </c>
      <c r="P35">
        <f t="shared" si="16"/>
        <v>-4.3238014196127672</v>
      </c>
      <c r="Q35">
        <f t="shared" si="17"/>
        <v>-4.2954748385632753</v>
      </c>
      <c r="R35">
        <f t="shared" si="18"/>
        <v>0.1144215861213847</v>
      </c>
      <c r="S35">
        <f t="shared" si="19"/>
        <v>-6.0964070045841954</v>
      </c>
      <c r="T35">
        <f t="shared" si="20"/>
        <v>-9.8872084517105865</v>
      </c>
      <c r="U35">
        <f t="shared" si="21"/>
        <v>-3.5526639103447542</v>
      </c>
      <c r="V35">
        <f t="shared" si="22"/>
        <v>-9.2715088979098947</v>
      </c>
      <c r="W35">
        <f t="shared" si="23"/>
        <v>-9.8241415388085223</v>
      </c>
      <c r="X35">
        <f t="shared" si="24"/>
        <v>-3.3061233280923559</v>
      </c>
      <c r="Y35">
        <f t="shared" si="25"/>
        <v>-6.574025862357229</v>
      </c>
      <c r="Z35">
        <f t="shared" si="26"/>
        <v>-6.7506703121078839</v>
      </c>
      <c r="AA35">
        <f t="shared" si="27"/>
        <v>-24.51714999332685</v>
      </c>
      <c r="AB35">
        <f t="shared" si="27"/>
        <v>-6.1612298540679244</v>
      </c>
      <c r="AC35">
        <f t="shared" si="28"/>
        <v>-6.3153751705904249</v>
      </c>
      <c r="AD35">
        <f t="shared" si="28"/>
        <v>-3.4490998884817587</v>
      </c>
      <c r="AE35">
        <f t="shared" si="28"/>
        <v>-6.1134827053095506</v>
      </c>
      <c r="AF35">
        <f t="shared" si="28"/>
        <v>-1.1107070077299204</v>
      </c>
      <c r="AG35">
        <f t="shared" si="28"/>
        <v>-8.1636889317221435</v>
      </c>
      <c r="AH35">
        <f t="shared" si="28"/>
        <v>-3.3400898061312563</v>
      </c>
      <c r="AI35">
        <f t="shared" si="29"/>
        <v>-4.9734019432667935</v>
      </c>
    </row>
    <row r="36" spans="2:35" x14ac:dyDescent="0.25">
      <c r="B36" s="3" t="s">
        <v>56</v>
      </c>
      <c r="C36">
        <f t="shared" ref="C36:D36" si="30">(C22-C$15)/C$15*100</f>
        <v>-5.7556951794555209</v>
      </c>
      <c r="D36">
        <f t="shared" si="30"/>
        <v>-2.5922603792926706</v>
      </c>
      <c r="E36">
        <f t="shared" si="5"/>
        <v>-3.713540778284071</v>
      </c>
      <c r="F36">
        <f t="shared" si="6"/>
        <v>-4.7986658921846015</v>
      </c>
      <c r="G36">
        <f t="shared" si="7"/>
        <v>-7.5714258303432658</v>
      </c>
      <c r="H36">
        <f t="shared" si="8"/>
        <v>-3.1320857996120015</v>
      </c>
      <c r="I36">
        <f t="shared" si="9"/>
        <v>-4.0242162478562458E-2</v>
      </c>
      <c r="J36">
        <f t="shared" si="10"/>
        <v>-3.3099306887192079</v>
      </c>
      <c r="K36">
        <f t="shared" si="11"/>
        <v>-2.9567814501468428</v>
      </c>
      <c r="L36">
        <f t="shared" si="12"/>
        <v>-3.4727545482300179</v>
      </c>
      <c r="M36">
        <f t="shared" si="13"/>
        <v>-3.6185716522083302</v>
      </c>
      <c r="N36">
        <f t="shared" si="14"/>
        <v>-3.0540692418578512</v>
      </c>
      <c r="O36">
        <f t="shared" si="15"/>
        <v>-1.3794781468022872</v>
      </c>
      <c r="P36">
        <f t="shared" si="16"/>
        <v>-3.7163364284214175</v>
      </c>
      <c r="Q36">
        <f t="shared" si="17"/>
        <v>-3.8898727745410957</v>
      </c>
      <c r="R36">
        <f t="shared" si="18"/>
        <v>0.94334004691710382</v>
      </c>
      <c r="S36">
        <f t="shared" si="19"/>
        <v>-4.3096333461353034</v>
      </c>
      <c r="T36">
        <f t="shared" si="20"/>
        <v>-7.5192664296286207</v>
      </c>
      <c r="U36">
        <f t="shared" si="21"/>
        <v>-3.0080232471181478</v>
      </c>
      <c r="V36">
        <f t="shared" si="22"/>
        <v>-7.2283051112440901</v>
      </c>
      <c r="W36">
        <f t="shared" si="23"/>
        <v>-7.590043667027949</v>
      </c>
      <c r="X36">
        <f t="shared" si="24"/>
        <v>-3.5021215188782873</v>
      </c>
      <c r="Y36">
        <f t="shared" si="25"/>
        <v>-6.8736992788411779</v>
      </c>
      <c r="Z36">
        <f t="shared" ref="Z36:Z39" si="31">(E22-E$15)/E$15*100</f>
        <v>-6.4969423201384213</v>
      </c>
      <c r="AA36">
        <f t="shared" ref="AA36:AA39" si="32">(AF9-AF$2)/AF$2*100</f>
        <v>-24.1216335021746</v>
      </c>
      <c r="AB36">
        <f t="shared" ref="AB36:AB39" si="33">(AG9-AG$2)/AG$2*100</f>
        <v>-5.6285114824338134</v>
      </c>
      <c r="AC36">
        <f t="shared" ref="AC36:AC39" si="34">(AI9-AI$2)/AI$2*100</f>
        <v>-6.0214676551998529</v>
      </c>
      <c r="AD36">
        <f t="shared" ref="AD36:AD39" si="35">(AJ9-AJ$2)/AJ$2*100</f>
        <v>-3.0486077921158374</v>
      </c>
      <c r="AE36">
        <f t="shared" ref="AE36:AE39" si="36">(AK9-AK$2)/AK$2*100</f>
        <v>-5.4064656067563517</v>
      </c>
      <c r="AF36">
        <f t="shared" ref="AF36:AF39" si="37">(AL9-AL$2)/AL$2*100</f>
        <v>-0.17318716336745121</v>
      </c>
      <c r="AG36">
        <f t="shared" ref="AG36:AG39" si="38">(AM9-AM$2)/AM$2*100</f>
        <v>-7.764104084809845</v>
      </c>
      <c r="AH36">
        <f t="shared" ref="AH36:AH39" si="39">(AN9-AN$2)/AN$2*100</f>
        <v>-3.2043137977519369</v>
      </c>
      <c r="AI36">
        <f t="shared" ref="AI36:AI39" si="40">(AP9-AP$2)/AP$2*100</f>
        <v>-4.4210949543057536</v>
      </c>
    </row>
    <row r="37" spans="2:35" x14ac:dyDescent="0.25">
      <c r="B37" s="3" t="s">
        <v>57</v>
      </c>
      <c r="C37">
        <f t="shared" ref="C37:D37" si="41">(C23-C$15)/C$15*100</f>
        <v>-4.6851528761794912</v>
      </c>
      <c r="D37">
        <f t="shared" si="41"/>
        <v>-1.6442727783066071</v>
      </c>
      <c r="E37">
        <f t="shared" si="5"/>
        <v>-2.8399002574786585</v>
      </c>
      <c r="F37">
        <f t="shared" si="6"/>
        <v>-3.9259682587269764</v>
      </c>
      <c r="G37">
        <f t="shared" si="7"/>
        <v>-5.8662880314164925</v>
      </c>
      <c r="H37">
        <f t="shared" si="8"/>
        <v>-1.9097258934035946</v>
      </c>
      <c r="I37">
        <f t="shared" si="9"/>
        <v>0.7289041826351188</v>
      </c>
      <c r="J37">
        <f t="shared" si="10"/>
        <v>-2.5343258001667772</v>
      </c>
      <c r="K37">
        <f t="shared" si="11"/>
        <v>-2.7667331479828543</v>
      </c>
      <c r="L37">
        <f t="shared" si="12"/>
        <v>-2.8801613048472721</v>
      </c>
      <c r="M37">
        <f t="shared" si="13"/>
        <v>-3.9428873549366585</v>
      </c>
      <c r="N37">
        <f t="shared" si="14"/>
        <v>-1.7815403910837464</v>
      </c>
      <c r="O37">
        <f t="shared" si="15"/>
        <v>-0.71565718275440737</v>
      </c>
      <c r="P37">
        <f t="shared" si="16"/>
        <v>-2.7003763943402652</v>
      </c>
      <c r="Q37">
        <f t="shared" si="17"/>
        <v>-3.2686928681719296</v>
      </c>
      <c r="R37">
        <f t="shared" si="18"/>
        <v>2.222713748242735</v>
      </c>
      <c r="S37">
        <f t="shared" si="19"/>
        <v>-3.4374106245454614</v>
      </c>
      <c r="T37">
        <f t="shared" si="20"/>
        <v>-5.0208400673687077</v>
      </c>
      <c r="U37">
        <f t="shared" si="21"/>
        <v>-1.7971646207920684</v>
      </c>
      <c r="V37">
        <f t="shared" si="22"/>
        <v>-5.2298469484023657</v>
      </c>
      <c r="W37">
        <f t="shared" si="23"/>
        <v>-7.3789132736487959</v>
      </c>
      <c r="X37">
        <f t="shared" si="24"/>
        <v>-2.5343355804920775</v>
      </c>
      <c r="Y37">
        <f t="shared" si="25"/>
        <v>-5.8699047955708208</v>
      </c>
      <c r="Z37">
        <f t="shared" si="31"/>
        <v>-5.593771050441811</v>
      </c>
      <c r="AA37">
        <f t="shared" si="32"/>
        <v>-23.356869424477956</v>
      </c>
      <c r="AB37">
        <f t="shared" si="33"/>
        <v>-5.3534426502284012</v>
      </c>
      <c r="AC37">
        <f t="shared" si="34"/>
        <v>-4.9134320440476245</v>
      </c>
      <c r="AD37">
        <f t="shared" si="35"/>
        <v>-2.0347653691607808</v>
      </c>
      <c r="AE37">
        <f t="shared" si="36"/>
        <v>-4.2951750236518444</v>
      </c>
      <c r="AF37">
        <f t="shared" si="37"/>
        <v>1.4178255774348674</v>
      </c>
      <c r="AG37">
        <f t="shared" si="38"/>
        <v>-7.014604492549485</v>
      </c>
      <c r="AH37">
        <f t="shared" si="39"/>
        <v>-2.4206922636770085</v>
      </c>
      <c r="AI37">
        <f t="shared" si="40"/>
        <v>-3.4477490906945802</v>
      </c>
    </row>
    <row r="38" spans="2:35" x14ac:dyDescent="0.25">
      <c r="B38" s="3" t="s">
        <v>58</v>
      </c>
      <c r="C38">
        <f t="shared" ref="C38:D38" si="42">(C24-C$15)/C$15*100</f>
        <v>-3.983506999342624</v>
      </c>
      <c r="D38">
        <f t="shared" si="42"/>
        <v>-1.1946254667935858</v>
      </c>
      <c r="E38">
        <f t="shared" si="5"/>
        <v>-1.9449791661590194</v>
      </c>
      <c r="F38">
        <f t="shared" si="6"/>
        <v>-2.9745732541362964</v>
      </c>
      <c r="G38">
        <f t="shared" si="7"/>
        <v>-5.516434176948021</v>
      </c>
      <c r="H38">
        <f t="shared" si="8"/>
        <v>-1.1864721153677684</v>
      </c>
      <c r="I38">
        <f t="shared" si="9"/>
        <v>1.4904011910793213</v>
      </c>
      <c r="J38">
        <f t="shared" si="10"/>
        <v>-1.7603861244221393</v>
      </c>
      <c r="K38">
        <f t="shared" si="11"/>
        <v>-2.5019467494622418</v>
      </c>
      <c r="L38">
        <f t="shared" si="12"/>
        <v>-2.1382117213977114</v>
      </c>
      <c r="M38">
        <f t="shared" si="13"/>
        <v>-3.4100407905269097</v>
      </c>
      <c r="N38">
        <f t="shared" si="14"/>
        <v>-0.69225569482111304</v>
      </c>
      <c r="O38">
        <f t="shared" si="15"/>
        <v>-0.61198474534135205</v>
      </c>
      <c r="P38">
        <f t="shared" si="16"/>
        <v>-1.7789774130751057</v>
      </c>
      <c r="Q38">
        <f t="shared" si="17"/>
        <v>-2.5935445042449596</v>
      </c>
      <c r="R38">
        <f t="shared" si="18"/>
        <v>2.3882847608737725</v>
      </c>
      <c r="S38">
        <f t="shared" si="19"/>
        <v>-3.6170195379850791</v>
      </c>
      <c r="T38">
        <f t="shared" si="20"/>
        <v>-3.727905275514197</v>
      </c>
      <c r="U38">
        <f t="shared" si="21"/>
        <v>-0.93244874630086638</v>
      </c>
      <c r="V38">
        <f t="shared" si="22"/>
        <v>-3.8820871946650279</v>
      </c>
      <c r="W38">
        <f t="shared" si="23"/>
        <v>-6.050733944379358</v>
      </c>
      <c r="X38">
        <f t="shared" si="24"/>
        <v>-1.9671613287672216</v>
      </c>
      <c r="Y38">
        <f t="shared" si="25"/>
        <v>-5.1145112313838634</v>
      </c>
      <c r="Z38">
        <f t="shared" si="31"/>
        <v>-4.5449142132583109</v>
      </c>
      <c r="AA38">
        <f t="shared" si="32"/>
        <v>-21.605326655947259</v>
      </c>
      <c r="AB38">
        <f t="shared" si="33"/>
        <v>-4.4673986236158818</v>
      </c>
      <c r="AC38">
        <f t="shared" si="34"/>
        <v>-4.1181277192862371</v>
      </c>
      <c r="AD38">
        <f t="shared" si="35"/>
        <v>-1.6612677676880323</v>
      </c>
      <c r="AE38">
        <f t="shared" si="36"/>
        <v>-2.9226757735883888</v>
      </c>
      <c r="AF38">
        <f t="shared" si="37"/>
        <v>2.0776686698648561</v>
      </c>
      <c r="AG38">
        <f t="shared" si="38"/>
        <v>-6.136110905182</v>
      </c>
      <c r="AH38">
        <f t="shared" si="39"/>
        <v>-1.816489026389037</v>
      </c>
      <c r="AI38">
        <f t="shared" si="40"/>
        <v>-2.7262862616098471</v>
      </c>
    </row>
    <row r="39" spans="2:35" x14ac:dyDescent="0.25">
      <c r="B39" s="3" t="s">
        <v>60</v>
      </c>
      <c r="C39">
        <f t="shared" ref="C39:D39" si="43">(C25-C$15)/C$15*100</f>
        <v>-5.8127876745193996</v>
      </c>
      <c r="D39">
        <f t="shared" si="43"/>
        <v>-2.771777598789388</v>
      </c>
      <c r="E39">
        <f t="shared" si="5"/>
        <v>-3.2633998554220787</v>
      </c>
      <c r="F39">
        <f t="shared" si="6"/>
        <v>-3.8261912346118532</v>
      </c>
      <c r="G39">
        <f t="shared" si="7"/>
        <v>-6.1272393524825555</v>
      </c>
      <c r="H39">
        <f t="shared" si="8"/>
        <v>-2.7066886021222132</v>
      </c>
      <c r="I39">
        <f t="shared" si="9"/>
        <v>0.17238722494260225</v>
      </c>
      <c r="J39">
        <f t="shared" si="10"/>
        <v>-2.972789141787747</v>
      </c>
      <c r="K39">
        <f t="shared" si="11"/>
        <v>-4.2589326260974047</v>
      </c>
      <c r="L39">
        <f t="shared" si="12"/>
        <v>-3.2476218297469508</v>
      </c>
      <c r="M39">
        <f t="shared" si="13"/>
        <v>-5.0611562534152092</v>
      </c>
      <c r="N39">
        <f t="shared" si="14"/>
        <v>-2.6216130372107798</v>
      </c>
      <c r="O39">
        <f t="shared" si="15"/>
        <v>-1.0457163712531141</v>
      </c>
      <c r="P39">
        <f t="shared" si="16"/>
        <v>-3.1338446957125434</v>
      </c>
      <c r="Q39">
        <f t="shared" si="17"/>
        <v>-3.9621924809211144</v>
      </c>
      <c r="R39">
        <f t="shared" si="18"/>
        <v>0.40324038529023315</v>
      </c>
      <c r="S39">
        <f t="shared" si="19"/>
        <v>-5.9241524142608499</v>
      </c>
      <c r="T39">
        <f t="shared" si="20"/>
        <v>-3.0128783110188668</v>
      </c>
      <c r="U39">
        <f t="shared" si="21"/>
        <v>-1.3702552268623869</v>
      </c>
      <c r="V39">
        <f t="shared" si="22"/>
        <v>-8.2919571088935964</v>
      </c>
      <c r="W39">
        <f t="shared" si="23"/>
        <v>-6.3527067918830697</v>
      </c>
      <c r="X39">
        <f t="shared" si="24"/>
        <v>-2.3993624674233778</v>
      </c>
      <c r="Y39">
        <f t="shared" si="25"/>
        <v>-6.0170345707202193</v>
      </c>
      <c r="Z39">
        <f t="shared" si="31"/>
        <v>-4.2149753668555423</v>
      </c>
      <c r="AA39">
        <f t="shared" si="32"/>
        <v>-22.510332788889102</v>
      </c>
      <c r="AB39">
        <f t="shared" si="33"/>
        <v>-5.2471069674571211</v>
      </c>
      <c r="AC39">
        <f t="shared" si="34"/>
        <v>-6.5232922775479469</v>
      </c>
      <c r="AD39">
        <f t="shared" si="35"/>
        <v>-1.9953799585789391</v>
      </c>
      <c r="AE39">
        <f t="shared" si="36"/>
        <v>-3.7593742067978866</v>
      </c>
      <c r="AF39">
        <f t="shared" si="37"/>
        <v>0.57151763911258902</v>
      </c>
      <c r="AG39">
        <f t="shared" si="38"/>
        <v>-6.789977018311216</v>
      </c>
      <c r="AH39">
        <f t="shared" si="39"/>
        <v>-3.9316852712125767</v>
      </c>
      <c r="AI39">
        <f t="shared" si="40"/>
        <v>-4.0740414453881177</v>
      </c>
    </row>
    <row r="40" spans="2:35" x14ac:dyDescent="0.25">
      <c r="D40" s="16"/>
    </row>
    <row r="54" spans="2:35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3"/>
    </row>
    <row r="55" spans="2:35" x14ac:dyDescent="0.25">
      <c r="B55" s="8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8"/>
    </row>
    <row r="56" spans="2:35" x14ac:dyDescent="0.25">
      <c r="B56" s="8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8"/>
    </row>
    <row r="57" spans="2:35" x14ac:dyDescent="0.25">
      <c r="B57" s="8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8"/>
    </row>
    <row r="58" spans="2:35" x14ac:dyDescent="0.25">
      <c r="B58" s="3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8"/>
    </row>
    <row r="59" spans="2:35" x14ac:dyDescent="0.25">
      <c r="B59" s="3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8"/>
    </row>
    <row r="60" spans="2:35" x14ac:dyDescent="0.25">
      <c r="B60" s="3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8"/>
    </row>
    <row r="61" spans="2:35" x14ac:dyDescent="0.25">
      <c r="B61" s="3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edosbase100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imbccp002 - IBM Cognos PowerPlay Web Explorer</dc:title>
  <dc:creator>Azael Mateo Mendoza</dc:creator>
  <cp:lastModifiedBy>Usuario de Windows</cp:lastModifiedBy>
  <dcterms:created xsi:type="dcterms:W3CDTF">2020-05-19T15:53:41Z</dcterms:created>
  <dcterms:modified xsi:type="dcterms:W3CDTF">2021-02-03T04:32:52Z</dcterms:modified>
</cp:coreProperties>
</file>