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24"/>
  <workbookPr defaultThemeVersion="202300"/>
  <mc:AlternateContent xmlns:mc="http://schemas.openxmlformats.org/markup-compatibility/2006">
    <mc:Choice Requires="x15">
      <x15ac:absPath xmlns:x15ac="http://schemas.microsoft.com/office/spreadsheetml/2010/11/ac" url="/Users/azahmansour/Desktop/"/>
    </mc:Choice>
  </mc:AlternateContent>
  <xr:revisionPtr revIDLastSave="0" documentId="8_{F5A5A977-F53B-2747-888C-F899ABABE764}" xr6:coauthVersionLast="47" xr6:coauthVersionMax="47" xr10:uidLastSave="{00000000-0000-0000-0000-000000000000}"/>
  <bookViews>
    <workbookView xWindow="0" yWindow="720" windowWidth="29400" windowHeight="18400" activeTab="1" xr2:uid="{1233D522-B56B-0448-B193-F84584D79379}"/>
  </bookViews>
  <sheets>
    <sheet name="OnWatch" sheetId="1" r:id="rId1"/>
    <sheet name="Live"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4" i="2" l="1"/>
  <c r="F5" i="2"/>
  <c r="F6" i="2"/>
  <c r="F3" i="2"/>
  <c r="C6" i="2" a="1"/>
  <c r="C6" i="2" s="1"/>
  <c r="G6" i="2" s="1"/>
  <c r="H6" i="2" s="1"/>
  <c r="C3" i="2" a="1"/>
  <c r="C3" i="2" s="1"/>
  <c r="G3" i="2" s="1"/>
  <c r="H3" i="2" s="1"/>
  <c r="C4" i="2" a="1"/>
  <c r="C4" i="2" s="1"/>
  <c r="G4" i="2" s="1"/>
  <c r="H4" i="2" s="1"/>
  <c r="C5" i="2" a="1"/>
  <c r="C5" i="2" s="1"/>
  <c r="G5" i="2" s="1"/>
  <c r="H5" i="2" s="1"/>
  <c r="G16" i="1" a="1"/>
  <c r="G16" i="1" s="1"/>
  <c r="F16" i="1" a="1"/>
  <c r="F16" i="1" s="1"/>
  <c r="E16" i="1" a="1"/>
  <c r="E16" i="1" s="1"/>
  <c r="D16" i="1" a="1"/>
  <c r="D16" i="1" s="1"/>
  <c r="G15" i="1" a="1"/>
  <c r="G15" i="1" s="1"/>
  <c r="F15" i="1" a="1"/>
  <c r="F15" i="1" s="1"/>
  <c r="E15" i="1" a="1"/>
  <c r="E15" i="1" s="1"/>
  <c r="D15" i="1" a="1"/>
  <c r="D15" i="1" s="1"/>
  <c r="G11" i="1" a="1"/>
  <c r="G11" i="1" s="1"/>
  <c r="G3" i="1" a="1"/>
  <c r="G3" i="1" s="1"/>
  <c r="G4" i="1" a="1"/>
  <c r="G4" i="1" s="1"/>
  <c r="G5" i="1" a="1"/>
  <c r="G5" i="1" s="1"/>
  <c r="G6" i="1" a="1"/>
  <c r="G6" i="1" s="1"/>
  <c r="G7" i="1" a="1"/>
  <c r="G7" i="1" s="1"/>
  <c r="G8" i="1" a="1"/>
  <c r="G8" i="1" s="1"/>
  <c r="G9" i="1" a="1"/>
  <c r="G9" i="1" s="1"/>
  <c r="G10" i="1" a="1"/>
  <c r="G10" i="1" s="1"/>
  <c r="G12" i="1" a="1"/>
  <c r="G12" i="1" s="1"/>
  <c r="G13" i="1" a="1"/>
  <c r="G13" i="1" s="1"/>
  <c r="G14" i="1" a="1"/>
  <c r="G14" i="1" s="1"/>
  <c r="F3" i="1" a="1"/>
  <c r="F3" i="1" s="1"/>
  <c r="F4" i="1" a="1"/>
  <c r="F4" i="1" s="1"/>
  <c r="F5" i="1" a="1"/>
  <c r="F5" i="1" s="1"/>
  <c r="F6" i="1" a="1"/>
  <c r="F6" i="1" s="1"/>
  <c r="F7" i="1" a="1"/>
  <c r="F7" i="1" s="1"/>
  <c r="F8" i="1" a="1"/>
  <c r="F8" i="1" s="1"/>
  <c r="F9" i="1" a="1"/>
  <c r="F9" i="1" s="1"/>
  <c r="F10" i="1" a="1"/>
  <c r="F10" i="1" s="1"/>
  <c r="F11" i="1" a="1"/>
  <c r="F11" i="1" s="1"/>
  <c r="F12" i="1" a="1"/>
  <c r="F12" i="1" s="1"/>
  <c r="F13" i="1" a="1"/>
  <c r="F13" i="1" s="1"/>
  <c r="F14" i="1" a="1"/>
  <c r="F14" i="1" s="1"/>
  <c r="E3" i="1" a="1"/>
  <c r="E3" i="1" s="1"/>
  <c r="E4" i="1" a="1"/>
  <c r="E4" i="1" s="1"/>
  <c r="E5" i="1" a="1"/>
  <c r="E5" i="1" s="1"/>
  <c r="E6" i="1" a="1"/>
  <c r="E6" i="1" s="1"/>
  <c r="E7" i="1" a="1"/>
  <c r="E7" i="1" s="1"/>
  <c r="E8" i="1" a="1"/>
  <c r="E8" i="1" s="1"/>
  <c r="E9" i="1" a="1"/>
  <c r="E9" i="1" s="1"/>
  <c r="E10" i="1" a="1"/>
  <c r="E10" i="1" s="1"/>
  <c r="E11" i="1" a="1"/>
  <c r="E11" i="1" s="1"/>
  <c r="E12" i="1" a="1"/>
  <c r="E12" i="1" s="1"/>
  <c r="E13" i="1" a="1"/>
  <c r="E13" i="1" s="1"/>
  <c r="E14" i="1" a="1"/>
  <c r="E14" i="1" s="1"/>
  <c r="D3" i="1" a="1"/>
  <c r="D3" i="1" s="1"/>
  <c r="D4" i="1" a="1"/>
  <c r="D4" i="1" s="1"/>
  <c r="D5" i="1" a="1"/>
  <c r="D5" i="1" s="1"/>
  <c r="D6" i="1" a="1"/>
  <c r="D6" i="1" s="1"/>
  <c r="D7" i="1" a="1"/>
  <c r="D7" i="1" s="1"/>
  <c r="D8" i="1" a="1"/>
  <c r="D8" i="1" s="1"/>
  <c r="D9" i="1" a="1"/>
  <c r="D9" i="1" s="1"/>
  <c r="D10" i="1" a="1"/>
  <c r="D10" i="1" s="1"/>
  <c r="D11" i="1" a="1"/>
  <c r="D11" i="1" s="1"/>
  <c r="D12" i="1" a="1"/>
  <c r="D12" i="1" s="1"/>
  <c r="D13" i="1" a="1"/>
  <c r="D13" i="1" s="1"/>
  <c r="D14" i="1" a="1"/>
  <c r="D14"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4">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4"/>
        </ext>
      </extLst>
    </bk>
    <bk>
      <extLst>
        <ext uri="{3e2802c4-a4d2-4d8b-9148-e3be6c30e623}">
          <xlrd:rvb i="30"/>
        </ext>
      </extLst>
    </bk>
    <bk>
      <extLst>
        <ext uri="{3e2802c4-a4d2-4d8b-9148-e3be6c30e623}">
          <xlrd:rvb i="33"/>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8"/>
        </ext>
      </extLst>
    </bk>
  </futureMetadata>
  <cellMetadata count="1">
    <bk>
      <rc t="1" v="0"/>
    </bk>
  </cellMetadata>
  <valueMetadata count="14">
    <bk>
      <rc t="2" v="0"/>
    </bk>
    <bk>
      <rc t="2" v="1"/>
    </bk>
    <bk>
      <rc t="2" v="2"/>
    </bk>
    <bk>
      <rc t="2" v="3"/>
    </bk>
    <bk>
      <rc t="2" v="4"/>
    </bk>
    <bk>
      <rc t="2" v="5"/>
    </bk>
    <bk>
      <rc t="2" v="6"/>
    </bk>
    <bk>
      <rc t="2" v="7"/>
    </bk>
    <bk>
      <rc t="2" v="8"/>
    </bk>
    <bk>
      <rc t="2" v="9"/>
    </bk>
    <bk>
      <rc t="2" v="10"/>
    </bk>
    <bk>
      <rc t="2" v="11"/>
    </bk>
    <bk>
      <rc t="2" v="12"/>
    </bk>
    <bk>
      <rc t="2" v="13"/>
    </bk>
  </valueMetadata>
</metadata>
</file>

<file path=xl/sharedStrings.xml><?xml version="1.0" encoding="utf-8"?>
<sst xmlns="http://schemas.openxmlformats.org/spreadsheetml/2006/main" count="27" uniqueCount="26">
  <si>
    <t>Stock</t>
  </si>
  <si>
    <t>Ticker</t>
  </si>
  <si>
    <t>Industry</t>
  </si>
  <si>
    <t>Price</t>
  </si>
  <si>
    <t>Market Cap</t>
  </si>
  <si>
    <t>P/E</t>
  </si>
  <si>
    <t>IBM</t>
  </si>
  <si>
    <t>Apple</t>
  </si>
  <si>
    <t>Amazon</t>
  </si>
  <si>
    <t>Google</t>
  </si>
  <si>
    <t>Tesla</t>
  </si>
  <si>
    <t>Nvidia</t>
  </si>
  <si>
    <t>Microsoft</t>
  </si>
  <si>
    <t>Palantir</t>
  </si>
  <si>
    <t>SoFi</t>
  </si>
  <si>
    <t>Exxon Mobil</t>
  </si>
  <si>
    <t>Home Depot</t>
  </si>
  <si>
    <t>Pepsico</t>
  </si>
  <si>
    <t>Pinterest</t>
  </si>
  <si>
    <t>Ulta Beauty</t>
  </si>
  <si>
    <t>Live Price</t>
  </si>
  <si>
    <t>Bought Price</t>
  </si>
  <si>
    <t>Quantity</t>
  </si>
  <si>
    <t>Total Cost</t>
  </si>
  <si>
    <t>Total Value</t>
  </si>
  <si>
    <t>Gain / (Loss)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</si>
</sst>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_([$$-409]* #,##0.00_);_([$$-409]* \(#,##0.00\);_([$$-409]* &quot;-&quot;??_);_(@_)"/>
    <numFmt numFmtId="165" formatCode="_([$$-409]* #,##0_);_([$$-409]* \(#,##0\);_([$$-409]* &quot;-&quot;_);_(@_)"/>
  </numFmts>
  <fonts count="5" x14ac:knownFonts="1">
    <font>
      <sz val="12"/>
      <color theme="1"/>
      <name val="Aptos Narrow"/>
      <family val="2"/>
      <scheme val="minor"/>
    </font>
    <font>
      <sz val="12"/>
      <color theme="1"/>
      <name val="Aptos Narrow"/>
      <family val="2"/>
      <scheme val="minor"/>
    </font>
    <font>
      <sz val="14"/>
      <color theme="1"/>
      <name val="Aptos Narrow"/>
      <family val="2"/>
      <scheme val="minor"/>
    </font>
    <font>
      <sz val="16"/>
      <color theme="0"/>
      <name val="Aptos Narrow"/>
      <family val="2"/>
      <scheme val="minor"/>
    </font>
    <font>
      <b/>
      <sz val="16"/>
      <color theme="0"/>
      <name val="Aptos Narrow"/>
      <scheme val="minor"/>
    </font>
  </fonts>
  <fills count="3">
    <fill>
      <patternFill patternType="none"/>
    </fill>
    <fill>
      <patternFill patternType="gray125"/>
    </fill>
    <fill>
      <patternFill patternType="solid">
        <fgColor theme="3"/>
        <bgColor indexed="64"/>
      </patternFill>
    </fill>
  </fills>
  <borders count="1">
    <border>
      <left/>
      <right/>
      <top/>
      <bottom/>
      <diagonal/>
    </border>
  </borders>
  <cellStyleXfs count="2">
    <xf numFmtId="0" fontId="0" fillId="0" borderId="0"/>
    <xf numFmtId="44" fontId="1" fillId="0" borderId="0" applyFont="0" applyFill="0" applyBorder="0" applyAlignment="0" applyProtection="0"/>
  </cellStyleXfs>
  <cellXfs count="9">
    <xf numFmtId="0" fontId="0" fillId="0" borderId="0" xfId="0"/>
    <xf numFmtId="0" fontId="2" fillId="0" borderId="0" xfId="0" applyFont="1"/>
    <xf numFmtId="0" fontId="3" fillId="2" borderId="0" xfId="0" applyFont="1" applyFill="1"/>
    <xf numFmtId="0" fontId="4" fillId="2" borderId="0" xfId="0" applyFont="1" applyFill="1"/>
    <xf numFmtId="164" fontId="0" fillId="0" borderId="0" xfId="0" applyNumberFormat="1"/>
    <xf numFmtId="165" fontId="0" fillId="0" borderId="0" xfId="0" applyNumberFormat="1"/>
    <xf numFmtId="4" fontId="0" fillId="0" borderId="0" xfId="0" applyNumberFormat="1"/>
    <xf numFmtId="44" fontId="0" fillId="0" borderId="0" xfId="1" applyFont="1"/>
    <xf numFmtId="44" fontId="0" fillId="0" borderId="0" xfId="0" applyNumberFormat="1"/>
  </cellXfs>
  <cellStyles count="2">
    <cellStyle name="Currency" xfId="1" builtinId="4"/>
    <cellStyle name="Normal" xfId="0" builtinId="0"/>
  </cellStyles>
  <dxfs count="15">
    <dxf>
      <font>
        <b val="0"/>
        <i val="0"/>
        <strike val="0"/>
        <condense val="0"/>
        <extend val="0"/>
        <outline val="0"/>
        <shadow val="0"/>
        <u val="none"/>
        <vertAlign val="baseline"/>
        <sz val="16"/>
        <color theme="0"/>
        <name val="Aptos Narrow"/>
        <family val="2"/>
        <scheme val="minor"/>
      </font>
      <fill>
        <patternFill patternType="solid">
          <fgColor indexed="64"/>
          <bgColor theme="3"/>
        </patternFill>
      </fill>
    </dxf>
    <dxf>
      <numFmt numFmtId="34" formatCode="_(&quot;$&quot;* #,##0.00_);_(&quot;$&quot;* \(#,##0.00\);_(&quot;$&quot;* &quot;-&quot;??_);_(@_)"/>
    </dxf>
    <dxf>
      <numFmt numFmtId="164" formatCode="_([$$-409]* #,##0.00_);_([$$-409]* \(#,##0.00\);_([$$-409]* &quot;-&quot;??_);_(@_)"/>
    </dxf>
    <dxf>
      <numFmt numFmtId="34" formatCode="_(&quot;$&quot;* #,##0.00_);_(&quot;$&quot;* \(#,##0.00\);_(&quot;$&quot;* &quot;-&quot;??_);_(@_)"/>
    </dxf>
    <dxf>
      <font>
        <b val="0"/>
        <i val="0"/>
        <strike val="0"/>
        <condense val="0"/>
        <extend val="0"/>
        <outline val="0"/>
        <shadow val="0"/>
        <u val="none"/>
        <vertAlign val="baseline"/>
        <sz val="12"/>
        <color theme="1"/>
        <name val="Aptos Narrow"/>
        <family val="2"/>
        <scheme val="minor"/>
      </font>
    </dxf>
    <dxf>
      <numFmt numFmtId="164" formatCode="_([$$-409]* #,##0.00_);_([$$-409]* \(#,##0.00\);_([$$-409]* &quot;-&quot;??_);_(@_)"/>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b/>
        <i val="0"/>
        <strike val="0"/>
        <condense val="0"/>
        <extend val="0"/>
        <outline val="0"/>
        <shadow val="0"/>
        <u val="none"/>
        <vertAlign val="baseline"/>
        <sz val="16"/>
        <color theme="0"/>
        <name val="Aptos Narrow"/>
        <scheme val="minor"/>
      </font>
      <fill>
        <patternFill patternType="solid">
          <fgColor indexed="64"/>
          <bgColor theme="3"/>
        </patternFill>
      </fill>
    </dxf>
    <dxf>
      <numFmt numFmtId="4" formatCode="#,##0.00"/>
    </dxf>
    <dxf>
      <numFmt numFmtId="165" formatCode="_([$$-409]* #,##0_);_([$$-409]* \(#,##0\);_([$$-409]* &quot;-&quot;_);_(@_)"/>
    </dxf>
    <dxf>
      <numFmt numFmtId="164" formatCode="_([$$-409]* #,##0.00_);_([$$-409]* \(#,##0.00\);_([$$-409]* &quot;-&quot;??_);_(@_)"/>
    </dxf>
    <dxf>
      <font>
        <b val="0"/>
        <i val="0"/>
        <strike val="0"/>
        <condense val="0"/>
        <extend val="0"/>
        <outline val="0"/>
        <shadow val="0"/>
        <u val="none"/>
        <vertAlign val="baseline"/>
        <sz val="14"/>
        <color theme="1"/>
        <name val="Aptos Narrow"/>
        <family val="2"/>
        <scheme val="minor"/>
      </font>
    </dxf>
    <dxf>
      <font>
        <b val="0"/>
        <i val="0"/>
        <strike val="0"/>
        <condense val="0"/>
        <extend val="0"/>
        <outline val="0"/>
        <shadow val="0"/>
        <u val="none"/>
        <vertAlign val="baseline"/>
        <sz val="14"/>
        <color theme="1"/>
        <name val="Aptos Narrow"/>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49">
  <rv s="0">
    <v>https://www.bing.com/financeapi/forcetrigger?t=a1mou2&amp;q=XNAS%3aAAPL&amp;form=skydnc</v>
    <v>Learn more on Bing</v>
  </rv>
  <rv s="1">
    <v>0</v>
    <v>APPLE INC. (XNAS:AAPL)</v>
    <v>2</v>
    <v>3</v>
    <v>Finance</v>
    <v>4</v>
    <v>en-US</v>
    <v>a1mou2</v>
    <v>268435456</v>
    <v>1</v>
    <v>Powered by Refinitiv</v>
    <v>260.10000000000002</v>
    <v>169.21010000000001</v>
    <v>1.1101000000000001</v>
    <v>2.31</v>
    <v>1.0022E-2</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visionOS, and tvOS. Its services include advertising, AppleCare, cloud services, digital content and payment services. The Company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16 Pro, iPhone 16, iPhone 15, iPhone 14, iPhone SE, MacBook Air, MacBook Pro, iMac, Mac mini, Mac Studio, Mac Pro, iPad Pro, iPad Air, AirPods, AirPods Pro, AirPods Max, Apple TV and Apple Vision Pro.</v>
    <v>164000</v>
    <v>Nasdaq Stock Market</v>
    <v>XNAS</v>
    <v>XNAS</v>
    <v>One Apple Park Way, CUPERTINO, CA, 95014 US</v>
    <v>233.41</v>
    <v>Computers, Phones &amp; Household Electronics</v>
    <v>Stock</v>
    <v>45897.798382383597</v>
    <v>0</v>
    <v>229.33500000000001</v>
    <v>3403050000000</v>
    <v>APPLE INC.</v>
    <v>APPLE INC.</v>
    <v>230.81</v>
    <v>32.109000000000002</v>
    <v>230.49</v>
    <v>232.8</v>
    <v>14840390000</v>
    <v>AAPL</v>
    <v>APPLE INC. (XNAS:AAPL)</v>
    <v>22703945</v>
    <v>57696167</v>
    <v>1977</v>
  </rv>
  <rv s="2">
    <v>1</v>
  </rv>
  <rv s="0">
    <v>https://www.bing.com/financeapi/forcetrigger?t=a1nhlh&amp;q=XNAS%3aAMZN&amp;form=skydnc</v>
    <v>Learn more on Bing</v>
  </rv>
  <rv s="1">
    <v>0</v>
    <v>AMAZON.COM, INC. (XNAS:AMZN)</v>
    <v>2</v>
    <v>3</v>
    <v>Finance</v>
    <v>4</v>
    <v>en-US</v>
    <v>a1nhlh</v>
    <v>268435456</v>
    <v>1</v>
    <v>Powered by Refinitiv</v>
    <v>242.52</v>
    <v>161.38</v>
    <v>1.3078000000000001</v>
    <v>2.645</v>
    <v>1.1544E-2</v>
    <v>USD</v>
    <v>Amazon.com, Inc. provides a range of products and services to customers. The products offered through its stores include merchandise and content it has purchased for resale and products offered by third-party sellers. The Company’s segments include North America, International and Amazon Web Services (AWS). It serves consumers through its online and physical stores and focuses on selection, price, and convenience. Customers access its offerings through its websites, mobile apps, Alexa, devices, streaming, and physically visiting its stores. It also manufactures and sells electronic devices, including Kindle, Fire tablet, Fire TV, Echo, Ring, Blink, and eero, and develops and produces media content. It serves developers and enterprises of all sizes, including start-ups, government agencies, and academic institutions, through AWS, which offers a set of on-demand technology services, including compute, storage, database, analytics, and machine learning, and other services.</v>
    <v>1546000</v>
    <v>Nasdaq Stock Market</v>
    <v>XNAS</v>
    <v>XNAS</v>
    <v>410 Terry Avenue North, SEATTLE, WA, 98109 US</v>
    <v>232.67500000000001</v>
    <v>Diversified Retail</v>
    <v>Stock</v>
    <v>45897.798406099217</v>
    <v>3</v>
    <v>228.02</v>
    <v>2439172000000</v>
    <v>AMAZON.COM, INC.</v>
    <v>AMAZON.COM, INC.</v>
    <v>229.25</v>
    <v>35.366700000000002</v>
    <v>229.12</v>
    <v>231.76499999999999</v>
    <v>10664910000</v>
    <v>AMZN</v>
    <v>AMAZON.COM, INC. (XNAS:AMZN)</v>
    <v>20756469</v>
    <v>43473210</v>
    <v>1996</v>
  </rv>
  <rv s="2">
    <v>4</v>
  </rv>
  <rv s="0">
    <v>https://www.bing.com/financeapi/forcetrigger?t=a1u3p2&amp;q=XNAS%3aGOOG&amp;form=skydnc</v>
    <v>Learn more on Bing</v>
  </rv>
  <rv s="1">
    <v>0</v>
    <v>ALPHABET INC. (XNAS:GOOG)</v>
    <v>2</v>
    <v>3</v>
    <v>Finance</v>
    <v>4</v>
    <v>en-US</v>
    <v>a1u3p2</v>
    <v>268435456</v>
    <v>1</v>
    <v>Powered by Refinitiv</v>
    <v>212.88</v>
    <v>142.66</v>
    <v>1.0101</v>
    <v>4.53</v>
    <v>2.1756999999999999E-2</v>
    <v>USD</v>
    <v>Alphabet Inc. is a holding company. The Company's segments include Google Services, Google Cloud, and Other Bets. The Google Services segment includes products and services such as ads, Android, Chrome, devices, Google Maps, Google Play, Search, and YouTube. The Google Cloud segment includes infrastructure and platform services, collaboration tools, and other services for enterprise customers. Its Other Bets segment is engaged in the sale of healthcare-related services and Internet services. Its Google Cloud provides enterprise-ready cloud services, including Google Cloud Platform and Google Workspace. Google Cloud Platform provides access to solutions such as artificial intelligence (AI) offerings, including its AI infrastructure, Vertex AI platform, and Gemini for Google Cloud; cybersecurity, and data and analytics. Google Workspace includes cloud-based communication and collaboration tools for enterprises, such as Calendar, Gmail, Docs, Drive, and Meet.</v>
    <v>187103</v>
    <v>Nasdaq Stock Market</v>
    <v>XNAS</v>
    <v>XNAS</v>
    <v>1600 Amphitheatre Parkway, MOUNTAIN VIEW, CA, 94043 US</v>
    <v>212.88</v>
    <v>Software &amp; IT Services</v>
    <v>Stock</v>
    <v>45897.798379039064</v>
    <v>6</v>
    <v>207.6</v>
    <v>2509550000000</v>
    <v>ALPHABET INC.</v>
    <v>ALPHABET INC.</v>
    <v>207.78</v>
    <v>22.663699999999999</v>
    <v>208.21</v>
    <v>212.74</v>
    <v>12094000000</v>
    <v>GOOG</v>
    <v>ALPHABET INC. (XNAS:GOOG)</v>
    <v>12111440</v>
    <v>21396487</v>
    <v>2015</v>
  </rv>
  <rv s="2">
    <v>7</v>
  </rv>
  <rv s="0">
    <v>https://www.bing.com/financeapi/forcetrigger?t=a24kar&amp;q=XNAS%3aTSLA&amp;form=skydnc</v>
    <v>Learn more on Bing</v>
  </rv>
  <rv s="1">
    <v>0</v>
    <v>TESLA, INC. (XNAS:TSLA)</v>
    <v>2</v>
    <v>3</v>
    <v>Finance</v>
    <v>4</v>
    <v>en-US</v>
    <v>a24kar</v>
    <v>268435456</v>
    <v>1</v>
    <v>Powered by Refinitiv</v>
    <v>488.53989999999999</v>
    <v>202.59</v>
    <v>2.0699999999999998</v>
    <v>-4.54</v>
    <v>-1.2985999999999999E-2</v>
    <v>USD</v>
    <v>Tesla, Inc. designs, develops, manufactures, sells and leases high-performance fully electric vehicles and energy generation and storage systems, and offers services related to its products. Its segments include automotive, and energy generation and storage. The automotive segment includes the design, development, manufacturing, sales and leasing of high-performance fully electric vehicles, and sales of automotive regulatory credits. It also includes sales of used vehicles, non-warranty maintenance services and collisions, part sales, paid supercharging, insurance services revenue and retail merchandise sales. The energy generation and storage segment include the design, manufacture, installation, sales and leasing of solar energy generation and energy storage products and related services and sales of solar energy systems incentives. Its consumer vehicles include the Model 3, Y, S, X and Cybertruck. Its lithium-ion battery energy storage products include Powerwall and Megapack.</v>
    <v>125665</v>
    <v>Nasdaq Stock Market</v>
    <v>XNAS</v>
    <v>XNAS</v>
    <v>1 Tesla Road, AUSTIN, TX, 78725 US</v>
    <v>353.55</v>
    <v>Automobiles &amp; Auto Parts</v>
    <v>Stock</v>
    <v>45897.798377164065</v>
    <v>9</v>
    <v>340.27</v>
    <v>1134294000000</v>
    <v>TESLA, INC.</v>
    <v>TESLA, INC.</v>
    <v>350.92</v>
    <v>192.28749999999999</v>
    <v>349.6</v>
    <v>345.06</v>
    <v>3225449000</v>
    <v>TSLA</v>
    <v>TESLA, INC. (XNAS:TSLA)</v>
    <v>55200746</v>
    <v>85149723</v>
    <v>2024</v>
  </rv>
  <rv s="2">
    <v>10</v>
  </rv>
  <rv s="0">
    <v>https://www.bing.com/financeapi/forcetrigger?t=a1yv52&amp;q=XNAS%3aNVDA&amp;form=skydnc</v>
    <v>Learn more on Bing</v>
  </rv>
  <rv s="1">
    <v>0</v>
    <v>NVIDIA CORPORATION (XNAS:NVDA)</v>
    <v>2</v>
    <v>3</v>
    <v>Finance</v>
    <v>4</v>
    <v>en-US</v>
    <v>a1yv52</v>
    <v>268435456</v>
    <v>1</v>
    <v>Powered by Refinitiv</v>
    <v>184.48</v>
    <v>86.62</v>
    <v>2.1027999999999998</v>
    <v>-0.75419999999999998</v>
    <v>-4.1530000000000004E-3</v>
    <v>USD</v>
    <v>NVIDIA Corporation is a full-stack computing infrastructure company. The Company is engaged in accelerated computing to help solve the challenging computational problems. The Company’s segments include Compute &amp; Networking and Graphics. The Compute &amp; Networking segment includes its Data Center accelerated computing platforms and artificial intelligence (AI) solutions and software; networking; automotive platforms and autonomous and electric vehicle solutions; Jetson for robotics and other embedded platforms, and DGX Cloud computing services. The Graphics segment includes GeForce GPUs for gaming and PCs, the GeForce NOW game streaming service and related infrastructure, and solutions for gaming platforms; Quadro/NVIDIA RTX GPUs for enterprise workstation graphics; virtual GPU software for cloud-based visual and virtual computing; automotive platforms for infotainment systems, and Omniverse Enterprise software for building and operating industrial AI and digital twin applications.</v>
    <v>36000</v>
    <v>Nasdaq Stock Market</v>
    <v>XNAS</v>
    <v>XNAS</v>
    <v>2788 San Tomas Expressway, SANTA CLARA, CA, 95051 US</v>
    <v>184.47</v>
    <v>Semiconductors &amp; Semiconductor Equipment</v>
    <v>Stock</v>
    <v>45897.798408784372</v>
    <v>12</v>
    <v>176.41</v>
    <v>4435188000000</v>
    <v>NVIDIA CORPORATION</v>
    <v>NVIDIA CORPORATION</v>
    <v>180.93</v>
    <v>58.252800000000001</v>
    <v>181.6</v>
    <v>180.8458</v>
    <v>24400000000</v>
    <v>NVDA</v>
    <v>NVIDIA CORPORATION (XNAS:NVDA)</v>
    <v>228815389</v>
    <v>161019559</v>
    <v>1998</v>
  </rv>
  <rv s="2">
    <v>13</v>
  </rv>
  <rv s="0">
    <v>https://www.bing.com/financeapi/forcetrigger?t=bvsk7w&amp;q=XNYS%3aPLTR&amp;form=skydnc</v>
    <v>Learn more on Bing</v>
  </rv>
  <rv s="1">
    <v>0</v>
    <v>PALANTIR TECHNOLOGIES INC. (XNAS:PLTR)</v>
    <v>2</v>
    <v>3</v>
    <v>Finance</v>
    <v>4</v>
    <v>en-US</v>
    <v>bvsk7w</v>
    <v>268435456</v>
    <v>1</v>
    <v>Powered by Refinitiv</v>
    <v>190</v>
    <v>29.31</v>
    <v>2.5872000000000002</v>
    <v>1.2183999999999999</v>
    <v>7.7739999999999997E-3</v>
    <v>USD</v>
    <v>Palantir Technologies Inc. is engaged in building software to assist in counterterrorism investigations and operations. The Company has built four principal software platforms, including Palantir Gotham (Gotham), Palantir Foundry (Foundry), Palantir Apollo (Apollo), and Palantir Artificial Intelligence Platform (AIP). Apollo is a cloud-agnostic, single control layer that coordinates ongoing delivery of new features, security updates, and platform configurations, helping to ensure the continuous operation of critical systems. Gotham enables users to identify patterns hidden deep within datasets, ranging from signals intelligence sources to reports from confidential informants. Foundry transforms the ways organizations operate by creating a central operating system for their data. AIP enables responsible artificial intelligence (AI)-advantage across the enterprise by using primary, core components built to effectively activate large language models and other AI within any organization.</v>
    <v>4164</v>
    <v>Nasdaq Stock Market</v>
    <v>XNAS</v>
    <v>XNAS</v>
    <v>1200 17Th Street, Floor 15, DENVER, CO, 80202 US</v>
    <v>158.09970000000001</v>
    <v>Software &amp; IT Services</v>
    <v>Stock</v>
    <v>45897.798409814066</v>
    <v>15</v>
    <v>152.6</v>
    <v>381477100000</v>
    <v>PALANTIR TECHNOLOGIES INC.</v>
    <v>PALANTIR TECHNOLOGIES INC.</v>
    <v>157.71</v>
    <v>524.88670000000002</v>
    <v>156.72</v>
    <v>157.9384</v>
    <v>2371337000</v>
    <v>PLTR</v>
    <v>PALANTIR TECHNOLOGIES INC. (XNAS:PLTR)</v>
    <v>45260231</v>
    <v>77337411</v>
    <v>2003</v>
  </rv>
  <rv s="2">
    <v>16</v>
  </rv>
  <rv s="0">
    <v>http://en.wikipedia.org/wiki/Public_domain</v>
    <v>Public domain</v>
  </rv>
  <rv s="0">
    <v>https://en.wikipedia.org/wiki/Microsoft</v>
    <v>Wikipedia</v>
  </rv>
  <rv s="3">
    <v>18</v>
    <v>19</v>
  </rv>
  <rv s="4">
    <v>9</v>
    <v>https://www.bing.com/th?id=AMMS_e6e837c7bf3a77408619758b7447855a&amp;qlt=95</v>
    <v>20</v>
    <v>0</v>
    <v>https://www.bing.com/images/search?form=xlimg&amp;q=microsoft</v>
    <v>Image of MICROSOFT CORPORATION</v>
  </rv>
  <rv s="0">
    <v>https://www.bing.com/financeapi/forcetrigger?t=a1xzim&amp;q=XNAS%3aMSFT&amp;form=skydnc</v>
    <v>Learn more on Bing</v>
  </rv>
  <rv s="5">
    <v>5</v>
    <v>MICROSOFT CORPORATION (XNAS:MSFT)</v>
    <v>7</v>
    <v>8</v>
    <v>Finance</v>
    <v>4</v>
    <v>en-US</v>
    <v>a1xzim</v>
    <v>268435456</v>
    <v>1</v>
    <v>Powered by Refinitiv</v>
    <v>555.45000000000005</v>
    <v>344.79</v>
    <v>1.0377000000000001</v>
    <v>2.81</v>
    <v>5.5449999999999996E-3</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228000</v>
    <v>Nasdaq Stock Market</v>
    <v>XNAS</v>
    <v>XNAS</v>
    <v>One Microsoft Way, REDMOND, WA, 98052 US</v>
    <v>510.23880000000003</v>
    <v>21</v>
    <v>Software &amp; IT Services</v>
    <v>Stock</v>
    <v>45897.798389212498</v>
    <v>22</v>
    <v>505.5</v>
    <v>3731747000000</v>
    <v>MICROSOFT CORPORATION</v>
    <v>MICROSOFT CORPORATION</v>
    <v>507.03</v>
    <v>37.353999999999999</v>
    <v>506.74</v>
    <v>509.55</v>
    <v>7433167000</v>
    <v>MSFT</v>
    <v>MICROSOFT CORPORATION (XNAS:MSFT)</v>
    <v>9170909</v>
    <v>22397632</v>
    <v>1993</v>
  </rv>
  <rv s="2">
    <v>23</v>
  </rv>
  <rv s="0">
    <v>http://en.wikipedia.org/wiki/IBM</v>
    <v>Wikipedia</v>
  </rv>
  <rv s="3">
    <v>18</v>
    <v>25</v>
  </rv>
  <rv s="4">
    <v>9</v>
    <v>https://www.bing.com/th?id=AMMS_41da901be1b295dc42c72dadb9c0f67d&amp;qlt=95</v>
    <v>26</v>
    <v>0</v>
    <v>https://www.bing.com/images/search?form=xlimg&amp;q=ibm</v>
    <v>Image of INTERNATIONAL BUSINESS MACHINES CORPORATION</v>
  </rv>
  <rv s="0">
    <v>https://www.bing.com/financeapi/forcetrigger?t=a1v6nm&amp;q=XNYS%3aIBM&amp;form=skydnc</v>
    <v>Learn more on Bing</v>
  </rv>
  <rv s="5">
    <v>5</v>
    <v>INTERNATIONAL BUSINESS MACHINES CORPORATION (XNYS:IBM)</v>
    <v>7</v>
    <v>8</v>
    <v>Finance</v>
    <v>4</v>
    <v>en-US</v>
    <v>a1v6nm</v>
    <v>268435456</v>
    <v>1</v>
    <v>Powered by Refinitiv</v>
    <v>296.16000000000003</v>
    <v>197.49</v>
    <v>0.68920000000000003</v>
    <v>0.94499999999999995</v>
    <v>3.8600000000000001E-3</v>
    <v>USD</v>
    <v>International Business Machines Corporation is a provider of global hybrid cloud and artificial intelligence (AI) and consulting expertise. The Company’s segments include Software, Consulting, Infrastructure and Financing. The Software segment includes hybrid cloud and AI platforms, which allow clients to realize their digital and AI transformations across the applications, data, and environments in which they operate. The Consulting segment focuses on integrating skills on strategy, experience, technology and operations by domain and industry. The Infrastructure segment is focused on the hybrid cloud infrastructure market, providing on-premises and cloud-based server and storage solutions. In addition, it offers a portfolio of life-cycle services for hybrid cloud infrastructure deployment. The Financing segment provides client and commercial financing, facilitating its clients’ acquisition of hardware, software and services. It helps clients in more than 175 countries.</v>
    <v>293400</v>
    <v>New York Stock Exchange</v>
    <v>XNYS</v>
    <v>XNYS</v>
    <v>One New Orchard Road, ARMONK, NY, 10504 US</v>
    <v>245.79</v>
    <v>27</v>
    <v>Software &amp; IT Services</v>
    <v>Stock</v>
    <v>45897.798356678126</v>
    <v>28</v>
    <v>243.36</v>
    <v>226014500000</v>
    <v>INTERNATIONAL BUSINESS MACHINES CORPORATION</v>
    <v>INTERNATIONAL BUSINESS MACHINES CORPORATION</v>
    <v>245.35</v>
    <v>39.557899999999997</v>
    <v>244.84</v>
    <v>245.785</v>
    <v>931519200</v>
    <v>IBM</v>
    <v>INTERNATIONAL BUSINESS MACHINES CORPORATION (XNYS:IBM)</v>
    <v>1444533</v>
    <v>5994101</v>
    <v>1911</v>
  </rv>
  <rv s="2">
    <v>29</v>
  </rv>
  <rv s="0">
    <v>https://www.bing.com/financeapi/forcetrigger?t=bwxxoc&amp;q=XNAS%3aSOFI&amp;form=skydnc</v>
    <v>Learn more on Bing</v>
  </rv>
  <rv s="1">
    <v>0</v>
    <v>SOFI TECHNOLOGIES, INC. (XNAS:SOFI)</v>
    <v>2</v>
    <v>3</v>
    <v>Finance</v>
    <v>4</v>
    <v>en-US</v>
    <v>bwxxoc</v>
    <v>268435456</v>
    <v>1</v>
    <v>Powered by Refinitiv</v>
    <v>26.605</v>
    <v>6.75</v>
    <v>1.9426000000000001</v>
    <v>1.135</v>
    <v>4.5473E-2</v>
    <v>USD</v>
    <v>SoFi Technologies, Inc. is a member-centric, one-stop shop for digital financial services. The Company, through its lending and financial services products, allows members to borrow, save, spend, invest and protect their money. The Company's segments include Lending, Technology Platform and Financial Services. The Lending segment offers personal loans, student loans, home loans and related servicing to help its members with a variety of financial needs. Its platform supports the full transaction lifecycle, including credit application, underwriting, approval, funding and servicing. The Technology Platform segment provides services through a diversified suite of offerings which include an event and authorization platform accessed via application programming interfaces, a cloud-native digital and core banking platform and services related to both platforms. The Financial Services segment offers a suite of financial services solutions, including SoFi Money and SoFi Invest.</v>
    <v>5000</v>
    <v>Nasdaq Stock Market</v>
    <v>XNAS</v>
    <v>XNAS</v>
    <v>234 1st Street, SAN FRANCISCO, CA, 94105 US</v>
    <v>26.33</v>
    <v>Banking Services</v>
    <v>Stock</v>
    <v>45897.798389200783</v>
    <v>31</v>
    <v>25</v>
    <v>30406790000</v>
    <v>SOFI TECHNOLOGIES, INC.</v>
    <v>SOFI TECHNOLOGIES, INC.</v>
    <v>25</v>
    <v>52.898800000000001</v>
    <v>24.96</v>
    <v>26.094999999999999</v>
    <v>1186838000</v>
    <v>SOFI</v>
    <v>SOFI TECHNOLOGIES, INC. (XNAS:SOFI)</v>
    <v>53956124</v>
    <v>77789146</v>
    <v>2021</v>
  </rv>
  <rv s="2">
    <v>32</v>
  </rv>
  <rv s="0">
    <v>https://www.bing.com/financeapi/forcetrigger?t=a269ec&amp;q=XNYS%3aXOM&amp;form=skydnc</v>
    <v>Learn more on Bing</v>
  </rv>
  <rv s="1">
    <v>0</v>
    <v>EXXON MOBIL CORPORATION (XNYS:XOM)</v>
    <v>2</v>
    <v>3</v>
    <v>Finance</v>
    <v>4</v>
    <v>en-US</v>
    <v>a269ec</v>
    <v>268435456</v>
    <v>1</v>
    <v>Powered by Refinitiv</v>
    <v>126.34</v>
    <v>97.8</v>
    <v>0.54769999999999996</v>
    <v>0.81499999999999995</v>
    <v>7.228E-3</v>
    <v>USD</v>
    <v>Exxon Mobil Corporation is an energy provider and chemical manufacturer. The Company’s principal business involves exploration for, and production of, crude oil and natural gas; the manufacture, trade, transport and sale of crude oil, natural gas, petroleum products, petrochemicals and a wide variety of specialty products; and pursuit of lower-emission and other new business opportunities, including carbon capture and storage, hydrogen, lower-emission fuels, Proxxima systems, carbon materials, and lithium. Its Upstream segment explores for and produces crude oil and natural gas. The Energy Products, Chemical Products, and Specialty Products segments manufacture and sell petroleum products and petrochemicals. Energy Products segment includes fuels, aromatics, and catalysts and licensing. Chemical Products segment consists of olefins, polyolefins, and intermediates. Specialty Products segment includes finished lubricants, basestocks and waxes, synthetics, and elastomers and resins.</v>
    <v>61000</v>
    <v>New York Stock Exchange</v>
    <v>XNYS</v>
    <v>XNYS</v>
    <v>22777 SPRINGWOODS VILLAGE PARKWAY, SPRING, TX, 77389-1425 US</v>
    <v>113.575</v>
    <v>Oil &amp; Gas</v>
    <v>Stock</v>
    <v>45897.798380150001</v>
    <v>34</v>
    <v>112.07</v>
    <v>475309400000</v>
    <v>EXXON MOBIL CORPORATION</v>
    <v>EXXON MOBIL CORPORATION</v>
    <v>112.87</v>
    <v>16.1142</v>
    <v>112.75</v>
    <v>113.565</v>
    <v>4263247000</v>
    <v>XOM</v>
    <v>EXXON MOBIL CORPORATION (XNYS:XOM)</v>
    <v>6531623</v>
    <v>15346223</v>
    <v>1882</v>
  </rv>
  <rv s="2">
    <v>35</v>
  </rv>
  <rv s="0">
    <v>https://www.bing.com/financeapi/forcetrigger?t=a1uj52&amp;q=XNYS%3aHD&amp;form=skydnc</v>
    <v>Learn more on Bing</v>
  </rv>
  <rv s="1">
    <v>0</v>
    <v>THE HOME DEPOT, INC. (XNYS:HD)</v>
    <v>2</v>
    <v>3</v>
    <v>Finance</v>
    <v>4</v>
    <v>en-US</v>
    <v>a1uj52</v>
    <v>268435456</v>
    <v>1</v>
    <v>Powered by Refinitiv</v>
    <v>439.37</v>
    <v>326.31</v>
    <v>1.004</v>
    <v>-2.1800000000000002</v>
    <v>-5.3400000000000001E-3</v>
    <v>USD</v>
    <v>The Home Depot, Inc. is a home improvement retailer. The Company offers a wide assortment of building materials, home improvement products, lawn and garden products, decor products, and facilities maintenance, repair, and operations products, in stores and online. It also provides various services, including home improvement installation services, and tool and equipment rental. The Company operates 2,347 stores located throughout the United States, including the Commonwealth of Puerto Rico and the territories of the United States Virgin Islands and Guam, Canada, and Mexico. Its stores average approximately 104,000 square feet of enclosed space, with approximately 24,000 additional square feet of outside garden area. The Company serves two primary customer groups, including both do-it-yourself (DIY) and Do-It-For-Me (DIFM) customers and Professional Customers (Pros). It also maintains a network of distribution and fulfillment centers, as well as e-commerce websites.</v>
    <v>470000</v>
    <v>New York Stock Exchange</v>
    <v>XNYS</v>
    <v>XNYS</v>
    <v>2455 Paces Ferry Road, ATLANTA, GA, 30339 US</v>
    <v>408.95</v>
    <v>Specialty Retailers</v>
    <v>Stock</v>
    <v>45897.798385265625</v>
    <v>37</v>
    <v>404.81</v>
    <v>405472900000</v>
    <v>THE HOME DEPOT, INC.</v>
    <v>THE HOME DEPOT, INC.</v>
    <v>407.5</v>
    <v>27.593499999999999</v>
    <v>408.24</v>
    <v>406.06</v>
    <v>994928000</v>
    <v>HD</v>
    <v>THE HOME DEPOT, INC. (XNYS:HD)</v>
    <v>2192323</v>
    <v>3468679</v>
    <v>1978</v>
  </rv>
  <rv s="2">
    <v>38</v>
  </rv>
  <rv s="0">
    <v>https://www.bing.com/financeapi/forcetrigger?t=axyhnm&amp;q=XNAS%3aPEP&amp;form=skydnc</v>
    <v>Learn more on Bing</v>
  </rv>
  <rv s="1">
    <v>0</v>
    <v>PEPSICO, INC. (XNAS:PEP)</v>
    <v>2</v>
    <v>3</v>
    <v>Finance</v>
    <v>4</v>
    <v>en-US</v>
    <v>axyhnm</v>
    <v>268435456</v>
    <v>1</v>
    <v>Powered by Refinitiv</v>
    <v>179.73</v>
    <v>127.6</v>
    <v>0.46810000000000002</v>
    <v>-0.66</v>
    <v>-4.47E-3</v>
    <v>USD</v>
    <v>PepsiCo, Inc. is a global beverage and convenient food company. It has a portfolio of brands, including Lay’s, Doritos, Cheetos, Gatorade, Pepsi-Cola, Mountain Dew, Quaker and SodaStream. Its segments include Frito-Lay North America (FLNA); Quaker Foods North America (QFNA); PepsiCo Beverages North America (PBNA); Latin America (LatAm); Europe; Africa, Middle East and South Asia (AMESA), and Asia Pacific, Australia and New Zealand and China Region (APAC). FLNA makes, markets, distributes and sells branded convenient foods, which include branded dips, Cheetos cheese-flavored snacks, Doritos tortilla chips, Fritos corn chips, Lay’s potato chips, and others. QFNA’s products include Cap’n Crunch cereal, Life cereal, Pearl Milling Company syrups and mixes, Quaker Chewy granola bars, Quaker grits, Quaker oatmeal, and others. PBNA makes, markets and sells beverage concentrates and fountain syrups under various beverage brands, including Aquafina, Bubly, Diet Pepsi, Gatorade, and others.</v>
    <v>319000</v>
    <v>Nasdaq Stock Market</v>
    <v>XNAS</v>
    <v>XNAS</v>
    <v>700 ANDERSON HILL RD, PURCHASE, NY, 10577 US</v>
    <v>147.96</v>
    <v>Beverages</v>
    <v>Stock</v>
    <v>45897.798398691404</v>
    <v>40</v>
    <v>146.233</v>
    <v>201254300000</v>
    <v>PEPSICO, INC.</v>
    <v>PEPSICO, INC.</v>
    <v>147.96</v>
    <v>26.7821</v>
    <v>147.63999999999999</v>
    <v>146.97999999999999</v>
    <v>1369077000</v>
    <v>PEP</v>
    <v>PEPSICO, INC. (XNAS:PEP)</v>
    <v>3192076</v>
    <v>7994899</v>
    <v>1986</v>
  </rv>
  <rv s="2">
    <v>41</v>
  </rv>
  <rv s="0">
    <v>https://www.bing.com/financeapi/forcetrigger?t=bplhqh&amp;q=XNYS%3aPINS&amp;form=skydnc</v>
    <v>Learn more on Bing</v>
  </rv>
  <rv s="1">
    <v>0</v>
    <v>PINTEREST, INC. (XNYS:PINS)</v>
    <v>2</v>
    <v>3</v>
    <v>Finance</v>
    <v>4</v>
    <v>en-US</v>
    <v>bplhqh</v>
    <v>268435456</v>
    <v>1</v>
    <v>Powered by Refinitiv</v>
    <v>40.9</v>
    <v>23.68</v>
    <v>0.76070000000000004</v>
    <v>0.59499999999999997</v>
    <v>1.6455000000000001E-2</v>
    <v>USD</v>
    <v>Pinterest, Inc. (Pinterest) offers visual search and discovery platform. The Company’s primary service, Pinterest, can be accessed through its mobile application or the Web. People use Pinterest to find ideas. As they browse Pinterest content, Pins, they fine-tune their tastes and find the idea. Users interact with the platform in multi-session journeys to find inspiration, curate their latest look, plan their next project and shop from brands. It has approximately 553 million monthly active users across the world. Content on Pinterest comes from a variety of sources, including retailers, brands, creators, publishers and users. It acquires that content via a range of methods, including product catalog uploads, direct publishing, and user curation. Content formats include images that allow the user to click into an idea to learn more, videos that provide the steps of an idea, and products that brands and merchants upload from catalogs.</v>
    <v>4666</v>
    <v>New York Stock Exchange</v>
    <v>XNYS</v>
    <v>XNYS</v>
    <v>651 Brannan Street, SAN FRANCISCO, CA, 94107 US</v>
    <v>37.159999999999997</v>
    <v>Software &amp; IT Services</v>
    <v>Stock</v>
    <v>45897.798405902344</v>
    <v>43</v>
    <v>36.299999999999997</v>
    <v>24518260000</v>
    <v>PINTEREST, INC.</v>
    <v>PINTEREST, INC.</v>
    <v>36.36</v>
    <v>14.9077</v>
    <v>36.159999999999997</v>
    <v>36.755000000000003</v>
    <v>679929700</v>
    <v>PINS</v>
    <v>PINTEREST, INC. (XNYS:PINS)</v>
    <v>3947990</v>
    <v>10897626</v>
    <v>2008</v>
  </rv>
  <rv s="2">
    <v>44</v>
  </rv>
  <rv s="0">
    <v>https://www.bing.com/financeapi/forcetrigger?t=a24war&amp;q=XNAS%3aULTA&amp;form=skydnc</v>
    <v>Learn more on Bing</v>
  </rv>
  <rv s="1">
    <v>0</v>
    <v>ULTA BEAUTY, INC. (XNAS:ULTA)</v>
    <v>2</v>
    <v>3</v>
    <v>Finance</v>
    <v>4</v>
    <v>en-US</v>
    <v>a24war</v>
    <v>268435456</v>
    <v>1</v>
    <v>Powered by Refinitiv</v>
    <v>538.59</v>
    <v>309.01</v>
    <v>1.0665</v>
    <v>-5.09</v>
    <v>-9.5350000000000001E-3</v>
    <v>USD</v>
    <v>Ulta Beauty, Inc. is a specialty United States beauty retailer and the premier beauty destination for cosmetics, fragrance, skincare products, haircare products and salon services. The Company operates approximately 1,451 retail stores across 50 states and distributes products through its Website, which includes a collection of tips, tutorials, and social content. The Company’s business includes a differentiated assortment of approximately 29,000 beauty products across a variety of categories and price points, as well as a variety of beauty services, including salon services, in more than 1,400 stores predominantly located in convenient, high-traffic locations. It also offers digital experiences delivered through its Website, Ulta.com, and its mobile applications. The Company’s brands include Ulta Beauty Collection, about-face, Ariana Grande, CHANEL, FENTY BEAUTY by Rihanna, It Cosmetics, LolaVie, OUAI, PAT McGRATH LABS, Tula, and NYX Professional Makeup.</v>
    <v>20000</v>
    <v>Nasdaq Stock Market</v>
    <v>XNAS</v>
    <v>XNAS</v>
    <v>1000 Remington Blvd, Suite 120, BOLINGBROOK, IL, 60440 US</v>
    <v>538.59</v>
    <v>Specialty Retailers</v>
    <v>Stock</v>
    <v>45897.798386110939</v>
    <v>46</v>
    <v>526.16999999999996</v>
    <v>23644090000</v>
    <v>ULTA BEAUTY, INC.</v>
    <v>ULTA BEAUTY, INC.</v>
    <v>534.38</v>
    <v>20.838100000000001</v>
    <v>533.80999999999995</v>
    <v>528.72</v>
    <v>44945610</v>
    <v>ULTA</v>
    <v>ULTA BEAUTY, INC. (XNAS:ULTA)</v>
    <v>705569</v>
    <v>600767</v>
    <v>2016</v>
  </rv>
  <rv s="2">
    <v>47</v>
  </rv>
</rvData>
</file>

<file path=xl/richData/rdrichvaluestructure.xml><?xml version="1.0" encoding="utf-8"?>
<rvStructures xmlns="http://schemas.microsoft.com/office/spreadsheetml/2017/richdata" count="6">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2">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10">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 s="0">
      <v>1</v>
      <v>Name</v>
      <v>LearnMoreOnLink</v>
    </spb>
    <spb s="5">
      <v>0</v>
      <v>0</v>
    </spb>
    <spb s="6">
      <v>6</v>
      <v>1</v>
      <v>1</v>
      <v>1</v>
      <v>1</v>
    </spb>
    <spb s="7">
      <v>1</v>
      <v>2</v>
      <v>2</v>
      <v>1</v>
      <v>3</v>
      <v>1</v>
      <v>10</v>
      <v>1</v>
      <v>1</v>
      <v>4</v>
      <v>4</v>
      <v>5</v>
      <v>6</v>
      <v>1</v>
      <v>1</v>
      <v>1</v>
      <v>4</v>
      <v>7</v>
      <v>8</v>
      <v>9</v>
      <v>4</v>
    </spb>
    <spb s="8">
      <v>Powered by Refinitiv</v>
    </spb>
  </spbData>
</supportingPropertyBags>
</file>

<file path=xl/richData/rdsupportingpropertybagstructure.xml><?xml version="1.0" encoding="utf-8"?>
<spbStructures xmlns="http://schemas.microsoft.com/office/spreadsheetml/2017/richdata2" count="9">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rpv i="2">1</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EE36167-455B-294A-8242-C34212B0E4AC}" name="Table1" displayName="Table1" ref="B2:G16" totalsRowShown="0" headerRowDxfId="9">
  <autoFilter ref="B2:G16" xr:uid="{8EE36167-455B-294A-8242-C34212B0E4AC}"/>
  <tableColumns count="6">
    <tableColumn id="1" xr3:uid="{E04D7ED5-D541-A744-B07D-8A130A17ACDE}" name="Stock" dataDxfId="14"/>
    <tableColumn id="2" xr3:uid="{9B1305AE-C424-BE48-B935-AC72D289044A}" name="Ticker" dataDxfId="13"/>
    <tableColumn id="3" xr3:uid="{55F48AEE-76DB-8A48-B8B4-36F376D87FFA}" name="Industry">
      <calculatedColumnFormula array="1">_FV(C3,"Industry")</calculatedColumnFormula>
    </tableColumn>
    <tableColumn id="4" xr3:uid="{1E79DCBD-84C7-5043-B9C3-090D5ED8908A}" name="Price" dataDxfId="12">
      <calculatedColumnFormula array="1">_FV(C3,"Price")</calculatedColumnFormula>
    </tableColumn>
    <tableColumn id="5" xr3:uid="{58B74281-08E3-604D-8BFE-7F3575DF12A0}" name="Market Cap" dataDxfId="11">
      <calculatedColumnFormula array="1">_FV(C3,"Market cap",TRUE)</calculatedColumnFormula>
    </tableColumn>
    <tableColumn id="6" xr3:uid="{611B3722-68A6-AA43-95E9-DC7E725D8D98}" name="P/E" dataDxfId="10">
      <calculatedColumnFormula array="1">_FV(C3,"P/E",TRUE)</calculatedColumnFormula>
    </tableColumn>
  </tableColumns>
  <tableStyleInfo name="TableStyleMedium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748AFAB-EC5E-B146-8E02-A7377EF5951D}" name="Table2" displayName="Table2" ref="B2:H6" totalsRowShown="0" headerRowDxfId="0">
  <autoFilter ref="B2:H6" xr:uid="{E748AFAB-EC5E-B146-8E02-A7377EF5951D}"/>
  <tableColumns count="7">
    <tableColumn id="1" xr3:uid="{DEA9E36B-DFF2-044F-A4BF-1FBA391D979E}" name="Stock"/>
    <tableColumn id="2" xr3:uid="{BC62D071-D8A7-BA4F-8F2E-D412990D2EB6}" name="Live Price" dataDxfId="5">
      <calculatedColumnFormula array="1">_FV(B3,"Price")</calculatedColumnFormula>
    </tableColumn>
    <tableColumn id="3" xr3:uid="{07CCA9FE-C1EC-EE41-91F0-2F6C704009B2}" name="Bought Price" dataDxfId="4" dataCellStyle="Currency"/>
    <tableColumn id="4" xr3:uid="{921C0B97-ADF7-B349-8D5E-102C28D3EFB9}" name="Quantity"/>
    <tableColumn id="5" xr3:uid="{0ECD984B-FED7-3146-9E87-EBFA88AE6022}" name="Total Cost" dataDxfId="3">
      <calculatedColumnFormula>D3*E3</calculatedColumnFormula>
    </tableColumn>
    <tableColumn id="6" xr3:uid="{5FBEF05D-B0A1-B845-8A5B-FC6150FBE194}" name="Total Value" dataDxfId="2">
      <calculatedColumnFormula>E3*C3</calculatedColumnFormula>
    </tableColumn>
    <tableColumn id="7" xr3:uid="{96AECAFF-0AD0-EE43-B35C-609CE753AC40}" name="Gain / (Loss)" dataDxfId="1">
      <calculatedColumnFormula>G3-F3</calculatedColumnFormula>
    </tableColumn>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5B6E45-9AC7-674B-A72E-09C06019F956}">
  <dimension ref="B2:G16"/>
  <sheetViews>
    <sheetView workbookViewId="0">
      <selection activeCell="G2" sqref="G2"/>
    </sheetView>
  </sheetViews>
  <sheetFormatPr baseColWidth="10" defaultRowHeight="16" x14ac:dyDescent="0.2"/>
  <cols>
    <col min="2" max="2" width="18.6640625" customWidth="1"/>
    <col min="3" max="3" width="65.5" customWidth="1"/>
    <col min="4" max="4" width="38.33203125" customWidth="1"/>
    <col min="5" max="5" width="17.1640625" customWidth="1"/>
    <col min="6" max="6" width="22.1640625" customWidth="1"/>
    <col min="7" max="7" width="16.33203125" customWidth="1"/>
  </cols>
  <sheetData>
    <row r="2" spans="2:7" ht="22" x14ac:dyDescent="0.3">
      <c r="B2" s="3" t="s">
        <v>0</v>
      </c>
      <c r="C2" s="3" t="s">
        <v>1</v>
      </c>
      <c r="D2" s="3" t="s">
        <v>2</v>
      </c>
      <c r="E2" s="3" t="s">
        <v>3</v>
      </c>
      <c r="F2" s="3" t="s">
        <v>4</v>
      </c>
      <c r="G2" s="3" t="s">
        <v>5</v>
      </c>
    </row>
    <row r="3" spans="2:7" ht="19" x14ac:dyDescent="0.25">
      <c r="B3" s="1" t="s">
        <v>7</v>
      </c>
      <c r="C3" s="1" t="e" vm="1">
        <v>#VALUE!</v>
      </c>
      <c r="D3" t="str" cm="1">
        <f t="array" aca="1" ref="D3" ca="1">_FV(C3,"Industry")</f>
        <v>Computers, Phones &amp; Household Electronics</v>
      </c>
      <c r="E3" s="4" cm="1">
        <f t="array" aca="1" ref="E3" ca="1">_FV(C3,"Price")</f>
        <v>232.8</v>
      </c>
      <c r="F3" s="5" cm="1">
        <f t="array" aca="1" ref="F3" ca="1">_FV(C3,"Market cap",TRUE)</f>
        <v>3403050000000</v>
      </c>
      <c r="G3" s="6" cm="1">
        <f t="array" aca="1" ref="G3" ca="1">_FV(C3,"P/E",TRUE)</f>
        <v>32.109000000000002</v>
      </c>
    </row>
    <row r="4" spans="2:7" ht="19" x14ac:dyDescent="0.25">
      <c r="B4" s="1" t="s">
        <v>8</v>
      </c>
      <c r="C4" s="1" t="e" vm="2">
        <v>#VALUE!</v>
      </c>
      <c r="D4" t="str" cm="1">
        <f t="array" aca="1" ref="D4" ca="1">_FV(C4,"Industry")</f>
        <v>Diversified Retail</v>
      </c>
      <c r="E4" s="4" cm="1">
        <f t="array" aca="1" ref="E4" ca="1">_FV(C4,"Price")</f>
        <v>231.76499999999999</v>
      </c>
      <c r="F4" s="5" cm="1">
        <f t="array" aca="1" ref="F4" ca="1">_FV(C4,"Market cap",TRUE)</f>
        <v>2439172000000</v>
      </c>
      <c r="G4" s="6" cm="1">
        <f t="array" aca="1" ref="G4" ca="1">_FV(C4,"P/E",TRUE)</f>
        <v>35.366700000000002</v>
      </c>
    </row>
    <row r="5" spans="2:7" ht="19" x14ac:dyDescent="0.25">
      <c r="B5" s="1" t="s">
        <v>9</v>
      </c>
      <c r="C5" s="1" t="e" vm="3">
        <v>#VALUE!</v>
      </c>
      <c r="D5" t="str" cm="1">
        <f t="array" aca="1" ref="D5" ca="1">_FV(C5,"Industry")</f>
        <v>Software &amp; IT Services</v>
      </c>
      <c r="E5" s="4" cm="1">
        <f t="array" aca="1" ref="E5" ca="1">_FV(C5,"Price")</f>
        <v>212.74</v>
      </c>
      <c r="F5" s="5" cm="1">
        <f t="array" aca="1" ref="F5" ca="1">_FV(C5,"Market cap",TRUE)</f>
        <v>2509550000000</v>
      </c>
      <c r="G5" s="6" cm="1">
        <f t="array" aca="1" ref="G5" ca="1">_FV(C5,"P/E",TRUE)</f>
        <v>22.663699999999999</v>
      </c>
    </row>
    <row r="6" spans="2:7" ht="19" x14ac:dyDescent="0.25">
      <c r="B6" s="1" t="s">
        <v>10</v>
      </c>
      <c r="C6" s="1" t="e" vm="4">
        <v>#VALUE!</v>
      </c>
      <c r="D6" t="str" cm="1">
        <f t="array" aca="1" ref="D6" ca="1">_FV(C6,"Industry")</f>
        <v>Automobiles &amp; Auto Parts</v>
      </c>
      <c r="E6" s="4" cm="1">
        <f t="array" aca="1" ref="E6" ca="1">_FV(C6,"Price")</f>
        <v>345.06</v>
      </c>
      <c r="F6" s="5" cm="1">
        <f t="array" aca="1" ref="F6" ca="1">_FV(C6,"Market cap",TRUE)</f>
        <v>1134294000000</v>
      </c>
      <c r="G6" s="6" cm="1">
        <f t="array" aca="1" ref="G6" ca="1">_FV(C6,"P/E",TRUE)</f>
        <v>192.28749999999999</v>
      </c>
    </row>
    <row r="7" spans="2:7" ht="19" x14ac:dyDescent="0.25">
      <c r="B7" s="1" t="s">
        <v>11</v>
      </c>
      <c r="C7" s="1" t="e" vm="5">
        <v>#VALUE!</v>
      </c>
      <c r="D7" t="str" cm="1">
        <f t="array" aca="1" ref="D7" ca="1">_FV(C7,"Industry")</f>
        <v>Semiconductors &amp; Semiconductor Equipment</v>
      </c>
      <c r="E7" s="4" cm="1">
        <f t="array" aca="1" ref="E7" ca="1">_FV(C7,"Price")</f>
        <v>180.8458</v>
      </c>
      <c r="F7" s="5" cm="1">
        <f t="array" aca="1" ref="F7" ca="1">_FV(C7,"Market cap",TRUE)</f>
        <v>4435188000000</v>
      </c>
      <c r="G7" s="6" cm="1">
        <f t="array" aca="1" ref="G7" ca="1">_FV(C7,"P/E",TRUE)</f>
        <v>58.252800000000001</v>
      </c>
    </row>
    <row r="8" spans="2:7" ht="19" x14ac:dyDescent="0.25">
      <c r="B8" s="1" t="s">
        <v>13</v>
      </c>
      <c r="C8" s="1" t="e" vm="6">
        <v>#VALUE!</v>
      </c>
      <c r="D8" t="str" cm="1">
        <f t="array" aca="1" ref="D8" ca="1">_FV(C8,"Industry")</f>
        <v>Software &amp; IT Services</v>
      </c>
      <c r="E8" s="4" cm="1">
        <f t="array" aca="1" ref="E8" ca="1">_FV(C8,"Price")</f>
        <v>157.9384</v>
      </c>
      <c r="F8" s="5" cm="1">
        <f t="array" aca="1" ref="F8" ca="1">_FV(C8,"Market cap",TRUE)</f>
        <v>381477100000</v>
      </c>
      <c r="G8" s="6" cm="1">
        <f t="array" aca="1" ref="G8" ca="1">_FV(C8,"P/E",TRUE)</f>
        <v>524.88670000000002</v>
      </c>
    </row>
    <row r="9" spans="2:7" ht="19" x14ac:dyDescent="0.25">
      <c r="B9" s="1" t="s">
        <v>12</v>
      </c>
      <c r="C9" s="1" t="e" vm="7">
        <v>#VALUE!</v>
      </c>
      <c r="D9" t="str" cm="1">
        <f t="array" aca="1" ref="D9" ca="1">_FV(C9,"Industry")</f>
        <v>Software &amp; IT Services</v>
      </c>
      <c r="E9" s="4" cm="1">
        <f t="array" aca="1" ref="E9" ca="1">_FV(C9,"Price")</f>
        <v>509.55</v>
      </c>
      <c r="F9" s="5" cm="1">
        <f t="array" aca="1" ref="F9" ca="1">_FV(C9,"Market cap",TRUE)</f>
        <v>3731747000000</v>
      </c>
      <c r="G9" s="6" cm="1">
        <f t="array" aca="1" ref="G9" ca="1">_FV(C9,"P/E",TRUE)</f>
        <v>37.353999999999999</v>
      </c>
    </row>
    <row r="10" spans="2:7" ht="19" x14ac:dyDescent="0.25">
      <c r="B10" s="1" t="s">
        <v>6</v>
      </c>
      <c r="C10" s="1" t="e" vm="8">
        <v>#VALUE!</v>
      </c>
      <c r="D10" t="str" cm="1">
        <f t="array" aca="1" ref="D10" ca="1">_FV(C10,"Industry")</f>
        <v>Software &amp; IT Services</v>
      </c>
      <c r="E10" s="4" cm="1">
        <f t="array" aca="1" ref="E10" ca="1">_FV(C10,"Price")</f>
        <v>245.785</v>
      </c>
      <c r="F10" s="5" cm="1">
        <f t="array" aca="1" ref="F10" ca="1">_FV(C10,"Market cap",TRUE)</f>
        <v>226014500000</v>
      </c>
      <c r="G10" s="6" cm="1">
        <f t="array" aca="1" ref="G10" ca="1">_FV(C10,"P/E",TRUE)</f>
        <v>39.557899999999997</v>
      </c>
    </row>
    <row r="11" spans="2:7" ht="19" x14ac:dyDescent="0.25">
      <c r="B11" s="1" t="s">
        <v>14</v>
      </c>
      <c r="C11" s="1" t="e" vm="9">
        <v>#VALUE!</v>
      </c>
      <c r="D11" t="str" cm="1">
        <f t="array" aca="1" ref="D11" ca="1">_FV(C11,"Industry")</f>
        <v>Banking Services</v>
      </c>
      <c r="E11" s="4" cm="1">
        <f t="array" aca="1" ref="E11" ca="1">_FV(C11,"Price")</f>
        <v>26.094999999999999</v>
      </c>
      <c r="F11" s="5" cm="1">
        <f t="array" aca="1" ref="F11" ca="1">_FV(C11,"Market cap",TRUE)</f>
        <v>30406790000</v>
      </c>
      <c r="G11" s="6" cm="1">
        <f t="array" aca="1" ref="G11" ca="1">_FV(C11,"P/E",TRUE)</f>
        <v>52.898800000000001</v>
      </c>
    </row>
    <row r="12" spans="2:7" ht="19" x14ac:dyDescent="0.25">
      <c r="B12" s="1" t="s">
        <v>15</v>
      </c>
      <c r="C12" s="1" t="e" vm="10">
        <v>#VALUE!</v>
      </c>
      <c r="D12" t="str" cm="1">
        <f t="array" aca="1" ref="D12" ca="1">_FV(C12,"Industry")</f>
        <v>Oil &amp; Gas</v>
      </c>
      <c r="E12" s="4" cm="1">
        <f t="array" aca="1" ref="E12" ca="1">_FV(C12,"Price")</f>
        <v>113.565</v>
      </c>
      <c r="F12" s="5" cm="1">
        <f t="array" aca="1" ref="F12" ca="1">_FV(C12,"Market cap",TRUE)</f>
        <v>475309400000</v>
      </c>
      <c r="G12" s="6" cm="1">
        <f t="array" aca="1" ref="G12" ca="1">_FV(C12,"P/E",TRUE)</f>
        <v>16.1142</v>
      </c>
    </row>
    <row r="13" spans="2:7" ht="19" x14ac:dyDescent="0.25">
      <c r="B13" s="1" t="s">
        <v>16</v>
      </c>
      <c r="C13" s="1" t="e" vm="11">
        <v>#VALUE!</v>
      </c>
      <c r="D13" t="str" cm="1">
        <f t="array" aca="1" ref="D13" ca="1">_FV(C13,"Industry")</f>
        <v>Specialty Retailers</v>
      </c>
      <c r="E13" s="4" cm="1">
        <f t="array" aca="1" ref="E13" ca="1">_FV(C13,"Price")</f>
        <v>406.06</v>
      </c>
      <c r="F13" s="5" cm="1">
        <f t="array" aca="1" ref="F13" ca="1">_FV(C13,"Market cap",TRUE)</f>
        <v>405472900000</v>
      </c>
      <c r="G13" s="6" cm="1">
        <f t="array" aca="1" ref="G13" ca="1">_FV(C13,"P/E",TRUE)</f>
        <v>27.593499999999999</v>
      </c>
    </row>
    <row r="14" spans="2:7" ht="19" x14ac:dyDescent="0.25">
      <c r="B14" s="1" t="s">
        <v>17</v>
      </c>
      <c r="C14" s="1" t="e" vm="12">
        <v>#VALUE!</v>
      </c>
      <c r="D14" t="str" cm="1">
        <f t="array" aca="1" ref="D14" ca="1">_FV(C14,"Industry")</f>
        <v>Beverages</v>
      </c>
      <c r="E14" s="4" cm="1">
        <f t="array" aca="1" ref="E14" ca="1">_FV(C14,"Price")</f>
        <v>146.97999999999999</v>
      </c>
      <c r="F14" s="5" cm="1">
        <f t="array" aca="1" ref="F14" ca="1">_FV(C14,"Market cap",TRUE)</f>
        <v>201254300000</v>
      </c>
      <c r="G14" s="6" cm="1">
        <f t="array" aca="1" ref="G14" ca="1">_FV(C14,"P/E",TRUE)</f>
        <v>26.7821</v>
      </c>
    </row>
    <row r="15" spans="2:7" ht="19" x14ac:dyDescent="0.25">
      <c r="B15" s="1" t="s">
        <v>18</v>
      </c>
      <c r="C15" t="e" vm="13">
        <v>#VALUE!</v>
      </c>
      <c r="D15" t="str" cm="1">
        <f t="array" aca="1" ref="D15" ca="1">_FV(C15,"Industry")</f>
        <v>Software &amp; IT Services</v>
      </c>
      <c r="E15" s="4" cm="1">
        <f t="array" aca="1" ref="E15" ca="1">_FV(C15,"Price")</f>
        <v>36.755000000000003</v>
      </c>
      <c r="F15" s="5" cm="1">
        <f t="array" aca="1" ref="F15" ca="1">_FV(C15,"Market cap",TRUE)</f>
        <v>24518260000</v>
      </c>
      <c r="G15" s="6" cm="1">
        <f t="array" aca="1" ref="G15" ca="1">_FV(C15,"P/E",TRUE)</f>
        <v>14.9077</v>
      </c>
    </row>
    <row r="16" spans="2:7" ht="19" x14ac:dyDescent="0.25">
      <c r="B16" s="1" t="s">
        <v>19</v>
      </c>
      <c r="C16" t="e" vm="14">
        <v>#VALUE!</v>
      </c>
      <c r="D16" t="str" cm="1">
        <f t="array" aca="1" ref="D16" ca="1">_FV(C16,"Industry")</f>
        <v>Specialty Retailers</v>
      </c>
      <c r="E16" s="4" cm="1">
        <f t="array" aca="1" ref="E16" ca="1">_FV(C16,"Price")</f>
        <v>528.72</v>
      </c>
      <c r="F16" s="5" cm="1">
        <f t="array" aca="1" ref="F16" ca="1">_FV(C16,"Market cap",TRUE)</f>
        <v>23644090000</v>
      </c>
      <c r="G16" s="6" cm="1">
        <f t="array" aca="1" ref="G16" ca="1">_FV(C16,"P/E",TRUE)</f>
        <v>20.838100000000001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23F12-DDC7-E94A-ABD7-EA53AA229BD2}">
  <dimension ref="B2:H6"/>
  <sheetViews>
    <sheetView tabSelected="1" workbookViewId="0">
      <selection activeCell="G11" sqref="G11"/>
    </sheetView>
  </sheetViews>
  <sheetFormatPr baseColWidth="10" defaultRowHeight="16" x14ac:dyDescent="0.2"/>
  <cols>
    <col min="2" max="2" width="32.33203125" customWidth="1"/>
    <col min="3" max="3" width="17.83203125" customWidth="1"/>
    <col min="4" max="4" width="20.6640625" customWidth="1"/>
    <col min="5" max="5" width="16.33203125" customWidth="1"/>
    <col min="6" max="6" width="17.5" customWidth="1"/>
    <col min="7" max="7" width="18.33203125" customWidth="1"/>
    <col min="8" max="8" width="21.33203125" customWidth="1"/>
  </cols>
  <sheetData>
    <row r="2" spans="2:8" ht="22" x14ac:dyDescent="0.3">
      <c r="B2" s="2" t="s">
        <v>0</v>
      </c>
      <c r="C2" s="2" t="s">
        <v>20</v>
      </c>
      <c r="D2" s="2" t="s">
        <v>21</v>
      </c>
      <c r="E2" s="2" t="s">
        <v>22</v>
      </c>
      <c r="F2" s="2" t="s">
        <v>23</v>
      </c>
      <c r="G2" s="2" t="s">
        <v>24</v>
      </c>
      <c r="H2" s="2" t="s">
        <v>25</v>
      </c>
    </row>
    <row r="3" spans="2:8" x14ac:dyDescent="0.2">
      <c r="B3" t="e" vm="12">
        <v>#VALUE!</v>
      </c>
      <c r="C3" s="4" cm="1">
        <f t="array" aca="1" ref="C3" ca="1">_FV(B3,"Price")</f>
        <v>146.97999999999999</v>
      </c>
      <c r="D3" s="7">
        <v>156.12</v>
      </c>
      <c r="E3">
        <v>25</v>
      </c>
      <c r="F3" s="8">
        <f>D3*E3</f>
        <v>3903</v>
      </c>
      <c r="G3" s="4">
        <f ca="1">E3*C3</f>
        <v>3674.4999999999995</v>
      </c>
      <c r="H3" s="8">
        <f ca="1">G3-F3</f>
        <v>-228.50000000000045</v>
      </c>
    </row>
    <row r="4" spans="2:8" x14ac:dyDescent="0.2">
      <c r="B4" t="e" vm="3">
        <v>#VALUE!</v>
      </c>
      <c r="C4" s="4" cm="1">
        <f t="array" aca="1" ref="C4" ca="1">_FV(B4,"Price")</f>
        <v>212.74</v>
      </c>
      <c r="D4" s="7">
        <v>119.35</v>
      </c>
      <c r="E4">
        <v>100</v>
      </c>
      <c r="F4" s="8">
        <f t="shared" ref="F4:F6" si="0">D4*E4</f>
        <v>11935</v>
      </c>
      <c r="G4" s="4">
        <f t="shared" ref="G4:G6" ca="1" si="1">E4*C4</f>
        <v>21274</v>
      </c>
      <c r="H4" s="8">
        <f t="shared" ref="H4:H6" ca="1" si="2">G4-F4</f>
        <v>9339</v>
      </c>
    </row>
    <row r="5" spans="2:8" x14ac:dyDescent="0.2">
      <c r="B5" t="e" vm="1">
        <v>#VALUE!</v>
      </c>
      <c r="C5" s="4" cm="1">
        <f t="array" aca="1" ref="C5" ca="1">_FV(B5,"Price")</f>
        <v>232.8</v>
      </c>
      <c r="D5" s="7">
        <v>104.11</v>
      </c>
      <c r="E5">
        <v>300</v>
      </c>
      <c r="F5" s="8">
        <f t="shared" si="0"/>
        <v>31233</v>
      </c>
      <c r="G5" s="4">
        <f t="shared" ca="1" si="1"/>
        <v>69840</v>
      </c>
      <c r="H5" s="8">
        <f t="shared" ca="1" si="2"/>
        <v>38607</v>
      </c>
    </row>
    <row r="6" spans="2:8" x14ac:dyDescent="0.2">
      <c r="B6" t="e" vm="2">
        <v>#VALUE!</v>
      </c>
      <c r="C6" s="4" cm="1">
        <f t="array" aca="1" ref="C6" ca="1">_FV(B6,"Price")</f>
        <v>231.76499999999999</v>
      </c>
      <c r="D6" s="7">
        <v>178.99</v>
      </c>
      <c r="E6">
        <v>25</v>
      </c>
      <c r="F6" s="8">
        <f t="shared" si="0"/>
        <v>4474.75</v>
      </c>
      <c r="G6" s="4">
        <f t="shared" ca="1" si="1"/>
        <v>5794.125</v>
      </c>
      <c r="H6" s="8">
        <f t="shared" ca="1" si="2"/>
        <v>1319.375</v>
      </c>
    </row>
  </sheetData>
  <conditionalFormatting sqref="H3:H6">
    <cfRule type="cellIs" dxfId="8" priority="2" operator="lessThan">
      <formula>0</formula>
    </cfRule>
    <cfRule type="cellIs" dxfId="7" priority="1" operator="greaterThan">
      <formula>0</formula>
    </cfRule>
  </conditionalFormatting>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OnWatch</vt:lpstr>
      <vt:lpstr>Live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Azah A Mansour</dc:creator>
  <cp:lastModifiedBy>Azah A Mansour</cp:lastModifiedBy>
  <dcterms:created xsi:type="dcterms:W3CDTF">2025-08-28T18:36:58Z</dcterms:created>
  <dcterms:modified xsi:type="dcterms:W3CDTF">2025-08-28T19:10:41Z</dcterms:modified>
</cp:coreProperties>
</file>