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s documents\BTS SIO\PPE\"/>
    </mc:Choice>
  </mc:AlternateContent>
  <bookViews>
    <workbookView xWindow="0" yWindow="0" windowWidth="17256" windowHeight="5940"/>
  </bookViews>
  <sheets>
    <sheet name="Projet 1" sheetId="1" r:id="rId1"/>
    <sheet name="Plan" sheetId="2" r:id="rId2"/>
    <sheet name="Table" sheetId="3" state="hidden" r:id="rId3"/>
  </sheets>
  <definedNames>
    <definedName name="ouinon">Table!$D$1:$D$2</definedName>
    <definedName name="semaine">Table!$A$1:$B$7</definedName>
    <definedName name="_xlnm.Print_Area" localSheetId="0">'Projet 1'!$A$1:$BO$55</definedName>
  </definedNames>
  <calcPr calcId="152511" iterateDelta="1E-4"/>
</workbook>
</file>

<file path=xl/calcChain.xml><?xml version="1.0" encoding="utf-8"?>
<calcChain xmlns="http://schemas.openxmlformats.org/spreadsheetml/2006/main">
  <c r="E12" i="1" l="1"/>
  <c r="G12" i="1" s="1"/>
  <c r="E28" i="1"/>
  <c r="G28" i="1" s="1"/>
  <c r="E24" i="1"/>
  <c r="E25" i="1"/>
  <c r="E23" i="1"/>
  <c r="E37" i="1"/>
  <c r="G37" i="1" s="1"/>
  <c r="E36" i="1"/>
  <c r="G36" i="1" s="1"/>
  <c r="E43" i="1"/>
  <c r="G43" i="1" s="1"/>
  <c r="E42" i="1"/>
  <c r="G42" i="1" s="1"/>
  <c r="E41" i="1"/>
  <c r="G41" i="1" s="1"/>
  <c r="E40" i="1"/>
  <c r="G40" i="1" s="1"/>
  <c r="E39" i="1"/>
  <c r="G39" i="1" s="1"/>
  <c r="E13" i="1"/>
  <c r="E35" i="1" l="1"/>
  <c r="G35" i="1" s="1"/>
  <c r="E34" i="1"/>
  <c r="G34" i="1" s="1"/>
  <c r="E30" i="1"/>
  <c r="G30" i="1" s="1"/>
  <c r="E29" i="1"/>
  <c r="G29" i="1" s="1"/>
  <c r="E27" i="1"/>
  <c r="G27" i="1" s="1"/>
  <c r="E26" i="1"/>
  <c r="G26" i="1" s="1"/>
  <c r="E20" i="1"/>
  <c r="G20" i="1" s="1"/>
  <c r="E19" i="1"/>
  <c r="G19" i="1" s="1"/>
  <c r="E18" i="1"/>
  <c r="G18" i="1" s="1"/>
  <c r="E17" i="1"/>
  <c r="G17" i="1" s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33" i="1"/>
  <c r="G33" i="1" s="1"/>
  <c r="E32" i="1"/>
  <c r="G32" i="1" s="1"/>
  <c r="G25" i="1"/>
  <c r="G24" i="1"/>
  <c r="G23" i="1"/>
  <c r="E22" i="1"/>
  <c r="G22" i="1" s="1"/>
  <c r="E15" i="1"/>
  <c r="G15" i="1" s="1"/>
  <c r="E16" i="1"/>
  <c r="G16" i="1" s="1"/>
  <c r="E14" i="1"/>
  <c r="G14" i="1" s="1"/>
  <c r="G13" i="1"/>
  <c r="H7" i="1"/>
  <c r="I7" i="1" s="1"/>
  <c r="G2" i="1"/>
  <c r="H8" i="1" l="1"/>
  <c r="I9" i="1"/>
  <c r="I8" i="1" s="1"/>
  <c r="I10" i="1"/>
  <c r="J7" i="1"/>
  <c r="H10" i="1"/>
  <c r="H9" i="1"/>
  <c r="J10" i="1" l="1"/>
  <c r="K7" i="1"/>
  <c r="J9" i="1"/>
  <c r="J8" i="1" s="1"/>
  <c r="K10" i="1" l="1"/>
  <c r="L7" i="1"/>
  <c r="K9" i="1"/>
  <c r="K8" i="1" s="1"/>
  <c r="L10" i="1" l="1"/>
  <c r="M7" i="1"/>
  <c r="L9" i="1"/>
  <c r="L8" i="1" s="1"/>
  <c r="M10" i="1" l="1"/>
  <c r="M9" i="1"/>
  <c r="M8" i="1" s="1"/>
  <c r="N7" i="1"/>
  <c r="O7" i="1" l="1"/>
  <c r="N10" i="1"/>
  <c r="N9" i="1"/>
  <c r="N8" i="1" s="1"/>
  <c r="P7" i="1" l="1"/>
  <c r="O9" i="1"/>
  <c r="O8" i="1" s="1"/>
  <c r="O10" i="1"/>
  <c r="Q7" i="1" l="1"/>
  <c r="P9" i="1"/>
  <c r="P8" i="1" s="1"/>
  <c r="P10" i="1"/>
  <c r="Q9" i="1" l="1"/>
  <c r="Q8" i="1" s="1"/>
  <c r="Q10" i="1"/>
  <c r="R7" i="1"/>
  <c r="R10" i="1" l="1"/>
  <c r="S7" i="1"/>
  <c r="R9" i="1"/>
  <c r="R8" i="1" s="1"/>
  <c r="S10" i="1" l="1"/>
  <c r="T7" i="1"/>
  <c r="S9" i="1"/>
  <c r="S8" i="1" s="1"/>
  <c r="T10" i="1" l="1"/>
  <c r="U7" i="1"/>
  <c r="T9" i="1"/>
  <c r="T8" i="1" s="1"/>
  <c r="U10" i="1" l="1"/>
  <c r="V7" i="1"/>
  <c r="U9" i="1"/>
  <c r="U8" i="1" s="1"/>
  <c r="W7" i="1" l="1"/>
  <c r="V9" i="1"/>
  <c r="V8" i="1" s="1"/>
  <c r="V10" i="1"/>
  <c r="X7" i="1" l="1"/>
  <c r="W9" i="1"/>
  <c r="W8" i="1" s="1"/>
  <c r="W10" i="1"/>
  <c r="Y7" i="1" l="1"/>
  <c r="X9" i="1"/>
  <c r="X8" i="1" s="1"/>
  <c r="X10" i="1"/>
  <c r="Y9" i="1" l="1"/>
  <c r="Y8" i="1" s="1"/>
  <c r="Y10" i="1"/>
  <c r="Z7" i="1"/>
  <c r="Z10" i="1" l="1"/>
  <c r="AA7" i="1"/>
  <c r="Z9" i="1"/>
  <c r="Z8" i="1" s="1"/>
  <c r="AA10" i="1" l="1"/>
  <c r="AB7" i="1"/>
  <c r="AA9" i="1"/>
  <c r="AA8" i="1" s="1"/>
  <c r="AB10" i="1" l="1"/>
  <c r="AC7" i="1"/>
  <c r="AB9" i="1"/>
  <c r="AB8" i="1" s="1"/>
  <c r="AC10" i="1" l="1"/>
  <c r="AC9" i="1"/>
  <c r="AC8" i="1" s="1"/>
  <c r="AD7" i="1"/>
  <c r="AE7" i="1" l="1"/>
  <c r="AD9" i="1"/>
  <c r="AD8" i="1" s="1"/>
  <c r="AD10" i="1"/>
  <c r="AF7" i="1" l="1"/>
  <c r="AE9" i="1"/>
  <c r="AE8" i="1" s="1"/>
  <c r="AE10" i="1"/>
  <c r="AG7" i="1" l="1"/>
  <c r="AF9" i="1"/>
  <c r="AF8" i="1" s="1"/>
  <c r="AF10" i="1"/>
  <c r="AG9" i="1" l="1"/>
  <c r="AG8" i="1" s="1"/>
  <c r="AG10" i="1"/>
  <c r="AH7" i="1"/>
  <c r="AH10" i="1" l="1"/>
  <c r="AI7" i="1"/>
  <c r="AH9" i="1"/>
  <c r="AH8" i="1" s="1"/>
  <c r="AI10" i="1" l="1"/>
  <c r="AJ7" i="1"/>
  <c r="AI9" i="1"/>
  <c r="AI8" i="1" s="1"/>
  <c r="AJ10" i="1" l="1"/>
  <c r="AK7" i="1"/>
  <c r="AJ9" i="1"/>
  <c r="AJ8" i="1" s="1"/>
  <c r="AK10" i="1" l="1"/>
  <c r="AL7" i="1"/>
  <c r="AK9" i="1"/>
  <c r="AK8" i="1" s="1"/>
  <c r="AL9" i="1" l="1"/>
  <c r="AL8" i="1" s="1"/>
  <c r="AM7" i="1"/>
  <c r="AL10" i="1"/>
  <c r="AN7" i="1" l="1"/>
  <c r="AM9" i="1"/>
  <c r="AM8" i="1" s="1"/>
  <c r="AM10" i="1"/>
  <c r="AO7" i="1" l="1"/>
  <c r="AN9" i="1"/>
  <c r="AN8" i="1" s="1"/>
  <c r="AN10" i="1"/>
  <c r="AO9" i="1" l="1"/>
  <c r="AO8" i="1" s="1"/>
  <c r="AO10" i="1"/>
  <c r="AP7" i="1"/>
  <c r="AP10" i="1" l="1"/>
  <c r="AQ7" i="1"/>
  <c r="AP9" i="1"/>
  <c r="AP8" i="1" s="1"/>
  <c r="AQ10" i="1" l="1"/>
  <c r="AR7" i="1"/>
  <c r="AQ9" i="1"/>
  <c r="AQ8" i="1" s="1"/>
  <c r="AR10" i="1" l="1"/>
  <c r="AS7" i="1"/>
  <c r="AR9" i="1"/>
  <c r="AR8" i="1" s="1"/>
  <c r="AS10" i="1" l="1"/>
  <c r="AS9" i="1"/>
  <c r="AS8" i="1" s="1"/>
  <c r="AT7" i="1"/>
  <c r="AU7" i="1" l="1"/>
  <c r="AT9" i="1"/>
  <c r="AT8" i="1" s="1"/>
  <c r="AT10" i="1"/>
  <c r="AV7" i="1" l="1"/>
  <c r="AU9" i="1"/>
  <c r="AU8" i="1" s="1"/>
  <c r="AU10" i="1"/>
  <c r="AW7" i="1" l="1"/>
  <c r="AV9" i="1"/>
  <c r="AV8" i="1" s="1"/>
  <c r="AV10" i="1"/>
  <c r="AW9" i="1" l="1"/>
  <c r="AW8" i="1" s="1"/>
  <c r="AW10" i="1"/>
  <c r="AX7" i="1"/>
  <c r="AX10" i="1" l="1"/>
  <c r="AY7" i="1"/>
  <c r="AX9" i="1"/>
  <c r="AX8" i="1" s="1"/>
  <c r="AY10" i="1" l="1"/>
  <c r="AZ7" i="1"/>
  <c r="AY9" i="1"/>
  <c r="AY8" i="1" s="1"/>
  <c r="AZ10" i="1" l="1"/>
  <c r="BA7" i="1"/>
  <c r="AZ9" i="1"/>
  <c r="AZ8" i="1" s="1"/>
  <c r="BA10" i="1" l="1"/>
  <c r="BB7" i="1"/>
  <c r="BA9" i="1"/>
  <c r="BA8" i="1" s="1"/>
  <c r="BB9" i="1" l="1"/>
  <c r="BB8" i="1" s="1"/>
  <c r="BC7" i="1"/>
  <c r="BB10" i="1"/>
  <c r="BD7" i="1" l="1"/>
  <c r="BC9" i="1"/>
  <c r="BC8" i="1" s="1"/>
  <c r="BC10" i="1"/>
  <c r="BE7" i="1" l="1"/>
  <c r="BD9" i="1"/>
  <c r="BD8" i="1" s="1"/>
  <c r="BD10" i="1"/>
  <c r="BE9" i="1" l="1"/>
  <c r="BE8" i="1" s="1"/>
  <c r="BE10" i="1"/>
  <c r="BF7" i="1"/>
  <c r="BF10" i="1" l="1"/>
  <c r="BG7" i="1"/>
  <c r="BF9" i="1"/>
  <c r="BF8" i="1" s="1"/>
  <c r="BG10" i="1" l="1"/>
  <c r="BH7" i="1"/>
  <c r="BG9" i="1"/>
  <c r="BG8" i="1" s="1"/>
  <c r="BH10" i="1" l="1"/>
  <c r="BI7" i="1"/>
  <c r="BH9" i="1"/>
  <c r="BH8" i="1" s="1"/>
  <c r="BI10" i="1" l="1"/>
  <c r="BI9" i="1"/>
  <c r="BI8" i="1" s="1"/>
  <c r="BJ7" i="1"/>
  <c r="BK7" i="1" l="1"/>
  <c r="BJ9" i="1"/>
  <c r="BJ8" i="1" s="1"/>
  <c r="BJ10" i="1"/>
  <c r="BL7" i="1" l="1"/>
  <c r="BK9" i="1"/>
  <c r="BK8" i="1" s="1"/>
  <c r="BK10" i="1"/>
  <c r="BM7" i="1" l="1"/>
  <c r="BL9" i="1"/>
  <c r="BL8" i="1" s="1"/>
  <c r="BL10" i="1"/>
  <c r="BM9" i="1" l="1"/>
  <c r="BM8" i="1" s="1"/>
  <c r="BM10" i="1"/>
  <c r="BN7" i="1"/>
  <c r="BN10" i="1" l="1"/>
  <c r="BO7" i="1"/>
  <c r="BP7" i="1" s="1"/>
  <c r="BN9" i="1"/>
  <c r="BN8" i="1" s="1"/>
  <c r="BP9" i="1" l="1"/>
  <c r="BP8" i="1" s="1"/>
  <c r="BQ7" i="1"/>
  <c r="BP10" i="1"/>
  <c r="BO10" i="1"/>
  <c r="BO9" i="1"/>
  <c r="BO8" i="1" s="1"/>
  <c r="BQ10" i="1" l="1"/>
  <c r="BR7" i="1"/>
  <c r="BQ9" i="1"/>
  <c r="BQ8" i="1" s="1"/>
  <c r="BR10" i="1" l="1"/>
  <c r="BS7" i="1"/>
  <c r="BR9" i="1"/>
  <c r="BR8" i="1" s="1"/>
  <c r="BS10" i="1" l="1"/>
  <c r="BT7" i="1"/>
  <c r="BS9" i="1"/>
  <c r="BS8" i="1" s="1"/>
  <c r="BT10" i="1" l="1"/>
  <c r="BU7" i="1"/>
  <c r="BT9" i="1"/>
  <c r="BT8" i="1" s="1"/>
  <c r="BU9" i="1" l="1"/>
  <c r="BU8" i="1" s="1"/>
  <c r="BV7" i="1"/>
  <c r="BU10" i="1"/>
  <c r="BV10" i="1" l="1"/>
  <c r="BW7" i="1"/>
  <c r="BV9" i="1"/>
  <c r="BV8" i="1" s="1"/>
  <c r="BX7" i="1" l="1"/>
  <c r="BW10" i="1"/>
  <c r="BW9" i="1"/>
  <c r="BW8" i="1" s="1"/>
  <c r="BX10" i="1" l="1"/>
  <c r="BY7" i="1"/>
  <c r="BX9" i="1"/>
  <c r="BX8" i="1" s="1"/>
  <c r="BY9" i="1" l="1"/>
  <c r="BY8" i="1" s="1"/>
  <c r="BY10" i="1"/>
</calcChain>
</file>

<file path=xl/sharedStrings.xml><?xml version="1.0" encoding="utf-8"?>
<sst xmlns="http://schemas.openxmlformats.org/spreadsheetml/2006/main" count="100" uniqueCount="85">
  <si>
    <t>Détails du projet</t>
  </si>
  <si>
    <t>Projet</t>
  </si>
  <si>
    <t>Chef de projet</t>
  </si>
  <si>
    <t>Guillaume Boudy</t>
  </si>
  <si>
    <t>Membres du groupe</t>
  </si>
  <si>
    <t>Jours ouvrés uniquement</t>
  </si>
  <si>
    <t>NON</t>
  </si>
  <si>
    <t>Date de début</t>
  </si>
  <si>
    <t>Commentaires</t>
  </si>
  <si>
    <t>Tâches</t>
  </si>
  <si>
    <t>Durée</t>
  </si>
  <si>
    <t>Date de fin</t>
  </si>
  <si>
    <t>Réalisé</t>
  </si>
  <si>
    <t>1.1</t>
  </si>
  <si>
    <t>Base de données</t>
  </si>
  <si>
    <t>1.2</t>
  </si>
  <si>
    <t>1.3</t>
  </si>
  <si>
    <t>1.4</t>
  </si>
  <si>
    <t>Page d'affichage des formations</t>
  </si>
  <si>
    <t>Florent Lemasson</t>
  </si>
  <si>
    <t>2.1</t>
  </si>
  <si>
    <t>2.2</t>
  </si>
  <si>
    <t>Outil de recherche</t>
  </si>
  <si>
    <t>2.3</t>
  </si>
  <si>
    <t>2.4</t>
  </si>
  <si>
    <t>Hichem Messaoudi</t>
  </si>
  <si>
    <t>3.1</t>
  </si>
  <si>
    <t>3.2</t>
  </si>
  <si>
    <t>Développeur</t>
  </si>
  <si>
    <t>Transfert de l'application vers le site</t>
  </si>
  <si>
    <t>Page de présentation des formations</t>
  </si>
  <si>
    <t>Une page d’inscription de compte</t>
  </si>
  <si>
    <t>Une page « validation email »</t>
  </si>
  <si>
    <t>Page « Mes formations » pour l'utilisateur</t>
  </si>
  <si>
    <t>Page de création de formation pour les formateurs</t>
  </si>
  <si>
    <t>X</t>
  </si>
  <si>
    <t>L</t>
  </si>
  <si>
    <t>OUI</t>
  </si>
  <si>
    <t>M</t>
  </si>
  <si>
    <t>J</t>
  </si>
  <si>
    <t>V</t>
  </si>
  <si>
    <t>S</t>
  </si>
  <si>
    <t>D</t>
  </si>
  <si>
    <t>1.5</t>
  </si>
  <si>
    <t>Devis</t>
  </si>
  <si>
    <t>1.6</t>
  </si>
  <si>
    <t>1.7</t>
  </si>
  <si>
    <t>1.8</t>
  </si>
  <si>
    <t>1.9</t>
  </si>
  <si>
    <t>2.5</t>
  </si>
  <si>
    <t>2.6</t>
  </si>
  <si>
    <t>2.8</t>
  </si>
  <si>
    <t>2.9</t>
  </si>
  <si>
    <t>Page inscription</t>
  </si>
  <si>
    <t>Page accueil</t>
  </si>
  <si>
    <t>Fonction modif. Mdp + envoie email</t>
  </si>
  <si>
    <t>Page recherche</t>
  </si>
  <si>
    <t>Page afficher</t>
  </si>
  <si>
    <t>Intégration du style</t>
  </si>
  <si>
    <t>Estelle André</t>
  </si>
  <si>
    <t>4.1</t>
  </si>
  <si>
    <t>4.2</t>
  </si>
  <si>
    <t>4.3</t>
  </si>
  <si>
    <t>4.4</t>
  </si>
  <si>
    <t>3.3</t>
  </si>
  <si>
    <t>3.4</t>
  </si>
  <si>
    <t>3.5</t>
  </si>
  <si>
    <t>3.6</t>
  </si>
  <si>
    <t>Contrat</t>
  </si>
  <si>
    <t>Cahier des charges</t>
  </si>
  <si>
    <t>Mentions légales</t>
  </si>
  <si>
    <t>Début inscription</t>
  </si>
  <si>
    <t>Formulaire contact</t>
  </si>
  <si>
    <t>4.5</t>
  </si>
  <si>
    <t>Form contacter membre</t>
  </si>
  <si>
    <t>Style</t>
  </si>
  <si>
    <t>Espace Perso afficcher</t>
  </si>
  <si>
    <t>Espace Perso modifier</t>
  </si>
  <si>
    <t>Comptes/sessions/connexion</t>
  </si>
  <si>
    <t>Ajouter activité</t>
  </si>
  <si>
    <t>Disponibilité (fin)</t>
  </si>
  <si>
    <t>Gantt</t>
  </si>
  <si>
    <t>Disponibilité (début)</t>
  </si>
  <si>
    <t>Guillaume Boudy ; Florent Lemasson ; Hichem Messaoudi ; Estelle André</t>
  </si>
  <si>
    <t>Site internet SOSPortifs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</si>
</sst>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m\-yy;@"/>
    <numFmt numFmtId="165" formatCode="[$-40C]General"/>
    <numFmt numFmtId="166" formatCode="[$-40C]d/m/yy"/>
    <numFmt numFmtId="167" formatCode="[$-40C]0.00"/>
    <numFmt numFmtId="168" formatCode="[$-40C]0%"/>
    <numFmt numFmtId="169" formatCode="#,##0.00&quot; &quot;[$€-40C];[Red]&quot;-&quot;#,##0.00&quot; &quot;[$€-40C]"/>
  </numFmts>
  <fonts count="1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FFFF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FFFFFF"/>
      <name val="Calibri"/>
      <family val="2"/>
    </font>
    <font>
      <sz val="8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u/>
      <sz val="9"/>
      <color rgb="FF000000"/>
      <name val="Calibri"/>
      <family val="2"/>
    </font>
    <font>
      <b/>
      <sz val="8"/>
      <color rgb="FF000000"/>
      <name val="Calibri"/>
      <family val="2"/>
    </font>
    <font>
      <b/>
      <sz val="8"/>
      <color rgb="FFFFFFFF"/>
      <name val="Calibri"/>
      <family val="2"/>
    </font>
    <font>
      <sz val="8"/>
      <color rgb="FFFFFFFF"/>
      <name val="Calibri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9694"/>
        <bgColor rgb="FFD99694"/>
      </patternFill>
    </fill>
    <fill>
      <patternFill patternType="solid">
        <fgColor rgb="FF00CC00"/>
        <bgColor rgb="FF00CC00"/>
      </patternFill>
    </fill>
    <fill>
      <patternFill patternType="solid">
        <fgColor rgb="FFFF3333"/>
        <bgColor rgb="FFFF3333"/>
      </patternFill>
    </fill>
    <fill>
      <patternFill patternType="solid">
        <fgColor rgb="FF1F497D"/>
        <bgColor rgb="FF1F497D"/>
      </patternFill>
    </fill>
    <fill>
      <patternFill patternType="solid">
        <fgColor rgb="FF00CCCC"/>
        <bgColor rgb="FF00CCCC"/>
      </patternFill>
    </fill>
  </fills>
  <borders count="10">
    <border>
      <left/>
      <right/>
      <top/>
      <bottom/>
      <diagonal/>
    </border>
    <border>
      <left/>
      <right style="thin">
        <color rgb="FFA6A6A6"/>
      </right>
      <top/>
      <bottom/>
      <diagonal/>
    </border>
    <border>
      <left style="thin">
        <color rgb="FFA6A6A6"/>
      </left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2" fillId="2" borderId="0"/>
    <xf numFmtId="165" fontId="3" fillId="0" borderId="0"/>
    <xf numFmtId="168" fontId="3" fillId="0" borderId="0"/>
    <xf numFmtId="0" fontId="4" fillId="0" borderId="0">
      <alignment horizontal="center"/>
    </xf>
    <xf numFmtId="0" fontId="4" fillId="0" borderId="0">
      <alignment horizontal="center" textRotation="90"/>
    </xf>
    <xf numFmtId="0" fontId="5" fillId="0" borderId="0"/>
    <xf numFmtId="169" fontId="5" fillId="0" borderId="0"/>
    <xf numFmtId="0" fontId="1" fillId="3" borderId="0">
      <alignment horizontal="center" vertical="center"/>
    </xf>
    <xf numFmtId="0" fontId="1" fillId="4" borderId="0"/>
  </cellStyleXfs>
  <cellXfs count="45">
    <xf numFmtId="0" fontId="0" fillId="0" borderId="0" xfId="0"/>
    <xf numFmtId="168" fontId="7" fillId="0" borderId="0" xfId="3" applyFont="1" applyFill="1" applyBorder="1" applyAlignment="1" applyProtection="1">
      <alignment horizontal="left"/>
    </xf>
    <xf numFmtId="165" fontId="7" fillId="0" borderId="0" xfId="2" applyFont="1"/>
    <xf numFmtId="166" fontId="7" fillId="0" borderId="0" xfId="2" applyNumberFormat="1" applyFont="1"/>
    <xf numFmtId="165" fontId="9" fillId="0" borderId="4" xfId="2" applyFont="1" applyBorder="1" applyAlignment="1">
      <alignment horizontal="left"/>
    </xf>
    <xf numFmtId="165" fontId="9" fillId="0" borderId="5" xfId="2" applyFont="1" applyBorder="1" applyAlignment="1"/>
    <xf numFmtId="165" fontId="9" fillId="0" borderId="6" xfId="2" applyFont="1" applyBorder="1" applyAlignment="1">
      <alignment horizontal="left"/>
    </xf>
    <xf numFmtId="166" fontId="9" fillId="0" borderId="4" xfId="2" applyNumberFormat="1" applyFont="1" applyBorder="1" applyAlignment="1">
      <alignment horizontal="left"/>
    </xf>
    <xf numFmtId="168" fontId="11" fillId="0" borderId="0" xfId="3" applyFont="1" applyFill="1" applyBorder="1" applyAlignment="1" applyProtection="1">
      <alignment horizontal="left"/>
    </xf>
    <xf numFmtId="164" fontId="11" fillId="0" borderId="2" xfId="2" applyNumberFormat="1" applyFont="1" applyBorder="1" applyAlignment="1">
      <alignment horizontal="left" textRotation="90"/>
    </xf>
    <xf numFmtId="164" fontId="11" fillId="0" borderId="0" xfId="2" applyNumberFormat="1" applyFont="1" applyAlignment="1">
      <alignment horizontal="left" textRotation="90"/>
    </xf>
    <xf numFmtId="164" fontId="11" fillId="0" borderId="0" xfId="2" applyNumberFormat="1" applyFont="1" applyAlignment="1">
      <alignment horizontal="left"/>
    </xf>
    <xf numFmtId="165" fontId="7" fillId="0" borderId="0" xfId="2" applyFont="1" applyAlignment="1">
      <alignment horizontal="left"/>
    </xf>
    <xf numFmtId="167" fontId="7" fillId="0" borderId="0" xfId="2" applyNumberFormat="1" applyFont="1" applyAlignment="1">
      <alignment horizontal="left" vertical="top" textRotation="90"/>
    </xf>
    <xf numFmtId="168" fontId="11" fillId="0" borderId="1" xfId="3" applyFont="1" applyFill="1" applyBorder="1" applyAlignment="1" applyProtection="1">
      <alignment horizontal="left" vertical="center" wrapText="1"/>
    </xf>
    <xf numFmtId="165" fontId="7" fillId="0" borderId="7" xfId="2" applyFont="1" applyBorder="1" applyAlignment="1">
      <alignment horizontal="center"/>
    </xf>
    <xf numFmtId="165" fontId="12" fillId="5" borderId="0" xfId="2" applyFont="1" applyFill="1" applyAlignment="1">
      <alignment horizontal="left"/>
    </xf>
    <xf numFmtId="165" fontId="12" fillId="5" borderId="0" xfId="2" applyFont="1" applyFill="1"/>
    <xf numFmtId="168" fontId="12" fillId="5" borderId="0" xfId="3" applyFont="1" applyFill="1" applyBorder="1" applyAlignment="1" applyProtection="1">
      <alignment horizontal="left"/>
    </xf>
    <xf numFmtId="168" fontId="12" fillId="5" borderId="0" xfId="3" applyFont="1" applyFill="1" applyBorder="1" applyAlignment="1" applyProtection="1"/>
    <xf numFmtId="165" fontId="13" fillId="5" borderId="0" xfId="2" applyFont="1" applyFill="1" applyBorder="1" applyAlignment="1">
      <alignment horizontal="center"/>
    </xf>
    <xf numFmtId="165" fontId="7" fillId="0" borderId="0" xfId="2" applyFont="1" applyFill="1"/>
    <xf numFmtId="166" fontId="7" fillId="0" borderId="0" xfId="2" applyNumberFormat="1" applyFont="1" applyFill="1" applyAlignment="1">
      <alignment horizontal="left"/>
    </xf>
    <xf numFmtId="165" fontId="7" fillId="0" borderId="0" xfId="2" applyFont="1" applyFill="1" applyAlignment="1">
      <alignment horizontal="center"/>
    </xf>
    <xf numFmtId="166" fontId="7" fillId="0" borderId="0" xfId="3" applyNumberFormat="1" applyFont="1" applyFill="1" applyBorder="1" applyAlignment="1" applyProtection="1"/>
    <xf numFmtId="168" fontId="7" fillId="0" borderId="0" xfId="3" applyFont="1" applyFill="1" applyBorder="1" applyAlignment="1" applyProtection="1"/>
    <xf numFmtId="0" fontId="0" fillId="0" borderId="8" xfId="0" applyBorder="1" applyAlignment="1">
      <alignment horizontal="left" vertical="center" wrapText="1"/>
    </xf>
    <xf numFmtId="0" fontId="0" fillId="6" borderId="9" xfId="0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left" vertical="center" wrapText="1"/>
    </xf>
    <xf numFmtId="0" fontId="0" fillId="6" borderId="9" xfId="0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165" fontId="3" fillId="0" borderId="0" xfId="2"/>
    <xf numFmtId="164" fontId="11" fillId="0" borderId="0" xfId="2" applyNumberFormat="1" applyFont="1" applyFill="1" applyAlignment="1">
      <alignment horizontal="left" textRotation="90"/>
    </xf>
    <xf numFmtId="167" fontId="7" fillId="0" borderId="0" xfId="2" applyNumberFormat="1" applyFont="1" applyFill="1" applyAlignment="1">
      <alignment horizontal="left" vertical="top" textRotation="90"/>
    </xf>
    <xf numFmtId="165" fontId="7" fillId="0" borderId="7" xfId="2" applyFont="1" applyFill="1" applyBorder="1" applyAlignment="1">
      <alignment horizontal="center"/>
    </xf>
    <xf numFmtId="166" fontId="7" fillId="0" borderId="0" xfId="2" applyNumberFormat="1" applyFont="1" applyFill="1"/>
    <xf numFmtId="165" fontId="7" fillId="0" borderId="0" xfId="2" quotePrefix="1" applyFont="1" applyAlignment="1">
      <alignment horizontal="left"/>
    </xf>
    <xf numFmtId="168" fontId="11" fillId="0" borderId="7" xfId="3" applyFont="1" applyFill="1" applyBorder="1" applyAlignment="1" applyProtection="1">
      <alignment horizontal="left" vertical="center" wrapText="1"/>
    </xf>
    <xf numFmtId="165" fontId="8" fillId="0" borderId="3" xfId="2" applyFont="1" applyFill="1" applyBorder="1" applyAlignment="1">
      <alignment horizontal="left"/>
    </xf>
    <xf numFmtId="164" fontId="10" fillId="0" borderId="3" xfId="2" applyNumberFormat="1" applyFont="1" applyFill="1" applyBorder="1" applyAlignment="1">
      <alignment horizontal="left" vertical="top"/>
    </xf>
    <xf numFmtId="165" fontId="11" fillId="0" borderId="7" xfId="2" applyFont="1" applyFill="1" applyBorder="1" applyAlignment="1">
      <alignment horizontal="left" vertical="center" wrapText="1"/>
    </xf>
    <xf numFmtId="165" fontId="6" fillId="5" borderId="3" xfId="2" applyFont="1" applyFill="1" applyBorder="1" applyAlignment="1">
      <alignment horizontal="center"/>
    </xf>
    <xf numFmtId="165" fontId="9" fillId="0" borderId="3" xfId="2" applyFont="1" applyFill="1" applyBorder="1" applyAlignment="1">
      <alignment horizontal="left"/>
    </xf>
    <xf numFmtId="165" fontId="8" fillId="0" borderId="3" xfId="2" applyFont="1" applyFill="1" applyBorder="1" applyAlignment="1">
      <alignment horizontal="left" vertical="top"/>
    </xf>
    <xf numFmtId="165" fontId="9" fillId="0" borderId="3" xfId="2" applyFont="1" applyFill="1" applyBorder="1" applyAlignment="1">
      <alignment horizontal="left" wrapText="1"/>
    </xf>
  </cellXfs>
  <cellStyles count="10">
    <cellStyle name="ConditionalStyle_10" xfId="1"/>
    <cellStyle name="Excel Built-in Normal" xfId="2"/>
    <cellStyle name="Excel Built-in Percent" xfId="3"/>
    <cellStyle name="Heading" xfId="4"/>
    <cellStyle name="Heading1" xfId="5"/>
    <cellStyle name="Normal" xfId="0" builtinId="0" customBuiltin="1"/>
    <cellStyle name="Result" xfId="6"/>
    <cellStyle name="Result2" xfId="7"/>
    <cellStyle name="Sans nom1" xfId="8"/>
    <cellStyle name="Sans nom2" xfId="9"/>
  </cellStyles>
  <dxfs count="739">
    <dxf>
      <fill>
        <patternFill patternType="solid">
          <fgColor rgb="FFFF3333"/>
          <bgColor rgb="FFFF3333"/>
        </patternFill>
      </fill>
    </dxf>
    <dxf>
      <fill>
        <patternFill patternType="solid">
          <fgColor rgb="FF00CC00"/>
          <bgColor rgb="FF00CC00"/>
        </patternFill>
      </fill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border>
        <left/>
        <right style="thin">
          <color rgb="FFA6A6A6"/>
        </right>
        <top/>
        <bottom/>
      </border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border>
        <left/>
        <right style="thin">
          <color rgb="FFA6A6A6"/>
        </right>
        <top/>
        <bottom/>
      </border>
    </dxf>
    <dxf>
      <font>
        <color rgb="FFFFFFFF"/>
      </font>
    </dxf>
    <dxf>
      <border>
        <left/>
        <right style="thin">
          <color rgb="FFA6A6A6"/>
        </right>
        <top/>
        <bottom/>
      </border>
    </dxf>
    <dxf>
      <font>
        <color rgb="FFFFFFFF"/>
      </font>
    </dxf>
    <dxf>
      <border>
        <left/>
        <right style="thin">
          <color rgb="FFA6A6A6"/>
        </right>
        <top/>
        <bottom/>
      </border>
    </dxf>
    <dxf>
      <font>
        <color rgb="FFFFFFFF"/>
      </font>
    </dxf>
    <dxf>
      <border>
        <left/>
        <right style="thin">
          <color rgb="FFA6A6A6"/>
        </right>
        <top/>
        <bottom/>
      </border>
    </dxf>
    <dxf>
      <font>
        <color rgb="FFFFFFFF"/>
      </font>
    </dxf>
    <dxf>
      <border>
        <left/>
        <right style="thin">
          <color rgb="FFA6A6A6"/>
        </right>
        <top/>
        <bottom/>
      </border>
    </dxf>
    <dxf>
      <font>
        <color rgb="FFFFFFFF"/>
      </font>
    </dxf>
    <dxf>
      <border>
        <left/>
        <right style="thin">
          <color rgb="FFA6A6A6"/>
        </right>
        <top/>
        <bottom/>
      </border>
    </dxf>
    <dxf>
      <font>
        <color rgb="FFFFFFFF"/>
      </font>
    </dxf>
    <dxf>
      <border>
        <left/>
        <right style="thin">
          <color rgb="FFA6A6A6"/>
        </right>
        <top/>
        <bottom/>
      </border>
    </dxf>
    <dxf>
      <border>
        <left/>
        <right style="thin">
          <color rgb="FFA6A6A6"/>
        </right>
        <top/>
        <bottom/>
      </border>
    </dxf>
    <dxf>
      <font>
        <color rgb="FFFFFFFF"/>
      </font>
    </dxf>
    <dxf>
      <border>
        <left/>
        <right style="thin">
          <color rgb="FFA6A6A6"/>
        </right>
        <top/>
        <bottom/>
      </border>
    </dxf>
    <dxf>
      <font>
        <color rgb="FFFFFFFF"/>
      </font>
    </dxf>
    <dxf>
      <border>
        <left/>
        <right style="thin">
          <color rgb="FFA6A6A6"/>
        </right>
        <top/>
        <bottom/>
      </border>
    </dxf>
    <dxf>
      <font>
        <color rgb="FFFFFFFF"/>
      </font>
    </dxf>
    <dxf>
      <border>
        <left/>
        <right style="thin">
          <color rgb="FFA6A6A6"/>
        </right>
        <top/>
        <bottom/>
      </border>
    </dxf>
    <dxf>
      <font>
        <color rgb="FFFFFFFF"/>
      </font>
    </dxf>
    <dxf>
      <border>
        <left/>
        <right style="thin">
          <color rgb="FFA6A6A6"/>
        </right>
        <top/>
        <bottom/>
      </border>
    </dxf>
    <dxf>
      <font>
        <color rgb="FFFFFFFF"/>
      </font>
    </dxf>
    <dxf>
      <border>
        <left/>
        <right style="thin">
          <color rgb="FFA6A6A6"/>
        </right>
        <top/>
        <bottom/>
      </border>
    </dxf>
    <dxf>
      <font>
        <color rgb="FFFFFFFF"/>
      </font>
    </dxf>
    <dxf>
      <border>
        <left/>
        <right style="thin">
          <color rgb="FFA6A6A6"/>
        </right>
        <top/>
        <bottom/>
      </border>
    </dxf>
    <dxf>
      <font>
        <color rgb="FFFFFFFF"/>
      </font>
    </dxf>
    <dxf>
      <border>
        <left/>
        <right style="thin">
          <color rgb="FFA6A6A6"/>
        </right>
        <top/>
        <bottom/>
      </border>
    </dxf>
    <dxf>
      <font>
        <color rgb="FFFFFFFF"/>
      </font>
    </dxf>
    <dxf>
      <border>
        <left/>
        <right style="thin">
          <color rgb="FFA6A6A6"/>
        </right>
        <top/>
        <bottom/>
      </border>
    </dxf>
    <dxf>
      <font>
        <color rgb="FFFFFFFF"/>
      </font>
    </dxf>
    <dxf>
      <border>
        <left/>
        <right style="thin">
          <color rgb="FFA6A6A6"/>
        </right>
        <top/>
        <bottom/>
      </border>
    </dxf>
    <dxf>
      <font>
        <color rgb="FFFFFFFF"/>
      </font>
    </dxf>
    <dxf>
      <border>
        <left/>
        <right style="thin">
          <color rgb="FFA6A6A6"/>
        </right>
        <top/>
        <bottom/>
      </border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border>
        <left/>
        <right style="thin">
          <color rgb="FFA6A6A6"/>
        </right>
        <top/>
        <bottom/>
      </border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font>
        <color rgb="FFFFFFFF"/>
      </font>
    </dxf>
    <dxf>
      <border>
        <left/>
        <right style="thin">
          <color rgb="FFA6A6A6"/>
        </right>
        <top/>
        <bottom/>
      </border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font>
        <color rgb="FFFFFFFF"/>
      </font>
    </dxf>
    <dxf>
      <border>
        <left/>
        <right style="thin">
          <color rgb="FFA6A6A6"/>
        </right>
        <top/>
        <bottom/>
      </border>
    </dxf>
    <dxf>
      <fill>
        <patternFill patternType="solid">
          <fgColor rgb="FF8EB4E3"/>
          <bgColor rgb="FF8EB4E3"/>
        </patternFill>
      </fill>
    </dxf>
    <dxf>
      <font>
        <color rgb="FFFFFFFF"/>
      </font>
      <fill>
        <patternFill patternType="solid">
          <fgColor rgb="FFD99694"/>
          <bgColor rgb="FFD99694"/>
        </patternFill>
      </fill>
    </dxf>
    <dxf>
      <fill>
        <patternFill patternType="solid">
          <fgColor rgb="FFA7C46E"/>
          <bgColor rgb="FFA7C46E"/>
        </patternFill>
      </fill>
    </dxf>
    <dxf>
      <border>
        <left style="thin">
          <color rgb="FFFF0000"/>
        </left>
        <right/>
        <top/>
        <bottom/>
      </border>
    </dxf>
    <dxf>
      <border>
        <left/>
        <right style="thin">
          <color rgb="FFA6A6A6"/>
        </right>
        <top/>
        <bottom/>
      </border>
    </dxf>
    <dxf>
      <border>
        <left/>
        <right style="thin">
          <color rgb="FFA6A6A6"/>
        </right>
        <top/>
        <bottom/>
      </border>
    </dxf>
    <dxf>
      <border>
        <left/>
        <right style="thin">
          <color rgb="FFA6A6A6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99"/>
  <sheetViews>
    <sheetView tabSelected="1" workbookViewId="0">
      <selection activeCell="C2" sqref="C2:E2"/>
    </sheetView>
  </sheetViews>
  <sheetFormatPr baseColWidth="10" defaultRowHeight="13.8" x14ac:dyDescent="0.25"/>
  <cols>
    <col min="1" max="1" width="3" style="12" customWidth="1"/>
    <col min="2" max="2" width="16.8984375" style="2" customWidth="1"/>
    <col min="3" max="3" width="8.796875" style="12" customWidth="1"/>
    <col min="4" max="4" width="4.09765625" style="2" customWidth="1"/>
    <col min="5" max="5" width="10" style="12" customWidth="1"/>
    <col min="6" max="6" width="4.796875" style="1" customWidth="1"/>
    <col min="7" max="7" width="6.69921875" style="25" hidden="1" customWidth="1"/>
    <col min="8" max="35" width="1.8984375" style="2" customWidth="1"/>
    <col min="36" max="36" width="1.8984375" style="21" customWidth="1"/>
    <col min="37" max="67" width="1.8984375" style="2" customWidth="1"/>
    <col min="68" max="77" width="2.296875" style="2" bestFit="1" customWidth="1"/>
    <col min="78" max="1019" width="8.19921875" style="2" customWidth="1"/>
  </cols>
  <sheetData>
    <row r="1" spans="1:77" ht="14.4" x14ac:dyDescent="0.3">
      <c r="A1" s="41" t="s">
        <v>0</v>
      </c>
      <c r="B1" s="41"/>
      <c r="C1" s="41"/>
      <c r="D1" s="41"/>
      <c r="E1" s="41"/>
      <c r="G1" s="2">
        <v>0</v>
      </c>
    </row>
    <row r="2" spans="1:77" x14ac:dyDescent="0.25">
      <c r="A2" s="38" t="s">
        <v>1</v>
      </c>
      <c r="B2" s="38"/>
      <c r="C2" s="42" t="s">
        <v>84</v>
      </c>
      <c r="D2" s="42"/>
      <c r="E2" s="42"/>
      <c r="G2" s="3">
        <f ca="1">TODAY()</f>
        <v>41932</v>
      </c>
    </row>
    <row r="3" spans="1:77" x14ac:dyDescent="0.25">
      <c r="A3" s="38" t="s">
        <v>2</v>
      </c>
      <c r="B3" s="38"/>
      <c r="C3" s="42" t="s">
        <v>3</v>
      </c>
      <c r="D3" s="42"/>
      <c r="E3" s="42"/>
      <c r="G3" s="3"/>
    </row>
    <row r="4" spans="1:77" ht="36" customHeight="1" x14ac:dyDescent="0.25">
      <c r="A4" s="43" t="s">
        <v>4</v>
      </c>
      <c r="B4" s="43"/>
      <c r="C4" s="44" t="s">
        <v>83</v>
      </c>
      <c r="D4" s="44"/>
      <c r="E4" s="44"/>
      <c r="G4" s="3"/>
    </row>
    <row r="5" spans="1:77" x14ac:dyDescent="0.25">
      <c r="A5" s="38" t="s">
        <v>5</v>
      </c>
      <c r="B5" s="38"/>
      <c r="C5" s="4" t="s">
        <v>6</v>
      </c>
      <c r="D5" s="5"/>
      <c r="E5" s="6"/>
      <c r="G5" s="3"/>
    </row>
    <row r="6" spans="1:77" x14ac:dyDescent="0.25">
      <c r="A6" s="38" t="s">
        <v>7</v>
      </c>
      <c r="B6" s="38"/>
      <c r="C6" s="7">
        <v>41830</v>
      </c>
      <c r="D6" s="5"/>
      <c r="E6" s="6"/>
      <c r="G6" s="3"/>
    </row>
    <row r="7" spans="1:77" s="11" customFormat="1" ht="35.25" customHeight="1" x14ac:dyDescent="0.2">
      <c r="A7" s="39" t="s">
        <v>8</v>
      </c>
      <c r="B7" s="39"/>
      <c r="C7" s="39"/>
      <c r="D7" s="39"/>
      <c r="E7" s="39"/>
      <c r="F7" s="8"/>
      <c r="G7" s="8"/>
      <c r="H7" s="9">
        <f>C6+G1</f>
        <v>41830</v>
      </c>
      <c r="I7" s="10">
        <f t="shared" ref="I7:AN7" si="0">H7+1</f>
        <v>41831</v>
      </c>
      <c r="J7" s="10">
        <f t="shared" si="0"/>
        <v>41832</v>
      </c>
      <c r="K7" s="10">
        <f t="shared" si="0"/>
        <v>41833</v>
      </c>
      <c r="L7" s="10">
        <f t="shared" si="0"/>
        <v>41834</v>
      </c>
      <c r="M7" s="10">
        <f t="shared" si="0"/>
        <v>41835</v>
      </c>
      <c r="N7" s="10">
        <f t="shared" si="0"/>
        <v>41836</v>
      </c>
      <c r="O7" s="10">
        <f t="shared" si="0"/>
        <v>41837</v>
      </c>
      <c r="P7" s="10">
        <f t="shared" si="0"/>
        <v>41838</v>
      </c>
      <c r="Q7" s="10">
        <f t="shared" si="0"/>
        <v>41839</v>
      </c>
      <c r="R7" s="10">
        <f t="shared" si="0"/>
        <v>41840</v>
      </c>
      <c r="S7" s="10">
        <f t="shared" si="0"/>
        <v>41841</v>
      </c>
      <c r="T7" s="10">
        <f t="shared" si="0"/>
        <v>41842</v>
      </c>
      <c r="U7" s="10">
        <f t="shared" si="0"/>
        <v>41843</v>
      </c>
      <c r="V7" s="10">
        <f t="shared" si="0"/>
        <v>41844</v>
      </c>
      <c r="W7" s="10">
        <f t="shared" si="0"/>
        <v>41845</v>
      </c>
      <c r="X7" s="10">
        <f t="shared" si="0"/>
        <v>41846</v>
      </c>
      <c r="Y7" s="10">
        <f t="shared" si="0"/>
        <v>41847</v>
      </c>
      <c r="Z7" s="10">
        <f t="shared" si="0"/>
        <v>41848</v>
      </c>
      <c r="AA7" s="10">
        <f t="shared" si="0"/>
        <v>41849</v>
      </c>
      <c r="AB7" s="10">
        <f t="shared" si="0"/>
        <v>41850</v>
      </c>
      <c r="AC7" s="10">
        <f t="shared" si="0"/>
        <v>41851</v>
      </c>
      <c r="AD7" s="10">
        <f t="shared" si="0"/>
        <v>41852</v>
      </c>
      <c r="AE7" s="10">
        <f t="shared" si="0"/>
        <v>41853</v>
      </c>
      <c r="AF7" s="10">
        <f t="shared" si="0"/>
        <v>41854</v>
      </c>
      <c r="AG7" s="10">
        <f t="shared" si="0"/>
        <v>41855</v>
      </c>
      <c r="AH7" s="10">
        <f t="shared" si="0"/>
        <v>41856</v>
      </c>
      <c r="AI7" s="10">
        <f t="shared" si="0"/>
        <v>41857</v>
      </c>
      <c r="AJ7" s="32">
        <f t="shared" si="0"/>
        <v>41858</v>
      </c>
      <c r="AK7" s="10">
        <f t="shared" si="0"/>
        <v>41859</v>
      </c>
      <c r="AL7" s="10">
        <f t="shared" si="0"/>
        <v>41860</v>
      </c>
      <c r="AM7" s="10">
        <f t="shared" si="0"/>
        <v>41861</v>
      </c>
      <c r="AN7" s="10">
        <f t="shared" si="0"/>
        <v>41862</v>
      </c>
      <c r="AO7" s="10">
        <f t="shared" ref="AO7:BY7" si="1">AN7+1</f>
        <v>41863</v>
      </c>
      <c r="AP7" s="10">
        <f t="shared" si="1"/>
        <v>41864</v>
      </c>
      <c r="AQ7" s="10">
        <f t="shared" si="1"/>
        <v>41865</v>
      </c>
      <c r="AR7" s="10">
        <f t="shared" si="1"/>
        <v>41866</v>
      </c>
      <c r="AS7" s="10">
        <f t="shared" si="1"/>
        <v>41867</v>
      </c>
      <c r="AT7" s="10">
        <f t="shared" si="1"/>
        <v>41868</v>
      </c>
      <c r="AU7" s="10">
        <f t="shared" si="1"/>
        <v>41869</v>
      </c>
      <c r="AV7" s="10">
        <f t="shared" si="1"/>
        <v>41870</v>
      </c>
      <c r="AW7" s="10">
        <f t="shared" si="1"/>
        <v>41871</v>
      </c>
      <c r="AX7" s="10">
        <f t="shared" si="1"/>
        <v>41872</v>
      </c>
      <c r="AY7" s="10">
        <f t="shared" si="1"/>
        <v>41873</v>
      </c>
      <c r="AZ7" s="10">
        <f t="shared" si="1"/>
        <v>41874</v>
      </c>
      <c r="BA7" s="10">
        <f t="shared" si="1"/>
        <v>41875</v>
      </c>
      <c r="BB7" s="10">
        <f t="shared" si="1"/>
        <v>41876</v>
      </c>
      <c r="BC7" s="10">
        <f t="shared" si="1"/>
        <v>41877</v>
      </c>
      <c r="BD7" s="10">
        <f t="shared" si="1"/>
        <v>41878</v>
      </c>
      <c r="BE7" s="10">
        <f t="shared" si="1"/>
        <v>41879</v>
      </c>
      <c r="BF7" s="10">
        <f t="shared" si="1"/>
        <v>41880</v>
      </c>
      <c r="BG7" s="10">
        <f t="shared" si="1"/>
        <v>41881</v>
      </c>
      <c r="BH7" s="10">
        <f t="shared" si="1"/>
        <v>41882</v>
      </c>
      <c r="BI7" s="10">
        <f t="shared" si="1"/>
        <v>41883</v>
      </c>
      <c r="BJ7" s="10">
        <f t="shared" si="1"/>
        <v>41884</v>
      </c>
      <c r="BK7" s="10">
        <f t="shared" si="1"/>
        <v>41885</v>
      </c>
      <c r="BL7" s="10">
        <f t="shared" si="1"/>
        <v>41886</v>
      </c>
      <c r="BM7" s="10">
        <f t="shared" si="1"/>
        <v>41887</v>
      </c>
      <c r="BN7" s="10">
        <f t="shared" si="1"/>
        <v>41888</v>
      </c>
      <c r="BO7" s="10">
        <f t="shared" si="1"/>
        <v>41889</v>
      </c>
      <c r="BP7" s="10">
        <f t="shared" si="1"/>
        <v>41890</v>
      </c>
      <c r="BQ7" s="10">
        <f t="shared" si="1"/>
        <v>41891</v>
      </c>
      <c r="BR7" s="10">
        <f t="shared" si="1"/>
        <v>41892</v>
      </c>
      <c r="BS7" s="10">
        <f t="shared" si="1"/>
        <v>41893</v>
      </c>
      <c r="BT7" s="10">
        <f t="shared" si="1"/>
        <v>41894</v>
      </c>
      <c r="BU7" s="10">
        <f t="shared" si="1"/>
        <v>41895</v>
      </c>
      <c r="BV7" s="10">
        <f t="shared" si="1"/>
        <v>41896</v>
      </c>
      <c r="BW7" s="10">
        <f t="shared" si="1"/>
        <v>41897</v>
      </c>
      <c r="BX7" s="10">
        <f t="shared" si="1"/>
        <v>41898</v>
      </c>
      <c r="BY7" s="10">
        <f t="shared" si="1"/>
        <v>41899</v>
      </c>
    </row>
    <row r="8" spans="1:77" s="12" customFormat="1" ht="28.5" customHeight="1" x14ac:dyDescent="0.2">
      <c r="F8" s="1"/>
      <c r="G8" s="1"/>
      <c r="H8" s="13" t="str">
        <f>"S "&amp;WEEKNUM(H7,2)</f>
        <v>S 28</v>
      </c>
      <c r="I8" s="13" t="str">
        <f t="shared" ref="I8:AN8" si="2">IF(I9="L","S "&amp;WEEKNUM(I7,2),"")</f>
        <v/>
      </c>
      <c r="J8" s="13" t="str">
        <f t="shared" si="2"/>
        <v/>
      </c>
      <c r="K8" s="13" t="str">
        <f t="shared" si="2"/>
        <v/>
      </c>
      <c r="L8" s="13" t="str">
        <f t="shared" si="2"/>
        <v>S 29</v>
      </c>
      <c r="M8" s="13" t="str">
        <f t="shared" si="2"/>
        <v/>
      </c>
      <c r="N8" s="13" t="str">
        <f t="shared" si="2"/>
        <v/>
      </c>
      <c r="O8" s="13" t="str">
        <f t="shared" si="2"/>
        <v/>
      </c>
      <c r="P8" s="13" t="str">
        <f t="shared" si="2"/>
        <v/>
      </c>
      <c r="Q8" s="13" t="str">
        <f t="shared" si="2"/>
        <v/>
      </c>
      <c r="R8" s="13" t="str">
        <f t="shared" si="2"/>
        <v/>
      </c>
      <c r="S8" s="13" t="str">
        <f t="shared" si="2"/>
        <v>S 30</v>
      </c>
      <c r="T8" s="13" t="str">
        <f t="shared" si="2"/>
        <v/>
      </c>
      <c r="U8" s="13" t="str">
        <f t="shared" si="2"/>
        <v/>
      </c>
      <c r="V8" s="13" t="str">
        <f t="shared" si="2"/>
        <v/>
      </c>
      <c r="W8" s="13" t="str">
        <f t="shared" si="2"/>
        <v/>
      </c>
      <c r="X8" s="13" t="str">
        <f t="shared" si="2"/>
        <v/>
      </c>
      <c r="Y8" s="13" t="str">
        <f t="shared" si="2"/>
        <v/>
      </c>
      <c r="Z8" s="13" t="str">
        <f t="shared" si="2"/>
        <v>S 31</v>
      </c>
      <c r="AA8" s="13" t="str">
        <f t="shared" si="2"/>
        <v/>
      </c>
      <c r="AB8" s="13" t="str">
        <f t="shared" si="2"/>
        <v/>
      </c>
      <c r="AC8" s="13" t="str">
        <f t="shared" si="2"/>
        <v/>
      </c>
      <c r="AD8" s="13" t="str">
        <f t="shared" si="2"/>
        <v/>
      </c>
      <c r="AE8" s="13" t="str">
        <f t="shared" si="2"/>
        <v/>
      </c>
      <c r="AF8" s="13" t="str">
        <f t="shared" si="2"/>
        <v/>
      </c>
      <c r="AG8" s="13" t="str">
        <f t="shared" si="2"/>
        <v>S 32</v>
      </c>
      <c r="AH8" s="13" t="str">
        <f t="shared" si="2"/>
        <v/>
      </c>
      <c r="AI8" s="13" t="str">
        <f t="shared" si="2"/>
        <v/>
      </c>
      <c r="AJ8" s="33" t="str">
        <f t="shared" si="2"/>
        <v/>
      </c>
      <c r="AK8" s="13" t="str">
        <f t="shared" si="2"/>
        <v/>
      </c>
      <c r="AL8" s="13" t="str">
        <f t="shared" si="2"/>
        <v/>
      </c>
      <c r="AM8" s="13" t="str">
        <f t="shared" si="2"/>
        <v/>
      </c>
      <c r="AN8" s="13" t="str">
        <f t="shared" si="2"/>
        <v>S 33</v>
      </c>
      <c r="AO8" s="13" t="str">
        <f t="shared" ref="AO8:BO8" si="3">IF(AO9="L","S "&amp;WEEKNUM(AO7,2),"")</f>
        <v/>
      </c>
      <c r="AP8" s="13" t="str">
        <f t="shared" si="3"/>
        <v/>
      </c>
      <c r="AQ8" s="13" t="str">
        <f t="shared" si="3"/>
        <v/>
      </c>
      <c r="AR8" s="13" t="str">
        <f t="shared" si="3"/>
        <v/>
      </c>
      <c r="AS8" s="13" t="str">
        <f t="shared" si="3"/>
        <v/>
      </c>
      <c r="AT8" s="13" t="str">
        <f t="shared" si="3"/>
        <v/>
      </c>
      <c r="AU8" s="13" t="str">
        <f t="shared" si="3"/>
        <v>S 34</v>
      </c>
      <c r="AV8" s="13" t="str">
        <f t="shared" si="3"/>
        <v/>
      </c>
      <c r="AW8" s="13" t="str">
        <f t="shared" si="3"/>
        <v/>
      </c>
      <c r="AX8" s="13" t="str">
        <f t="shared" si="3"/>
        <v/>
      </c>
      <c r="AY8" s="13" t="str">
        <f t="shared" si="3"/>
        <v/>
      </c>
      <c r="AZ8" s="13" t="str">
        <f t="shared" si="3"/>
        <v/>
      </c>
      <c r="BA8" s="13" t="str">
        <f t="shared" si="3"/>
        <v/>
      </c>
      <c r="BB8" s="13" t="str">
        <f t="shared" si="3"/>
        <v>S 35</v>
      </c>
      <c r="BC8" s="13" t="str">
        <f t="shared" si="3"/>
        <v/>
      </c>
      <c r="BD8" s="13" t="str">
        <f t="shared" si="3"/>
        <v/>
      </c>
      <c r="BE8" s="13" t="str">
        <f t="shared" si="3"/>
        <v/>
      </c>
      <c r="BF8" s="13" t="str">
        <f t="shared" si="3"/>
        <v/>
      </c>
      <c r="BG8" s="13" t="str">
        <f t="shared" si="3"/>
        <v/>
      </c>
      <c r="BH8" s="13" t="str">
        <f t="shared" si="3"/>
        <v/>
      </c>
      <c r="BI8" s="13" t="str">
        <f t="shared" si="3"/>
        <v>S 36</v>
      </c>
      <c r="BJ8" s="13" t="str">
        <f t="shared" si="3"/>
        <v/>
      </c>
      <c r="BK8" s="13" t="str">
        <f t="shared" si="3"/>
        <v/>
      </c>
      <c r="BL8" s="13" t="str">
        <f t="shared" si="3"/>
        <v/>
      </c>
      <c r="BM8" s="13" t="str">
        <f t="shared" si="3"/>
        <v/>
      </c>
      <c r="BN8" s="13" t="str">
        <f t="shared" si="3"/>
        <v/>
      </c>
      <c r="BO8" s="13" t="str">
        <f t="shared" si="3"/>
        <v/>
      </c>
      <c r="BP8" s="13" t="str">
        <f t="shared" ref="BP8:BY8" si="4">IF(BP9="L","S "&amp;WEEKNUM(BP7,2),"")</f>
        <v>S 37</v>
      </c>
      <c r="BQ8" s="13" t="str">
        <f t="shared" si="4"/>
        <v/>
      </c>
      <c r="BR8" s="13" t="str">
        <f t="shared" si="4"/>
        <v/>
      </c>
      <c r="BS8" s="13" t="str">
        <f t="shared" si="4"/>
        <v/>
      </c>
      <c r="BT8" s="13" t="str">
        <f t="shared" si="4"/>
        <v/>
      </c>
      <c r="BU8" s="13" t="str">
        <f t="shared" si="4"/>
        <v/>
      </c>
      <c r="BV8" s="13" t="str">
        <f t="shared" si="4"/>
        <v/>
      </c>
      <c r="BW8" s="13" t="str">
        <f t="shared" si="4"/>
        <v>S 38</v>
      </c>
      <c r="BX8" s="13" t="str">
        <f t="shared" si="4"/>
        <v/>
      </c>
      <c r="BY8" s="13" t="str">
        <f t="shared" si="4"/>
        <v/>
      </c>
    </row>
    <row r="9" spans="1:77" ht="12.9" customHeight="1" x14ac:dyDescent="0.25">
      <c r="B9" s="40" t="s">
        <v>9</v>
      </c>
      <c r="C9" s="40" t="s">
        <v>7</v>
      </c>
      <c r="D9" s="40" t="s">
        <v>10</v>
      </c>
      <c r="E9" s="40" t="s">
        <v>11</v>
      </c>
      <c r="F9" s="37" t="s">
        <v>12</v>
      </c>
      <c r="G9" s="14"/>
      <c r="H9" s="15" t="str">
        <f t="shared" ref="H9:AM9" si="5">VLOOKUP(WEEKDAY(H7,2),semaine,2,0)</f>
        <v>J</v>
      </c>
      <c r="I9" s="15" t="str">
        <f t="shared" si="5"/>
        <v>V</v>
      </c>
      <c r="J9" s="15" t="str">
        <f t="shared" si="5"/>
        <v>S</v>
      </c>
      <c r="K9" s="15" t="str">
        <f t="shared" si="5"/>
        <v>D</v>
      </c>
      <c r="L9" s="15" t="str">
        <f t="shared" si="5"/>
        <v>L</v>
      </c>
      <c r="M9" s="15" t="str">
        <f t="shared" si="5"/>
        <v>M</v>
      </c>
      <c r="N9" s="15" t="str">
        <f t="shared" si="5"/>
        <v>M</v>
      </c>
      <c r="O9" s="15" t="str">
        <f t="shared" si="5"/>
        <v>J</v>
      </c>
      <c r="P9" s="15" t="str">
        <f t="shared" si="5"/>
        <v>V</v>
      </c>
      <c r="Q9" s="15" t="str">
        <f t="shared" si="5"/>
        <v>S</v>
      </c>
      <c r="R9" s="15" t="str">
        <f t="shared" si="5"/>
        <v>D</v>
      </c>
      <c r="S9" s="15" t="str">
        <f t="shared" si="5"/>
        <v>L</v>
      </c>
      <c r="T9" s="15" t="str">
        <f t="shared" si="5"/>
        <v>M</v>
      </c>
      <c r="U9" s="15" t="str">
        <f t="shared" si="5"/>
        <v>M</v>
      </c>
      <c r="V9" s="15" t="str">
        <f t="shared" si="5"/>
        <v>J</v>
      </c>
      <c r="W9" s="15" t="str">
        <f t="shared" si="5"/>
        <v>V</v>
      </c>
      <c r="X9" s="15" t="str">
        <f t="shared" si="5"/>
        <v>S</v>
      </c>
      <c r="Y9" s="15" t="str">
        <f t="shared" si="5"/>
        <v>D</v>
      </c>
      <c r="Z9" s="15" t="str">
        <f t="shared" si="5"/>
        <v>L</v>
      </c>
      <c r="AA9" s="15" t="str">
        <f t="shared" si="5"/>
        <v>M</v>
      </c>
      <c r="AB9" s="15" t="str">
        <f t="shared" si="5"/>
        <v>M</v>
      </c>
      <c r="AC9" s="15" t="str">
        <f t="shared" si="5"/>
        <v>J</v>
      </c>
      <c r="AD9" s="15" t="str">
        <f t="shared" si="5"/>
        <v>V</v>
      </c>
      <c r="AE9" s="15" t="str">
        <f t="shared" si="5"/>
        <v>S</v>
      </c>
      <c r="AF9" s="15" t="str">
        <f t="shared" si="5"/>
        <v>D</v>
      </c>
      <c r="AG9" s="15" t="str">
        <f t="shared" si="5"/>
        <v>L</v>
      </c>
      <c r="AH9" s="15" t="str">
        <f t="shared" si="5"/>
        <v>M</v>
      </c>
      <c r="AI9" s="15" t="str">
        <f t="shared" si="5"/>
        <v>M</v>
      </c>
      <c r="AJ9" s="34" t="str">
        <f t="shared" si="5"/>
        <v>J</v>
      </c>
      <c r="AK9" s="15" t="str">
        <f t="shared" si="5"/>
        <v>V</v>
      </c>
      <c r="AL9" s="15" t="str">
        <f t="shared" si="5"/>
        <v>S</v>
      </c>
      <c r="AM9" s="15" t="str">
        <f t="shared" si="5"/>
        <v>D</v>
      </c>
      <c r="AN9" s="15" t="str">
        <f t="shared" ref="AN9:BO9" si="6">VLOOKUP(WEEKDAY(AN7,2),semaine,2,0)</f>
        <v>L</v>
      </c>
      <c r="AO9" s="15" t="str">
        <f t="shared" si="6"/>
        <v>M</v>
      </c>
      <c r="AP9" s="15" t="str">
        <f t="shared" si="6"/>
        <v>M</v>
      </c>
      <c r="AQ9" s="15" t="str">
        <f t="shared" si="6"/>
        <v>J</v>
      </c>
      <c r="AR9" s="15" t="str">
        <f t="shared" si="6"/>
        <v>V</v>
      </c>
      <c r="AS9" s="15" t="str">
        <f t="shared" si="6"/>
        <v>S</v>
      </c>
      <c r="AT9" s="15" t="str">
        <f t="shared" si="6"/>
        <v>D</v>
      </c>
      <c r="AU9" s="15" t="str">
        <f t="shared" si="6"/>
        <v>L</v>
      </c>
      <c r="AV9" s="15" t="str">
        <f t="shared" si="6"/>
        <v>M</v>
      </c>
      <c r="AW9" s="15" t="str">
        <f t="shared" si="6"/>
        <v>M</v>
      </c>
      <c r="AX9" s="15" t="str">
        <f t="shared" si="6"/>
        <v>J</v>
      </c>
      <c r="AY9" s="15" t="str">
        <f t="shared" si="6"/>
        <v>V</v>
      </c>
      <c r="AZ9" s="15" t="str">
        <f t="shared" si="6"/>
        <v>S</v>
      </c>
      <c r="BA9" s="15" t="str">
        <f t="shared" si="6"/>
        <v>D</v>
      </c>
      <c r="BB9" s="15" t="str">
        <f t="shared" si="6"/>
        <v>L</v>
      </c>
      <c r="BC9" s="15" t="str">
        <f t="shared" si="6"/>
        <v>M</v>
      </c>
      <c r="BD9" s="15" t="str">
        <f t="shared" si="6"/>
        <v>M</v>
      </c>
      <c r="BE9" s="15" t="str">
        <f t="shared" si="6"/>
        <v>J</v>
      </c>
      <c r="BF9" s="15" t="str">
        <f t="shared" si="6"/>
        <v>V</v>
      </c>
      <c r="BG9" s="15" t="str">
        <f t="shared" si="6"/>
        <v>S</v>
      </c>
      <c r="BH9" s="15" t="str">
        <f t="shared" si="6"/>
        <v>D</v>
      </c>
      <c r="BI9" s="15" t="str">
        <f t="shared" si="6"/>
        <v>L</v>
      </c>
      <c r="BJ9" s="15" t="str">
        <f t="shared" si="6"/>
        <v>M</v>
      </c>
      <c r="BK9" s="15" t="str">
        <f t="shared" si="6"/>
        <v>M</v>
      </c>
      <c r="BL9" s="15" t="str">
        <f t="shared" si="6"/>
        <v>J</v>
      </c>
      <c r="BM9" s="15" t="str">
        <f t="shared" si="6"/>
        <v>V</v>
      </c>
      <c r="BN9" s="15" t="str">
        <f t="shared" si="6"/>
        <v>S</v>
      </c>
      <c r="BO9" s="15" t="str">
        <f t="shared" si="6"/>
        <v>D</v>
      </c>
      <c r="BP9" s="15" t="str">
        <f t="shared" ref="BP9:BY9" si="7">VLOOKUP(WEEKDAY(BP7,2),semaine,2,0)</f>
        <v>L</v>
      </c>
      <c r="BQ9" s="15" t="str">
        <f t="shared" si="7"/>
        <v>M</v>
      </c>
      <c r="BR9" s="15" t="str">
        <f t="shared" si="7"/>
        <v>M</v>
      </c>
      <c r="BS9" s="15" t="str">
        <f t="shared" si="7"/>
        <v>J</v>
      </c>
      <c r="BT9" s="15" t="str">
        <f t="shared" si="7"/>
        <v>V</v>
      </c>
      <c r="BU9" s="15" t="str">
        <f t="shared" si="7"/>
        <v>S</v>
      </c>
      <c r="BV9" s="15" t="str">
        <f t="shared" si="7"/>
        <v>D</v>
      </c>
      <c r="BW9" s="15" t="str">
        <f t="shared" si="7"/>
        <v>L</v>
      </c>
      <c r="BX9" s="15" t="str">
        <f t="shared" si="7"/>
        <v>M</v>
      </c>
      <c r="BY9" s="15" t="str">
        <f t="shared" si="7"/>
        <v>M</v>
      </c>
    </row>
    <row r="10" spans="1:77" ht="12.9" customHeight="1" x14ac:dyDescent="0.25">
      <c r="B10" s="40"/>
      <c r="C10" s="40"/>
      <c r="D10" s="40"/>
      <c r="E10" s="40"/>
      <c r="F10" s="37"/>
      <c r="G10" s="14"/>
      <c r="H10" s="15">
        <f t="shared" ref="H10:AM10" si="8">DAY(H7)</f>
        <v>10</v>
      </c>
      <c r="I10" s="15">
        <f t="shared" si="8"/>
        <v>11</v>
      </c>
      <c r="J10" s="15">
        <f t="shared" si="8"/>
        <v>12</v>
      </c>
      <c r="K10" s="15">
        <f t="shared" si="8"/>
        <v>13</v>
      </c>
      <c r="L10" s="15">
        <f t="shared" si="8"/>
        <v>14</v>
      </c>
      <c r="M10" s="15">
        <f t="shared" si="8"/>
        <v>15</v>
      </c>
      <c r="N10" s="15">
        <f t="shared" si="8"/>
        <v>16</v>
      </c>
      <c r="O10" s="15">
        <f t="shared" si="8"/>
        <v>17</v>
      </c>
      <c r="P10" s="15">
        <f t="shared" si="8"/>
        <v>18</v>
      </c>
      <c r="Q10" s="15">
        <f t="shared" si="8"/>
        <v>19</v>
      </c>
      <c r="R10" s="15">
        <f t="shared" si="8"/>
        <v>20</v>
      </c>
      <c r="S10" s="15">
        <f t="shared" si="8"/>
        <v>21</v>
      </c>
      <c r="T10" s="15">
        <f t="shared" si="8"/>
        <v>22</v>
      </c>
      <c r="U10" s="15">
        <f t="shared" si="8"/>
        <v>23</v>
      </c>
      <c r="V10" s="15">
        <f t="shared" si="8"/>
        <v>24</v>
      </c>
      <c r="W10" s="15">
        <f t="shared" si="8"/>
        <v>25</v>
      </c>
      <c r="X10" s="15">
        <f t="shared" si="8"/>
        <v>26</v>
      </c>
      <c r="Y10" s="15">
        <f t="shared" si="8"/>
        <v>27</v>
      </c>
      <c r="Z10" s="15">
        <f t="shared" si="8"/>
        <v>28</v>
      </c>
      <c r="AA10" s="15">
        <f t="shared" si="8"/>
        <v>29</v>
      </c>
      <c r="AB10" s="15">
        <f t="shared" si="8"/>
        <v>30</v>
      </c>
      <c r="AC10" s="15">
        <f t="shared" si="8"/>
        <v>31</v>
      </c>
      <c r="AD10" s="15">
        <f t="shared" si="8"/>
        <v>1</v>
      </c>
      <c r="AE10" s="15">
        <f t="shared" si="8"/>
        <v>2</v>
      </c>
      <c r="AF10" s="15">
        <f t="shared" si="8"/>
        <v>3</v>
      </c>
      <c r="AG10" s="15">
        <f t="shared" si="8"/>
        <v>4</v>
      </c>
      <c r="AH10" s="15">
        <f t="shared" si="8"/>
        <v>5</v>
      </c>
      <c r="AI10" s="15">
        <f t="shared" si="8"/>
        <v>6</v>
      </c>
      <c r="AJ10" s="34">
        <f t="shared" si="8"/>
        <v>7</v>
      </c>
      <c r="AK10" s="15">
        <f t="shared" si="8"/>
        <v>8</v>
      </c>
      <c r="AL10" s="15">
        <f t="shared" si="8"/>
        <v>9</v>
      </c>
      <c r="AM10" s="15">
        <f t="shared" si="8"/>
        <v>10</v>
      </c>
      <c r="AN10" s="15">
        <f t="shared" ref="AN10:BO10" si="9">DAY(AN7)</f>
        <v>11</v>
      </c>
      <c r="AO10" s="15">
        <f t="shared" si="9"/>
        <v>12</v>
      </c>
      <c r="AP10" s="15">
        <f t="shared" si="9"/>
        <v>13</v>
      </c>
      <c r="AQ10" s="15">
        <f t="shared" si="9"/>
        <v>14</v>
      </c>
      <c r="AR10" s="15">
        <f t="shared" si="9"/>
        <v>15</v>
      </c>
      <c r="AS10" s="15">
        <f t="shared" si="9"/>
        <v>16</v>
      </c>
      <c r="AT10" s="15">
        <f t="shared" si="9"/>
        <v>17</v>
      </c>
      <c r="AU10" s="15">
        <f t="shared" si="9"/>
        <v>18</v>
      </c>
      <c r="AV10" s="15">
        <f t="shared" si="9"/>
        <v>19</v>
      </c>
      <c r="AW10" s="15">
        <f t="shared" si="9"/>
        <v>20</v>
      </c>
      <c r="AX10" s="15">
        <f t="shared" si="9"/>
        <v>21</v>
      </c>
      <c r="AY10" s="15">
        <f t="shared" si="9"/>
        <v>22</v>
      </c>
      <c r="AZ10" s="15">
        <f t="shared" si="9"/>
        <v>23</v>
      </c>
      <c r="BA10" s="15">
        <f t="shared" si="9"/>
        <v>24</v>
      </c>
      <c r="BB10" s="15">
        <f t="shared" si="9"/>
        <v>25</v>
      </c>
      <c r="BC10" s="15">
        <f t="shared" si="9"/>
        <v>26</v>
      </c>
      <c r="BD10" s="15">
        <f t="shared" si="9"/>
        <v>27</v>
      </c>
      <c r="BE10" s="15">
        <f t="shared" si="9"/>
        <v>28</v>
      </c>
      <c r="BF10" s="15">
        <f t="shared" si="9"/>
        <v>29</v>
      </c>
      <c r="BG10" s="15">
        <f t="shared" si="9"/>
        <v>30</v>
      </c>
      <c r="BH10" s="15">
        <f t="shared" si="9"/>
        <v>31</v>
      </c>
      <c r="BI10" s="15">
        <f t="shared" si="9"/>
        <v>1</v>
      </c>
      <c r="BJ10" s="15">
        <f t="shared" si="9"/>
        <v>2</v>
      </c>
      <c r="BK10" s="15">
        <f t="shared" si="9"/>
        <v>3</v>
      </c>
      <c r="BL10" s="15">
        <f t="shared" si="9"/>
        <v>4</v>
      </c>
      <c r="BM10" s="15">
        <f t="shared" si="9"/>
        <v>5</v>
      </c>
      <c r="BN10" s="15">
        <f t="shared" si="9"/>
        <v>6</v>
      </c>
      <c r="BO10" s="15">
        <f t="shared" si="9"/>
        <v>7</v>
      </c>
      <c r="BP10" s="15">
        <f t="shared" ref="BP10:BY10" si="10">DAY(BP7)</f>
        <v>8</v>
      </c>
      <c r="BQ10" s="15">
        <f t="shared" si="10"/>
        <v>9</v>
      </c>
      <c r="BR10" s="15">
        <f t="shared" si="10"/>
        <v>10</v>
      </c>
      <c r="BS10" s="15">
        <f t="shared" si="10"/>
        <v>11</v>
      </c>
      <c r="BT10" s="15">
        <f t="shared" si="10"/>
        <v>12</v>
      </c>
      <c r="BU10" s="15">
        <f t="shared" si="10"/>
        <v>13</v>
      </c>
      <c r="BV10" s="15">
        <f t="shared" si="10"/>
        <v>14</v>
      </c>
      <c r="BW10" s="15">
        <f t="shared" si="10"/>
        <v>15</v>
      </c>
      <c r="BX10" s="15">
        <f t="shared" si="10"/>
        <v>16</v>
      </c>
      <c r="BY10" s="15">
        <f t="shared" si="10"/>
        <v>17</v>
      </c>
    </row>
    <row r="11" spans="1:77" ht="12.9" customHeight="1" x14ac:dyDescent="0.25">
      <c r="A11" s="16">
        <v>1</v>
      </c>
      <c r="B11" s="17" t="s">
        <v>3</v>
      </c>
      <c r="C11" s="16"/>
      <c r="D11" s="17"/>
      <c r="E11" s="16"/>
      <c r="F11" s="18"/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</row>
    <row r="12" spans="1:77" ht="12.9" customHeight="1" x14ac:dyDescent="0.25">
      <c r="A12" s="36" t="s">
        <v>13</v>
      </c>
      <c r="B12" s="21" t="s">
        <v>81</v>
      </c>
      <c r="C12" s="22">
        <v>41835</v>
      </c>
      <c r="D12" s="23">
        <v>3</v>
      </c>
      <c r="E12" s="22">
        <f>IF(B12="","",IF($C$5="OUI",WORKDAY(C12,IF(WEEKDAY(C12,2)&gt;=6,D12,D12-1)),C12+D12-1))</f>
        <v>41837</v>
      </c>
      <c r="F12" s="1">
        <v>1</v>
      </c>
      <c r="G12" s="24">
        <f>C12+F12*(E12-C12)</f>
        <v>41837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5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1:77" ht="12.9" customHeight="1" x14ac:dyDescent="0.25">
      <c r="A13" s="36" t="s">
        <v>15</v>
      </c>
      <c r="B13" s="21" t="s">
        <v>14</v>
      </c>
      <c r="C13" s="22">
        <v>41842</v>
      </c>
      <c r="D13" s="23">
        <v>2</v>
      </c>
      <c r="E13" s="22">
        <f>IF(B13="","",IF($C$5="OUI",WORKDAY(C13,IF(WEEKDAY(C13,2)&gt;=6,D13,D13-1)),C13+D13-1))</f>
        <v>41843</v>
      </c>
      <c r="F13" s="1">
        <v>1</v>
      </c>
      <c r="G13" s="24">
        <f>C13+F13*(E13-C13)</f>
        <v>41843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</row>
    <row r="14" spans="1:77" ht="12.9" customHeight="1" x14ac:dyDescent="0.25">
      <c r="A14" s="36" t="s">
        <v>16</v>
      </c>
      <c r="B14" s="21" t="s">
        <v>53</v>
      </c>
      <c r="C14" s="22">
        <v>41849</v>
      </c>
      <c r="D14" s="23">
        <v>7</v>
      </c>
      <c r="E14" s="22">
        <f t="shared" ref="E14:E20" si="11">IF(B14="","",IF($C$5="OUI",WORKDAY(C14,IF(WEEKDAY(C14,2)&gt;=6,D14,D14-1)),C14+D14-1))</f>
        <v>41855</v>
      </c>
      <c r="F14" s="1">
        <v>1</v>
      </c>
      <c r="G14" s="24">
        <f t="shared" ref="G14" si="12">C14+F14*(E14-C14)</f>
        <v>41855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5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</row>
    <row r="15" spans="1:77" ht="12.9" customHeight="1" x14ac:dyDescent="0.25">
      <c r="A15" s="36" t="s">
        <v>17</v>
      </c>
      <c r="B15" s="21" t="s">
        <v>54</v>
      </c>
      <c r="C15" s="22">
        <v>41852</v>
      </c>
      <c r="D15" s="23">
        <v>7</v>
      </c>
      <c r="E15" s="22">
        <f t="shared" si="11"/>
        <v>41858</v>
      </c>
      <c r="F15" s="1">
        <v>1</v>
      </c>
      <c r="G15" s="24">
        <f t="shared" ref="G15:G20" si="13">C15+F15*(E15-C15)</f>
        <v>41858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</row>
    <row r="16" spans="1:77" ht="12.9" customHeight="1" x14ac:dyDescent="0.25">
      <c r="A16" s="36" t="s">
        <v>43</v>
      </c>
      <c r="B16" s="21" t="s">
        <v>55</v>
      </c>
      <c r="C16" s="22">
        <v>41859</v>
      </c>
      <c r="D16" s="23">
        <v>7</v>
      </c>
      <c r="E16" s="22">
        <f t="shared" si="11"/>
        <v>41865</v>
      </c>
      <c r="F16" s="1">
        <v>1</v>
      </c>
      <c r="G16" s="24">
        <f t="shared" si="13"/>
        <v>41865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5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</row>
    <row r="17" spans="1:77" ht="12.9" customHeight="1" x14ac:dyDescent="0.25">
      <c r="A17" s="36" t="s">
        <v>45</v>
      </c>
      <c r="B17" s="21" t="s">
        <v>56</v>
      </c>
      <c r="C17" s="22">
        <v>41866</v>
      </c>
      <c r="D17" s="23">
        <v>7</v>
      </c>
      <c r="E17" s="22">
        <f t="shared" si="11"/>
        <v>41872</v>
      </c>
      <c r="F17" s="1">
        <v>1</v>
      </c>
      <c r="G17" s="24">
        <f t="shared" si="13"/>
        <v>41872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5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</row>
    <row r="18" spans="1:77" ht="12.9" customHeight="1" x14ac:dyDescent="0.25">
      <c r="A18" s="36" t="s">
        <v>46</v>
      </c>
      <c r="B18" s="21" t="s">
        <v>57</v>
      </c>
      <c r="C18" s="22">
        <v>41872</v>
      </c>
      <c r="D18" s="23">
        <v>7</v>
      </c>
      <c r="E18" s="22">
        <f t="shared" si="11"/>
        <v>41878</v>
      </c>
      <c r="F18" s="1">
        <v>1</v>
      </c>
      <c r="G18" s="24">
        <f t="shared" si="13"/>
        <v>41878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5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</row>
    <row r="19" spans="1:77" ht="12.9" customHeight="1" x14ac:dyDescent="0.25">
      <c r="A19" s="36" t="s">
        <v>47</v>
      </c>
      <c r="B19" s="21" t="s">
        <v>58</v>
      </c>
      <c r="C19" s="22">
        <v>41878</v>
      </c>
      <c r="D19" s="23">
        <v>10</v>
      </c>
      <c r="E19" s="22">
        <f t="shared" si="11"/>
        <v>41887</v>
      </c>
      <c r="F19" s="1">
        <v>0.5</v>
      </c>
      <c r="G19" s="24">
        <f t="shared" si="13"/>
        <v>41882.5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5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</row>
    <row r="20" spans="1:77" ht="12.9" customHeight="1" x14ac:dyDescent="0.25">
      <c r="A20" s="36" t="s">
        <v>48</v>
      </c>
      <c r="B20" s="21" t="s">
        <v>82</v>
      </c>
      <c r="C20" s="22">
        <v>41892</v>
      </c>
      <c r="D20" s="23">
        <v>8</v>
      </c>
      <c r="E20" s="22">
        <f t="shared" si="11"/>
        <v>41899</v>
      </c>
      <c r="F20" s="1">
        <v>0.9</v>
      </c>
      <c r="G20" s="24">
        <f t="shared" si="13"/>
        <v>41898.300000000003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5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</row>
    <row r="21" spans="1:77" ht="12.9" customHeight="1" x14ac:dyDescent="0.25">
      <c r="A21" s="16">
        <v>2</v>
      </c>
      <c r="B21" s="17" t="s">
        <v>19</v>
      </c>
      <c r="C21" s="16"/>
      <c r="D21" s="17"/>
      <c r="E21" s="16"/>
      <c r="F21" s="18"/>
      <c r="G21" s="19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</row>
    <row r="22" spans="1:77" ht="12.9" customHeight="1" x14ac:dyDescent="0.25">
      <c r="A22" s="12" t="s">
        <v>20</v>
      </c>
      <c r="B22" s="21" t="s">
        <v>75</v>
      </c>
      <c r="C22" s="22">
        <v>41844</v>
      </c>
      <c r="D22" s="23">
        <v>10</v>
      </c>
      <c r="E22" s="22">
        <f t="shared" ref="E22:E30" si="14">IF(B22="","",IF($C$5="OUI",WORKDAY(C22,IF(WEEKDAY(C22,2)&gt;=6,D22,D22-1)),C22+D22-1))</f>
        <v>41853</v>
      </c>
      <c r="F22" s="1">
        <v>1</v>
      </c>
      <c r="G22" s="24">
        <f t="shared" ref="G22:G30" si="15">C22+F22*(E22-C22)</f>
        <v>41853</v>
      </c>
    </row>
    <row r="23" spans="1:77" ht="12.9" customHeight="1" x14ac:dyDescent="0.25">
      <c r="A23" s="12" t="s">
        <v>21</v>
      </c>
      <c r="B23" s="21" t="s">
        <v>78</v>
      </c>
      <c r="C23" s="22">
        <v>41854</v>
      </c>
      <c r="D23" s="23">
        <v>7</v>
      </c>
      <c r="E23" s="22">
        <f t="shared" ref="E23" si="16">IF(B23="","",IF($C$5="OUI",WORKDAY(C23,IF(WEEKDAY(C23,2)&gt;=6,D23,D23-1)),C23+D23-1))</f>
        <v>41860</v>
      </c>
      <c r="F23" s="1">
        <v>1</v>
      </c>
      <c r="G23" s="24" t="e">
        <f>#REF!+#REF!*(#REF!-#REF!)</f>
        <v>#REF!</v>
      </c>
    </row>
    <row r="24" spans="1:77" ht="12.9" customHeight="1" x14ac:dyDescent="0.25">
      <c r="A24" s="12" t="s">
        <v>23</v>
      </c>
      <c r="B24" s="21" t="s">
        <v>76</v>
      </c>
      <c r="C24" s="22">
        <v>41861</v>
      </c>
      <c r="D24" s="23">
        <v>7</v>
      </c>
      <c r="E24" s="22">
        <f t="shared" ref="E24" si="17">IF(B24="","",IF($C$5="OUI",WORKDAY(C24,IF(WEEKDAY(C24,2)&gt;=6,D24,D24-1)),C24+D24-1))</f>
        <v>41867</v>
      </c>
      <c r="F24" s="1">
        <v>1</v>
      </c>
      <c r="G24" s="24">
        <f t="shared" si="15"/>
        <v>41867</v>
      </c>
    </row>
    <row r="25" spans="1:77" ht="12.9" customHeight="1" x14ac:dyDescent="0.25">
      <c r="A25" s="12" t="s">
        <v>24</v>
      </c>
      <c r="B25" s="21" t="s">
        <v>77</v>
      </c>
      <c r="C25" s="22">
        <v>41868</v>
      </c>
      <c r="D25" s="23">
        <v>7</v>
      </c>
      <c r="E25" s="22">
        <f t="shared" ref="E25" si="18">IF(B25="","",IF($C$5="OUI",WORKDAY(C25,IF(WEEKDAY(C25,2)&gt;=6,D25,D25-1)),C25+D25-1))</f>
        <v>41874</v>
      </c>
      <c r="F25" s="1">
        <v>1</v>
      </c>
      <c r="G25" s="24">
        <f t="shared" si="15"/>
        <v>41874</v>
      </c>
    </row>
    <row r="26" spans="1:77" ht="12.9" customHeight="1" x14ac:dyDescent="0.25">
      <c r="A26" s="12" t="s">
        <v>49</v>
      </c>
      <c r="B26" s="21" t="s">
        <v>79</v>
      </c>
      <c r="C26" s="22">
        <v>41875</v>
      </c>
      <c r="D26" s="23">
        <v>7</v>
      </c>
      <c r="E26" s="22">
        <f t="shared" si="14"/>
        <v>41881</v>
      </c>
      <c r="F26" s="1">
        <v>1</v>
      </c>
      <c r="G26" s="24">
        <f t="shared" si="15"/>
        <v>41881</v>
      </c>
    </row>
    <row r="27" spans="1:77" ht="12.9" customHeight="1" x14ac:dyDescent="0.25">
      <c r="A27" s="12" t="s">
        <v>50</v>
      </c>
      <c r="B27" s="21" t="s">
        <v>80</v>
      </c>
      <c r="C27" s="22">
        <v>41883</v>
      </c>
      <c r="D27" s="23">
        <v>3</v>
      </c>
      <c r="E27" s="22">
        <f t="shared" si="14"/>
        <v>41885</v>
      </c>
      <c r="F27" s="1">
        <v>1</v>
      </c>
      <c r="G27" s="24">
        <f t="shared" si="15"/>
        <v>41885</v>
      </c>
    </row>
    <row r="28" spans="1:77" ht="12.9" customHeight="1" x14ac:dyDescent="0.25">
      <c r="A28" s="12" t="s">
        <v>50</v>
      </c>
      <c r="B28" s="21"/>
      <c r="C28" s="22"/>
      <c r="D28" s="23"/>
      <c r="E28" s="22" t="str">
        <f t="shared" ref="E28" si="19">IF(B28="","",IF($C$5="OUI",WORKDAY(C28,IF(WEEKDAY(C28,2)&gt;=6,D28,D28-1)),C28+D28-1))</f>
        <v/>
      </c>
      <c r="G28" s="24" t="e">
        <f t="shared" ref="G28" si="20">C28+F28*(E28-C28)</f>
        <v>#VALUE!</v>
      </c>
    </row>
    <row r="29" spans="1:77" ht="12.9" customHeight="1" x14ac:dyDescent="0.25">
      <c r="A29" s="12" t="s">
        <v>51</v>
      </c>
      <c r="B29" s="21"/>
      <c r="C29" s="22"/>
      <c r="D29" s="23"/>
      <c r="E29" s="22" t="str">
        <f t="shared" si="14"/>
        <v/>
      </c>
      <c r="G29" s="24" t="e">
        <f t="shared" si="15"/>
        <v>#VALUE!</v>
      </c>
    </row>
    <row r="30" spans="1:77" ht="12.9" customHeight="1" x14ac:dyDescent="0.25">
      <c r="A30" s="12" t="s">
        <v>52</v>
      </c>
      <c r="B30" s="21"/>
      <c r="C30" s="22"/>
      <c r="D30" s="23"/>
      <c r="E30" s="22" t="str">
        <f t="shared" si="14"/>
        <v/>
      </c>
      <c r="G30" s="24" t="e">
        <f t="shared" si="15"/>
        <v>#VALUE!</v>
      </c>
    </row>
    <row r="31" spans="1:77" ht="12.9" customHeight="1" x14ac:dyDescent="0.25">
      <c r="A31" s="16">
        <v>3</v>
      </c>
      <c r="B31" s="17" t="s">
        <v>25</v>
      </c>
      <c r="C31" s="16"/>
      <c r="D31" s="17"/>
      <c r="E31" s="16"/>
      <c r="F31" s="18"/>
      <c r="G31" s="19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</row>
    <row r="32" spans="1:77" ht="12.9" customHeight="1" x14ac:dyDescent="0.25">
      <c r="A32" s="12" t="s">
        <v>26</v>
      </c>
      <c r="B32" s="21" t="s">
        <v>69</v>
      </c>
      <c r="C32" s="22">
        <v>41844</v>
      </c>
      <c r="D32" s="23">
        <v>3</v>
      </c>
      <c r="E32" s="22">
        <f t="shared" ref="E32:E35" si="21">IF(B32="","",IF($C$5="OUI",WORKDAY(C32,IF(WEEKDAY(C32,2)&gt;=6,D32,D32-1)),C32+D32-1))</f>
        <v>41846</v>
      </c>
      <c r="F32" s="1">
        <v>1</v>
      </c>
      <c r="G32" s="24">
        <f t="shared" ref="G32:G35" si="22">C32+F32*(E32-C32)</f>
        <v>41846</v>
      </c>
    </row>
    <row r="33" spans="1:77" ht="12.9" customHeight="1" x14ac:dyDescent="0.25">
      <c r="A33" s="12" t="s">
        <v>27</v>
      </c>
      <c r="B33" s="21" t="s">
        <v>68</v>
      </c>
      <c r="C33" s="22">
        <v>41853</v>
      </c>
      <c r="D33" s="23">
        <v>3</v>
      </c>
      <c r="E33" s="22">
        <f t="shared" si="21"/>
        <v>41855</v>
      </c>
      <c r="F33" s="1">
        <v>1</v>
      </c>
      <c r="G33" s="24">
        <f t="shared" si="22"/>
        <v>41855</v>
      </c>
    </row>
    <row r="34" spans="1:77" ht="12.9" customHeight="1" x14ac:dyDescent="0.25">
      <c r="A34" s="12" t="s">
        <v>64</v>
      </c>
      <c r="B34" s="21" t="s">
        <v>44</v>
      </c>
      <c r="C34" s="22">
        <v>41863</v>
      </c>
      <c r="D34" s="23">
        <v>3</v>
      </c>
      <c r="E34" s="22">
        <f t="shared" si="21"/>
        <v>41865</v>
      </c>
      <c r="F34" s="1">
        <v>1</v>
      </c>
      <c r="G34" s="24">
        <f t="shared" si="22"/>
        <v>41865</v>
      </c>
    </row>
    <row r="35" spans="1:77" ht="12.9" customHeight="1" x14ac:dyDescent="0.25">
      <c r="A35" s="12" t="s">
        <v>65</v>
      </c>
      <c r="B35" s="21" t="s">
        <v>70</v>
      </c>
      <c r="C35" s="22">
        <v>41866</v>
      </c>
      <c r="D35" s="23">
        <v>7</v>
      </c>
      <c r="E35" s="22">
        <f t="shared" si="21"/>
        <v>41872</v>
      </c>
      <c r="F35" s="1">
        <v>1</v>
      </c>
      <c r="G35" s="24">
        <f t="shared" si="22"/>
        <v>41872</v>
      </c>
    </row>
    <row r="36" spans="1:77" ht="12.9" customHeight="1" x14ac:dyDescent="0.25">
      <c r="A36" s="12" t="s">
        <v>66</v>
      </c>
      <c r="B36" s="21"/>
      <c r="C36" s="22"/>
      <c r="D36" s="23"/>
      <c r="E36" s="22" t="str">
        <f t="shared" ref="E36:E37" si="23">IF(B36="","",IF($C$5="OUI",WORKDAY(C36,IF(WEEKDAY(C36,2)&gt;=6,D36,D36-1)),C36+D36-1))</f>
        <v/>
      </c>
      <c r="G36" s="24" t="e">
        <f t="shared" ref="G36:G37" si="24">C36+F36*(E36-C36)</f>
        <v>#VALUE!</v>
      </c>
    </row>
    <row r="37" spans="1:77" ht="12.9" customHeight="1" x14ac:dyDescent="0.25">
      <c r="A37" s="12" t="s">
        <v>67</v>
      </c>
      <c r="B37" s="21"/>
      <c r="C37" s="22"/>
      <c r="D37" s="23"/>
      <c r="E37" s="22" t="str">
        <f t="shared" si="23"/>
        <v/>
      </c>
      <c r="G37" s="24" t="e">
        <f t="shared" si="24"/>
        <v>#VALUE!</v>
      </c>
    </row>
    <row r="38" spans="1:77" ht="12.9" customHeight="1" x14ac:dyDescent="0.25">
      <c r="A38" s="16">
        <v>4</v>
      </c>
      <c r="B38" s="17" t="s">
        <v>59</v>
      </c>
      <c r="C38" s="16"/>
      <c r="D38" s="17"/>
      <c r="E38" s="16"/>
      <c r="F38" s="18"/>
      <c r="G38" s="19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</row>
    <row r="39" spans="1:77" ht="12.9" customHeight="1" x14ac:dyDescent="0.25">
      <c r="A39" s="12" t="s">
        <v>60</v>
      </c>
      <c r="B39" s="21" t="s">
        <v>71</v>
      </c>
      <c r="C39" s="22">
        <v>41844</v>
      </c>
      <c r="D39" s="23">
        <v>5</v>
      </c>
      <c r="E39" s="22">
        <f t="shared" ref="E39:E40" si="25">IF(B39="","",IF($C$5="OUI",WORKDAY(C39,IF(WEEKDAY(C39,2)&gt;=6,D39,D39-1)),C39+D39-1))</f>
        <v>41848</v>
      </c>
      <c r="F39" s="1">
        <v>0.5</v>
      </c>
      <c r="G39" s="24">
        <f t="shared" ref="G39:G40" si="26">C39+F39*(E39-C39)</f>
        <v>41846</v>
      </c>
    </row>
    <row r="40" spans="1:77" ht="12.9" customHeight="1" x14ac:dyDescent="0.25">
      <c r="A40" s="12" t="s">
        <v>61</v>
      </c>
      <c r="B40" s="21" t="s">
        <v>72</v>
      </c>
      <c r="C40" s="22">
        <v>41848</v>
      </c>
      <c r="D40" s="23">
        <v>7</v>
      </c>
      <c r="E40" s="22">
        <f t="shared" si="25"/>
        <v>41854</v>
      </c>
      <c r="F40" s="1">
        <v>1</v>
      </c>
      <c r="G40" s="24">
        <f t="shared" si="26"/>
        <v>41854</v>
      </c>
    </row>
    <row r="41" spans="1:77" ht="12.9" customHeight="1" x14ac:dyDescent="0.25">
      <c r="A41" s="12" t="s">
        <v>62</v>
      </c>
      <c r="B41" s="21" t="s">
        <v>74</v>
      </c>
      <c r="C41" s="22">
        <v>41856</v>
      </c>
      <c r="D41" s="23">
        <v>7</v>
      </c>
      <c r="E41" s="22">
        <f t="shared" ref="E41:E43" si="27">IF(B41="","",IF($C$5="OUI",WORKDAY(C41,IF(WEEKDAY(C41,2)&gt;=6,D41,D41-1)),C41+D41-1))</f>
        <v>41862</v>
      </c>
      <c r="F41" s="1">
        <v>1</v>
      </c>
      <c r="G41" s="24">
        <f t="shared" ref="G41:G43" si="28">C41+F41*(E41-C41)</f>
        <v>41862</v>
      </c>
    </row>
    <row r="42" spans="1:77" ht="12.9" customHeight="1" x14ac:dyDescent="0.25">
      <c r="A42" s="12" t="s">
        <v>63</v>
      </c>
      <c r="B42" s="21"/>
      <c r="C42" s="22"/>
      <c r="D42" s="23"/>
      <c r="E42" s="22" t="str">
        <f t="shared" si="27"/>
        <v/>
      </c>
      <c r="G42" s="24" t="e">
        <f t="shared" si="28"/>
        <v>#VALUE!</v>
      </c>
    </row>
    <row r="43" spans="1:77" ht="12.9" customHeight="1" x14ac:dyDescent="0.25">
      <c r="A43" s="12" t="s">
        <v>73</v>
      </c>
      <c r="B43" s="21"/>
      <c r="C43" s="22"/>
      <c r="D43" s="23"/>
      <c r="E43" s="22" t="str">
        <f t="shared" si="27"/>
        <v/>
      </c>
      <c r="G43" s="24" t="e">
        <f t="shared" si="28"/>
        <v>#VALUE!</v>
      </c>
    </row>
    <row r="44" spans="1:77" ht="12.9" customHeight="1" x14ac:dyDescent="0.25">
      <c r="E44" s="22" t="str">
        <f t="shared" ref="E44:E73" si="29">IF(B44="","",IF($C$5="OUI",WORKDAY(C44,IF(WEEKDAY(C44,2)&gt;=6,D44,D44-1)),C44+D44-1))</f>
        <v/>
      </c>
    </row>
    <row r="45" spans="1:77" ht="12.9" customHeight="1" x14ac:dyDescent="0.25">
      <c r="E45" s="22" t="str">
        <f t="shared" si="29"/>
        <v/>
      </c>
    </row>
    <row r="46" spans="1:77" ht="12.9" customHeight="1" x14ac:dyDescent="0.25">
      <c r="E46" s="22" t="str">
        <f t="shared" si="29"/>
        <v/>
      </c>
    </row>
    <row r="47" spans="1:77" ht="12.9" customHeight="1" x14ac:dyDescent="0.25">
      <c r="E47" s="22" t="str">
        <f t="shared" si="29"/>
        <v/>
      </c>
    </row>
    <row r="48" spans="1:77" ht="12.9" customHeight="1" x14ac:dyDescent="0.25">
      <c r="E48" s="22" t="str">
        <f t="shared" si="29"/>
        <v/>
      </c>
    </row>
    <row r="49" spans="5:5" ht="12.9" customHeight="1" x14ac:dyDescent="0.25">
      <c r="E49" s="22" t="str">
        <f t="shared" si="29"/>
        <v/>
      </c>
    </row>
    <row r="50" spans="5:5" ht="12.9" customHeight="1" x14ac:dyDescent="0.25">
      <c r="E50" s="22" t="str">
        <f t="shared" si="29"/>
        <v/>
      </c>
    </row>
    <row r="51" spans="5:5" ht="12.9" customHeight="1" x14ac:dyDescent="0.25">
      <c r="E51" s="22" t="str">
        <f t="shared" si="29"/>
        <v/>
      </c>
    </row>
    <row r="52" spans="5:5" ht="12.9" customHeight="1" x14ac:dyDescent="0.25">
      <c r="E52" s="22" t="str">
        <f t="shared" si="29"/>
        <v/>
      </c>
    </row>
    <row r="53" spans="5:5" ht="12.9" customHeight="1" x14ac:dyDescent="0.25">
      <c r="E53" s="22" t="str">
        <f t="shared" si="29"/>
        <v/>
      </c>
    </row>
    <row r="54" spans="5:5" ht="12.9" customHeight="1" x14ac:dyDescent="0.25">
      <c r="E54" s="22" t="str">
        <f t="shared" si="29"/>
        <v/>
      </c>
    </row>
    <row r="55" spans="5:5" ht="12.9" customHeight="1" x14ac:dyDescent="0.25">
      <c r="E55" s="22" t="str">
        <f t="shared" si="29"/>
        <v/>
      </c>
    </row>
    <row r="56" spans="5:5" ht="12.9" customHeight="1" x14ac:dyDescent="0.25">
      <c r="E56" s="22" t="str">
        <f t="shared" si="29"/>
        <v/>
      </c>
    </row>
    <row r="57" spans="5:5" ht="12.9" customHeight="1" x14ac:dyDescent="0.25">
      <c r="E57" s="22" t="str">
        <f t="shared" si="29"/>
        <v/>
      </c>
    </row>
    <row r="58" spans="5:5" ht="12.9" customHeight="1" x14ac:dyDescent="0.25">
      <c r="E58" s="22" t="str">
        <f t="shared" si="29"/>
        <v/>
      </c>
    </row>
    <row r="59" spans="5:5" ht="12.9" customHeight="1" x14ac:dyDescent="0.25">
      <c r="E59" s="22" t="str">
        <f t="shared" si="29"/>
        <v/>
      </c>
    </row>
    <row r="60" spans="5:5" ht="12.9" customHeight="1" x14ac:dyDescent="0.25">
      <c r="E60" s="22" t="str">
        <f t="shared" si="29"/>
        <v/>
      </c>
    </row>
    <row r="61" spans="5:5" ht="12.9" customHeight="1" x14ac:dyDescent="0.25">
      <c r="E61" s="22" t="str">
        <f t="shared" si="29"/>
        <v/>
      </c>
    </row>
    <row r="62" spans="5:5" ht="12.9" customHeight="1" x14ac:dyDescent="0.25">
      <c r="E62" s="22" t="str">
        <f t="shared" si="29"/>
        <v/>
      </c>
    </row>
    <row r="63" spans="5:5" ht="12.9" customHeight="1" x14ac:dyDescent="0.25">
      <c r="E63" s="22" t="str">
        <f t="shared" si="29"/>
        <v/>
      </c>
    </row>
    <row r="64" spans="5:5" ht="12.9" customHeight="1" x14ac:dyDescent="0.25">
      <c r="E64" s="22" t="str">
        <f t="shared" si="29"/>
        <v/>
      </c>
    </row>
    <row r="65" spans="5:5" ht="12.9" customHeight="1" x14ac:dyDescent="0.25">
      <c r="E65" s="22" t="str">
        <f t="shared" si="29"/>
        <v/>
      </c>
    </row>
    <row r="66" spans="5:5" ht="12.9" customHeight="1" x14ac:dyDescent="0.25">
      <c r="E66" s="22" t="str">
        <f t="shared" si="29"/>
        <v/>
      </c>
    </row>
    <row r="67" spans="5:5" ht="12.9" customHeight="1" x14ac:dyDescent="0.25">
      <c r="E67" s="22" t="str">
        <f t="shared" si="29"/>
        <v/>
      </c>
    </row>
    <row r="68" spans="5:5" ht="12.9" customHeight="1" x14ac:dyDescent="0.25">
      <c r="E68" s="22" t="str">
        <f t="shared" si="29"/>
        <v/>
      </c>
    </row>
    <row r="69" spans="5:5" ht="12.9" customHeight="1" x14ac:dyDescent="0.25">
      <c r="E69" s="22" t="str">
        <f t="shared" si="29"/>
        <v/>
      </c>
    </row>
    <row r="70" spans="5:5" ht="12.9" customHeight="1" x14ac:dyDescent="0.25">
      <c r="E70" s="22" t="str">
        <f t="shared" si="29"/>
        <v/>
      </c>
    </row>
    <row r="71" spans="5:5" ht="12.9" customHeight="1" x14ac:dyDescent="0.25">
      <c r="E71" s="22" t="str">
        <f t="shared" si="29"/>
        <v/>
      </c>
    </row>
    <row r="72" spans="5:5" ht="12.9" customHeight="1" x14ac:dyDescent="0.25">
      <c r="E72" s="22" t="str">
        <f t="shared" si="29"/>
        <v/>
      </c>
    </row>
    <row r="73" spans="5:5" ht="12.9" customHeight="1" x14ac:dyDescent="0.25">
      <c r="E73" s="22" t="str">
        <f t="shared" si="29"/>
        <v/>
      </c>
    </row>
    <row r="74" spans="5:5" ht="12.9" customHeight="1" x14ac:dyDescent="0.25">
      <c r="E74" s="22" t="str">
        <f t="shared" ref="E74:E99" si="30">IF(B74="","",IF($C$5="OUI",WORKDAY(C74,IF(WEEKDAY(C74,2)&gt;=6,D74,D74-1)),C74+D74-1))</f>
        <v/>
      </c>
    </row>
    <row r="75" spans="5:5" ht="12.9" customHeight="1" x14ac:dyDescent="0.25">
      <c r="E75" s="22" t="str">
        <f t="shared" si="30"/>
        <v/>
      </c>
    </row>
    <row r="76" spans="5:5" ht="12.9" customHeight="1" x14ac:dyDescent="0.25">
      <c r="E76" s="22" t="str">
        <f t="shared" si="30"/>
        <v/>
      </c>
    </row>
    <row r="77" spans="5:5" ht="12.9" customHeight="1" x14ac:dyDescent="0.25">
      <c r="E77" s="22" t="str">
        <f t="shared" si="30"/>
        <v/>
      </c>
    </row>
    <row r="78" spans="5:5" ht="12.9" customHeight="1" x14ac:dyDescent="0.25">
      <c r="E78" s="22" t="str">
        <f t="shared" si="30"/>
        <v/>
      </c>
    </row>
    <row r="79" spans="5:5" ht="12.9" customHeight="1" x14ac:dyDescent="0.25">
      <c r="E79" s="22" t="str">
        <f t="shared" si="30"/>
        <v/>
      </c>
    </row>
    <row r="80" spans="5:5" ht="12.9" customHeight="1" x14ac:dyDescent="0.25">
      <c r="E80" s="22" t="str">
        <f t="shared" si="30"/>
        <v/>
      </c>
    </row>
    <row r="81" spans="5:5" ht="12.9" customHeight="1" x14ac:dyDescent="0.25">
      <c r="E81" s="22" t="str">
        <f t="shared" si="30"/>
        <v/>
      </c>
    </row>
    <row r="82" spans="5:5" ht="12.9" customHeight="1" x14ac:dyDescent="0.25">
      <c r="E82" s="22" t="str">
        <f t="shared" si="30"/>
        <v/>
      </c>
    </row>
    <row r="83" spans="5:5" ht="12.9" customHeight="1" x14ac:dyDescent="0.25">
      <c r="E83" s="22" t="str">
        <f t="shared" si="30"/>
        <v/>
      </c>
    </row>
    <row r="84" spans="5:5" ht="12.9" customHeight="1" x14ac:dyDescent="0.25">
      <c r="E84" s="22" t="str">
        <f t="shared" si="30"/>
        <v/>
      </c>
    </row>
    <row r="85" spans="5:5" ht="12.9" customHeight="1" x14ac:dyDescent="0.25">
      <c r="E85" s="22" t="str">
        <f t="shared" si="30"/>
        <v/>
      </c>
    </row>
    <row r="86" spans="5:5" ht="12.9" customHeight="1" x14ac:dyDescent="0.25">
      <c r="E86" s="22" t="str">
        <f t="shared" si="30"/>
        <v/>
      </c>
    </row>
    <row r="87" spans="5:5" ht="12.9" customHeight="1" x14ac:dyDescent="0.25">
      <c r="E87" s="22" t="str">
        <f t="shared" si="30"/>
        <v/>
      </c>
    </row>
    <row r="88" spans="5:5" ht="12.9" customHeight="1" x14ac:dyDescent="0.25">
      <c r="E88" s="22" t="str">
        <f t="shared" si="30"/>
        <v/>
      </c>
    </row>
    <row r="89" spans="5:5" ht="12.9" customHeight="1" x14ac:dyDescent="0.25">
      <c r="E89" s="22" t="str">
        <f t="shared" si="30"/>
        <v/>
      </c>
    </row>
    <row r="90" spans="5:5" ht="12.9" customHeight="1" x14ac:dyDescent="0.25">
      <c r="E90" s="22" t="str">
        <f t="shared" si="30"/>
        <v/>
      </c>
    </row>
    <row r="91" spans="5:5" ht="12.9" customHeight="1" x14ac:dyDescent="0.25">
      <c r="E91" s="22" t="str">
        <f t="shared" si="30"/>
        <v/>
      </c>
    </row>
    <row r="92" spans="5:5" ht="12.9" customHeight="1" x14ac:dyDescent="0.25">
      <c r="E92" s="22" t="str">
        <f t="shared" si="30"/>
        <v/>
      </c>
    </row>
    <row r="93" spans="5:5" ht="12.9" customHeight="1" x14ac:dyDescent="0.25">
      <c r="E93" s="22" t="str">
        <f t="shared" si="30"/>
        <v/>
      </c>
    </row>
    <row r="94" spans="5:5" x14ac:dyDescent="0.25">
      <c r="E94" s="22" t="str">
        <f t="shared" si="30"/>
        <v/>
      </c>
    </row>
    <row r="95" spans="5:5" x14ac:dyDescent="0.25">
      <c r="E95" s="22" t="str">
        <f t="shared" si="30"/>
        <v/>
      </c>
    </row>
    <row r="96" spans="5:5" x14ac:dyDescent="0.25">
      <c r="E96" s="22" t="str">
        <f t="shared" si="30"/>
        <v/>
      </c>
    </row>
    <row r="97" spans="5:5" x14ac:dyDescent="0.25">
      <c r="E97" s="22" t="str">
        <f t="shared" si="30"/>
        <v/>
      </c>
    </row>
    <row r="98" spans="5:5" x14ac:dyDescent="0.25">
      <c r="E98" s="22" t="str">
        <f t="shared" si="30"/>
        <v/>
      </c>
    </row>
    <row r="99" spans="5:5" x14ac:dyDescent="0.25">
      <c r="E99" s="22" t="str">
        <f t="shared" si="30"/>
        <v/>
      </c>
    </row>
  </sheetData>
  <mergeCells count="15">
    <mergeCell ref="A4:B4"/>
    <mergeCell ref="C4:E4"/>
    <mergeCell ref="A1:E1"/>
    <mergeCell ref="A2:B2"/>
    <mergeCell ref="C2:E2"/>
    <mergeCell ref="A3:B3"/>
    <mergeCell ref="C3:E3"/>
    <mergeCell ref="F9:F10"/>
    <mergeCell ref="A5:B5"/>
    <mergeCell ref="A6:B6"/>
    <mergeCell ref="A7:E7"/>
    <mergeCell ref="B9:B10"/>
    <mergeCell ref="C9:C10"/>
    <mergeCell ref="D9:D10"/>
    <mergeCell ref="E9:E10"/>
  </mergeCells>
  <conditionalFormatting sqref="F31:F33 F44:F102 F21:F23 F11:F16">
    <cfRule type="expression" dxfId="318" priority="565" stopIfTrue="1">
      <formula>$B11&lt;&gt;""</formula>
    </cfRule>
  </conditionalFormatting>
  <conditionalFormatting sqref="H32:BO33 H44:BO99 H22:BO22 H24:BO25 H12:BO16">
    <cfRule type="expression" dxfId="317" priority="567" stopIfTrue="1">
      <formula>$B12=""</formula>
    </cfRule>
  </conditionalFormatting>
  <conditionalFormatting sqref="H7:BO22 H24:BO99">
    <cfRule type="expression" dxfId="316" priority="566" stopIfTrue="1">
      <formula>AND(H$7=$G$2,$B7&lt;&gt;"")</formula>
    </cfRule>
  </conditionalFormatting>
  <conditionalFormatting sqref="H12:BO20 H22:BO22 H39:BO99 H32:BO37 H24:BO30">
    <cfRule type="expression" dxfId="315" priority="568" stopIfTrue="1">
      <formula>AND(H$7&gt;=$C12,H$7&lt;=$E12,H$7&lt;=$G12,$F12&gt;0)</formula>
    </cfRule>
  </conditionalFormatting>
  <conditionalFormatting sqref="H12:BO20 H22:BO22 H39:BO99 H32:BO37 H24:BO30">
    <cfRule type="expression" dxfId="314" priority="570" stopIfTrue="1">
      <formula>AND(H$7&gt;=$C12,H$7&lt;=$E12,H$7&gt;=$G12)</formula>
    </cfRule>
  </conditionalFormatting>
  <conditionalFormatting sqref="H12:BO20 H22:BO22 H39:BO99 H32:BO37 H24:BO30">
    <cfRule type="expression" dxfId="313" priority="569" stopIfTrue="1">
      <formula>AND(H$7&gt;=$C12,H$7&lt;=$E12,H$7&gt;=$G12,H$7&gt;=TODAY())</formula>
    </cfRule>
  </conditionalFormatting>
  <conditionalFormatting sqref="F17">
    <cfRule type="expression" dxfId="312" priority="553" stopIfTrue="1">
      <formula>$B17&lt;&gt;""</formula>
    </cfRule>
  </conditionalFormatting>
  <conditionalFormatting sqref="H17:BO17">
    <cfRule type="expression" dxfId="311" priority="555" stopIfTrue="1">
      <formula>$B17=""</formula>
    </cfRule>
  </conditionalFormatting>
  <conditionalFormatting sqref="F18">
    <cfRule type="expression" dxfId="310" priority="547" stopIfTrue="1">
      <formula>$B18&lt;&gt;""</formula>
    </cfRule>
  </conditionalFormatting>
  <conditionalFormatting sqref="H18:BO18">
    <cfRule type="expression" dxfId="309" priority="549" stopIfTrue="1">
      <formula>$B18=""</formula>
    </cfRule>
  </conditionalFormatting>
  <conditionalFormatting sqref="F19">
    <cfRule type="expression" dxfId="308" priority="541" stopIfTrue="1">
      <formula>$B19&lt;&gt;""</formula>
    </cfRule>
  </conditionalFormatting>
  <conditionalFormatting sqref="H19:BO19">
    <cfRule type="expression" dxfId="307" priority="543" stopIfTrue="1">
      <formula>$B19=""</formula>
    </cfRule>
  </conditionalFormatting>
  <conditionalFormatting sqref="F20">
    <cfRule type="expression" dxfId="306" priority="535" stopIfTrue="1">
      <formula>$B20&lt;&gt;""</formula>
    </cfRule>
  </conditionalFormatting>
  <conditionalFormatting sqref="H20:BO20">
    <cfRule type="expression" dxfId="305" priority="537" stopIfTrue="1">
      <formula>$B20=""</formula>
    </cfRule>
  </conditionalFormatting>
  <conditionalFormatting sqref="F26">
    <cfRule type="expression" dxfId="304" priority="529" stopIfTrue="1">
      <formula>$B26&lt;&gt;""</formula>
    </cfRule>
  </conditionalFormatting>
  <conditionalFormatting sqref="H26:BO26">
    <cfRule type="expression" dxfId="303" priority="531" stopIfTrue="1">
      <formula>$B26=""</formula>
    </cfRule>
  </conditionalFormatting>
  <conditionalFormatting sqref="F27">
    <cfRule type="expression" dxfId="302" priority="523" stopIfTrue="1">
      <formula>$B27&lt;&gt;""</formula>
    </cfRule>
  </conditionalFormatting>
  <conditionalFormatting sqref="H27:BO27">
    <cfRule type="expression" dxfId="301" priority="525" stopIfTrue="1">
      <formula>$B27=""</formula>
    </cfRule>
  </conditionalFormatting>
  <conditionalFormatting sqref="F29">
    <cfRule type="expression" dxfId="300" priority="511" stopIfTrue="1">
      <formula>$B29&lt;&gt;""</formula>
    </cfRule>
  </conditionalFormatting>
  <conditionalFormatting sqref="H29:BO29">
    <cfRule type="expression" dxfId="299" priority="513" stopIfTrue="1">
      <formula>$B29=""</formula>
    </cfRule>
  </conditionalFormatting>
  <conditionalFormatting sqref="F30">
    <cfRule type="expression" dxfId="298" priority="505" stopIfTrue="1">
      <formula>$B30&lt;&gt;""</formula>
    </cfRule>
  </conditionalFormatting>
  <conditionalFormatting sqref="H30:BO30">
    <cfRule type="expression" dxfId="297" priority="507" stopIfTrue="1">
      <formula>$B30=""</formula>
    </cfRule>
  </conditionalFormatting>
  <conditionalFormatting sqref="F34">
    <cfRule type="expression" dxfId="296" priority="499" stopIfTrue="1">
      <formula>$B34&lt;&gt;""</formula>
    </cfRule>
  </conditionalFormatting>
  <conditionalFormatting sqref="H34:BO34">
    <cfRule type="expression" dxfId="295" priority="501" stopIfTrue="1">
      <formula>$B34=""</formula>
    </cfRule>
  </conditionalFormatting>
  <conditionalFormatting sqref="F35">
    <cfRule type="expression" dxfId="294" priority="493" stopIfTrue="1">
      <formula>$B35&lt;&gt;""</formula>
    </cfRule>
  </conditionalFormatting>
  <conditionalFormatting sqref="H35:BO35">
    <cfRule type="expression" dxfId="293" priority="495" stopIfTrue="1">
      <formula>$B35=""</formula>
    </cfRule>
  </conditionalFormatting>
  <conditionalFormatting sqref="F24">
    <cfRule type="expression" dxfId="292" priority="418" stopIfTrue="1">
      <formula>$B24&lt;&gt;""</formula>
    </cfRule>
  </conditionalFormatting>
  <conditionalFormatting sqref="F38:F40">
    <cfRule type="expression" dxfId="291" priority="457" stopIfTrue="1">
      <formula>$B38&lt;&gt;""</formula>
    </cfRule>
  </conditionalFormatting>
  <conditionalFormatting sqref="H39:BO40">
    <cfRule type="expression" dxfId="290" priority="459" stopIfTrue="1">
      <formula>$B39=""</formula>
    </cfRule>
  </conditionalFormatting>
  <conditionalFormatting sqref="F41">
    <cfRule type="expression" dxfId="289" priority="451" stopIfTrue="1">
      <formula>$B41&lt;&gt;""</formula>
    </cfRule>
  </conditionalFormatting>
  <conditionalFormatting sqref="H41:BO41">
    <cfRule type="expression" dxfId="288" priority="453" stopIfTrue="1">
      <formula>$B41=""</formula>
    </cfRule>
  </conditionalFormatting>
  <conditionalFormatting sqref="F42">
    <cfRule type="expression" dxfId="287" priority="445" stopIfTrue="1">
      <formula>$B42&lt;&gt;""</formula>
    </cfRule>
  </conditionalFormatting>
  <conditionalFormatting sqref="H42:BO42">
    <cfRule type="expression" dxfId="286" priority="447" stopIfTrue="1">
      <formula>$B42=""</formula>
    </cfRule>
  </conditionalFormatting>
  <conditionalFormatting sqref="F43">
    <cfRule type="expression" dxfId="285" priority="439" stopIfTrue="1">
      <formula>$B43&lt;&gt;""</formula>
    </cfRule>
  </conditionalFormatting>
  <conditionalFormatting sqref="H43:BO43">
    <cfRule type="expression" dxfId="284" priority="441" stopIfTrue="1">
      <formula>$B43=""</formula>
    </cfRule>
  </conditionalFormatting>
  <conditionalFormatting sqref="F36">
    <cfRule type="expression" dxfId="283" priority="433" stopIfTrue="1">
      <formula>$B36&lt;&gt;""</formula>
    </cfRule>
  </conditionalFormatting>
  <conditionalFormatting sqref="H36:BO36">
    <cfRule type="expression" dxfId="282" priority="434" stopIfTrue="1">
      <formula>$B36=""</formula>
    </cfRule>
  </conditionalFormatting>
  <conditionalFormatting sqref="F37">
    <cfRule type="expression" dxfId="281" priority="421" stopIfTrue="1">
      <formula>$B37&lt;&gt;""</formula>
    </cfRule>
  </conditionalFormatting>
  <conditionalFormatting sqref="H37:BO37">
    <cfRule type="expression" dxfId="280" priority="422" stopIfTrue="1">
      <formula>$B37=""</formula>
    </cfRule>
  </conditionalFormatting>
  <conditionalFormatting sqref="F25">
    <cfRule type="expression" dxfId="279" priority="419" stopIfTrue="1">
      <formula>$B25&lt;&gt;""</formula>
    </cfRule>
  </conditionalFormatting>
  <conditionalFormatting sqref="H23:BO23">
    <cfRule type="expression" dxfId="278" priority="572" stopIfTrue="1">
      <formula>#REF!=""</formula>
    </cfRule>
  </conditionalFormatting>
  <conditionalFormatting sqref="H23:BO23">
    <cfRule type="expression" dxfId="277" priority="575" stopIfTrue="1">
      <formula>AND(H$7=$G$2,#REF!&lt;&gt;"")</formula>
    </cfRule>
  </conditionalFormatting>
  <conditionalFormatting sqref="H23:BO23">
    <cfRule type="expression" dxfId="276" priority="579" stopIfTrue="1">
      <formula>AND(H$7&gt;=#REF!,H$7&lt;=#REF!,H$7&lt;=$G23,#REF!&gt;0)</formula>
    </cfRule>
  </conditionalFormatting>
  <conditionalFormatting sqref="H23:BO23">
    <cfRule type="expression" dxfId="275" priority="584" stopIfTrue="1">
      <formula>AND(H$7&gt;=#REF!,H$7&lt;=#REF!,H$7&gt;=$G23)</formula>
    </cfRule>
  </conditionalFormatting>
  <conditionalFormatting sqref="H23:BO23">
    <cfRule type="expression" dxfId="274" priority="589" stopIfTrue="1">
      <formula>AND(H$7&gt;=#REF!,H$7&lt;=#REF!,H$7&gt;=$G23,H$7&gt;=TODAY())</formula>
    </cfRule>
  </conditionalFormatting>
  <conditionalFormatting sqref="F28">
    <cfRule type="expression" dxfId="273" priority="412" stopIfTrue="1">
      <formula>$B28&lt;&gt;""</formula>
    </cfRule>
  </conditionalFormatting>
  <conditionalFormatting sqref="H28:BO28">
    <cfRule type="expression" dxfId="272" priority="413" stopIfTrue="1">
      <formula>$B28=""</formula>
    </cfRule>
  </conditionalFormatting>
  <conditionalFormatting sqref="BP32:BP33 BP22 BP24:BP25 BP12:BP16">
    <cfRule type="expression" dxfId="271" priority="397" stopIfTrue="1">
      <formula>$B12=""</formula>
    </cfRule>
  </conditionalFormatting>
  <conditionalFormatting sqref="BP7:BP22 BP24:BP43">
    <cfRule type="expression" dxfId="270" priority="396" stopIfTrue="1">
      <formula>AND(BP$7=$G$2,$B7&lt;&gt;"")</formula>
    </cfRule>
  </conditionalFormatting>
  <conditionalFormatting sqref="BP12:BP20 BP22 BP39:BP43 BP32:BP37 BP24:BP30">
    <cfRule type="expression" dxfId="269" priority="398" stopIfTrue="1">
      <formula>AND(BP$7&gt;=$C12,BP$7&lt;=$E12,BP$7&lt;=$G12,$F12&gt;0)</formula>
    </cfRule>
  </conditionalFormatting>
  <conditionalFormatting sqref="BP12:BP20 BP22 BP39:BP43 BP32:BP37 BP24:BP30">
    <cfRule type="expression" dxfId="268" priority="400" stopIfTrue="1">
      <formula>AND(BP$7&gt;=$C12,BP$7&lt;=$E12,BP$7&gt;=$G12)</formula>
    </cfRule>
  </conditionalFormatting>
  <conditionalFormatting sqref="BP12:BP20 BP22 BP39:BP43 BP32:BP37 BP24:BP30">
    <cfRule type="expression" dxfId="267" priority="399" stopIfTrue="1">
      <formula>AND(BP$7&gt;=$C12,BP$7&lt;=$E12,BP$7&gt;=$G12,BP$7&gt;=TODAY())</formula>
    </cfRule>
  </conditionalFormatting>
  <conditionalFormatting sqref="BP17">
    <cfRule type="expression" dxfId="266" priority="395" stopIfTrue="1">
      <formula>$B17=""</formula>
    </cfRule>
  </conditionalFormatting>
  <conditionalFormatting sqref="BP18">
    <cfRule type="expression" dxfId="265" priority="394" stopIfTrue="1">
      <formula>$B18=""</formula>
    </cfRule>
  </conditionalFormatting>
  <conditionalFormatting sqref="BP19">
    <cfRule type="expression" dxfId="264" priority="393" stopIfTrue="1">
      <formula>$B19=""</formula>
    </cfRule>
  </conditionalFormatting>
  <conditionalFormatting sqref="BP20">
    <cfRule type="expression" dxfId="263" priority="392" stopIfTrue="1">
      <formula>$B20=""</formula>
    </cfRule>
  </conditionalFormatting>
  <conditionalFormatting sqref="BP26">
    <cfRule type="expression" dxfId="262" priority="391" stopIfTrue="1">
      <formula>$B26=""</formula>
    </cfRule>
  </conditionalFormatting>
  <conditionalFormatting sqref="BP27">
    <cfRule type="expression" dxfId="261" priority="390" stopIfTrue="1">
      <formula>$B27=""</formula>
    </cfRule>
  </conditionalFormatting>
  <conditionalFormatting sqref="BP29">
    <cfRule type="expression" dxfId="260" priority="389" stopIfTrue="1">
      <formula>$B29=""</formula>
    </cfRule>
  </conditionalFormatting>
  <conditionalFormatting sqref="BP30">
    <cfRule type="expression" dxfId="259" priority="388" stopIfTrue="1">
      <formula>$B30=""</formula>
    </cfRule>
  </conditionalFormatting>
  <conditionalFormatting sqref="BP34">
    <cfRule type="expression" dxfId="258" priority="387" stopIfTrue="1">
      <formula>$B34=""</formula>
    </cfRule>
  </conditionalFormatting>
  <conditionalFormatting sqref="BP35">
    <cfRule type="expression" dxfId="257" priority="386" stopIfTrue="1">
      <formula>$B35=""</formula>
    </cfRule>
  </conditionalFormatting>
  <conditionalFormatting sqref="BP39:BP40">
    <cfRule type="expression" dxfId="256" priority="385" stopIfTrue="1">
      <formula>$B39=""</formula>
    </cfRule>
  </conditionalFormatting>
  <conditionalFormatting sqref="BP41">
    <cfRule type="expression" dxfId="255" priority="384" stopIfTrue="1">
      <formula>$B41=""</formula>
    </cfRule>
  </conditionalFormatting>
  <conditionalFormatting sqref="BP42">
    <cfRule type="expression" dxfId="254" priority="383" stopIfTrue="1">
      <formula>$B42=""</formula>
    </cfRule>
  </conditionalFormatting>
  <conditionalFormatting sqref="BP43">
    <cfRule type="expression" dxfId="253" priority="382" stopIfTrue="1">
      <formula>$B43=""</formula>
    </cfRule>
  </conditionalFormatting>
  <conditionalFormatting sqref="BP36">
    <cfRule type="expression" dxfId="252" priority="381" stopIfTrue="1">
      <formula>$B36=""</formula>
    </cfRule>
  </conditionalFormatting>
  <conditionalFormatting sqref="BP37">
    <cfRule type="expression" dxfId="251" priority="380" stopIfTrue="1">
      <formula>$B37=""</formula>
    </cfRule>
  </conditionalFormatting>
  <conditionalFormatting sqref="BP23">
    <cfRule type="expression" dxfId="250" priority="401" stopIfTrue="1">
      <formula>#REF!=""</formula>
    </cfRule>
  </conditionalFormatting>
  <conditionalFormatting sqref="BP23">
    <cfRule type="expression" dxfId="249" priority="402" stopIfTrue="1">
      <formula>AND(BP$7=$G$2,#REF!&lt;&gt;"")</formula>
    </cfRule>
  </conditionalFormatting>
  <conditionalFormatting sqref="BP23">
    <cfRule type="expression" dxfId="248" priority="403" stopIfTrue="1">
      <formula>AND(BP$7&gt;=#REF!,BP$7&lt;=#REF!,BP$7&lt;=$G23,#REF!&gt;0)</formula>
    </cfRule>
  </conditionalFormatting>
  <conditionalFormatting sqref="BP23">
    <cfRule type="expression" dxfId="247" priority="404" stopIfTrue="1">
      <formula>AND(BP$7&gt;=#REF!,BP$7&lt;=#REF!,BP$7&gt;=$G23)</formula>
    </cfRule>
  </conditionalFormatting>
  <conditionalFormatting sqref="BP23">
    <cfRule type="expression" dxfId="246" priority="405" stopIfTrue="1">
      <formula>AND(BP$7&gt;=#REF!,BP$7&lt;=#REF!,BP$7&gt;=$G23,BP$7&gt;=TODAY())</formula>
    </cfRule>
  </conditionalFormatting>
  <conditionalFormatting sqref="BP28">
    <cfRule type="expression" dxfId="245" priority="379" stopIfTrue="1">
      <formula>$B28=""</formula>
    </cfRule>
  </conditionalFormatting>
  <conditionalFormatting sqref="BQ32:BQ33 BQ22 BQ24:BQ25 BQ12:BQ16">
    <cfRule type="expression" dxfId="244" priority="370" stopIfTrue="1">
      <formula>$B12=""</formula>
    </cfRule>
  </conditionalFormatting>
  <conditionalFormatting sqref="BQ7:BQ22 BQ24:BQ43">
    <cfRule type="expression" dxfId="243" priority="369" stopIfTrue="1">
      <formula>AND(BQ$7=$G$2,$B7&lt;&gt;"")</formula>
    </cfRule>
  </conditionalFormatting>
  <conditionalFormatting sqref="BQ12:BQ20 BQ22 BQ39:BQ43 BQ32:BQ37 BQ24:BQ30">
    <cfRule type="expression" dxfId="242" priority="371" stopIfTrue="1">
      <formula>AND(BQ$7&gt;=$C12,BQ$7&lt;=$E12,BQ$7&lt;=$G12,$F12&gt;0)</formula>
    </cfRule>
  </conditionalFormatting>
  <conditionalFormatting sqref="BQ12:BQ20 BQ22 BQ39:BQ43 BQ32:BQ37 BQ24:BQ30">
    <cfRule type="expression" dxfId="241" priority="373" stopIfTrue="1">
      <formula>AND(BQ$7&gt;=$C12,BQ$7&lt;=$E12,BQ$7&gt;=$G12)</formula>
    </cfRule>
  </conditionalFormatting>
  <conditionalFormatting sqref="BQ12:BQ20 BQ22 BQ39:BQ43 BQ32:BQ37 BQ24:BQ30">
    <cfRule type="expression" dxfId="240" priority="372" stopIfTrue="1">
      <formula>AND(BQ$7&gt;=$C12,BQ$7&lt;=$E12,BQ$7&gt;=$G12,BQ$7&gt;=TODAY())</formula>
    </cfRule>
  </conditionalFormatting>
  <conditionalFormatting sqref="BQ17">
    <cfRule type="expression" dxfId="239" priority="368" stopIfTrue="1">
      <formula>$B17=""</formula>
    </cfRule>
  </conditionalFormatting>
  <conditionalFormatting sqref="BQ18">
    <cfRule type="expression" dxfId="238" priority="367" stopIfTrue="1">
      <formula>$B18=""</formula>
    </cfRule>
  </conditionalFormatting>
  <conditionalFormatting sqref="BQ19">
    <cfRule type="expression" dxfId="237" priority="366" stopIfTrue="1">
      <formula>$B19=""</formula>
    </cfRule>
  </conditionalFormatting>
  <conditionalFormatting sqref="BQ20">
    <cfRule type="expression" dxfId="236" priority="365" stopIfTrue="1">
      <formula>$B20=""</formula>
    </cfRule>
  </conditionalFormatting>
  <conditionalFormatting sqref="BQ26">
    <cfRule type="expression" dxfId="235" priority="364" stopIfTrue="1">
      <formula>$B26=""</formula>
    </cfRule>
  </conditionalFormatting>
  <conditionalFormatting sqref="BQ27">
    <cfRule type="expression" dxfId="234" priority="363" stopIfTrue="1">
      <formula>$B27=""</formula>
    </cfRule>
  </conditionalFormatting>
  <conditionalFormatting sqref="BQ29">
    <cfRule type="expression" dxfId="233" priority="362" stopIfTrue="1">
      <formula>$B29=""</formula>
    </cfRule>
  </conditionalFormatting>
  <conditionalFormatting sqref="BQ30">
    <cfRule type="expression" dxfId="232" priority="361" stopIfTrue="1">
      <formula>$B30=""</formula>
    </cfRule>
  </conditionalFormatting>
  <conditionalFormatting sqref="BQ34">
    <cfRule type="expression" dxfId="231" priority="360" stopIfTrue="1">
      <formula>$B34=""</formula>
    </cfRule>
  </conditionalFormatting>
  <conditionalFormatting sqref="BQ35">
    <cfRule type="expression" dxfId="230" priority="359" stopIfTrue="1">
      <formula>$B35=""</formula>
    </cfRule>
  </conditionalFormatting>
  <conditionalFormatting sqref="BQ39:BQ40">
    <cfRule type="expression" dxfId="229" priority="358" stopIfTrue="1">
      <formula>$B39=""</formula>
    </cfRule>
  </conditionalFormatting>
  <conditionalFormatting sqref="BQ41">
    <cfRule type="expression" dxfId="228" priority="357" stopIfTrue="1">
      <formula>$B41=""</formula>
    </cfRule>
  </conditionalFormatting>
  <conditionalFormatting sqref="BQ42">
    <cfRule type="expression" dxfId="227" priority="356" stopIfTrue="1">
      <formula>$B42=""</formula>
    </cfRule>
  </conditionalFormatting>
  <conditionalFormatting sqref="BQ43">
    <cfRule type="expression" dxfId="226" priority="355" stopIfTrue="1">
      <formula>$B43=""</formula>
    </cfRule>
  </conditionalFormatting>
  <conditionalFormatting sqref="BQ36">
    <cfRule type="expression" dxfId="225" priority="354" stopIfTrue="1">
      <formula>$B36=""</formula>
    </cfRule>
  </conditionalFormatting>
  <conditionalFormatting sqref="BQ37">
    <cfRule type="expression" dxfId="224" priority="353" stopIfTrue="1">
      <formula>$B37=""</formula>
    </cfRule>
  </conditionalFormatting>
  <conditionalFormatting sqref="BQ23">
    <cfRule type="expression" dxfId="223" priority="374" stopIfTrue="1">
      <formula>#REF!=""</formula>
    </cfRule>
  </conditionalFormatting>
  <conditionalFormatting sqref="BQ23">
    <cfRule type="expression" dxfId="222" priority="375" stopIfTrue="1">
      <formula>AND(BQ$7=$G$2,#REF!&lt;&gt;"")</formula>
    </cfRule>
  </conditionalFormatting>
  <conditionalFormatting sqref="BQ23">
    <cfRule type="expression" dxfId="221" priority="376" stopIfTrue="1">
      <formula>AND(BQ$7&gt;=#REF!,BQ$7&lt;=#REF!,BQ$7&lt;=$G23,#REF!&gt;0)</formula>
    </cfRule>
  </conditionalFormatting>
  <conditionalFormatting sqref="BQ23">
    <cfRule type="expression" dxfId="220" priority="377" stopIfTrue="1">
      <formula>AND(BQ$7&gt;=#REF!,BQ$7&lt;=#REF!,BQ$7&gt;=$G23)</formula>
    </cfRule>
  </conditionalFormatting>
  <conditionalFormatting sqref="BQ23">
    <cfRule type="expression" dxfId="219" priority="378" stopIfTrue="1">
      <formula>AND(BQ$7&gt;=#REF!,BQ$7&lt;=#REF!,BQ$7&gt;=$G23,BQ$7&gt;=TODAY())</formula>
    </cfRule>
  </conditionalFormatting>
  <conditionalFormatting sqref="BQ28">
    <cfRule type="expression" dxfId="218" priority="352" stopIfTrue="1">
      <formula>$B28=""</formula>
    </cfRule>
  </conditionalFormatting>
  <conditionalFormatting sqref="BR32:BR33 BR22 BR24:BR25 BR12:BR16">
    <cfRule type="expression" dxfId="217" priority="343" stopIfTrue="1">
      <formula>$B12=""</formula>
    </cfRule>
  </conditionalFormatting>
  <conditionalFormatting sqref="BR7:BR22 BR24:BR43">
    <cfRule type="expression" dxfId="216" priority="342" stopIfTrue="1">
      <formula>AND(BR$7=$G$2,$B7&lt;&gt;"")</formula>
    </cfRule>
  </conditionalFormatting>
  <conditionalFormatting sqref="BR12:BR20 BR22 BR39:BR43 BR32:BR37 BR24:BR30">
    <cfRule type="expression" dxfId="215" priority="344" stopIfTrue="1">
      <formula>AND(BR$7&gt;=$C12,BR$7&lt;=$E12,BR$7&lt;=$G12,$F12&gt;0)</formula>
    </cfRule>
  </conditionalFormatting>
  <conditionalFormatting sqref="BR12:BR20 BR22 BR39:BR43 BR32:BR37 BR24:BR30">
    <cfRule type="expression" dxfId="214" priority="346" stopIfTrue="1">
      <formula>AND(BR$7&gt;=$C12,BR$7&lt;=$E12,BR$7&gt;=$G12)</formula>
    </cfRule>
  </conditionalFormatting>
  <conditionalFormatting sqref="BR12:BR20 BR22 BR39:BR43 BR32:BR37 BR24:BR30">
    <cfRule type="expression" dxfId="213" priority="345" stopIfTrue="1">
      <formula>AND(BR$7&gt;=$C12,BR$7&lt;=$E12,BR$7&gt;=$G12,BR$7&gt;=TODAY())</formula>
    </cfRule>
  </conditionalFormatting>
  <conditionalFormatting sqref="BR17">
    <cfRule type="expression" dxfId="212" priority="341" stopIfTrue="1">
      <formula>$B17=""</formula>
    </cfRule>
  </conditionalFormatting>
  <conditionalFormatting sqref="BR18">
    <cfRule type="expression" dxfId="211" priority="340" stopIfTrue="1">
      <formula>$B18=""</formula>
    </cfRule>
  </conditionalFormatting>
  <conditionalFormatting sqref="BR19">
    <cfRule type="expression" dxfId="210" priority="339" stopIfTrue="1">
      <formula>$B19=""</formula>
    </cfRule>
  </conditionalFormatting>
  <conditionalFormatting sqref="BR20">
    <cfRule type="expression" dxfId="209" priority="338" stopIfTrue="1">
      <formula>$B20=""</formula>
    </cfRule>
  </conditionalFormatting>
  <conditionalFormatting sqref="BR26">
    <cfRule type="expression" dxfId="208" priority="337" stopIfTrue="1">
      <formula>$B26=""</formula>
    </cfRule>
  </conditionalFormatting>
  <conditionalFormatting sqref="BR27">
    <cfRule type="expression" dxfId="207" priority="336" stopIfTrue="1">
      <formula>$B27=""</formula>
    </cfRule>
  </conditionalFormatting>
  <conditionalFormatting sqref="BR29">
    <cfRule type="expression" dxfId="206" priority="335" stopIfTrue="1">
      <formula>$B29=""</formula>
    </cfRule>
  </conditionalFormatting>
  <conditionalFormatting sqref="BR30">
    <cfRule type="expression" dxfId="205" priority="334" stopIfTrue="1">
      <formula>$B30=""</formula>
    </cfRule>
  </conditionalFormatting>
  <conditionalFormatting sqref="BR34">
    <cfRule type="expression" dxfId="204" priority="333" stopIfTrue="1">
      <formula>$B34=""</formula>
    </cfRule>
  </conditionalFormatting>
  <conditionalFormatting sqref="BR35">
    <cfRule type="expression" dxfId="203" priority="332" stopIfTrue="1">
      <formula>$B35=""</formula>
    </cfRule>
  </conditionalFormatting>
  <conditionalFormatting sqref="BR39:BR40">
    <cfRule type="expression" dxfId="202" priority="331" stopIfTrue="1">
      <formula>$B39=""</formula>
    </cfRule>
  </conditionalFormatting>
  <conditionalFormatting sqref="BR41">
    <cfRule type="expression" dxfId="201" priority="330" stopIfTrue="1">
      <formula>$B41=""</formula>
    </cfRule>
  </conditionalFormatting>
  <conditionalFormatting sqref="BR42">
    <cfRule type="expression" dxfId="200" priority="329" stopIfTrue="1">
      <formula>$B42=""</formula>
    </cfRule>
  </conditionalFormatting>
  <conditionalFormatting sqref="BR43">
    <cfRule type="expression" dxfId="199" priority="328" stopIfTrue="1">
      <formula>$B43=""</formula>
    </cfRule>
  </conditionalFormatting>
  <conditionalFormatting sqref="BR36">
    <cfRule type="expression" dxfId="198" priority="327" stopIfTrue="1">
      <formula>$B36=""</formula>
    </cfRule>
  </conditionalFormatting>
  <conditionalFormatting sqref="BR37">
    <cfRule type="expression" dxfId="197" priority="326" stopIfTrue="1">
      <formula>$B37=""</formula>
    </cfRule>
  </conditionalFormatting>
  <conditionalFormatting sqref="BR23">
    <cfRule type="expression" dxfId="196" priority="347" stopIfTrue="1">
      <formula>#REF!=""</formula>
    </cfRule>
  </conditionalFormatting>
  <conditionalFormatting sqref="BR23">
    <cfRule type="expression" dxfId="195" priority="348" stopIfTrue="1">
      <formula>AND(BR$7=$G$2,#REF!&lt;&gt;"")</formula>
    </cfRule>
  </conditionalFormatting>
  <conditionalFormatting sqref="BR23">
    <cfRule type="expression" dxfId="194" priority="349" stopIfTrue="1">
      <formula>AND(BR$7&gt;=#REF!,BR$7&lt;=#REF!,BR$7&lt;=$G23,#REF!&gt;0)</formula>
    </cfRule>
  </conditionalFormatting>
  <conditionalFormatting sqref="BR23">
    <cfRule type="expression" dxfId="193" priority="350" stopIfTrue="1">
      <formula>AND(BR$7&gt;=#REF!,BR$7&lt;=#REF!,BR$7&gt;=$G23)</formula>
    </cfRule>
  </conditionalFormatting>
  <conditionalFormatting sqref="BR23">
    <cfRule type="expression" dxfId="192" priority="351" stopIfTrue="1">
      <formula>AND(BR$7&gt;=#REF!,BR$7&lt;=#REF!,BR$7&gt;=$G23,BR$7&gt;=TODAY())</formula>
    </cfRule>
  </conditionalFormatting>
  <conditionalFormatting sqref="BR28">
    <cfRule type="expression" dxfId="191" priority="325" stopIfTrue="1">
      <formula>$B28=""</formula>
    </cfRule>
  </conditionalFormatting>
  <conditionalFormatting sqref="BS32:BS33 BS22 BS24:BS25 BS12:BS16">
    <cfRule type="expression" dxfId="190" priority="316" stopIfTrue="1">
      <formula>$B12=""</formula>
    </cfRule>
  </conditionalFormatting>
  <conditionalFormatting sqref="BS7:BS22 BS24:BS43">
    <cfRule type="expression" dxfId="189" priority="315" stopIfTrue="1">
      <formula>AND(BS$7=$G$2,$B7&lt;&gt;"")</formula>
    </cfRule>
  </conditionalFormatting>
  <conditionalFormatting sqref="BS12:BS20 BS22 BS39:BS43 BS32:BS37 BS24:BS30">
    <cfRule type="expression" dxfId="188" priority="317" stopIfTrue="1">
      <formula>AND(BS$7&gt;=$C12,BS$7&lt;=$E12,BS$7&lt;=$G12,$F12&gt;0)</formula>
    </cfRule>
  </conditionalFormatting>
  <conditionalFormatting sqref="BS12:BS20 BS22 BS39:BS43 BS32:BS37 BS24:BS30">
    <cfRule type="expression" dxfId="187" priority="319" stopIfTrue="1">
      <formula>AND(BS$7&gt;=$C12,BS$7&lt;=$E12,BS$7&gt;=$G12)</formula>
    </cfRule>
  </conditionalFormatting>
  <conditionalFormatting sqref="BS12:BS20 BS22 BS39:BS43 BS32:BS37 BS24:BS30">
    <cfRule type="expression" dxfId="186" priority="318" stopIfTrue="1">
      <formula>AND(BS$7&gt;=$C12,BS$7&lt;=$E12,BS$7&gt;=$G12,BS$7&gt;=TODAY())</formula>
    </cfRule>
  </conditionalFormatting>
  <conditionalFormatting sqref="BS17">
    <cfRule type="expression" dxfId="185" priority="314" stopIfTrue="1">
      <formula>$B17=""</formula>
    </cfRule>
  </conditionalFormatting>
  <conditionalFormatting sqref="BS18">
    <cfRule type="expression" dxfId="184" priority="313" stopIfTrue="1">
      <formula>$B18=""</formula>
    </cfRule>
  </conditionalFormatting>
  <conditionalFormatting sqref="BS19">
    <cfRule type="expression" dxfId="183" priority="312" stopIfTrue="1">
      <formula>$B19=""</formula>
    </cfRule>
  </conditionalFormatting>
  <conditionalFormatting sqref="BS20">
    <cfRule type="expression" dxfId="182" priority="311" stopIfTrue="1">
      <formula>$B20=""</formula>
    </cfRule>
  </conditionalFormatting>
  <conditionalFormatting sqref="BS26">
    <cfRule type="expression" dxfId="181" priority="310" stopIfTrue="1">
      <formula>$B26=""</formula>
    </cfRule>
  </conditionalFormatting>
  <conditionalFormatting sqref="BS27">
    <cfRule type="expression" dxfId="180" priority="309" stopIfTrue="1">
      <formula>$B27=""</formula>
    </cfRule>
  </conditionalFormatting>
  <conditionalFormatting sqref="BS29">
    <cfRule type="expression" dxfId="179" priority="308" stopIfTrue="1">
      <formula>$B29=""</formula>
    </cfRule>
  </conditionalFormatting>
  <conditionalFormatting sqref="BS30">
    <cfRule type="expression" dxfId="178" priority="307" stopIfTrue="1">
      <formula>$B30=""</formula>
    </cfRule>
  </conditionalFormatting>
  <conditionalFormatting sqref="BS34">
    <cfRule type="expression" dxfId="177" priority="306" stopIfTrue="1">
      <formula>$B34=""</formula>
    </cfRule>
  </conditionalFormatting>
  <conditionalFormatting sqref="BS35">
    <cfRule type="expression" dxfId="176" priority="305" stopIfTrue="1">
      <formula>$B35=""</formula>
    </cfRule>
  </conditionalFormatting>
  <conditionalFormatting sqref="BS39:BS40">
    <cfRule type="expression" dxfId="175" priority="304" stopIfTrue="1">
      <formula>$B39=""</formula>
    </cfRule>
  </conditionalFormatting>
  <conditionalFormatting sqref="BS41">
    <cfRule type="expression" dxfId="174" priority="303" stopIfTrue="1">
      <formula>$B41=""</formula>
    </cfRule>
  </conditionalFormatting>
  <conditionalFormatting sqref="BS42">
    <cfRule type="expression" dxfId="173" priority="302" stopIfTrue="1">
      <formula>$B42=""</formula>
    </cfRule>
  </conditionalFormatting>
  <conditionalFormatting sqref="BS43">
    <cfRule type="expression" dxfId="172" priority="301" stopIfTrue="1">
      <formula>$B43=""</formula>
    </cfRule>
  </conditionalFormatting>
  <conditionalFormatting sqref="BS36">
    <cfRule type="expression" dxfId="171" priority="300" stopIfTrue="1">
      <formula>$B36=""</formula>
    </cfRule>
  </conditionalFormatting>
  <conditionalFormatting sqref="BS37">
    <cfRule type="expression" dxfId="170" priority="299" stopIfTrue="1">
      <formula>$B37=""</formula>
    </cfRule>
  </conditionalFormatting>
  <conditionalFormatting sqref="BS23">
    <cfRule type="expression" dxfId="169" priority="320" stopIfTrue="1">
      <formula>#REF!=""</formula>
    </cfRule>
  </conditionalFormatting>
  <conditionalFormatting sqref="BS23">
    <cfRule type="expression" dxfId="168" priority="321" stopIfTrue="1">
      <formula>AND(BS$7=$G$2,#REF!&lt;&gt;"")</formula>
    </cfRule>
  </conditionalFormatting>
  <conditionalFormatting sqref="BS23">
    <cfRule type="expression" dxfId="167" priority="322" stopIfTrue="1">
      <formula>AND(BS$7&gt;=#REF!,BS$7&lt;=#REF!,BS$7&lt;=$G23,#REF!&gt;0)</formula>
    </cfRule>
  </conditionalFormatting>
  <conditionalFormatting sqref="BS23">
    <cfRule type="expression" dxfId="166" priority="323" stopIfTrue="1">
      <formula>AND(BS$7&gt;=#REF!,BS$7&lt;=#REF!,BS$7&gt;=$G23)</formula>
    </cfRule>
  </conditionalFormatting>
  <conditionalFormatting sqref="BS23">
    <cfRule type="expression" dxfId="165" priority="324" stopIfTrue="1">
      <formula>AND(BS$7&gt;=#REF!,BS$7&lt;=#REF!,BS$7&gt;=$G23,BS$7&gt;=TODAY())</formula>
    </cfRule>
  </conditionalFormatting>
  <conditionalFormatting sqref="BS28">
    <cfRule type="expression" dxfId="164" priority="298" stopIfTrue="1">
      <formula>$B28=""</formula>
    </cfRule>
  </conditionalFormatting>
  <conditionalFormatting sqref="BT32:BT33 BT22 BT24:BT25 BT12:BT16">
    <cfRule type="expression" dxfId="163" priority="289" stopIfTrue="1">
      <formula>$B12=""</formula>
    </cfRule>
  </conditionalFormatting>
  <conditionalFormatting sqref="BT7:BT22 BT24:BT43">
    <cfRule type="expression" dxfId="162" priority="288" stopIfTrue="1">
      <formula>AND(BT$7=$G$2,$B7&lt;&gt;"")</formula>
    </cfRule>
  </conditionalFormatting>
  <conditionalFormatting sqref="BT12:BT20 BT22 BT39:BT43 BT32:BT37 BT24:BT30">
    <cfRule type="expression" dxfId="161" priority="290" stopIfTrue="1">
      <formula>AND(BT$7&gt;=$C12,BT$7&lt;=$E12,BT$7&lt;=$G12,$F12&gt;0)</formula>
    </cfRule>
  </conditionalFormatting>
  <conditionalFormatting sqref="BT12:BT20 BT22 BT39:BT43 BT32:BT37 BT24:BT30">
    <cfRule type="expression" dxfId="160" priority="292" stopIfTrue="1">
      <formula>AND(BT$7&gt;=$C12,BT$7&lt;=$E12,BT$7&gt;=$G12)</formula>
    </cfRule>
  </conditionalFormatting>
  <conditionalFormatting sqref="BT12:BT20 BT22 BT39:BT43 BT32:BT37 BT24:BT30">
    <cfRule type="expression" dxfId="159" priority="291" stopIfTrue="1">
      <formula>AND(BT$7&gt;=$C12,BT$7&lt;=$E12,BT$7&gt;=$G12,BT$7&gt;=TODAY())</formula>
    </cfRule>
  </conditionalFormatting>
  <conditionalFormatting sqref="BT17">
    <cfRule type="expression" dxfId="158" priority="287" stopIfTrue="1">
      <formula>$B17=""</formula>
    </cfRule>
  </conditionalFormatting>
  <conditionalFormatting sqref="BT18">
    <cfRule type="expression" dxfId="157" priority="286" stopIfTrue="1">
      <formula>$B18=""</formula>
    </cfRule>
  </conditionalFormatting>
  <conditionalFormatting sqref="BT19">
    <cfRule type="expression" dxfId="156" priority="285" stopIfTrue="1">
      <formula>$B19=""</formula>
    </cfRule>
  </conditionalFormatting>
  <conditionalFormatting sqref="BT20">
    <cfRule type="expression" dxfId="155" priority="284" stopIfTrue="1">
      <formula>$B20=""</formula>
    </cfRule>
  </conditionalFormatting>
  <conditionalFormatting sqref="BT26">
    <cfRule type="expression" dxfId="154" priority="283" stopIfTrue="1">
      <formula>$B26=""</formula>
    </cfRule>
  </conditionalFormatting>
  <conditionalFormatting sqref="BT27">
    <cfRule type="expression" dxfId="153" priority="282" stopIfTrue="1">
      <formula>$B27=""</formula>
    </cfRule>
  </conditionalFormatting>
  <conditionalFormatting sqref="BT29">
    <cfRule type="expression" dxfId="152" priority="281" stopIfTrue="1">
      <formula>$B29=""</formula>
    </cfRule>
  </conditionalFormatting>
  <conditionalFormatting sqref="BT30">
    <cfRule type="expression" dxfId="151" priority="280" stopIfTrue="1">
      <formula>$B30=""</formula>
    </cfRule>
  </conditionalFormatting>
  <conditionalFormatting sqref="BT34">
    <cfRule type="expression" dxfId="150" priority="279" stopIfTrue="1">
      <formula>$B34=""</formula>
    </cfRule>
  </conditionalFormatting>
  <conditionalFormatting sqref="BT35">
    <cfRule type="expression" dxfId="149" priority="278" stopIfTrue="1">
      <formula>$B35=""</formula>
    </cfRule>
  </conditionalFormatting>
  <conditionalFormatting sqref="BT39:BT40">
    <cfRule type="expression" dxfId="148" priority="277" stopIfTrue="1">
      <formula>$B39=""</formula>
    </cfRule>
  </conditionalFormatting>
  <conditionalFormatting sqref="BT41">
    <cfRule type="expression" dxfId="147" priority="276" stopIfTrue="1">
      <formula>$B41=""</formula>
    </cfRule>
  </conditionalFormatting>
  <conditionalFormatting sqref="BT42">
    <cfRule type="expression" dxfId="146" priority="275" stopIfTrue="1">
      <formula>$B42=""</formula>
    </cfRule>
  </conditionalFormatting>
  <conditionalFormatting sqref="BT43">
    <cfRule type="expression" dxfId="145" priority="274" stopIfTrue="1">
      <formula>$B43=""</formula>
    </cfRule>
  </conditionalFormatting>
  <conditionalFormatting sqref="BT36">
    <cfRule type="expression" dxfId="144" priority="273" stopIfTrue="1">
      <formula>$B36=""</formula>
    </cfRule>
  </conditionalFormatting>
  <conditionalFormatting sqref="BT37">
    <cfRule type="expression" dxfId="143" priority="272" stopIfTrue="1">
      <formula>$B37=""</formula>
    </cfRule>
  </conditionalFormatting>
  <conditionalFormatting sqref="BT23">
    <cfRule type="expression" dxfId="142" priority="293" stopIfTrue="1">
      <formula>#REF!=""</formula>
    </cfRule>
  </conditionalFormatting>
  <conditionalFormatting sqref="BT23">
    <cfRule type="expression" dxfId="141" priority="294" stopIfTrue="1">
      <formula>AND(BT$7=$G$2,#REF!&lt;&gt;"")</formula>
    </cfRule>
  </conditionalFormatting>
  <conditionalFormatting sqref="BT23">
    <cfRule type="expression" dxfId="140" priority="295" stopIfTrue="1">
      <formula>AND(BT$7&gt;=#REF!,BT$7&lt;=#REF!,BT$7&lt;=$G23,#REF!&gt;0)</formula>
    </cfRule>
  </conditionalFormatting>
  <conditionalFormatting sqref="BT23">
    <cfRule type="expression" dxfId="139" priority="296" stopIfTrue="1">
      <formula>AND(BT$7&gt;=#REF!,BT$7&lt;=#REF!,BT$7&gt;=$G23)</formula>
    </cfRule>
  </conditionalFormatting>
  <conditionalFormatting sqref="BT23">
    <cfRule type="expression" dxfId="138" priority="297" stopIfTrue="1">
      <formula>AND(BT$7&gt;=#REF!,BT$7&lt;=#REF!,BT$7&gt;=$G23,BT$7&gt;=TODAY())</formula>
    </cfRule>
  </conditionalFormatting>
  <conditionalFormatting sqref="BT28">
    <cfRule type="expression" dxfId="137" priority="271" stopIfTrue="1">
      <formula>$B28=""</formula>
    </cfRule>
  </conditionalFormatting>
  <conditionalFormatting sqref="BU32:BU33 BU22 BU24:BU25 BU12:BU16">
    <cfRule type="expression" dxfId="136" priority="262" stopIfTrue="1">
      <formula>$B12=""</formula>
    </cfRule>
  </conditionalFormatting>
  <conditionalFormatting sqref="BU7:BU22 BU24:BU43">
    <cfRule type="expression" dxfId="135" priority="261" stopIfTrue="1">
      <formula>AND(BU$7=$G$2,$B7&lt;&gt;"")</formula>
    </cfRule>
  </conditionalFormatting>
  <conditionalFormatting sqref="BU12:BU20 BU22 BU39:BU43 BU32:BU37 BU24:BU30">
    <cfRule type="expression" dxfId="134" priority="263" stopIfTrue="1">
      <formula>AND(BU$7&gt;=$C12,BU$7&lt;=$E12,BU$7&lt;=$G12,$F12&gt;0)</formula>
    </cfRule>
  </conditionalFormatting>
  <conditionalFormatting sqref="BU12:BU20 BU22 BU39:BU43 BU32:BU37 BU24:BU30">
    <cfRule type="expression" dxfId="133" priority="265" stopIfTrue="1">
      <formula>AND(BU$7&gt;=$C12,BU$7&lt;=$E12,BU$7&gt;=$G12)</formula>
    </cfRule>
  </conditionalFormatting>
  <conditionalFormatting sqref="BU12:BU20 BU22 BU39:BU43 BU32:BU37 BU24:BU30">
    <cfRule type="expression" dxfId="132" priority="264" stopIfTrue="1">
      <formula>AND(BU$7&gt;=$C12,BU$7&lt;=$E12,BU$7&gt;=$G12,BU$7&gt;=TODAY())</formula>
    </cfRule>
  </conditionalFormatting>
  <conditionalFormatting sqref="BU17">
    <cfRule type="expression" dxfId="131" priority="260" stopIfTrue="1">
      <formula>$B17=""</formula>
    </cfRule>
  </conditionalFormatting>
  <conditionalFormatting sqref="BU18">
    <cfRule type="expression" dxfId="130" priority="259" stopIfTrue="1">
      <formula>$B18=""</formula>
    </cfRule>
  </conditionalFormatting>
  <conditionalFormatting sqref="BU19">
    <cfRule type="expression" dxfId="129" priority="258" stopIfTrue="1">
      <formula>$B19=""</formula>
    </cfRule>
  </conditionalFormatting>
  <conditionalFormatting sqref="BU20">
    <cfRule type="expression" dxfId="128" priority="257" stopIfTrue="1">
      <formula>$B20=""</formula>
    </cfRule>
  </conditionalFormatting>
  <conditionalFormatting sqref="BU26">
    <cfRule type="expression" dxfId="127" priority="256" stopIfTrue="1">
      <formula>$B26=""</formula>
    </cfRule>
  </conditionalFormatting>
  <conditionalFormatting sqref="BU27">
    <cfRule type="expression" dxfId="126" priority="255" stopIfTrue="1">
      <formula>$B27=""</formula>
    </cfRule>
  </conditionalFormatting>
  <conditionalFormatting sqref="BU29">
    <cfRule type="expression" dxfId="125" priority="254" stopIfTrue="1">
      <formula>$B29=""</formula>
    </cfRule>
  </conditionalFormatting>
  <conditionalFormatting sqref="BU30">
    <cfRule type="expression" dxfId="124" priority="253" stopIfTrue="1">
      <formula>$B30=""</formula>
    </cfRule>
  </conditionalFormatting>
  <conditionalFormatting sqref="BU34">
    <cfRule type="expression" dxfId="123" priority="252" stopIfTrue="1">
      <formula>$B34=""</formula>
    </cfRule>
  </conditionalFormatting>
  <conditionalFormatting sqref="BU35">
    <cfRule type="expression" dxfId="122" priority="251" stopIfTrue="1">
      <formula>$B35=""</formula>
    </cfRule>
  </conditionalFormatting>
  <conditionalFormatting sqref="BU39:BU40">
    <cfRule type="expression" dxfId="121" priority="250" stopIfTrue="1">
      <formula>$B39=""</formula>
    </cfRule>
  </conditionalFormatting>
  <conditionalFormatting sqref="BU41">
    <cfRule type="expression" dxfId="120" priority="249" stopIfTrue="1">
      <formula>$B41=""</formula>
    </cfRule>
  </conditionalFormatting>
  <conditionalFormatting sqref="BU42">
    <cfRule type="expression" dxfId="119" priority="248" stopIfTrue="1">
      <formula>$B42=""</formula>
    </cfRule>
  </conditionalFormatting>
  <conditionalFormatting sqref="BU43">
    <cfRule type="expression" dxfId="118" priority="247" stopIfTrue="1">
      <formula>$B43=""</formula>
    </cfRule>
  </conditionalFormatting>
  <conditionalFormatting sqref="BU36">
    <cfRule type="expression" dxfId="117" priority="246" stopIfTrue="1">
      <formula>$B36=""</formula>
    </cfRule>
  </conditionalFormatting>
  <conditionalFormatting sqref="BU37">
    <cfRule type="expression" dxfId="116" priority="245" stopIfTrue="1">
      <formula>$B37=""</formula>
    </cfRule>
  </conditionalFormatting>
  <conditionalFormatting sqref="BU23">
    <cfRule type="expression" dxfId="115" priority="266" stopIfTrue="1">
      <formula>#REF!=""</formula>
    </cfRule>
  </conditionalFormatting>
  <conditionalFormatting sqref="BU23">
    <cfRule type="expression" dxfId="114" priority="267" stopIfTrue="1">
      <formula>AND(BU$7=$G$2,#REF!&lt;&gt;"")</formula>
    </cfRule>
  </conditionalFormatting>
  <conditionalFormatting sqref="BU23">
    <cfRule type="expression" dxfId="113" priority="268" stopIfTrue="1">
      <formula>AND(BU$7&gt;=#REF!,BU$7&lt;=#REF!,BU$7&lt;=$G23,#REF!&gt;0)</formula>
    </cfRule>
  </conditionalFormatting>
  <conditionalFormatting sqref="BU23">
    <cfRule type="expression" dxfId="112" priority="269" stopIfTrue="1">
      <formula>AND(BU$7&gt;=#REF!,BU$7&lt;=#REF!,BU$7&gt;=$G23)</formula>
    </cfRule>
  </conditionalFormatting>
  <conditionalFormatting sqref="BU23">
    <cfRule type="expression" dxfId="111" priority="270" stopIfTrue="1">
      <formula>AND(BU$7&gt;=#REF!,BU$7&lt;=#REF!,BU$7&gt;=$G23,BU$7&gt;=TODAY())</formula>
    </cfRule>
  </conditionalFormatting>
  <conditionalFormatting sqref="BU28">
    <cfRule type="expression" dxfId="110" priority="244" stopIfTrue="1">
      <formula>$B28=""</formula>
    </cfRule>
  </conditionalFormatting>
  <conditionalFormatting sqref="BV32:BV33 BV22 BV24:BV25 BV12:BV16">
    <cfRule type="expression" dxfId="109" priority="235" stopIfTrue="1">
      <formula>$B12=""</formula>
    </cfRule>
  </conditionalFormatting>
  <conditionalFormatting sqref="BV7:BV22 BV24:BV43">
    <cfRule type="expression" dxfId="108" priority="234" stopIfTrue="1">
      <formula>AND(BV$7=$G$2,$B7&lt;&gt;"")</formula>
    </cfRule>
  </conditionalFormatting>
  <conditionalFormatting sqref="BV12:BV20 BV22 BV39:BV43 BV32:BV37 BV24:BV30">
    <cfRule type="expression" dxfId="107" priority="236" stopIfTrue="1">
      <formula>AND(BV$7&gt;=$C12,BV$7&lt;=$E12,BV$7&lt;=$G12,$F12&gt;0)</formula>
    </cfRule>
  </conditionalFormatting>
  <conditionalFormatting sqref="BV12:BV20 BV22 BV39:BV43 BV32:BV37 BV24:BV30">
    <cfRule type="expression" dxfId="106" priority="238" stopIfTrue="1">
      <formula>AND(BV$7&gt;=$C12,BV$7&lt;=$E12,BV$7&gt;=$G12)</formula>
    </cfRule>
  </conditionalFormatting>
  <conditionalFormatting sqref="BV12:BV20 BV22 BV39:BV43 BV32:BV37 BV24:BV30">
    <cfRule type="expression" dxfId="105" priority="237" stopIfTrue="1">
      <formula>AND(BV$7&gt;=$C12,BV$7&lt;=$E12,BV$7&gt;=$G12,BV$7&gt;=TODAY())</formula>
    </cfRule>
  </conditionalFormatting>
  <conditionalFormatting sqref="BV17">
    <cfRule type="expression" dxfId="104" priority="233" stopIfTrue="1">
      <formula>$B17=""</formula>
    </cfRule>
  </conditionalFormatting>
  <conditionalFormatting sqref="BV18">
    <cfRule type="expression" dxfId="103" priority="232" stopIfTrue="1">
      <formula>$B18=""</formula>
    </cfRule>
  </conditionalFormatting>
  <conditionalFormatting sqref="BV19">
    <cfRule type="expression" dxfId="102" priority="231" stopIfTrue="1">
      <formula>$B19=""</formula>
    </cfRule>
  </conditionalFormatting>
  <conditionalFormatting sqref="BV20">
    <cfRule type="expression" dxfId="101" priority="230" stopIfTrue="1">
      <formula>$B20=""</formula>
    </cfRule>
  </conditionalFormatting>
  <conditionalFormatting sqref="BV26">
    <cfRule type="expression" dxfId="100" priority="229" stopIfTrue="1">
      <formula>$B26=""</formula>
    </cfRule>
  </conditionalFormatting>
  <conditionalFormatting sqref="BV27">
    <cfRule type="expression" dxfId="99" priority="228" stopIfTrue="1">
      <formula>$B27=""</formula>
    </cfRule>
  </conditionalFormatting>
  <conditionalFormatting sqref="BV29">
    <cfRule type="expression" dxfId="98" priority="227" stopIfTrue="1">
      <formula>$B29=""</formula>
    </cfRule>
  </conditionalFormatting>
  <conditionalFormatting sqref="BV30">
    <cfRule type="expression" dxfId="97" priority="226" stopIfTrue="1">
      <formula>$B30=""</formula>
    </cfRule>
  </conditionalFormatting>
  <conditionalFormatting sqref="BV34">
    <cfRule type="expression" dxfId="96" priority="225" stopIfTrue="1">
      <formula>$B34=""</formula>
    </cfRule>
  </conditionalFormatting>
  <conditionalFormatting sqref="BV35">
    <cfRule type="expression" dxfId="95" priority="224" stopIfTrue="1">
      <formula>$B35=""</formula>
    </cfRule>
  </conditionalFormatting>
  <conditionalFormatting sqref="BV39:BV40">
    <cfRule type="expression" dxfId="94" priority="223" stopIfTrue="1">
      <formula>$B39=""</formula>
    </cfRule>
  </conditionalFormatting>
  <conditionalFormatting sqref="BV41">
    <cfRule type="expression" dxfId="93" priority="222" stopIfTrue="1">
      <formula>$B41=""</formula>
    </cfRule>
  </conditionalFormatting>
  <conditionalFormatting sqref="BV42">
    <cfRule type="expression" dxfId="92" priority="221" stopIfTrue="1">
      <formula>$B42=""</formula>
    </cfRule>
  </conditionalFormatting>
  <conditionalFormatting sqref="BV43">
    <cfRule type="expression" dxfId="91" priority="220" stopIfTrue="1">
      <formula>$B43=""</formula>
    </cfRule>
  </conditionalFormatting>
  <conditionalFormatting sqref="BV36">
    <cfRule type="expression" dxfId="90" priority="219" stopIfTrue="1">
      <formula>$B36=""</formula>
    </cfRule>
  </conditionalFormatting>
  <conditionalFormatting sqref="BV37">
    <cfRule type="expression" dxfId="89" priority="218" stopIfTrue="1">
      <formula>$B37=""</formula>
    </cfRule>
  </conditionalFormatting>
  <conditionalFormatting sqref="BV23">
    <cfRule type="expression" dxfId="88" priority="239" stopIfTrue="1">
      <formula>#REF!=""</formula>
    </cfRule>
  </conditionalFormatting>
  <conditionalFormatting sqref="BV23">
    <cfRule type="expression" dxfId="87" priority="240" stopIfTrue="1">
      <formula>AND(BV$7=$G$2,#REF!&lt;&gt;"")</formula>
    </cfRule>
  </conditionalFormatting>
  <conditionalFormatting sqref="BV23">
    <cfRule type="expression" dxfId="86" priority="241" stopIfTrue="1">
      <formula>AND(BV$7&gt;=#REF!,BV$7&lt;=#REF!,BV$7&lt;=$G23,#REF!&gt;0)</formula>
    </cfRule>
  </conditionalFormatting>
  <conditionalFormatting sqref="BV23">
    <cfRule type="expression" dxfId="85" priority="242" stopIfTrue="1">
      <formula>AND(BV$7&gt;=#REF!,BV$7&lt;=#REF!,BV$7&gt;=$G23)</formula>
    </cfRule>
  </conditionalFormatting>
  <conditionalFormatting sqref="BV23">
    <cfRule type="expression" dxfId="84" priority="243" stopIfTrue="1">
      <formula>AND(BV$7&gt;=#REF!,BV$7&lt;=#REF!,BV$7&gt;=$G23,BV$7&gt;=TODAY())</formula>
    </cfRule>
  </conditionalFormatting>
  <conditionalFormatting sqref="BV28">
    <cfRule type="expression" dxfId="83" priority="217" stopIfTrue="1">
      <formula>$B28=""</formula>
    </cfRule>
  </conditionalFormatting>
  <conditionalFormatting sqref="BW32:BW33 BW22 BW24:BW25 BW12:BW16">
    <cfRule type="expression" dxfId="82" priority="208" stopIfTrue="1">
      <formula>$B12=""</formula>
    </cfRule>
  </conditionalFormatting>
  <conditionalFormatting sqref="BW7:BW22 BW24:BW43">
    <cfRule type="expression" dxfId="81" priority="207" stopIfTrue="1">
      <formula>AND(BW$7=$G$2,$B7&lt;&gt;"")</formula>
    </cfRule>
  </conditionalFormatting>
  <conditionalFormatting sqref="BW12:BW20 BW22 BW39:BW43 BW32:BW37 BW24:BW30">
    <cfRule type="expression" dxfId="80" priority="209" stopIfTrue="1">
      <formula>AND(BW$7&gt;=$C12,BW$7&lt;=$E12,BW$7&lt;=$G12,$F12&gt;0)</formula>
    </cfRule>
  </conditionalFormatting>
  <conditionalFormatting sqref="BW12:BW20 BW22 BW39:BW43 BW32:BW37 BW24:BW30">
    <cfRule type="expression" dxfId="79" priority="211" stopIfTrue="1">
      <formula>AND(BW$7&gt;=$C12,BW$7&lt;=$E12,BW$7&gt;=$G12)</formula>
    </cfRule>
  </conditionalFormatting>
  <conditionalFormatting sqref="BW12:BW20 BW22 BW39:BW43 BW32:BW37 BW24:BW30">
    <cfRule type="expression" dxfId="78" priority="210" stopIfTrue="1">
      <formula>AND(BW$7&gt;=$C12,BW$7&lt;=$E12,BW$7&gt;=$G12,BW$7&gt;=TODAY())</formula>
    </cfRule>
  </conditionalFormatting>
  <conditionalFormatting sqref="BW17">
    <cfRule type="expression" dxfId="77" priority="206" stopIfTrue="1">
      <formula>$B17=""</formula>
    </cfRule>
  </conditionalFormatting>
  <conditionalFormatting sqref="BW18">
    <cfRule type="expression" dxfId="76" priority="205" stopIfTrue="1">
      <formula>$B18=""</formula>
    </cfRule>
  </conditionalFormatting>
  <conditionalFormatting sqref="BW19">
    <cfRule type="expression" dxfId="75" priority="204" stopIfTrue="1">
      <formula>$B19=""</formula>
    </cfRule>
  </conditionalFormatting>
  <conditionalFormatting sqref="BW20">
    <cfRule type="expression" dxfId="74" priority="203" stopIfTrue="1">
      <formula>$B20=""</formula>
    </cfRule>
  </conditionalFormatting>
  <conditionalFormatting sqref="BW26">
    <cfRule type="expression" dxfId="73" priority="202" stopIfTrue="1">
      <formula>$B26=""</formula>
    </cfRule>
  </conditionalFormatting>
  <conditionalFormatting sqref="BW27">
    <cfRule type="expression" dxfId="72" priority="201" stopIfTrue="1">
      <formula>$B27=""</formula>
    </cfRule>
  </conditionalFormatting>
  <conditionalFormatting sqref="BW29">
    <cfRule type="expression" dxfId="71" priority="200" stopIfTrue="1">
      <formula>$B29=""</formula>
    </cfRule>
  </conditionalFormatting>
  <conditionalFormatting sqref="BW30">
    <cfRule type="expression" dxfId="70" priority="199" stopIfTrue="1">
      <formula>$B30=""</formula>
    </cfRule>
  </conditionalFormatting>
  <conditionalFormatting sqref="BW34">
    <cfRule type="expression" dxfId="69" priority="198" stopIfTrue="1">
      <formula>$B34=""</formula>
    </cfRule>
  </conditionalFormatting>
  <conditionalFormatting sqref="BW35">
    <cfRule type="expression" dxfId="68" priority="197" stopIfTrue="1">
      <formula>$B35=""</formula>
    </cfRule>
  </conditionalFormatting>
  <conditionalFormatting sqref="BW39:BW40">
    <cfRule type="expression" dxfId="67" priority="196" stopIfTrue="1">
      <formula>$B39=""</formula>
    </cfRule>
  </conditionalFormatting>
  <conditionalFormatting sqref="BW41">
    <cfRule type="expression" dxfId="66" priority="195" stopIfTrue="1">
      <formula>$B41=""</formula>
    </cfRule>
  </conditionalFormatting>
  <conditionalFormatting sqref="BW42">
    <cfRule type="expression" dxfId="65" priority="194" stopIfTrue="1">
      <formula>$B42=""</formula>
    </cfRule>
  </conditionalFormatting>
  <conditionalFormatting sqref="BW43">
    <cfRule type="expression" dxfId="64" priority="193" stopIfTrue="1">
      <formula>$B43=""</formula>
    </cfRule>
  </conditionalFormatting>
  <conditionalFormatting sqref="BW36">
    <cfRule type="expression" dxfId="63" priority="192" stopIfTrue="1">
      <formula>$B36=""</formula>
    </cfRule>
  </conditionalFormatting>
  <conditionalFormatting sqref="BW37">
    <cfRule type="expression" dxfId="62" priority="191" stopIfTrue="1">
      <formula>$B37=""</formula>
    </cfRule>
  </conditionalFormatting>
  <conditionalFormatting sqref="BW23">
    <cfRule type="expression" dxfId="61" priority="212" stopIfTrue="1">
      <formula>#REF!=""</formula>
    </cfRule>
  </conditionalFormatting>
  <conditionalFormatting sqref="BW23">
    <cfRule type="expression" dxfId="60" priority="213" stopIfTrue="1">
      <formula>AND(BW$7=$G$2,#REF!&lt;&gt;"")</formula>
    </cfRule>
  </conditionalFormatting>
  <conditionalFormatting sqref="BW23">
    <cfRule type="expression" dxfId="59" priority="214" stopIfTrue="1">
      <formula>AND(BW$7&gt;=#REF!,BW$7&lt;=#REF!,BW$7&lt;=$G23,#REF!&gt;0)</formula>
    </cfRule>
  </conditionalFormatting>
  <conditionalFormatting sqref="BW23">
    <cfRule type="expression" dxfId="58" priority="215" stopIfTrue="1">
      <formula>AND(BW$7&gt;=#REF!,BW$7&lt;=#REF!,BW$7&gt;=$G23)</formula>
    </cfRule>
  </conditionalFormatting>
  <conditionalFormatting sqref="BW23">
    <cfRule type="expression" dxfId="57" priority="216" stopIfTrue="1">
      <formula>AND(BW$7&gt;=#REF!,BW$7&lt;=#REF!,BW$7&gt;=$G23,BW$7&gt;=TODAY())</formula>
    </cfRule>
  </conditionalFormatting>
  <conditionalFormatting sqref="BW28">
    <cfRule type="expression" dxfId="56" priority="190" stopIfTrue="1">
      <formula>$B28=""</formula>
    </cfRule>
  </conditionalFormatting>
  <conditionalFormatting sqref="BX32:BX33 BX22 BX24:BX25 BX12:BX16">
    <cfRule type="expression" dxfId="55" priority="181" stopIfTrue="1">
      <formula>$B12=""</formula>
    </cfRule>
  </conditionalFormatting>
  <conditionalFormatting sqref="BX7:BX22 BX24:BX43">
    <cfRule type="expression" dxfId="54" priority="180" stopIfTrue="1">
      <formula>AND(BX$7=$G$2,$B7&lt;&gt;"")</formula>
    </cfRule>
  </conditionalFormatting>
  <conditionalFormatting sqref="BX12:BX20 BX22 BX39:BX43 BX32:BX37 BX24:BX30">
    <cfRule type="expression" dxfId="53" priority="182" stopIfTrue="1">
      <formula>AND(BX$7&gt;=$C12,BX$7&lt;=$E12,BX$7&lt;=$G12,$F12&gt;0)</formula>
    </cfRule>
  </conditionalFormatting>
  <conditionalFormatting sqref="BX12:BX20 BX22 BX39:BX43 BX32:BX37 BX24:BX30">
    <cfRule type="expression" dxfId="52" priority="184" stopIfTrue="1">
      <formula>AND(BX$7&gt;=$C12,BX$7&lt;=$E12,BX$7&gt;=$G12)</formula>
    </cfRule>
  </conditionalFormatting>
  <conditionalFormatting sqref="BX12:BX20 BX22 BX39:BX43 BX32:BX37 BX24:BX30">
    <cfRule type="expression" dxfId="51" priority="183" stopIfTrue="1">
      <formula>AND(BX$7&gt;=$C12,BX$7&lt;=$E12,BX$7&gt;=$G12,BX$7&gt;=TODAY())</formula>
    </cfRule>
  </conditionalFormatting>
  <conditionalFormatting sqref="BX17">
    <cfRule type="expression" dxfId="50" priority="179" stopIfTrue="1">
      <formula>$B17=""</formula>
    </cfRule>
  </conditionalFormatting>
  <conditionalFormatting sqref="BX18">
    <cfRule type="expression" dxfId="49" priority="178" stopIfTrue="1">
      <formula>$B18=""</formula>
    </cfRule>
  </conditionalFormatting>
  <conditionalFormatting sqref="BX19">
    <cfRule type="expression" dxfId="48" priority="177" stopIfTrue="1">
      <formula>$B19=""</formula>
    </cfRule>
  </conditionalFormatting>
  <conditionalFormatting sqref="BX20">
    <cfRule type="expression" dxfId="47" priority="176" stopIfTrue="1">
      <formula>$B20=""</formula>
    </cfRule>
  </conditionalFormatting>
  <conditionalFormatting sqref="BX26">
    <cfRule type="expression" dxfId="46" priority="175" stopIfTrue="1">
      <formula>$B26=""</formula>
    </cfRule>
  </conditionalFormatting>
  <conditionalFormatting sqref="BX27">
    <cfRule type="expression" dxfId="45" priority="174" stopIfTrue="1">
      <formula>$B27=""</formula>
    </cfRule>
  </conditionalFormatting>
  <conditionalFormatting sqref="BX29">
    <cfRule type="expression" dxfId="44" priority="173" stopIfTrue="1">
      <formula>$B29=""</formula>
    </cfRule>
  </conditionalFormatting>
  <conditionalFormatting sqref="BX30">
    <cfRule type="expression" dxfId="43" priority="172" stopIfTrue="1">
      <formula>$B30=""</formula>
    </cfRule>
  </conditionalFormatting>
  <conditionalFormatting sqref="BX34">
    <cfRule type="expression" dxfId="42" priority="171" stopIfTrue="1">
      <formula>$B34=""</formula>
    </cfRule>
  </conditionalFormatting>
  <conditionalFormatting sqref="BX35">
    <cfRule type="expression" dxfId="41" priority="170" stopIfTrue="1">
      <formula>$B35=""</formula>
    </cfRule>
  </conditionalFormatting>
  <conditionalFormatting sqref="BX39:BX40">
    <cfRule type="expression" dxfId="40" priority="169" stopIfTrue="1">
      <formula>$B39=""</formula>
    </cfRule>
  </conditionalFormatting>
  <conditionalFormatting sqref="BX41">
    <cfRule type="expression" dxfId="39" priority="168" stopIfTrue="1">
      <formula>$B41=""</formula>
    </cfRule>
  </conditionalFormatting>
  <conditionalFormatting sqref="BX42">
    <cfRule type="expression" dxfId="38" priority="167" stopIfTrue="1">
      <formula>$B42=""</formula>
    </cfRule>
  </conditionalFormatting>
  <conditionalFormatting sqref="BX43">
    <cfRule type="expression" dxfId="37" priority="166" stopIfTrue="1">
      <formula>$B43=""</formula>
    </cfRule>
  </conditionalFormatting>
  <conditionalFormatting sqref="BX36">
    <cfRule type="expression" dxfId="36" priority="165" stopIfTrue="1">
      <formula>$B36=""</formula>
    </cfRule>
  </conditionalFormatting>
  <conditionalFormatting sqref="BX37">
    <cfRule type="expression" dxfId="35" priority="164" stopIfTrue="1">
      <formula>$B37=""</formula>
    </cfRule>
  </conditionalFormatting>
  <conditionalFormatting sqref="BX23">
    <cfRule type="expression" dxfId="34" priority="185" stopIfTrue="1">
      <formula>#REF!=""</formula>
    </cfRule>
  </conditionalFormatting>
  <conditionalFormatting sqref="BX23">
    <cfRule type="expression" dxfId="33" priority="186" stopIfTrue="1">
      <formula>AND(BX$7=$G$2,#REF!&lt;&gt;"")</formula>
    </cfRule>
  </conditionalFormatting>
  <conditionalFormatting sqref="BX23">
    <cfRule type="expression" dxfId="32" priority="187" stopIfTrue="1">
      <formula>AND(BX$7&gt;=#REF!,BX$7&lt;=#REF!,BX$7&lt;=$G23,#REF!&gt;0)</formula>
    </cfRule>
  </conditionalFormatting>
  <conditionalFormatting sqref="BX23">
    <cfRule type="expression" dxfId="31" priority="188" stopIfTrue="1">
      <formula>AND(BX$7&gt;=#REF!,BX$7&lt;=#REF!,BX$7&gt;=$G23)</formula>
    </cfRule>
  </conditionalFormatting>
  <conditionalFormatting sqref="BX23">
    <cfRule type="expression" dxfId="30" priority="189" stopIfTrue="1">
      <formula>AND(BX$7&gt;=#REF!,BX$7&lt;=#REF!,BX$7&gt;=$G23,BX$7&gt;=TODAY())</formula>
    </cfRule>
  </conditionalFormatting>
  <conditionalFormatting sqref="BX28">
    <cfRule type="expression" dxfId="29" priority="163" stopIfTrue="1">
      <formula>$B28=""</formula>
    </cfRule>
  </conditionalFormatting>
  <conditionalFormatting sqref="BY32:BY33 BY22 BY24:BY25 BY12:BY16">
    <cfRule type="expression" dxfId="28" priority="154" stopIfTrue="1">
      <formula>$B12=""</formula>
    </cfRule>
  </conditionalFormatting>
  <conditionalFormatting sqref="BY7:BY22 BY24:BY43">
    <cfRule type="expression" dxfId="27" priority="153" stopIfTrue="1">
      <formula>AND(BY$7=$G$2,$B7&lt;&gt;"")</formula>
    </cfRule>
  </conditionalFormatting>
  <conditionalFormatting sqref="BY12:BY20 BY22 BY39:BY43 BY32:BY37 BY24:BY30">
    <cfRule type="expression" dxfId="26" priority="155" stopIfTrue="1">
      <formula>AND(BY$7&gt;=$C12,BY$7&lt;=$E12,BY$7&lt;=$G12,$F12&gt;0)</formula>
    </cfRule>
  </conditionalFormatting>
  <conditionalFormatting sqref="BY12:BY20 BY22 BY39:BY43 BY32:BY37 BY24:BY30">
    <cfRule type="expression" dxfId="25" priority="157" stopIfTrue="1">
      <formula>AND(BY$7&gt;=$C12,BY$7&lt;=$E12,BY$7&gt;=$G12)</formula>
    </cfRule>
  </conditionalFormatting>
  <conditionalFormatting sqref="BY12:BY20 BY22 BY39:BY43 BY32:BY37 BY24:BY30">
    <cfRule type="expression" dxfId="24" priority="156" stopIfTrue="1">
      <formula>AND(BY$7&gt;=$C12,BY$7&lt;=$E12,BY$7&gt;=$G12,BY$7&gt;=TODAY())</formula>
    </cfRule>
  </conditionalFormatting>
  <conditionalFormatting sqref="BY17">
    <cfRule type="expression" dxfId="23" priority="152" stopIfTrue="1">
      <formula>$B17=""</formula>
    </cfRule>
  </conditionalFormatting>
  <conditionalFormatting sqref="BY18">
    <cfRule type="expression" dxfId="22" priority="151" stopIfTrue="1">
      <formula>$B18=""</formula>
    </cfRule>
  </conditionalFormatting>
  <conditionalFormatting sqref="BY19">
    <cfRule type="expression" dxfId="21" priority="150" stopIfTrue="1">
      <formula>$B19=""</formula>
    </cfRule>
  </conditionalFormatting>
  <conditionalFormatting sqref="BY20">
    <cfRule type="expression" dxfId="20" priority="149" stopIfTrue="1">
      <formula>$B20=""</formula>
    </cfRule>
  </conditionalFormatting>
  <conditionalFormatting sqref="BY26">
    <cfRule type="expression" dxfId="19" priority="148" stopIfTrue="1">
      <formula>$B26=""</formula>
    </cfRule>
  </conditionalFormatting>
  <conditionalFormatting sqref="BY27">
    <cfRule type="expression" dxfId="18" priority="147" stopIfTrue="1">
      <formula>$B27=""</formula>
    </cfRule>
  </conditionalFormatting>
  <conditionalFormatting sqref="BY29">
    <cfRule type="expression" dxfId="17" priority="146" stopIfTrue="1">
      <formula>$B29=""</formula>
    </cfRule>
  </conditionalFormatting>
  <conditionalFormatting sqref="BY30">
    <cfRule type="expression" dxfId="16" priority="145" stopIfTrue="1">
      <formula>$B30=""</formula>
    </cfRule>
  </conditionalFormatting>
  <conditionalFormatting sqref="BY34">
    <cfRule type="expression" dxfId="15" priority="144" stopIfTrue="1">
      <formula>$B34=""</formula>
    </cfRule>
  </conditionalFormatting>
  <conditionalFormatting sqref="BY35">
    <cfRule type="expression" dxfId="14" priority="143" stopIfTrue="1">
      <formula>$B35=""</formula>
    </cfRule>
  </conditionalFormatting>
  <conditionalFormatting sqref="BY39:BY40">
    <cfRule type="expression" dxfId="13" priority="142" stopIfTrue="1">
      <formula>$B39=""</formula>
    </cfRule>
  </conditionalFormatting>
  <conditionalFormatting sqref="BY41">
    <cfRule type="expression" dxfId="12" priority="141" stopIfTrue="1">
      <formula>$B41=""</formula>
    </cfRule>
  </conditionalFormatting>
  <conditionalFormatting sqref="BY42">
    <cfRule type="expression" dxfId="11" priority="140" stopIfTrue="1">
      <formula>$B42=""</formula>
    </cfRule>
  </conditionalFormatting>
  <conditionalFormatting sqref="BY43">
    <cfRule type="expression" dxfId="10" priority="139" stopIfTrue="1">
      <formula>$B43=""</formula>
    </cfRule>
  </conditionalFormatting>
  <conditionalFormatting sqref="BY36">
    <cfRule type="expression" dxfId="9" priority="138" stopIfTrue="1">
      <formula>$B36=""</formula>
    </cfRule>
  </conditionalFormatting>
  <conditionalFormatting sqref="BY37">
    <cfRule type="expression" dxfId="8" priority="137" stopIfTrue="1">
      <formula>$B37=""</formula>
    </cfRule>
  </conditionalFormatting>
  <conditionalFormatting sqref="BY23">
    <cfRule type="expression" dxfId="7" priority="158" stopIfTrue="1">
      <formula>#REF!=""</formula>
    </cfRule>
  </conditionalFormatting>
  <conditionalFormatting sqref="BY23">
    <cfRule type="expression" dxfId="6" priority="159" stopIfTrue="1">
      <formula>AND(BY$7=$G$2,#REF!&lt;&gt;"")</formula>
    </cfRule>
  </conditionalFormatting>
  <conditionalFormatting sqref="BY23">
    <cfRule type="expression" dxfId="5" priority="160" stopIfTrue="1">
      <formula>AND(BY$7&gt;=#REF!,BY$7&lt;=#REF!,BY$7&lt;=$G23,#REF!&gt;0)</formula>
    </cfRule>
  </conditionalFormatting>
  <conditionalFormatting sqref="BY23">
    <cfRule type="expression" dxfId="4" priority="161" stopIfTrue="1">
      <formula>AND(BY$7&gt;=#REF!,BY$7&lt;=#REF!,BY$7&gt;=$G23)</formula>
    </cfRule>
  </conditionalFormatting>
  <conditionalFormatting sqref="BY23">
    <cfRule type="expression" dxfId="3" priority="162" stopIfTrue="1">
      <formula>AND(BY$7&gt;=#REF!,BY$7&lt;=#REF!,BY$7&gt;=$G23,BY$7&gt;=TODAY())</formula>
    </cfRule>
  </conditionalFormatting>
  <conditionalFormatting sqref="BY28">
    <cfRule type="expression" dxfId="2" priority="136" stopIfTrue="1">
      <formula>$B28=""</formula>
    </cfRule>
  </conditionalFormatting>
  <dataValidations count="1">
    <dataValidation type="list" allowBlank="1" showInputMessage="1" showErrorMessage="1" sqref="C5:E5">
      <formula1>ouinon</formula1>
    </dataValidation>
  </dataValidations>
  <pageMargins left="0.25000000000000006" right="0.25000000000000006" top="1.1437007874015745" bottom="1.1437007874015745" header="0.74999999999999989" footer="0.74999999999999989"/>
  <pageSetup paperSize="9"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G3" sqref="G3"/>
    </sheetView>
  </sheetViews>
  <sheetFormatPr baseColWidth="10" defaultRowHeight="13.8" x14ac:dyDescent="0.25"/>
  <cols>
    <col min="1" max="1" width="12.796875" customWidth="1"/>
    <col min="2" max="2" width="22.59765625" bestFit="1" customWidth="1"/>
    <col min="3" max="3" width="19.5" bestFit="1" customWidth="1"/>
    <col min="4" max="4" width="20.59765625" bestFit="1" customWidth="1"/>
    <col min="5" max="5" width="19.796875" bestFit="1" customWidth="1"/>
    <col min="6" max="6" width="15.296875" bestFit="1" customWidth="1"/>
    <col min="7" max="7" width="9.796875" bestFit="1" customWidth="1"/>
    <col min="8" max="8" width="22.5" bestFit="1" customWidth="1"/>
    <col min="9" max="9" width="27.3984375" bestFit="1" customWidth="1"/>
  </cols>
  <sheetData>
    <row r="1" spans="1:9" x14ac:dyDescent="0.25">
      <c r="A1" s="26"/>
      <c r="B1" s="27">
        <v>1</v>
      </c>
      <c r="C1" s="27">
        <v>2</v>
      </c>
      <c r="D1" s="27">
        <v>3</v>
      </c>
      <c r="E1" s="27">
        <v>4</v>
      </c>
      <c r="F1" s="27">
        <v>5</v>
      </c>
      <c r="G1" s="27">
        <v>6</v>
      </c>
      <c r="H1" s="27">
        <v>7</v>
      </c>
      <c r="I1" s="27">
        <v>8</v>
      </c>
    </row>
    <row r="2" spans="1:9" ht="27.6" x14ac:dyDescent="0.25">
      <c r="A2" s="28" t="s">
        <v>28</v>
      </c>
      <c r="B2" s="28" t="s">
        <v>29</v>
      </c>
      <c r="C2" s="28" t="s">
        <v>30</v>
      </c>
      <c r="D2" s="28" t="s">
        <v>31</v>
      </c>
      <c r="E2" s="28" t="s">
        <v>32</v>
      </c>
      <c r="F2" s="28" t="s">
        <v>18</v>
      </c>
      <c r="G2" s="28" t="s">
        <v>22</v>
      </c>
      <c r="H2" s="28" t="s">
        <v>33</v>
      </c>
      <c r="I2" s="28" t="s">
        <v>34</v>
      </c>
    </row>
    <row r="3" spans="1:9" ht="27.6" x14ac:dyDescent="0.25">
      <c r="A3" s="29" t="s">
        <v>3</v>
      </c>
      <c r="B3" s="30" t="s">
        <v>35</v>
      </c>
      <c r="C3" s="30"/>
      <c r="D3" s="30"/>
      <c r="E3" s="30"/>
      <c r="F3" s="30" t="s">
        <v>35</v>
      </c>
      <c r="G3" s="30"/>
      <c r="H3" s="30"/>
      <c r="I3" s="30" t="s">
        <v>35</v>
      </c>
    </row>
    <row r="4" spans="1:9" ht="27.6" x14ac:dyDescent="0.25">
      <c r="A4" s="29" t="s">
        <v>19</v>
      </c>
      <c r="B4" s="30"/>
      <c r="C4" s="30"/>
      <c r="D4" s="30" t="s">
        <v>35</v>
      </c>
      <c r="E4" s="30" t="s">
        <v>35</v>
      </c>
      <c r="F4" s="30"/>
      <c r="G4" s="30" t="s">
        <v>35</v>
      </c>
      <c r="H4" s="30"/>
      <c r="I4" s="30"/>
    </row>
    <row r="5" spans="1:9" ht="27.6" x14ac:dyDescent="0.25">
      <c r="A5" s="29" t="s">
        <v>25</v>
      </c>
      <c r="B5" s="30"/>
      <c r="C5" s="30" t="s">
        <v>35</v>
      </c>
      <c r="D5" s="30"/>
      <c r="E5" s="30"/>
      <c r="F5" s="30"/>
      <c r="G5" s="30"/>
      <c r="H5" s="30" t="s">
        <v>35</v>
      </c>
      <c r="I5" s="30"/>
    </row>
  </sheetData>
  <conditionalFormatting sqref="B3:I5">
    <cfRule type="cellIs" dxfId="1" priority="8" stopIfTrue="1" operator="notEqual">
      <formula>x</formula>
    </cfRule>
  </conditionalFormatting>
  <conditionalFormatting sqref="B3:I5">
    <cfRule type="cellIs" dxfId="0" priority="7" stopIfTrue="1" operator="equal">
      <formula>x</formula>
    </cfRule>
  </conditionalFormatting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"/>
  <sheetViews>
    <sheetView workbookViewId="0"/>
  </sheetViews>
  <sheetFormatPr baseColWidth="10" defaultRowHeight="14.4" x14ac:dyDescent="0.3"/>
  <cols>
    <col min="1" max="1" width="1.5" style="31" customWidth="1"/>
    <col min="2" max="2" width="2" style="31" customWidth="1"/>
    <col min="3" max="3" width="3.19921875" style="31" customWidth="1"/>
    <col min="4" max="4" width="3.8984375" style="31" customWidth="1"/>
    <col min="5" max="1024" width="7.8984375" style="31" customWidth="1"/>
  </cols>
  <sheetData>
    <row r="1" spans="1:4" x14ac:dyDescent="0.3">
      <c r="A1" s="31">
        <v>1</v>
      </c>
      <c r="B1" s="31" t="s">
        <v>36</v>
      </c>
      <c r="D1" s="31" t="s">
        <v>37</v>
      </c>
    </row>
    <row r="2" spans="1:4" x14ac:dyDescent="0.3">
      <c r="A2" s="31">
        <v>2</v>
      </c>
      <c r="B2" s="31" t="s">
        <v>38</v>
      </c>
      <c r="D2" s="31" t="s">
        <v>6</v>
      </c>
    </row>
    <row r="3" spans="1:4" x14ac:dyDescent="0.3">
      <c r="A3" s="31">
        <v>3</v>
      </c>
      <c r="B3" s="31" t="s">
        <v>38</v>
      </c>
    </row>
    <row r="4" spans="1:4" x14ac:dyDescent="0.3">
      <c r="A4" s="31">
        <v>4</v>
      </c>
      <c r="B4" s="31" t="s">
        <v>39</v>
      </c>
    </row>
    <row r="5" spans="1:4" x14ac:dyDescent="0.3">
      <c r="A5" s="31">
        <v>5</v>
      </c>
      <c r="B5" s="31" t="s">
        <v>40</v>
      </c>
    </row>
    <row r="6" spans="1:4" x14ac:dyDescent="0.3">
      <c r="A6" s="31">
        <v>6</v>
      </c>
      <c r="B6" s="31" t="s">
        <v>41</v>
      </c>
    </row>
    <row r="7" spans="1:4" x14ac:dyDescent="0.3">
      <c r="A7" s="31">
        <v>7</v>
      </c>
      <c r="B7" s="31" t="s">
        <v>42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47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Projet 1</vt:lpstr>
      <vt:lpstr>Plan</vt:lpstr>
      <vt:lpstr>Table</vt:lpstr>
      <vt:lpstr>ouinon</vt:lpstr>
      <vt:lpstr>semaine</vt:lpstr>
      <vt:lpstr>'Projet 1'!Zone_d_impression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Boudy</dc:creator>
  <cp:lastModifiedBy>Guillaume Boudy</cp:lastModifiedBy>
  <cp:revision>3</cp:revision>
  <dcterms:created xsi:type="dcterms:W3CDTF">2014-05-14T00:13:28Z</dcterms:created>
  <dcterms:modified xsi:type="dcterms:W3CDTF">2014-10-20T15:33:01Z</dcterms:modified>
</cp:coreProperties>
</file>