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t2\Downloads\ВычМат 2\"/>
    </mc:Choice>
  </mc:AlternateContent>
  <xr:revisionPtr revIDLastSave="0" documentId="13_ncr:1_{AEFAC644-0E00-4D80-9D54-E1F09D8F93DA}" xr6:coauthVersionLast="47" xr6:coauthVersionMax="47" xr10:uidLastSave="{00000000-0000-0000-0000-000000000000}"/>
  <bookViews>
    <workbookView xWindow="-108" yWindow="-108" windowWidth="23256" windowHeight="12456" xr2:uid="{8C912097-2868-4D3F-9EE4-ED9D78489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Q5" i="1"/>
  <c r="P6" i="1"/>
  <c r="Q6" i="1"/>
  <c r="P7" i="1"/>
  <c r="Q7" i="1"/>
  <c r="Q4" i="1"/>
  <c r="P4" i="1"/>
  <c r="L6" i="1"/>
  <c r="M6" i="1"/>
  <c r="N6" i="1" s="1"/>
  <c r="O6" i="1"/>
  <c r="N5" i="1"/>
  <c r="O5" i="1"/>
  <c r="M5" i="1"/>
  <c r="L5" i="1"/>
  <c r="O4" i="1"/>
  <c r="N4" i="1"/>
  <c r="C19" i="1"/>
  <c r="D19" i="1"/>
  <c r="E19" i="1"/>
  <c r="F19" i="1"/>
  <c r="C18" i="1"/>
  <c r="D18" i="1"/>
  <c r="F18" i="1" s="1"/>
  <c r="D17" i="1"/>
  <c r="E17" i="1" s="1"/>
  <c r="C17" i="1"/>
  <c r="E16" i="1"/>
  <c r="D16" i="1"/>
  <c r="F16" i="1" s="1"/>
  <c r="E10" i="1"/>
  <c r="D10" i="1"/>
  <c r="F10" i="1" s="1"/>
  <c r="F6" i="1"/>
  <c r="G6" i="1"/>
  <c r="E6" i="1" s="1"/>
  <c r="F5" i="1"/>
  <c r="E5" i="1" s="1"/>
  <c r="H5" i="1" s="1"/>
  <c r="G5" i="1"/>
  <c r="G4" i="1"/>
  <c r="F4" i="1"/>
  <c r="E4" i="1" s="1"/>
  <c r="L7" i="1" l="1"/>
  <c r="O7" i="1" s="1"/>
  <c r="M7" i="1"/>
  <c r="N7" i="1" s="1"/>
  <c r="E18" i="1"/>
  <c r="F17" i="1"/>
  <c r="H4" i="1"/>
  <c r="I5" i="1"/>
  <c r="C11" i="1"/>
  <c r="G10" i="1"/>
  <c r="I6" i="1"/>
  <c r="H6" i="1"/>
  <c r="E11" i="1" l="1"/>
  <c r="D11" i="1"/>
  <c r="F11" i="1" s="1"/>
  <c r="G11" i="1" l="1"/>
  <c r="C12" i="1"/>
  <c r="E12" i="1" l="1"/>
  <c r="D12" i="1"/>
  <c r="F12" i="1" s="1"/>
  <c r="G12" i="1" s="1"/>
</calcChain>
</file>

<file path=xl/sharedStrings.xml><?xml version="1.0" encoding="utf-8"?>
<sst xmlns="http://schemas.openxmlformats.org/spreadsheetml/2006/main" count="30" uniqueCount="19">
  <si>
    <t>Метод хорд</t>
  </si>
  <si>
    <t>N шага</t>
  </si>
  <si>
    <t>a</t>
  </si>
  <si>
    <t>b</t>
  </si>
  <si>
    <t>x</t>
  </si>
  <si>
    <t>f(a)</t>
  </si>
  <si>
    <t>f(b)</t>
  </si>
  <si>
    <t>f(x)</t>
  </si>
  <si>
    <t>|x_k+1 - x_k]</t>
  </si>
  <si>
    <t>Метод ньютона</t>
  </si>
  <si>
    <t>f'(x)</t>
  </si>
  <si>
    <t>x_k+1</t>
  </si>
  <si>
    <t>Метод простой итерации</t>
  </si>
  <si>
    <t>f(x_k+1)</t>
  </si>
  <si>
    <t>x_k</t>
  </si>
  <si>
    <t>y_k</t>
  </si>
  <si>
    <t>y+k+1</t>
  </si>
  <si>
    <t>|y_k+1 - y_k]</t>
  </si>
  <si>
    <t>Метод итераций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</si>
</sst>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1" xfId="0" applyNumberFormat="1" applyBorder="1"/>
    <xf numFmtId="164" fontId="0" fillId="0" borderId="8" xfId="0" applyNumberFormat="1" applyBorder="1"/>
    <xf numFmtId="2" fontId="0" fillId="0" borderId="6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9" xfId="0" applyNumberFormat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8" xfId="0" applyNumberFormat="1" applyBorder="1"/>
  </cellXfs>
  <cellStyles count="1">
    <cellStyle name="Обычный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3FE4-F21C-4F1F-8FA0-11B6761DFBE2}">
  <dimension ref="B1:Q20"/>
  <sheetViews>
    <sheetView tabSelected="1" topLeftCell="H1" zoomScale="160" zoomScaleNormal="160" workbookViewId="0">
      <selection activeCell="K2" sqref="K2:Q7"/>
    </sheetView>
  </sheetViews>
  <sheetFormatPr defaultRowHeight="14.4" x14ac:dyDescent="0.3"/>
  <cols>
    <col min="6" max="6" width="11.21875" customWidth="1"/>
    <col min="7" max="7" width="11" customWidth="1"/>
    <col min="9" max="9" width="12" customWidth="1"/>
    <col min="12" max="12" width="9" bestFit="1" customWidth="1"/>
    <col min="13" max="13" width="9.33203125" bestFit="1" customWidth="1"/>
    <col min="14" max="14" width="9" bestFit="1" customWidth="1"/>
    <col min="15" max="15" width="9.33203125" bestFit="1" customWidth="1"/>
    <col min="16" max="16" width="11.88671875" customWidth="1"/>
    <col min="17" max="17" width="10.88671875" customWidth="1"/>
  </cols>
  <sheetData>
    <row r="1" spans="2:17" ht="15" thickBot="1" x14ac:dyDescent="0.35"/>
    <row r="2" spans="2:17" x14ac:dyDescent="0.3">
      <c r="B2" s="2" t="s">
        <v>0</v>
      </c>
      <c r="C2" s="3"/>
      <c r="D2" s="3"/>
      <c r="E2" s="3"/>
      <c r="F2" s="3"/>
      <c r="G2" s="3"/>
      <c r="H2" s="3"/>
      <c r="I2" s="4"/>
      <c r="K2" s="2" t="s">
        <v>18</v>
      </c>
      <c r="L2" s="3"/>
      <c r="M2" s="3"/>
      <c r="N2" s="3"/>
      <c r="O2" s="3"/>
      <c r="P2" s="3"/>
      <c r="Q2" s="4"/>
    </row>
    <row r="3" spans="2:17" x14ac:dyDescent="0.3">
      <c r="B3" s="5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6" t="s">
        <v>8</v>
      </c>
      <c r="K3" s="5" t="s">
        <v>1</v>
      </c>
      <c r="L3" s="1" t="s">
        <v>14</v>
      </c>
      <c r="M3" s="1" t="s">
        <v>15</v>
      </c>
      <c r="N3" s="1" t="s">
        <v>11</v>
      </c>
      <c r="O3" s="1" t="s">
        <v>16</v>
      </c>
      <c r="P3" s="1" t="s">
        <v>8</v>
      </c>
      <c r="Q3" s="6" t="s">
        <v>17</v>
      </c>
    </row>
    <row r="4" spans="2:17" x14ac:dyDescent="0.3">
      <c r="B4" s="5">
        <v>1</v>
      </c>
      <c r="C4" s="8">
        <v>-8</v>
      </c>
      <c r="D4" s="8">
        <v>-7</v>
      </c>
      <c r="E4" s="8">
        <f>C4-(D4-C4)/(G4-F4)*F4</f>
        <v>-7.2473578258681428</v>
      </c>
      <c r="F4" s="8">
        <f>C4^3+4.81*C4^2-17.37*C4+5.38</f>
        <v>-59.820000000000014</v>
      </c>
      <c r="G4" s="8">
        <f>D4^3+4.81*D4^2-17.37*D4+5.38</f>
        <v>19.659999999999972</v>
      </c>
      <c r="H4" s="8">
        <f>E4^3+4.81*E4^2-17.37*E4+5.38</f>
        <v>3.2463465928003119</v>
      </c>
      <c r="I4" s="6"/>
      <c r="K4" s="5">
        <v>1</v>
      </c>
      <c r="L4" s="8">
        <v>1</v>
      </c>
      <c r="M4" s="8">
        <v>-0.5</v>
      </c>
      <c r="N4" s="8">
        <f>1-SIN(M4)/2</f>
        <v>1.2397127693021015</v>
      </c>
      <c r="O4" s="8">
        <f>0.7-COS(L4-1)</f>
        <v>-0.30000000000000004</v>
      </c>
      <c r="P4" s="15">
        <f>ABS(N4-L4)</f>
        <v>0.2397127693021015</v>
      </c>
      <c r="Q4" s="10">
        <f>ABS(O4-M4)</f>
        <v>0.19999999999999996</v>
      </c>
    </row>
    <row r="5" spans="2:17" x14ac:dyDescent="0.3">
      <c r="B5" s="5">
        <v>2</v>
      </c>
      <c r="C5" s="8">
        <v>-8</v>
      </c>
      <c r="D5" s="8">
        <v>-7.2473578258681428</v>
      </c>
      <c r="E5" s="8">
        <f>C5-(D5-C5)/(G5-F5)*F5</f>
        <v>-7.2861001581831353</v>
      </c>
      <c r="F5" s="8">
        <f>C5^3+4.81*C5^2-17.37*C5+5.38</f>
        <v>-59.820000000000014</v>
      </c>
      <c r="G5" s="8">
        <f>D5^3+4.81*D5^2-17.37*D5+5.38</f>
        <v>3.2463465928003119</v>
      </c>
      <c r="H5" s="8">
        <f>E5^3+4.81*E5^2-17.37*E5+5.38</f>
        <v>0.49019796925211256</v>
      </c>
      <c r="I5" s="10">
        <f>E5-E4</f>
        <v>-3.8742332314992467E-2</v>
      </c>
      <c r="K5" s="5">
        <v>2</v>
      </c>
      <c r="L5" s="8">
        <f>N4</f>
        <v>1.2397127693021015</v>
      </c>
      <c r="M5" s="8">
        <f>O4</f>
        <v>-0.30000000000000004</v>
      </c>
      <c r="N5" s="8">
        <f>1-SIN(M5)/2</f>
        <v>1.1477601033306697</v>
      </c>
      <c r="O5" s="8">
        <f>0.7-COS(L5-1)</f>
        <v>-0.27140621027396483</v>
      </c>
      <c r="P5" s="15">
        <f t="shared" ref="P5:P8" si="0">ABS(N5-L5)</f>
        <v>9.1952665971431813E-2</v>
      </c>
      <c r="Q5" s="10">
        <f t="shared" ref="Q5:Q8" si="1">ABS(O5-M5)</f>
        <v>2.8593789726035213E-2</v>
      </c>
    </row>
    <row r="6" spans="2:17" ht="15" thickBot="1" x14ac:dyDescent="0.35">
      <c r="B6" s="7">
        <v>3</v>
      </c>
      <c r="C6" s="9">
        <v>-8</v>
      </c>
      <c r="D6" s="9">
        <v>-7.2861001581831353</v>
      </c>
      <c r="E6" s="9">
        <f>C6-(D6-C6)/(G6-F6)*F6</f>
        <v>-7.2919026968000118</v>
      </c>
      <c r="F6" s="9">
        <f>C6^3+4.81*C6^2-17.37*C6+5.38</f>
        <v>-59.820000000000014</v>
      </c>
      <c r="G6" s="9">
        <f>D6^3+4.81*D6^2-17.37*D6+5.38</f>
        <v>0.49019796925211256</v>
      </c>
      <c r="H6" s="9">
        <f>E6^3+4.81*E6^2-17.37*E6+5.38</f>
        <v>7.3004493992674391E-2</v>
      </c>
      <c r="I6" s="13">
        <f>E6-E5</f>
        <v>-5.8025386168765181E-3</v>
      </c>
      <c r="K6" s="5">
        <v>3</v>
      </c>
      <c r="L6" s="8">
        <f t="shared" ref="L6:L8" si="2">N5</f>
        <v>1.1477601033306697</v>
      </c>
      <c r="M6" s="8">
        <f t="shared" ref="M6:M8" si="3">O5</f>
        <v>-0.27140621027396483</v>
      </c>
      <c r="N6" s="8">
        <f t="shared" ref="N6:N8" si="4">1-SIN(M6)/2</f>
        <v>1.1340432185287097</v>
      </c>
      <c r="O6" s="8">
        <f t="shared" ref="O6:O8" si="5">0.7-COS(L6-1)</f>
        <v>-0.28910332323235965</v>
      </c>
      <c r="P6" s="15">
        <f t="shared" si="0"/>
        <v>1.3716884801959983E-2</v>
      </c>
      <c r="Q6" s="10">
        <f t="shared" si="1"/>
        <v>1.7697112958394823E-2</v>
      </c>
    </row>
    <row r="7" spans="2:17" ht="15" thickBot="1" x14ac:dyDescent="0.35">
      <c r="B7" s="11"/>
      <c r="C7" s="12"/>
      <c r="D7" s="12"/>
      <c r="E7" s="12"/>
      <c r="F7" s="12"/>
      <c r="G7" s="12"/>
      <c r="H7" s="12"/>
      <c r="I7" s="11"/>
      <c r="K7" s="7">
        <v>4</v>
      </c>
      <c r="L7" s="9">
        <f t="shared" si="2"/>
        <v>1.1340432185287097</v>
      </c>
      <c r="M7" s="9">
        <f t="shared" si="3"/>
        <v>-0.28910332323235965</v>
      </c>
      <c r="N7" s="9">
        <f t="shared" si="4"/>
        <v>1.142546437621053</v>
      </c>
      <c r="O7" s="9">
        <f t="shared" si="5"/>
        <v>-0.29102965114993129</v>
      </c>
      <c r="P7" s="16">
        <f t="shared" si="0"/>
        <v>8.503219092343306E-3</v>
      </c>
      <c r="Q7" s="13">
        <f t="shared" si="1"/>
        <v>1.9263279175716352E-3</v>
      </c>
    </row>
    <row r="8" spans="2:17" x14ac:dyDescent="0.3">
      <c r="B8" s="2" t="s">
        <v>9</v>
      </c>
      <c r="C8" s="3"/>
      <c r="D8" s="3"/>
      <c r="E8" s="3"/>
      <c r="F8" s="3"/>
      <c r="G8" s="4"/>
      <c r="H8" s="12"/>
      <c r="I8" s="11"/>
      <c r="K8" s="11"/>
      <c r="L8" s="12"/>
      <c r="M8" s="12"/>
      <c r="N8" s="12"/>
      <c r="O8" s="12"/>
      <c r="P8" s="14"/>
      <c r="Q8" s="14"/>
    </row>
    <row r="9" spans="2:17" x14ac:dyDescent="0.3">
      <c r="B9" s="5" t="s">
        <v>1</v>
      </c>
      <c r="C9" s="8" t="s">
        <v>4</v>
      </c>
      <c r="D9" s="8" t="s">
        <v>7</v>
      </c>
      <c r="E9" s="8" t="s">
        <v>10</v>
      </c>
      <c r="F9" s="8" t="s">
        <v>11</v>
      </c>
      <c r="G9" s="6" t="s">
        <v>8</v>
      </c>
      <c r="H9" s="12"/>
      <c r="I9" s="11"/>
    </row>
    <row r="10" spans="2:17" x14ac:dyDescent="0.3">
      <c r="B10" s="5">
        <v>1</v>
      </c>
      <c r="C10" s="8">
        <v>0</v>
      </c>
      <c r="D10" s="8">
        <f>C10^3+4.81*C10^2-17.37*C10+5.38</f>
        <v>5.38</v>
      </c>
      <c r="E10" s="8">
        <f>3*C10^2+9.62*C10-17.37</f>
        <v>-17.37</v>
      </c>
      <c r="F10" s="8">
        <f>C10-D10/E10</f>
        <v>0.30972941853770869</v>
      </c>
      <c r="G10" s="10">
        <f>F10-C10</f>
        <v>0.30972941853770869</v>
      </c>
    </row>
    <row r="11" spans="2:17" x14ac:dyDescent="0.3">
      <c r="B11" s="5">
        <v>2</v>
      </c>
      <c r="C11" s="8">
        <f>F10</f>
        <v>0.30972941853770869</v>
      </c>
      <c r="D11" s="8">
        <f>C11^3+4.81*C11^2-17.37*C11+5.38</f>
        <v>0.49114748355800675</v>
      </c>
      <c r="E11" s="8">
        <f>3*C11^2+9.62*C11-17.37</f>
        <v>-14.102606055544122</v>
      </c>
      <c r="F11" s="8">
        <f>C11-D11/E11</f>
        <v>0.34455613649491373</v>
      </c>
      <c r="G11" s="10">
        <f>F11-C11</f>
        <v>3.4826717957205044E-2</v>
      </c>
    </row>
    <row r="12" spans="2:17" ht="15" thickBot="1" x14ac:dyDescent="0.35">
      <c r="B12" s="7">
        <v>3</v>
      </c>
      <c r="C12" s="9">
        <f>F11</f>
        <v>0.34455613649491373</v>
      </c>
      <c r="D12" s="9">
        <f>C12^3+4.81*C12^2-17.37*C12+5.38</f>
        <v>7.0033043993618094E-3</v>
      </c>
      <c r="E12" s="9">
        <f>3*C12^2+9.62*C12-17.37</f>
        <v>-13.699213173330026</v>
      </c>
      <c r="F12" s="9">
        <f>C12-D12/E12</f>
        <v>0.3450673559577217</v>
      </c>
      <c r="G12" s="13">
        <f>F12-C12</f>
        <v>5.1121946280796582E-4</v>
      </c>
    </row>
    <row r="13" spans="2:17" ht="15" thickBot="1" x14ac:dyDescent="0.35">
      <c r="B13" s="11"/>
      <c r="C13" s="12"/>
      <c r="D13" s="12"/>
      <c r="E13" s="12"/>
      <c r="F13" s="12"/>
      <c r="G13" s="14"/>
    </row>
    <row r="14" spans="2:17" x14ac:dyDescent="0.3">
      <c r="B14" s="2" t="s">
        <v>12</v>
      </c>
      <c r="C14" s="3"/>
      <c r="D14" s="3"/>
      <c r="E14" s="3"/>
      <c r="F14" s="4"/>
      <c r="G14" s="14"/>
    </row>
    <row r="15" spans="2:17" x14ac:dyDescent="0.3">
      <c r="B15" s="5" t="s">
        <v>1</v>
      </c>
      <c r="C15" s="1" t="s">
        <v>4</v>
      </c>
      <c r="D15" s="1" t="s">
        <v>11</v>
      </c>
      <c r="E15" s="1" t="s">
        <v>13</v>
      </c>
      <c r="F15" s="6" t="s">
        <v>8</v>
      </c>
    </row>
    <row r="16" spans="2:17" x14ac:dyDescent="0.3">
      <c r="B16" s="5">
        <v>1</v>
      </c>
      <c r="C16" s="8">
        <v>2</v>
      </c>
      <c r="D16" s="8">
        <f>-0.026*C16^3-0.125*C16^2+1.452*C16-0.14</f>
        <v>2.0559999999999996</v>
      </c>
      <c r="E16" s="8">
        <f>D16^3+4.81*D16^2-17.37*D16+5.38</f>
        <v>-1.3092042240000152</v>
      </c>
      <c r="F16" s="10">
        <f>D16-C16</f>
        <v>5.5999999999999606E-2</v>
      </c>
    </row>
    <row r="17" spans="2:6" x14ac:dyDescent="0.3">
      <c r="B17" s="5">
        <v>2</v>
      </c>
      <c r="C17" s="8">
        <f>D16</f>
        <v>2.0559999999999996</v>
      </c>
      <c r="D17" s="8">
        <f>-0.026*C17^3-0.125*C17^2+1.452*C17-0.14</f>
        <v>2.0909542179839997</v>
      </c>
      <c r="E17" s="8">
        <f>D17^3+4.81*D17^2-17.37*D17+5.38</f>
        <v>-0.76828500214867557</v>
      </c>
      <c r="F17" s="10">
        <f>D17-C17</f>
        <v>3.4954217984000113E-2</v>
      </c>
    </row>
    <row r="18" spans="2:6" x14ac:dyDescent="0.3">
      <c r="B18" s="5">
        <v>3</v>
      </c>
      <c r="C18" s="8">
        <f>D17</f>
        <v>2.0909542179839997</v>
      </c>
      <c r="D18" s="8">
        <f>-0.026*C18^3-0.125*C18^2+1.452*C18-0.14</f>
        <v>2.1118665160152013</v>
      </c>
      <c r="E18" s="8">
        <f>D18^3+4.81*D18^2-17.37*D18+5.38</f>
        <v>-0.43173390300187275</v>
      </c>
      <c r="F18" s="10">
        <f>D18-C18</f>
        <v>2.0912298031201537E-2</v>
      </c>
    </row>
    <row r="19" spans="2:6" ht="15" thickBot="1" x14ac:dyDescent="0.35">
      <c r="B19" s="7">
        <v>4</v>
      </c>
      <c r="C19" s="9">
        <f>D18</f>
        <v>2.1118665160152013</v>
      </c>
      <c r="D19" s="9">
        <f>-0.026*C19^3-0.125*C19^2+1.452*C19-0.14</f>
        <v>2.1240417055802232</v>
      </c>
      <c r="E19" s="9">
        <f>D19^3+4.81*D19^2-17.37*D19+5.38</f>
        <v>-0.23130660870184538</v>
      </c>
      <c r="F19" s="13">
        <f>D19-C19</f>
        <v>1.2175189565021949E-2</v>
      </c>
    </row>
    <row r="20" spans="2:6" x14ac:dyDescent="0.3">
      <c r="B20" s="11"/>
      <c r="C20" s="12"/>
      <c r="D20" s="12"/>
      <c r="E20" s="12"/>
      <c r="F20" s="11"/>
    </row>
  </sheetData>
  <mergeCells count="4">
    <mergeCell ref="B2:I2"/>
    <mergeCell ref="B8:G8"/>
    <mergeCell ref="B14:F14"/>
    <mergeCell ref="K2:Q2"/>
  </mergeCells>
  <conditionalFormatting sqref="F4:H7 H8">
    <cfRule type="cellIs" dxfId="3" priority="3" operator="lessThan">
      <formula>0</formula>
    </cfRule>
    <cfRule type="cellIs" dxfId="2" priority="4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Сиразетдинов Азат Ниязович</dc:creator>
  <cp:lastModifiedBy>Сиразетдинов Азат Ниязович</cp:lastModifiedBy>
  <dcterms:created xsi:type="dcterms:W3CDTF">2024-03-21T14:07:13Z</dcterms:created>
  <dcterms:modified xsi:type="dcterms:W3CDTF">2024-03-21T15:46:56Z</dcterms:modified>
</cp:coreProperties>
</file>