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zat2\Downloads\Telegram Desktop\"/>
    </mc:Choice>
  </mc:AlternateContent>
  <xr:revisionPtr revIDLastSave="0" documentId="13_ncr:1_{A8A1511E-B5BF-45B5-801F-66B727F5E99E}" xr6:coauthVersionLast="47" xr6:coauthVersionMax="47" xr10:uidLastSave="{00000000-0000-0000-0000-000000000000}"/>
  <bookViews>
    <workbookView xWindow="-110" yWindow="-110" windowWidth="19420" windowHeight="10300" xr2:uid="{E8D1D043-CEBA-4B27-97AB-1C93A4A77BB6}"/>
  </bookViews>
  <sheets>
    <sheet name="Лист1" sheetId="1" r:id="rId1"/>
    <sheet name="Сообщения об операциях" sheetId="3" r:id="rId2"/>
  </sheets>
  <definedNames>
    <definedName name="A">Лист1!$A$1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60" i="1" l="1"/>
  <c r="AM60" i="1"/>
  <c r="AL60" i="1"/>
  <c r="AK60" i="1"/>
  <c r="AC62" i="1" s="1"/>
  <c r="AJ60" i="1"/>
  <c r="AI60" i="1"/>
  <c r="AH60" i="1"/>
  <c r="AG60" i="1"/>
  <c r="AF60" i="1"/>
  <c r="AE60" i="1"/>
  <c r="AD60" i="1"/>
  <c r="AC60" i="1"/>
  <c r="AB60" i="1"/>
  <c r="AA60" i="1"/>
  <c r="Z60" i="1"/>
  <c r="AN51" i="1"/>
  <c r="AM51" i="1"/>
  <c r="AL51" i="1"/>
  <c r="AK51" i="1"/>
  <c r="AJ51" i="1"/>
  <c r="AI51" i="1"/>
  <c r="AH51" i="1"/>
  <c r="AC53" i="1" s="1"/>
  <c r="AG51" i="1"/>
  <c r="AF51" i="1"/>
  <c r="AE51" i="1"/>
  <c r="AD51" i="1"/>
  <c r="AC51" i="1"/>
  <c r="AB51" i="1"/>
  <c r="AA51" i="1"/>
  <c r="Z51" i="1"/>
  <c r="AN42" i="1"/>
  <c r="AM42" i="1"/>
  <c r="AL42" i="1"/>
  <c r="AK42" i="1"/>
  <c r="AC44" i="1" s="1"/>
  <c r="AJ42" i="1"/>
  <c r="AI42" i="1"/>
  <c r="AH42" i="1"/>
  <c r="AG42" i="1"/>
  <c r="AF42" i="1"/>
  <c r="AE42" i="1"/>
  <c r="AD42" i="1"/>
  <c r="AC42" i="1"/>
  <c r="AB42" i="1"/>
  <c r="AA42" i="1"/>
  <c r="Z42" i="1"/>
  <c r="AN33" i="1"/>
  <c r="AM33" i="1"/>
  <c r="AL33" i="1"/>
  <c r="AK33" i="1"/>
  <c r="AJ33" i="1"/>
  <c r="AI33" i="1"/>
  <c r="AH33" i="1"/>
  <c r="AC35" i="1" s="1"/>
  <c r="AG33" i="1"/>
  <c r="AF33" i="1"/>
  <c r="AE33" i="1"/>
  <c r="AD33" i="1"/>
  <c r="AC33" i="1"/>
  <c r="AB33" i="1"/>
  <c r="AA33" i="1"/>
  <c r="Z33" i="1"/>
  <c r="AN24" i="1"/>
  <c r="AM24" i="1"/>
  <c r="AL24" i="1"/>
  <c r="AK24" i="1"/>
  <c r="AC26" i="1" s="1"/>
  <c r="AJ24" i="1"/>
  <c r="AI24" i="1"/>
  <c r="AH24" i="1"/>
  <c r="AG24" i="1"/>
  <c r="AF24" i="1"/>
  <c r="AE24" i="1"/>
  <c r="AD24" i="1"/>
  <c r="AC24" i="1"/>
  <c r="AB24" i="1"/>
  <c r="AA24" i="1"/>
  <c r="Z24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C17" i="1"/>
  <c r="Z6" i="1"/>
  <c r="AA6" i="1"/>
  <c r="AB6" i="1"/>
  <c r="AC6" i="1"/>
  <c r="AD6" i="1"/>
  <c r="AE6" i="1"/>
  <c r="AF6" i="1"/>
  <c r="AG6" i="1"/>
  <c r="AH6" i="1"/>
  <c r="AI6" i="1"/>
  <c r="AJ6" i="1"/>
  <c r="AC8" i="1" s="1"/>
  <c r="AK6" i="1"/>
  <c r="AL6" i="1"/>
  <c r="AM6" i="1"/>
  <c r="AN6" i="1"/>
  <c r="AW12" i="1"/>
  <c r="A28" i="3"/>
  <c r="A27" i="3"/>
  <c r="A22" i="3"/>
  <c r="A23" i="3"/>
  <c r="U3" i="1"/>
  <c r="T3" i="1" s="1"/>
  <c r="S3" i="1" s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C8" i="1"/>
  <c r="C14" i="1" s="1"/>
  <c r="AU57" i="1" s="1"/>
  <c r="C7" i="1"/>
  <c r="C9" i="1" s="1"/>
  <c r="C15" i="1" s="1"/>
  <c r="C6" i="1"/>
  <c r="C5" i="1"/>
  <c r="AU4" i="1" s="1"/>
  <c r="C4" i="1"/>
  <c r="C10" i="1" s="1"/>
  <c r="AU30" i="1" s="1"/>
  <c r="AU13" i="1" l="1"/>
  <c r="AU22" i="1"/>
  <c r="C12" i="1"/>
  <c r="AU40" i="1" s="1"/>
  <c r="AU58" i="1"/>
  <c r="AU60" i="1" s="1"/>
  <c r="AU12" i="1"/>
  <c r="AU15" i="1" s="1"/>
  <c r="AU48" i="1"/>
  <c r="AU21" i="1"/>
  <c r="AU3" i="1"/>
  <c r="AU6" i="1" s="1"/>
  <c r="G19" i="1"/>
  <c r="H19" i="1" s="1"/>
  <c r="G20" i="1"/>
  <c r="H6" i="1" s="1"/>
  <c r="C11" i="1"/>
  <c r="G6" i="1"/>
  <c r="G4" i="1"/>
  <c r="Z48" i="1" s="1"/>
  <c r="G18" i="1"/>
  <c r="H4" i="1" s="1"/>
  <c r="AA48" i="1" s="1"/>
  <c r="G8" i="1"/>
  <c r="G30" i="1" s="1"/>
  <c r="G7" i="1"/>
  <c r="G29" i="1" s="1"/>
  <c r="G22" i="1"/>
  <c r="G23" i="1"/>
  <c r="G21" i="1"/>
  <c r="G9" i="1"/>
  <c r="G31" i="1" s="1"/>
  <c r="G5" i="1"/>
  <c r="C13" i="1"/>
  <c r="AU24" i="1" l="1"/>
  <c r="H28" i="1"/>
  <c r="AA13" i="1"/>
  <c r="AA58" i="1"/>
  <c r="Z12" i="1"/>
  <c r="Z21" i="1"/>
  <c r="G28" i="1"/>
  <c r="Z58" i="1"/>
  <c r="Z13" i="1"/>
  <c r="AU39" i="1"/>
  <c r="AU42" i="1" s="1"/>
  <c r="AU49" i="1"/>
  <c r="AU51" i="1" s="1"/>
  <c r="AU31" i="1"/>
  <c r="AU33" i="1" s="1"/>
  <c r="H5" i="1"/>
  <c r="H27" i="1" s="1"/>
  <c r="H26" i="1"/>
  <c r="AA3" i="1"/>
  <c r="AA4" i="1"/>
  <c r="G26" i="1"/>
  <c r="Z3" i="1"/>
  <c r="G27" i="1"/>
  <c r="Z4" i="1"/>
  <c r="H20" i="1"/>
  <c r="H18" i="1"/>
  <c r="I18" i="1" s="1"/>
  <c r="H7" i="1"/>
  <c r="H29" i="1" s="1"/>
  <c r="H21" i="1"/>
  <c r="I6" i="1"/>
  <c r="I20" i="1"/>
  <c r="H8" i="1"/>
  <c r="H30" i="1" s="1"/>
  <c r="H22" i="1"/>
  <c r="H23" i="1"/>
  <c r="H9" i="1"/>
  <c r="H31" i="1" s="1"/>
  <c r="I5" i="1"/>
  <c r="I19" i="1"/>
  <c r="I28" i="1" l="1"/>
  <c r="AB58" i="1"/>
  <c r="AB13" i="1"/>
  <c r="AA12" i="1"/>
  <c r="AA21" i="1"/>
  <c r="AB21" i="1"/>
  <c r="AB12" i="1"/>
  <c r="I27" i="1"/>
  <c r="AB4" i="1"/>
  <c r="I4" i="1"/>
  <c r="AB48" i="1" s="1"/>
  <c r="I7" i="1"/>
  <c r="I29" i="1" s="1"/>
  <c r="I21" i="1"/>
  <c r="J5" i="1"/>
  <c r="J19" i="1"/>
  <c r="J4" i="1"/>
  <c r="AC48" i="1" s="1"/>
  <c r="J18" i="1"/>
  <c r="I8" i="1"/>
  <c r="I30" i="1" s="1"/>
  <c r="I22" i="1"/>
  <c r="J6" i="1"/>
  <c r="J20" i="1"/>
  <c r="I9" i="1"/>
  <c r="I31" i="1" s="1"/>
  <c r="I23" i="1"/>
  <c r="AC12" i="1" l="1"/>
  <c r="AC21" i="1"/>
  <c r="J28" i="1"/>
  <c r="AC13" i="1"/>
  <c r="AC58" i="1"/>
  <c r="I26" i="1"/>
  <c r="AB3" i="1"/>
  <c r="J27" i="1"/>
  <c r="AC4" i="1"/>
  <c r="J26" i="1"/>
  <c r="AC3" i="1"/>
  <c r="K6" i="1"/>
  <c r="K20" i="1"/>
  <c r="J9" i="1"/>
  <c r="J31" i="1" s="1"/>
  <c r="J23" i="1"/>
  <c r="J8" i="1"/>
  <c r="J30" i="1" s="1"/>
  <c r="J22" i="1"/>
  <c r="K5" i="1"/>
  <c r="K19" i="1"/>
  <c r="K18" i="1"/>
  <c r="K4" i="1"/>
  <c r="AD48" i="1" s="1"/>
  <c r="J7" i="1"/>
  <c r="J29" i="1" s="1"/>
  <c r="J21" i="1"/>
  <c r="K28" i="1" l="1"/>
  <c r="AD58" i="1"/>
  <c r="AD13" i="1"/>
  <c r="AD12" i="1"/>
  <c r="AD21" i="1"/>
  <c r="K26" i="1"/>
  <c r="AD3" i="1"/>
  <c r="K27" i="1"/>
  <c r="AD4" i="1"/>
  <c r="K8" i="1"/>
  <c r="K30" i="1" s="1"/>
  <c r="K22" i="1"/>
  <c r="L20" i="1"/>
  <c r="L6" i="1"/>
  <c r="L18" i="1"/>
  <c r="L4" i="1"/>
  <c r="AE48" i="1" s="1"/>
  <c r="K7" i="1"/>
  <c r="K29" i="1" s="1"/>
  <c r="K21" i="1"/>
  <c r="L19" i="1"/>
  <c r="L5" i="1"/>
  <c r="K9" i="1"/>
  <c r="K31" i="1" s="1"/>
  <c r="K23" i="1"/>
  <c r="L28" i="1" l="1"/>
  <c r="AE13" i="1"/>
  <c r="AE58" i="1"/>
  <c r="AE21" i="1"/>
  <c r="AE12" i="1"/>
  <c r="L27" i="1"/>
  <c r="AE4" i="1"/>
  <c r="L26" i="1"/>
  <c r="AE3" i="1"/>
  <c r="L22" i="1"/>
  <c r="L8" i="1"/>
  <c r="L30" i="1" s="1"/>
  <c r="M19" i="1"/>
  <c r="M5" i="1"/>
  <c r="M18" i="1"/>
  <c r="M4" i="1"/>
  <c r="AF48" i="1" s="1"/>
  <c r="L23" i="1"/>
  <c r="L9" i="1"/>
  <c r="L31" i="1" s="1"/>
  <c r="L21" i="1"/>
  <c r="L7" i="1"/>
  <c r="L29" i="1" s="1"/>
  <c r="M20" i="1"/>
  <c r="M6" i="1"/>
  <c r="M28" i="1" l="1"/>
  <c r="AF58" i="1"/>
  <c r="AF13" i="1"/>
  <c r="AF21" i="1"/>
  <c r="AF12" i="1"/>
  <c r="M27" i="1"/>
  <c r="AF4" i="1"/>
  <c r="M26" i="1"/>
  <c r="AF3" i="1"/>
  <c r="M21" i="1"/>
  <c r="M7" i="1"/>
  <c r="M29" i="1" s="1"/>
  <c r="N18" i="1"/>
  <c r="N4" i="1"/>
  <c r="AG48" i="1" s="1"/>
  <c r="M22" i="1"/>
  <c r="M8" i="1"/>
  <c r="M30" i="1" s="1"/>
  <c r="N20" i="1"/>
  <c r="N6" i="1"/>
  <c r="M23" i="1"/>
  <c r="M9" i="1"/>
  <c r="M31" i="1" s="1"/>
  <c r="N19" i="1"/>
  <c r="N5" i="1"/>
  <c r="AG21" i="1" l="1"/>
  <c r="AG12" i="1"/>
  <c r="N28" i="1"/>
  <c r="AG13" i="1"/>
  <c r="AG58" i="1"/>
  <c r="N27" i="1"/>
  <c r="AG4" i="1"/>
  <c r="N26" i="1"/>
  <c r="AG3" i="1"/>
  <c r="N23" i="1"/>
  <c r="N9" i="1"/>
  <c r="N31" i="1" s="1"/>
  <c r="N22" i="1"/>
  <c r="N8" i="1"/>
  <c r="N30" i="1" s="1"/>
  <c r="N21" i="1"/>
  <c r="N7" i="1"/>
  <c r="N29" i="1" s="1"/>
  <c r="O19" i="1"/>
  <c r="O5" i="1"/>
  <c r="O20" i="1"/>
  <c r="O6" i="1"/>
  <c r="O18" i="1"/>
  <c r="O4" i="1"/>
  <c r="AH48" i="1" s="1"/>
  <c r="O28" i="1" l="1"/>
  <c r="AH58" i="1"/>
  <c r="AH13" i="1"/>
  <c r="AH12" i="1"/>
  <c r="AH21" i="1"/>
  <c r="O26" i="1"/>
  <c r="AH3" i="1"/>
  <c r="O27" i="1"/>
  <c r="AH4" i="1"/>
  <c r="P18" i="1"/>
  <c r="P4" i="1"/>
  <c r="AI48" i="1" s="1"/>
  <c r="P19" i="1"/>
  <c r="P5" i="1"/>
  <c r="O22" i="1"/>
  <c r="O8" i="1"/>
  <c r="O30" i="1" s="1"/>
  <c r="P20" i="1"/>
  <c r="P6" i="1"/>
  <c r="O21" i="1"/>
  <c r="O7" i="1"/>
  <c r="O29" i="1" s="1"/>
  <c r="O23" i="1"/>
  <c r="O9" i="1"/>
  <c r="O31" i="1" s="1"/>
  <c r="P28" i="1" l="1"/>
  <c r="AI13" i="1"/>
  <c r="AI58" i="1"/>
  <c r="AI12" i="1"/>
  <c r="AI21" i="1"/>
  <c r="P27" i="1"/>
  <c r="AI4" i="1"/>
  <c r="P26" i="1"/>
  <c r="AI3" i="1"/>
  <c r="P21" i="1"/>
  <c r="P7" i="1"/>
  <c r="P29" i="1" s="1"/>
  <c r="P22" i="1"/>
  <c r="P8" i="1"/>
  <c r="P30" i="1" s="1"/>
  <c r="P23" i="1"/>
  <c r="P9" i="1"/>
  <c r="P31" i="1" s="1"/>
  <c r="Q20" i="1"/>
  <c r="Q6" i="1"/>
  <c r="Q19" i="1"/>
  <c r="Q5" i="1"/>
  <c r="Q18" i="1"/>
  <c r="Q4" i="1"/>
  <c r="AJ48" i="1" s="1"/>
  <c r="AJ21" i="1" l="1"/>
  <c r="AJ12" i="1"/>
  <c r="Q28" i="1"/>
  <c r="AJ58" i="1"/>
  <c r="AJ13" i="1"/>
  <c r="Q26" i="1"/>
  <c r="AJ3" i="1"/>
  <c r="Q27" i="1"/>
  <c r="AJ4" i="1"/>
  <c r="R19" i="1"/>
  <c r="R5" i="1"/>
  <c r="Q23" i="1"/>
  <c r="Q9" i="1"/>
  <c r="Q31" i="1" s="1"/>
  <c r="Q21" i="1"/>
  <c r="Q7" i="1"/>
  <c r="Q29" i="1" s="1"/>
  <c r="R18" i="1"/>
  <c r="R4" i="1"/>
  <c r="AK48" i="1" s="1"/>
  <c r="R20" i="1"/>
  <c r="R6" i="1"/>
  <c r="Q22" i="1"/>
  <c r="Q8" i="1"/>
  <c r="Q30" i="1" s="1"/>
  <c r="R28" i="1" l="1"/>
  <c r="AK13" i="1"/>
  <c r="AK58" i="1"/>
  <c r="AK12" i="1"/>
  <c r="AK21" i="1"/>
  <c r="R26" i="1"/>
  <c r="AK3" i="1"/>
  <c r="R27" i="1"/>
  <c r="AK4" i="1"/>
  <c r="S18" i="1"/>
  <c r="S4" i="1"/>
  <c r="AL48" i="1" s="1"/>
  <c r="R22" i="1"/>
  <c r="R8" i="1"/>
  <c r="R30" i="1" s="1"/>
  <c r="R23" i="1"/>
  <c r="R9" i="1"/>
  <c r="R31" i="1" s="1"/>
  <c r="S20" i="1"/>
  <c r="S6" i="1"/>
  <c r="R21" i="1"/>
  <c r="R7" i="1"/>
  <c r="R29" i="1" s="1"/>
  <c r="S19" i="1"/>
  <c r="S5" i="1"/>
  <c r="AL12" i="1" l="1"/>
  <c r="AL21" i="1"/>
  <c r="S28" i="1"/>
  <c r="AL58" i="1"/>
  <c r="AL13" i="1"/>
  <c r="S27" i="1"/>
  <c r="AL4" i="1"/>
  <c r="S26" i="1"/>
  <c r="AL3" i="1"/>
  <c r="T20" i="1"/>
  <c r="T6" i="1"/>
  <c r="T19" i="1"/>
  <c r="T5" i="1"/>
  <c r="S22" i="1"/>
  <c r="S8" i="1"/>
  <c r="S30" i="1" s="1"/>
  <c r="S21" i="1"/>
  <c r="S7" i="1"/>
  <c r="S29" i="1" s="1"/>
  <c r="S23" i="1"/>
  <c r="S9" i="1"/>
  <c r="S31" i="1" s="1"/>
  <c r="T18" i="1"/>
  <c r="T4" i="1"/>
  <c r="AM48" i="1" s="1"/>
  <c r="T28" i="1" l="1"/>
  <c r="AM13" i="1"/>
  <c r="AM58" i="1"/>
  <c r="AM21" i="1"/>
  <c r="AM12" i="1"/>
  <c r="T26" i="1"/>
  <c r="AM3" i="1"/>
  <c r="T27" i="1"/>
  <c r="AM4" i="1"/>
  <c r="U18" i="1"/>
  <c r="U4" i="1"/>
  <c r="AN48" i="1" s="1"/>
  <c r="T21" i="1"/>
  <c r="T7" i="1"/>
  <c r="T29" i="1" s="1"/>
  <c r="U19" i="1"/>
  <c r="U5" i="1"/>
  <c r="T23" i="1"/>
  <c r="T9" i="1"/>
  <c r="T31" i="1" s="1"/>
  <c r="T22" i="1"/>
  <c r="T8" i="1"/>
  <c r="T30" i="1" s="1"/>
  <c r="U20" i="1"/>
  <c r="U6" i="1"/>
  <c r="AN21" i="1" l="1"/>
  <c r="AN12" i="1"/>
  <c r="U28" i="1"/>
  <c r="AN58" i="1"/>
  <c r="AN13" i="1"/>
  <c r="U27" i="1"/>
  <c r="AN4" i="1"/>
  <c r="U26" i="1"/>
  <c r="AN3" i="1"/>
  <c r="U21" i="1"/>
  <c r="U7" i="1"/>
  <c r="U29" i="1" s="1"/>
  <c r="V20" i="1"/>
  <c r="V6" i="1"/>
  <c r="U23" i="1"/>
  <c r="U9" i="1"/>
  <c r="U31" i="1" s="1"/>
  <c r="U22" i="1"/>
  <c r="U8" i="1"/>
  <c r="U30" i="1" s="1"/>
  <c r="V19" i="1"/>
  <c r="V5" i="1"/>
  <c r="V18" i="1"/>
  <c r="V4" i="1"/>
  <c r="AO48" i="1" s="1"/>
  <c r="AO21" i="1" l="1"/>
  <c r="AO12" i="1"/>
  <c r="V28" i="1"/>
  <c r="V12" i="1" s="1"/>
  <c r="AO40" i="1" s="1"/>
  <c r="AO13" i="1"/>
  <c r="AO58" i="1"/>
  <c r="V26" i="1"/>
  <c r="V10" i="1" s="1"/>
  <c r="AO3" i="1"/>
  <c r="V27" i="1"/>
  <c r="V11" i="1" s="1"/>
  <c r="AO4" i="1"/>
  <c r="V21" i="1"/>
  <c r="V7" i="1"/>
  <c r="V29" i="1" s="1"/>
  <c r="V13" i="1" s="1"/>
  <c r="V22" i="1"/>
  <c r="V8" i="1"/>
  <c r="V30" i="1" s="1"/>
  <c r="V14" i="1" s="1"/>
  <c r="AO57" i="1" s="1"/>
  <c r="V23" i="1"/>
  <c r="V9" i="1"/>
  <c r="V31" i="1" s="1"/>
  <c r="V15" i="1" s="1"/>
  <c r="AO22" i="1" l="1"/>
  <c r="AO30" i="1"/>
  <c r="AN56" i="1"/>
  <c r="AO60" i="1"/>
  <c r="U10" i="1"/>
  <c r="U11" i="1"/>
  <c r="AO39" i="1"/>
  <c r="AO49" i="1"/>
  <c r="AO31" i="1"/>
  <c r="AO15" i="1"/>
  <c r="AN11" i="1"/>
  <c r="AO6" i="1"/>
  <c r="AN20" i="1"/>
  <c r="AO24" i="1"/>
  <c r="AN2" i="1"/>
  <c r="U12" i="1"/>
  <c r="U15" i="1"/>
  <c r="T15" i="1" s="1"/>
  <c r="S15" i="1" s="1"/>
  <c r="R15" i="1" s="1"/>
  <c r="Q15" i="1" s="1"/>
  <c r="P15" i="1" s="1"/>
  <c r="O15" i="1" s="1"/>
  <c r="N15" i="1" s="1"/>
  <c r="M15" i="1" s="1"/>
  <c r="L15" i="1" s="1"/>
  <c r="K15" i="1" s="1"/>
  <c r="J15" i="1" s="1"/>
  <c r="I15" i="1" s="1"/>
  <c r="H15" i="1" s="1"/>
  <c r="G15" i="1" s="1"/>
  <c r="U14" i="1"/>
  <c r="U13" i="1"/>
  <c r="T13" i="1" s="1"/>
  <c r="S13" i="1" s="1"/>
  <c r="R13" i="1" s="1"/>
  <c r="Q13" i="1" s="1"/>
  <c r="P13" i="1" s="1"/>
  <c r="O13" i="1" s="1"/>
  <c r="N13" i="1" s="1"/>
  <c r="M13" i="1" s="1"/>
  <c r="L13" i="1" s="1"/>
  <c r="K13" i="1" s="1"/>
  <c r="J13" i="1" s="1"/>
  <c r="I13" i="1" s="1"/>
  <c r="H13" i="1" s="1"/>
  <c r="G13" i="1" s="1"/>
  <c r="T12" i="1" l="1"/>
  <c r="AN40" i="1"/>
  <c r="AO51" i="1"/>
  <c r="AN47" i="1"/>
  <c r="AM11" i="1"/>
  <c r="AN38" i="1"/>
  <c r="AO42" i="1"/>
  <c r="T14" i="1"/>
  <c r="AN57" i="1"/>
  <c r="T11" i="1"/>
  <c r="AN49" i="1"/>
  <c r="AN39" i="1"/>
  <c r="AN31" i="1"/>
  <c r="AO33" i="1"/>
  <c r="AN29" i="1"/>
  <c r="T10" i="1"/>
  <c r="AN30" i="1"/>
  <c r="AN22" i="1"/>
  <c r="AM2" i="1"/>
  <c r="AM20" i="1" l="1"/>
  <c r="AM47" i="1"/>
  <c r="S14" i="1"/>
  <c r="AM57" i="1"/>
  <c r="AM38" i="1"/>
  <c r="AM29" i="1"/>
  <c r="AM56" i="1"/>
  <c r="AL11" i="1"/>
  <c r="AL20" i="1"/>
  <c r="S10" i="1"/>
  <c r="AM22" i="1"/>
  <c r="AM30" i="1"/>
  <c r="S11" i="1"/>
  <c r="AM31" i="1"/>
  <c r="AM39" i="1"/>
  <c r="AM49" i="1"/>
  <c r="S12" i="1"/>
  <c r="AM40" i="1"/>
  <c r="AL2" i="1"/>
  <c r="AL29" i="1" l="1"/>
  <c r="R14" i="1"/>
  <c r="AL57" i="1"/>
  <c r="AK11" i="1"/>
  <c r="AL38" i="1"/>
  <c r="AL47" i="1"/>
  <c r="AK20" i="1"/>
  <c r="R10" i="1"/>
  <c r="AL30" i="1"/>
  <c r="AL22" i="1"/>
  <c r="R12" i="1"/>
  <c r="AL40" i="1"/>
  <c r="R11" i="1"/>
  <c r="AL39" i="1"/>
  <c r="AL49" i="1"/>
  <c r="AL31" i="1"/>
  <c r="AL56" i="1"/>
  <c r="AK2" i="1"/>
  <c r="Q12" i="1" l="1"/>
  <c r="AK40" i="1"/>
  <c r="AF26" i="1"/>
  <c r="AK38" i="1"/>
  <c r="Q14" i="1"/>
  <c r="AK57" i="1"/>
  <c r="AK56" i="1"/>
  <c r="Q11" i="1"/>
  <c r="AK39" i="1"/>
  <c r="AK49" i="1"/>
  <c r="AK31" i="1"/>
  <c r="Q10" i="1"/>
  <c r="AK22" i="1"/>
  <c r="AK30" i="1"/>
  <c r="AK47" i="1"/>
  <c r="AF17" i="1"/>
  <c r="AJ11" i="1"/>
  <c r="AK29" i="1"/>
  <c r="AJ2" i="1"/>
  <c r="AF8" i="1"/>
  <c r="AJ20" i="1" l="1"/>
  <c r="P10" i="1"/>
  <c r="AJ30" i="1"/>
  <c r="AJ22" i="1"/>
  <c r="AI20" i="1" s="1"/>
  <c r="P11" i="1"/>
  <c r="AJ49" i="1"/>
  <c r="AJ31" i="1"/>
  <c r="AJ39" i="1"/>
  <c r="P14" i="1"/>
  <c r="AJ57" i="1"/>
  <c r="AI11" i="1"/>
  <c r="AJ47" i="1"/>
  <c r="AF53" i="1"/>
  <c r="AF62" i="1"/>
  <c r="AJ56" i="1"/>
  <c r="AJ38" i="1"/>
  <c r="AF44" i="1"/>
  <c r="AJ29" i="1"/>
  <c r="AF35" i="1"/>
  <c r="P12" i="1"/>
  <c r="AJ40" i="1"/>
  <c r="AI2" i="1"/>
  <c r="O12" i="1" l="1"/>
  <c r="AI40" i="1"/>
  <c r="AH11" i="1"/>
  <c r="O10" i="1"/>
  <c r="AI22" i="1"/>
  <c r="AH20" i="1" s="1"/>
  <c r="AI30" i="1"/>
  <c r="AI29" i="1"/>
  <c r="AI38" i="1"/>
  <c r="O14" i="1"/>
  <c r="AI57" i="1"/>
  <c r="O11" i="1"/>
  <c r="AI31" i="1"/>
  <c r="AI39" i="1"/>
  <c r="AI49" i="1"/>
  <c r="AI56" i="1"/>
  <c r="AI47" i="1"/>
  <c r="AH2" i="1"/>
  <c r="AH56" i="1" l="1"/>
  <c r="N11" i="1"/>
  <c r="AH39" i="1"/>
  <c r="AH49" i="1"/>
  <c r="AH31" i="1"/>
  <c r="AH47" i="1"/>
  <c r="AH29" i="1"/>
  <c r="N10" i="1"/>
  <c r="AH30" i="1"/>
  <c r="AH22" i="1"/>
  <c r="AG20" i="1" s="1"/>
  <c r="N14" i="1"/>
  <c r="AH57" i="1"/>
  <c r="AG11" i="1"/>
  <c r="AH38" i="1"/>
  <c r="N12" i="1"/>
  <c r="AH40" i="1"/>
  <c r="AG2" i="1"/>
  <c r="M10" i="1" l="1"/>
  <c r="AG22" i="1"/>
  <c r="AF20" i="1" s="1"/>
  <c r="AG30" i="1"/>
  <c r="AG38" i="1"/>
  <c r="M14" i="1"/>
  <c r="AG57" i="1"/>
  <c r="AG29" i="1"/>
  <c r="M11" i="1"/>
  <c r="AG39" i="1"/>
  <c r="AG49" i="1"/>
  <c r="AG31" i="1"/>
  <c r="AF11" i="1"/>
  <c r="M12" i="1"/>
  <c r="AG40" i="1"/>
  <c r="AG47" i="1"/>
  <c r="AG56" i="1"/>
  <c r="AF2" i="1"/>
  <c r="AF47" i="1" l="1"/>
  <c r="AE11" i="1"/>
  <c r="AF29" i="1"/>
  <c r="AF38" i="1"/>
  <c r="AF56" i="1"/>
  <c r="L11" i="1"/>
  <c r="AF49" i="1"/>
  <c r="AF39" i="1"/>
  <c r="AF31" i="1"/>
  <c r="L14" i="1"/>
  <c r="AF57" i="1"/>
  <c r="L12" i="1"/>
  <c r="AF40" i="1"/>
  <c r="L10" i="1"/>
  <c r="AF30" i="1"/>
  <c r="AF22" i="1"/>
  <c r="AE2" i="1"/>
  <c r="AE56" i="1" l="1"/>
  <c r="K12" i="1"/>
  <c r="AE40" i="1"/>
  <c r="AE29" i="1"/>
  <c r="AE47" i="1"/>
  <c r="AE38" i="1"/>
  <c r="AE20" i="1"/>
  <c r="K10" i="1"/>
  <c r="AE22" i="1"/>
  <c r="AE30" i="1"/>
  <c r="K14" i="1"/>
  <c r="AE57" i="1"/>
  <c r="K11" i="1"/>
  <c r="AE31" i="1"/>
  <c r="AE39" i="1"/>
  <c r="AE49" i="1"/>
  <c r="AD11" i="1"/>
  <c r="AD2" i="1"/>
  <c r="AC11" i="1" l="1"/>
  <c r="J11" i="1"/>
  <c r="AD39" i="1"/>
  <c r="AD49" i="1"/>
  <c r="AD31" i="1"/>
  <c r="AD38" i="1"/>
  <c r="AD29" i="1"/>
  <c r="AD56" i="1"/>
  <c r="J10" i="1"/>
  <c r="AD30" i="1"/>
  <c r="AD22" i="1"/>
  <c r="J14" i="1"/>
  <c r="AD57" i="1"/>
  <c r="AD20" i="1"/>
  <c r="AD47" i="1"/>
  <c r="J12" i="1"/>
  <c r="AD40" i="1"/>
  <c r="AC2" i="1"/>
  <c r="I12" i="1" l="1"/>
  <c r="AC40" i="1"/>
  <c r="AC20" i="1"/>
  <c r="AC29" i="1"/>
  <c r="AC47" i="1"/>
  <c r="I10" i="1"/>
  <c r="AC22" i="1"/>
  <c r="AC30" i="1"/>
  <c r="AB11" i="1"/>
  <c r="I14" i="1"/>
  <c r="AC57" i="1"/>
  <c r="AC56" i="1"/>
  <c r="AC38" i="1"/>
  <c r="I11" i="1"/>
  <c r="AC39" i="1"/>
  <c r="AC49" i="1"/>
  <c r="AC31" i="1"/>
  <c r="AB2" i="1"/>
  <c r="AB47" i="1" l="1"/>
  <c r="AB56" i="1"/>
  <c r="AA11" i="1"/>
  <c r="AB20" i="1"/>
  <c r="AB38" i="1"/>
  <c r="H14" i="1"/>
  <c r="AB57" i="1"/>
  <c r="AB29" i="1"/>
  <c r="H11" i="1"/>
  <c r="AB49" i="1"/>
  <c r="AB39" i="1"/>
  <c r="AB31" i="1"/>
  <c r="H10" i="1"/>
  <c r="AB30" i="1"/>
  <c r="AB22" i="1"/>
  <c r="H12" i="1"/>
  <c r="AB40" i="1"/>
  <c r="AA2" i="1"/>
  <c r="G12" i="1" l="1"/>
  <c r="Z40" i="1" s="1"/>
  <c r="AA40" i="1"/>
  <c r="AA38" i="1"/>
  <c r="Z11" i="1"/>
  <c r="AA29" i="1"/>
  <c r="AA47" i="1"/>
  <c r="AA20" i="1"/>
  <c r="G10" i="1"/>
  <c r="AA22" i="1"/>
  <c r="AA30" i="1"/>
  <c r="G11" i="1"/>
  <c r="AA31" i="1"/>
  <c r="AA39" i="1"/>
  <c r="AA49" i="1"/>
  <c r="G14" i="1"/>
  <c r="Z57" i="1" s="1"/>
  <c r="AA57" i="1"/>
  <c r="AA56" i="1"/>
  <c r="Z2" i="1"/>
  <c r="Y2" i="1" l="1"/>
  <c r="Z49" i="1"/>
  <c r="Z31" i="1"/>
  <c r="Z39" i="1"/>
  <c r="Z29" i="1"/>
  <c r="Z38" i="1"/>
  <c r="Z56" i="1"/>
  <c r="Z20" i="1"/>
  <c r="Z47" i="1"/>
  <c r="Y11" i="1"/>
  <c r="Z30" i="1"/>
  <c r="Z22" i="1"/>
  <c r="Y56" i="1" l="1"/>
  <c r="AO8" i="1"/>
  <c r="Z8" i="1"/>
  <c r="AQ15" i="1"/>
  <c r="AI17" i="1"/>
  <c r="AL17" i="1"/>
  <c r="AQ6" i="1"/>
  <c r="AL8" i="1"/>
  <c r="AI8" i="1"/>
  <c r="AO17" i="1"/>
  <c r="Z17" i="1"/>
  <c r="Y20" i="1"/>
  <c r="Y38" i="1"/>
  <c r="Y47" i="1"/>
  <c r="Y29" i="1"/>
  <c r="AQ51" i="1" l="1"/>
  <c r="AI53" i="1"/>
  <c r="AL53" i="1"/>
  <c r="AQ24" i="1"/>
  <c r="AI26" i="1"/>
  <c r="AL26" i="1"/>
  <c r="AQ33" i="1"/>
  <c r="AI35" i="1"/>
  <c r="AL35" i="1"/>
  <c r="AQ42" i="1"/>
  <c r="AI44" i="1"/>
  <c r="AL44" i="1"/>
  <c r="AR8" i="1"/>
  <c r="AW3" i="1" s="1"/>
  <c r="AO35" i="1"/>
  <c r="Z35" i="1"/>
  <c r="AR35" i="1" s="1"/>
  <c r="AW30" i="1" s="1"/>
  <c r="AO44" i="1"/>
  <c r="Z44" i="1"/>
  <c r="Z53" i="1"/>
  <c r="AO53" i="1"/>
  <c r="AO26" i="1"/>
  <c r="Z26" i="1"/>
  <c r="AQ60" i="1"/>
  <c r="AL62" i="1"/>
  <c r="AI62" i="1"/>
  <c r="Z62" i="1"/>
  <c r="AO62" i="1"/>
  <c r="AR53" i="1" l="1"/>
  <c r="AW48" i="1" s="1"/>
  <c r="AR62" i="1"/>
  <c r="AW57" i="1" s="1"/>
  <c r="AR26" i="1"/>
  <c r="AW21" i="1" s="1"/>
  <c r="AR44" i="1"/>
  <c r="AW39" i="1" s="1"/>
</calcChain>
</file>

<file path=xl/sharedStrings.xml><?xml version="1.0" encoding="utf-8"?>
<sst xmlns="http://schemas.openxmlformats.org/spreadsheetml/2006/main" count="313" uniqueCount="77">
  <si>
    <t>A =</t>
  </si>
  <si>
    <t>C =</t>
  </si>
  <si>
    <t>X1 =</t>
  </si>
  <si>
    <t>B1 =</t>
  </si>
  <si>
    <t>X2 =</t>
  </si>
  <si>
    <t>B2 =</t>
  </si>
  <si>
    <t>X3 =</t>
  </si>
  <si>
    <t>A + C =</t>
  </si>
  <si>
    <t>B3 =</t>
  </si>
  <si>
    <t>X4 =</t>
  </si>
  <si>
    <t>A + C + C =</t>
  </si>
  <si>
    <t>B4 =</t>
  </si>
  <si>
    <t>X5 =</t>
  </si>
  <si>
    <t>C - A =</t>
  </si>
  <si>
    <t>B5 =</t>
  </si>
  <si>
    <t>X6 =</t>
  </si>
  <si>
    <t>65536 - X4 =</t>
  </si>
  <si>
    <t>B6 =</t>
  </si>
  <si>
    <t>X7 =</t>
  </si>
  <si>
    <t>-X1 =</t>
  </si>
  <si>
    <t>B7 =</t>
  </si>
  <si>
    <t>X8 =</t>
  </si>
  <si>
    <t>-X2=</t>
  </si>
  <si>
    <t>B8 =</t>
  </si>
  <si>
    <t>X9 =</t>
  </si>
  <si>
    <t>-X3=</t>
  </si>
  <si>
    <t>B9 =</t>
  </si>
  <si>
    <t>X10 =</t>
  </si>
  <si>
    <t>-X4=</t>
  </si>
  <si>
    <t>B10 =</t>
  </si>
  <si>
    <t>X11 =</t>
  </si>
  <si>
    <t>-X5=</t>
  </si>
  <si>
    <t>X12 =</t>
  </si>
  <si>
    <t>-X6=</t>
  </si>
  <si>
    <t>Буферные значения</t>
  </si>
  <si>
    <t>Инвертированные значения</t>
  </si>
  <si>
    <t>B11 =</t>
  </si>
  <si>
    <t>B12 =</t>
  </si>
  <si>
    <t>B1</t>
  </si>
  <si>
    <t>B2</t>
  </si>
  <si>
    <t>+</t>
  </si>
  <si>
    <t>----</t>
  </si>
  <si>
    <t>=</t>
  </si>
  <si>
    <t>X1</t>
  </si>
  <si>
    <t>X2</t>
  </si>
  <si>
    <t>---------</t>
  </si>
  <si>
    <t>CF =</t>
  </si>
  <si>
    <t>PF =</t>
  </si>
  <si>
    <t>AF =</t>
  </si>
  <si>
    <t>ZF =</t>
  </si>
  <si>
    <t>Знак</t>
  </si>
  <si>
    <t>SF =</t>
  </si>
  <si>
    <t>OF =</t>
  </si>
  <si>
    <t>B3</t>
  </si>
  <si>
    <t>X3</t>
  </si>
  <si>
    <t>B7</t>
  </si>
  <si>
    <t>X7</t>
  </si>
  <si>
    <t>B8</t>
  </si>
  <si>
    <t>X8</t>
  </si>
  <si>
    <t>B9</t>
  </si>
  <si>
    <t>X9</t>
  </si>
  <si>
    <t>B11</t>
  </si>
  <si>
    <t>X11</t>
  </si>
  <si>
    <t>При сложении положительных слагаемых получено положительное число. Результат верный, совпадает с суммой десятичных эквивалентов</t>
  </si>
  <si>
    <t>СF = 0</t>
  </si>
  <si>
    <t>SF = 0</t>
  </si>
  <si>
    <t>OF = 0</t>
  </si>
  <si>
    <t>CF = 1</t>
  </si>
  <si>
    <t>При сложении положительного и отрицательного числа было получено положительное число. Результат верный, совпадает с суммой десятичных эквивалентов</t>
  </si>
  <si>
    <t>CF = 0</t>
  </si>
  <si>
    <t>SF = 1</t>
  </si>
  <si>
    <t>При сложении положительного и отрицательного числа было получено отрицательное число. Результат верный, совпадает с суммой десятичных эквивалентов</t>
  </si>
  <si>
    <t>При сложении двух отрицательных чисел было получено отрицательное число. Результат верный, совпадает с суммой десятичных эквивалентов</t>
  </si>
  <si>
    <t>OF = 1</t>
  </si>
  <si>
    <t>При сложении двух положительных чисел было получено отрицательное число. Ошибка, переполнение</t>
  </si>
  <si>
    <t>При сложении двух отрицательных чисел было получено положительное число. Ошибка, переполнение</t>
  </si>
  <si>
    <t xml:space="preserve">Код ошибки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</si>
</sst>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quotePrefix="1"/>
    <xf numFmtId="1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1" fontId="0" fillId="0" borderId="3" xfId="0" applyNumberFormat="1" applyBorder="1"/>
    <xf numFmtId="1" fontId="0" fillId="0" borderId="4" xfId="0" applyNumberFormat="1" applyBorder="1"/>
    <xf numFmtId="0" fontId="0" fillId="0" borderId="5" xfId="0" quotePrefix="1" applyBorder="1"/>
    <xf numFmtId="1" fontId="0" fillId="0" borderId="6" xfId="0" applyNumberFormat="1" applyBorder="1"/>
    <xf numFmtId="0" fontId="0" fillId="0" borderId="6" xfId="0" quotePrefix="1" applyBorder="1"/>
    <xf numFmtId="0" fontId="0" fillId="0" borderId="9" xfId="0" applyBorder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2">
    <dxf>
      <font>
        <b val="0"/>
        <i/>
      </font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44C1-ECFE-4ED3-AD65-482CC17E3396}">
  <sheetPr codeName="Лист1"/>
  <dimension ref="A1:BA62"/>
  <sheetViews>
    <sheetView tabSelected="1" zoomScale="115" zoomScaleNormal="115" zoomScalePageLayoutView="85" workbookViewId="0">
      <selection activeCell="H3" sqref="H3"/>
    </sheetView>
  </sheetViews>
  <sheetFormatPr defaultRowHeight="14.5" x14ac:dyDescent="0.35"/>
  <cols>
    <col min="1" max="1" width="7" customWidth="1"/>
    <col min="2" max="2" width="11.1796875" bestFit="1" customWidth="1"/>
    <col min="3" max="3" width="8" style="2" customWidth="1"/>
    <col min="4" max="4" width="3.54296875" customWidth="1"/>
    <col min="5" max="6" width="7" customWidth="1"/>
    <col min="7" max="22" width="7.08984375" customWidth="1"/>
    <col min="24" max="40" width="4.1796875" customWidth="1"/>
    <col min="41" max="41" width="3.36328125" customWidth="1"/>
    <col min="42" max="42" width="3.453125" customWidth="1"/>
    <col min="43" max="43" width="13.26953125" bestFit="1" customWidth="1"/>
    <col min="44" max="45" width="6.54296875" customWidth="1"/>
    <col min="46" max="46" width="4.81640625" customWidth="1"/>
    <col min="47" max="47" width="6.90625" bestFit="1" customWidth="1"/>
    <col min="48" max="48" width="6.90625" customWidth="1"/>
    <col min="49" max="49" width="8.7265625" customWidth="1"/>
  </cols>
  <sheetData>
    <row r="1" spans="1:53" ht="15" customHeight="1" x14ac:dyDescent="0.35">
      <c r="B1" t="s">
        <v>0</v>
      </c>
      <c r="C1" s="2">
        <v>12893</v>
      </c>
    </row>
    <row r="2" spans="1:53" ht="15" customHeight="1" x14ac:dyDescent="0.35">
      <c r="B2" t="s">
        <v>1</v>
      </c>
      <c r="C2" s="2">
        <v>13547</v>
      </c>
      <c r="Y2">
        <f t="shared" ref="Y2:AL2" si="0">IF(SUM(Z2:Z4)&gt;=2,1,0)</f>
        <v>0</v>
      </c>
      <c r="Z2">
        <f t="shared" si="0"/>
        <v>0</v>
      </c>
      <c r="AA2">
        <f t="shared" si="0"/>
        <v>1</v>
      </c>
      <c r="AB2">
        <f t="shared" si="0"/>
        <v>1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1</v>
      </c>
      <c r="AH2">
        <f t="shared" si="0"/>
        <v>1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M2">
        <f>IF(SUM(AN2:AN4)&gt;=2,1,0)</f>
        <v>1</v>
      </c>
      <c r="AN2">
        <f>IF(AO3+AO4=2,1,0)</f>
        <v>1</v>
      </c>
    </row>
    <row r="3" spans="1:53" ht="15" customHeight="1" x14ac:dyDescent="0.35">
      <c r="F3" t="s">
        <v>50</v>
      </c>
      <c r="G3">
        <f t="shared" ref="G3:T3" si="1">2*H3</f>
        <v>32768</v>
      </c>
      <c r="H3">
        <f t="shared" si="1"/>
        <v>16384</v>
      </c>
      <c r="I3">
        <f t="shared" si="1"/>
        <v>8192</v>
      </c>
      <c r="J3">
        <f t="shared" si="1"/>
        <v>4096</v>
      </c>
      <c r="K3">
        <f t="shared" si="1"/>
        <v>2048</v>
      </c>
      <c r="L3">
        <f t="shared" si="1"/>
        <v>1024</v>
      </c>
      <c r="M3">
        <f t="shared" si="1"/>
        <v>512</v>
      </c>
      <c r="N3">
        <f t="shared" si="1"/>
        <v>256</v>
      </c>
      <c r="O3">
        <f t="shared" si="1"/>
        <v>128</v>
      </c>
      <c r="P3">
        <f t="shared" si="1"/>
        <v>64</v>
      </c>
      <c r="Q3">
        <f t="shared" si="1"/>
        <v>32</v>
      </c>
      <c r="R3">
        <f t="shared" si="1"/>
        <v>16</v>
      </c>
      <c r="S3">
        <f t="shared" si="1"/>
        <v>8</v>
      </c>
      <c r="T3">
        <f t="shared" si="1"/>
        <v>4</v>
      </c>
      <c r="U3">
        <f>2*V3</f>
        <v>2</v>
      </c>
      <c r="V3">
        <v>1</v>
      </c>
      <c r="X3" s="5"/>
      <c r="Y3" s="6" t="s">
        <v>38</v>
      </c>
      <c r="Z3" s="7">
        <f>G4</f>
        <v>0</v>
      </c>
      <c r="AA3" s="7">
        <f t="shared" ref="AA3:AJ3" si="2">H4</f>
        <v>0</v>
      </c>
      <c r="AB3" s="7">
        <f t="shared" si="2"/>
        <v>1</v>
      </c>
      <c r="AC3" s="7">
        <f t="shared" si="2"/>
        <v>1</v>
      </c>
      <c r="AD3" s="7">
        <f t="shared" si="2"/>
        <v>0</v>
      </c>
      <c r="AE3" s="7">
        <f t="shared" si="2"/>
        <v>0</v>
      </c>
      <c r="AF3" s="7">
        <f t="shared" si="2"/>
        <v>1</v>
      </c>
      <c r="AG3" s="7">
        <f t="shared" si="2"/>
        <v>0</v>
      </c>
      <c r="AH3" s="7">
        <f t="shared" si="2"/>
        <v>0</v>
      </c>
      <c r="AI3" s="7">
        <f t="shared" si="2"/>
        <v>1</v>
      </c>
      <c r="AJ3" s="7">
        <f t="shared" si="2"/>
        <v>0</v>
      </c>
      <c r="AK3" s="7">
        <f t="shared" ref="AK3" si="3">R4</f>
        <v>1</v>
      </c>
      <c r="AL3" s="7">
        <f t="shared" ref="AL3" si="4">S4</f>
        <v>1</v>
      </c>
      <c r="AM3" s="7">
        <f t="shared" ref="AM3" si="5">T4</f>
        <v>1</v>
      </c>
      <c r="AN3" s="7">
        <f t="shared" ref="AN3" si="6">U4</f>
        <v>0</v>
      </c>
      <c r="AO3" s="8">
        <f t="shared" ref="AO3" si="7">V4</f>
        <v>1</v>
      </c>
      <c r="AP3" s="2"/>
      <c r="AS3" t="s">
        <v>43</v>
      </c>
      <c r="AU3" s="2">
        <f>C4</f>
        <v>12893</v>
      </c>
      <c r="AW3" s="18" t="str">
        <f>CHOOSE(AR8+1,'Сообщения об операциях'!$C$1,'Сообщения об операциях'!$C$7,'Сообщения об операциях'!$C$12,'Сообщения об операциях'!$C$17,,'Сообщения об операциях'!$C$22,'Сообщения об операциях'!$C$27)</f>
        <v>При сложении положительных слагаемых получено положительное число. Результат верный, совпадает с суммой десятичных эквивалентов</v>
      </c>
      <c r="AX3" s="18"/>
      <c r="AY3" s="18"/>
      <c r="AZ3" s="18"/>
      <c r="BA3" s="15"/>
    </row>
    <row r="4" spans="1:53" ht="15" customHeight="1" x14ac:dyDescent="0.35">
      <c r="A4" t="s">
        <v>2</v>
      </c>
      <c r="B4" t="s">
        <v>0</v>
      </c>
      <c r="C4" s="2">
        <f>C1</f>
        <v>12893</v>
      </c>
      <c r="E4" t="s">
        <v>3</v>
      </c>
      <c r="G4" s="2">
        <f t="shared" ref="G4:G9" si="8">IF(C4&gt;=G$3,1,0)</f>
        <v>0</v>
      </c>
      <c r="H4" s="2">
        <f>IF(G18&gt;=H$3,1,0)</f>
        <v>0</v>
      </c>
      <c r="I4" s="2">
        <f t="shared" ref="I4:V4" si="9">IF(H18&gt;=I$3,1,0)</f>
        <v>1</v>
      </c>
      <c r="J4" s="2">
        <f t="shared" si="9"/>
        <v>1</v>
      </c>
      <c r="K4" s="2">
        <f t="shared" si="9"/>
        <v>0</v>
      </c>
      <c r="L4" s="2">
        <f t="shared" si="9"/>
        <v>0</v>
      </c>
      <c r="M4" s="2">
        <f t="shared" si="9"/>
        <v>1</v>
      </c>
      <c r="N4" s="2">
        <f t="shared" si="9"/>
        <v>0</v>
      </c>
      <c r="O4" s="2">
        <f t="shared" si="9"/>
        <v>0</v>
      </c>
      <c r="P4" s="2">
        <f t="shared" si="9"/>
        <v>1</v>
      </c>
      <c r="Q4" s="2">
        <f t="shared" si="9"/>
        <v>0</v>
      </c>
      <c r="R4" s="2">
        <f t="shared" si="9"/>
        <v>1</v>
      </c>
      <c r="S4" s="2">
        <f t="shared" si="9"/>
        <v>1</v>
      </c>
      <c r="T4" s="2">
        <f t="shared" si="9"/>
        <v>1</v>
      </c>
      <c r="U4" s="2">
        <f t="shared" si="9"/>
        <v>0</v>
      </c>
      <c r="V4" s="2">
        <f t="shared" si="9"/>
        <v>1</v>
      </c>
      <c r="X4" s="9" t="s">
        <v>40</v>
      </c>
      <c r="Y4" t="s">
        <v>39</v>
      </c>
      <c r="Z4" s="2">
        <f>G5</f>
        <v>0</v>
      </c>
      <c r="AA4" s="2">
        <f t="shared" ref="AA4" si="10">H5</f>
        <v>0</v>
      </c>
      <c r="AB4" s="2">
        <f t="shared" ref="AB4" si="11">I5</f>
        <v>1</v>
      </c>
      <c r="AC4" s="2">
        <f t="shared" ref="AC4" si="12">J5</f>
        <v>1</v>
      </c>
      <c r="AD4" s="2">
        <f t="shared" ref="AD4" si="13">K5</f>
        <v>0</v>
      </c>
      <c r="AE4" s="2">
        <f t="shared" ref="AE4" si="14">L5</f>
        <v>1</v>
      </c>
      <c r="AF4" s="2">
        <f t="shared" ref="AF4" si="15">M5</f>
        <v>0</v>
      </c>
      <c r="AG4" s="2">
        <f t="shared" ref="AG4" si="16">N5</f>
        <v>0</v>
      </c>
      <c r="AH4" s="2">
        <f t="shared" ref="AH4" si="17">O5</f>
        <v>1</v>
      </c>
      <c r="AI4" s="2">
        <f t="shared" ref="AI4" si="18">P5</f>
        <v>1</v>
      </c>
      <c r="AJ4" s="2">
        <f t="shared" ref="AJ4" si="19">Q5</f>
        <v>1</v>
      </c>
      <c r="AK4" s="2">
        <f t="shared" ref="AK4" si="20">R5</f>
        <v>0</v>
      </c>
      <c r="AL4" s="2">
        <f t="shared" ref="AL4" si="21">S5</f>
        <v>1</v>
      </c>
      <c r="AM4" s="2">
        <f t="shared" ref="AM4" si="22">T5</f>
        <v>0</v>
      </c>
      <c r="AN4" s="2">
        <f t="shared" ref="AN4" si="23">U5</f>
        <v>1</v>
      </c>
      <c r="AO4" s="10">
        <f t="shared" ref="AO4" si="24">V5</f>
        <v>1</v>
      </c>
      <c r="AR4" s="1" t="s">
        <v>40</v>
      </c>
      <c r="AS4" t="s">
        <v>44</v>
      </c>
      <c r="AU4" s="2">
        <f>C5</f>
        <v>13547</v>
      </c>
      <c r="AW4" s="18"/>
      <c r="AX4" s="18"/>
      <c r="AY4" s="18"/>
      <c r="AZ4" s="18"/>
      <c r="BA4" s="15"/>
    </row>
    <row r="5" spans="1:53" ht="15" customHeight="1" x14ac:dyDescent="0.35">
      <c r="A5" t="s">
        <v>4</v>
      </c>
      <c r="B5" t="s">
        <v>1</v>
      </c>
      <c r="C5" s="2">
        <f>C2</f>
        <v>13547</v>
      </c>
      <c r="E5" t="s">
        <v>5</v>
      </c>
      <c r="G5" s="2">
        <f t="shared" si="8"/>
        <v>0</v>
      </c>
      <c r="H5" s="2">
        <f t="shared" ref="H5:V5" si="25">IF(G19&gt;=H$3,1,0)</f>
        <v>0</v>
      </c>
      <c r="I5" s="2">
        <f t="shared" si="25"/>
        <v>1</v>
      </c>
      <c r="J5" s="2">
        <f t="shared" si="25"/>
        <v>1</v>
      </c>
      <c r="K5" s="2">
        <f t="shared" si="25"/>
        <v>0</v>
      </c>
      <c r="L5" s="2">
        <f t="shared" si="25"/>
        <v>1</v>
      </c>
      <c r="M5" s="2">
        <f t="shared" si="25"/>
        <v>0</v>
      </c>
      <c r="N5" s="2">
        <f t="shared" si="25"/>
        <v>0</v>
      </c>
      <c r="O5" s="2">
        <f t="shared" si="25"/>
        <v>1</v>
      </c>
      <c r="P5" s="2">
        <f t="shared" si="25"/>
        <v>1</v>
      </c>
      <c r="Q5" s="2">
        <f t="shared" si="25"/>
        <v>1</v>
      </c>
      <c r="R5" s="2">
        <f t="shared" si="25"/>
        <v>0</v>
      </c>
      <c r="S5" s="2">
        <f t="shared" si="25"/>
        <v>1</v>
      </c>
      <c r="T5" s="2">
        <f t="shared" si="25"/>
        <v>0</v>
      </c>
      <c r="U5" s="2">
        <f t="shared" si="25"/>
        <v>1</v>
      </c>
      <c r="V5" s="2">
        <f t="shared" si="25"/>
        <v>1</v>
      </c>
      <c r="X5" s="9" t="s">
        <v>41</v>
      </c>
      <c r="Y5" s="1" t="s">
        <v>41</v>
      </c>
      <c r="Z5" s="1" t="s">
        <v>41</v>
      </c>
      <c r="AA5" s="1" t="s">
        <v>41</v>
      </c>
      <c r="AB5" s="1" t="s">
        <v>41</v>
      </c>
      <c r="AC5" s="1" t="s">
        <v>41</v>
      </c>
      <c r="AD5" s="1" t="s">
        <v>41</v>
      </c>
      <c r="AE5" s="1" t="s">
        <v>41</v>
      </c>
      <c r="AF5" s="1" t="s">
        <v>41</v>
      </c>
      <c r="AG5" s="1" t="s">
        <v>41</v>
      </c>
      <c r="AH5" s="1" t="s">
        <v>41</v>
      </c>
      <c r="AI5" s="1" t="s">
        <v>41</v>
      </c>
      <c r="AJ5" s="1" t="s">
        <v>41</v>
      </c>
      <c r="AK5" s="1" t="s">
        <v>41</v>
      </c>
      <c r="AL5" s="1" t="s">
        <v>41</v>
      </c>
      <c r="AM5" s="1" t="s">
        <v>41</v>
      </c>
      <c r="AN5" s="1" t="s">
        <v>41</v>
      </c>
      <c r="AO5" s="11" t="s">
        <v>41</v>
      </c>
      <c r="AR5" s="1" t="s">
        <v>45</v>
      </c>
      <c r="AS5" s="1" t="s">
        <v>45</v>
      </c>
      <c r="AT5" s="1" t="s">
        <v>45</v>
      </c>
      <c r="AU5" s="1" t="s">
        <v>45</v>
      </c>
      <c r="AW5" s="18"/>
      <c r="AX5" s="18"/>
      <c r="AY5" s="18"/>
      <c r="AZ5" s="18"/>
      <c r="BA5" s="15"/>
    </row>
    <row r="6" spans="1:53" ht="15" customHeight="1" x14ac:dyDescent="0.35">
      <c r="A6" t="s">
        <v>6</v>
      </c>
      <c r="B6" t="s">
        <v>7</v>
      </c>
      <c r="C6" s="2">
        <f>C1+C2</f>
        <v>26440</v>
      </c>
      <c r="E6" t="s">
        <v>8</v>
      </c>
      <c r="G6" s="2">
        <f t="shared" si="8"/>
        <v>0</v>
      </c>
      <c r="H6" s="2">
        <f t="shared" ref="H6:V6" si="26">IF(G20&gt;=H$3,1,0)</f>
        <v>1</v>
      </c>
      <c r="I6" s="2">
        <f t="shared" si="26"/>
        <v>1</v>
      </c>
      <c r="J6" s="2">
        <f t="shared" si="26"/>
        <v>0</v>
      </c>
      <c r="K6" s="2">
        <f t="shared" si="26"/>
        <v>0</v>
      </c>
      <c r="L6" s="2">
        <f t="shared" si="26"/>
        <v>1</v>
      </c>
      <c r="M6" s="2">
        <f t="shared" si="26"/>
        <v>1</v>
      </c>
      <c r="N6" s="2">
        <f t="shared" si="26"/>
        <v>1</v>
      </c>
      <c r="O6" s="2">
        <f t="shared" si="26"/>
        <v>0</v>
      </c>
      <c r="P6" s="2">
        <f t="shared" si="26"/>
        <v>1</v>
      </c>
      <c r="Q6" s="2">
        <f t="shared" si="26"/>
        <v>0</v>
      </c>
      <c r="R6" s="2">
        <f t="shared" si="26"/>
        <v>0</v>
      </c>
      <c r="S6" s="2">
        <f t="shared" si="26"/>
        <v>1</v>
      </c>
      <c r="T6" s="2">
        <f t="shared" si="26"/>
        <v>0</v>
      </c>
      <c r="U6" s="2">
        <f t="shared" si="26"/>
        <v>0</v>
      </c>
      <c r="V6" s="2">
        <f t="shared" si="26"/>
        <v>0</v>
      </c>
      <c r="X6" s="3"/>
      <c r="Y6" s="4"/>
      <c r="Z6" s="4">
        <f t="shared" ref="Z6:AM6" si="27">MOD(SUM(Z2:Z4),2)</f>
        <v>0</v>
      </c>
      <c r="AA6" s="4">
        <f t="shared" si="27"/>
        <v>1</v>
      </c>
      <c r="AB6" s="4">
        <f t="shared" si="27"/>
        <v>1</v>
      </c>
      <c r="AC6" s="4">
        <f t="shared" si="27"/>
        <v>0</v>
      </c>
      <c r="AD6" s="4">
        <f t="shared" si="27"/>
        <v>0</v>
      </c>
      <c r="AE6" s="4">
        <f t="shared" si="27"/>
        <v>1</v>
      </c>
      <c r="AF6" s="4">
        <f t="shared" si="27"/>
        <v>1</v>
      </c>
      <c r="AG6" s="4">
        <f t="shared" si="27"/>
        <v>1</v>
      </c>
      <c r="AH6" s="4">
        <f t="shared" si="27"/>
        <v>0</v>
      </c>
      <c r="AI6" s="4">
        <f t="shared" si="27"/>
        <v>1</v>
      </c>
      <c r="AJ6" s="4">
        <f t="shared" si="27"/>
        <v>0</v>
      </c>
      <c r="AK6" s="4">
        <f t="shared" si="27"/>
        <v>0</v>
      </c>
      <c r="AL6" s="4">
        <f t="shared" si="27"/>
        <v>1</v>
      </c>
      <c r="AM6" s="4">
        <f t="shared" si="27"/>
        <v>0</v>
      </c>
      <c r="AN6" s="4">
        <f>MOD(SUM(AN2:AN4),2)</f>
        <v>0</v>
      </c>
      <c r="AO6" s="12">
        <f>IF(AO3+AO4=2,0,AO3+AO4)</f>
        <v>0</v>
      </c>
      <c r="AP6" s="1" t="s">
        <v>42</v>
      </c>
      <c r="AQ6">
        <f>IF(Z6=1,_xlfn.DECIMAL(_xlfn.CONCAT(Z6:AO6),2)-65536,_xlfn.DECIMAL(_xlfn.CONCAT(Z6:AO6),2))</f>
        <v>26440</v>
      </c>
      <c r="AU6" s="2">
        <f>AU3+AU4</f>
        <v>26440</v>
      </c>
      <c r="AW6" s="18"/>
      <c r="AX6" s="18"/>
      <c r="AY6" s="18"/>
      <c r="AZ6" s="18"/>
      <c r="BA6" s="15"/>
    </row>
    <row r="7" spans="1:53" ht="15" customHeight="1" x14ac:dyDescent="0.35">
      <c r="A7" t="s">
        <v>9</v>
      </c>
      <c r="B7" t="s">
        <v>10</v>
      </c>
      <c r="C7" s="2">
        <f>C1+C2+C2</f>
        <v>39987</v>
      </c>
      <c r="E7" t="s">
        <v>11</v>
      </c>
      <c r="G7" s="2">
        <f t="shared" si="8"/>
        <v>1</v>
      </c>
      <c r="H7" s="2">
        <f t="shared" ref="H7:V7" si="28">IF(G21&gt;=H$3,1,0)</f>
        <v>0</v>
      </c>
      <c r="I7" s="2">
        <f t="shared" si="28"/>
        <v>0</v>
      </c>
      <c r="J7" s="2">
        <f t="shared" si="28"/>
        <v>1</v>
      </c>
      <c r="K7" s="2">
        <f t="shared" si="28"/>
        <v>1</v>
      </c>
      <c r="L7" s="2">
        <f t="shared" si="28"/>
        <v>1</v>
      </c>
      <c r="M7" s="2">
        <f t="shared" si="28"/>
        <v>0</v>
      </c>
      <c r="N7" s="2">
        <f t="shared" si="28"/>
        <v>0</v>
      </c>
      <c r="O7" s="2">
        <f t="shared" si="28"/>
        <v>0</v>
      </c>
      <c r="P7" s="2">
        <f t="shared" si="28"/>
        <v>0</v>
      </c>
      <c r="Q7" s="2">
        <f t="shared" si="28"/>
        <v>1</v>
      </c>
      <c r="R7" s="2">
        <f t="shared" si="28"/>
        <v>1</v>
      </c>
      <c r="S7" s="2">
        <f t="shared" si="28"/>
        <v>0</v>
      </c>
      <c r="T7" s="2">
        <f t="shared" si="28"/>
        <v>0</v>
      </c>
      <c r="U7" s="2">
        <f t="shared" si="28"/>
        <v>1</v>
      </c>
      <c r="V7" s="2">
        <f t="shared" si="28"/>
        <v>1</v>
      </c>
      <c r="AW7" s="15"/>
      <c r="AX7" s="15"/>
      <c r="AY7" s="15"/>
      <c r="AZ7" s="15"/>
      <c r="BA7" s="15"/>
    </row>
    <row r="8" spans="1:53" ht="15" customHeight="1" x14ac:dyDescent="0.35">
      <c r="A8" t="s">
        <v>12</v>
      </c>
      <c r="B8" t="s">
        <v>13</v>
      </c>
      <c r="C8" s="2">
        <f>C2-C1</f>
        <v>654</v>
      </c>
      <c r="E8" t="s">
        <v>14</v>
      </c>
      <c r="G8" s="2">
        <f t="shared" si="8"/>
        <v>0</v>
      </c>
      <c r="H8" s="2">
        <f t="shared" ref="H8:V8" si="29">IF(G22&gt;=H$3,1,0)</f>
        <v>0</v>
      </c>
      <c r="I8" s="2">
        <f t="shared" si="29"/>
        <v>0</v>
      </c>
      <c r="J8" s="2">
        <f t="shared" si="29"/>
        <v>0</v>
      </c>
      <c r="K8" s="2">
        <f t="shared" si="29"/>
        <v>0</v>
      </c>
      <c r="L8" s="2">
        <f t="shared" si="29"/>
        <v>0</v>
      </c>
      <c r="M8" s="2">
        <f t="shared" si="29"/>
        <v>1</v>
      </c>
      <c r="N8" s="2">
        <f t="shared" si="29"/>
        <v>0</v>
      </c>
      <c r="O8" s="2">
        <f t="shared" si="29"/>
        <v>1</v>
      </c>
      <c r="P8" s="2">
        <f t="shared" si="29"/>
        <v>0</v>
      </c>
      <c r="Q8" s="2">
        <f t="shared" si="29"/>
        <v>0</v>
      </c>
      <c r="R8" s="2">
        <f t="shared" si="29"/>
        <v>0</v>
      </c>
      <c r="S8" s="2">
        <f t="shared" si="29"/>
        <v>1</v>
      </c>
      <c r="T8" s="2">
        <f t="shared" si="29"/>
        <v>1</v>
      </c>
      <c r="U8" s="2">
        <f t="shared" si="29"/>
        <v>1</v>
      </c>
      <c r="V8" s="2">
        <f t="shared" si="29"/>
        <v>0</v>
      </c>
      <c r="Y8" t="s">
        <v>46</v>
      </c>
      <c r="Z8">
        <f>Y2</f>
        <v>0</v>
      </c>
      <c r="AB8" t="s">
        <v>47</v>
      </c>
      <c r="AC8">
        <f>MOD(SUM(AH6:AO6),2)</f>
        <v>0</v>
      </c>
      <c r="AE8" t="s">
        <v>48</v>
      </c>
      <c r="AF8">
        <f>AK2</f>
        <v>1</v>
      </c>
      <c r="AH8" t="s">
        <v>49</v>
      </c>
      <c r="AI8">
        <f>IF(SUM(Z6:AO6)=0,1,0)</f>
        <v>0</v>
      </c>
      <c r="AK8" t="s">
        <v>51</v>
      </c>
      <c r="AL8">
        <f>Z6</f>
        <v>0</v>
      </c>
      <c r="AN8" t="s">
        <v>52</v>
      </c>
      <c r="AO8">
        <f>MOD(Y2+Z2,2)</f>
        <v>0</v>
      </c>
      <c r="AQ8" t="s">
        <v>76</v>
      </c>
      <c r="AR8">
        <f>Z8*1+AL8*2+AO8*4</f>
        <v>0</v>
      </c>
    </row>
    <row r="9" spans="1:53" ht="15" customHeight="1" x14ac:dyDescent="0.35">
      <c r="A9" t="s">
        <v>15</v>
      </c>
      <c r="B9" t="s">
        <v>16</v>
      </c>
      <c r="C9" s="2">
        <f>65536-C7</f>
        <v>25549</v>
      </c>
      <c r="E9" t="s">
        <v>17</v>
      </c>
      <c r="G9" s="2">
        <f t="shared" si="8"/>
        <v>0</v>
      </c>
      <c r="H9" s="2">
        <f t="shared" ref="H9:V9" si="30">IF(G23&gt;=H$3,1,0)</f>
        <v>1</v>
      </c>
      <c r="I9" s="2">
        <f t="shared" si="30"/>
        <v>1</v>
      </c>
      <c r="J9" s="2">
        <f t="shared" si="30"/>
        <v>0</v>
      </c>
      <c r="K9" s="2">
        <f t="shared" si="30"/>
        <v>0</v>
      </c>
      <c r="L9" s="2">
        <f t="shared" si="30"/>
        <v>0</v>
      </c>
      <c r="M9" s="2">
        <f t="shared" si="30"/>
        <v>1</v>
      </c>
      <c r="N9" s="2">
        <f t="shared" si="30"/>
        <v>1</v>
      </c>
      <c r="O9" s="2">
        <f t="shared" si="30"/>
        <v>1</v>
      </c>
      <c r="P9" s="2">
        <f t="shared" si="30"/>
        <v>1</v>
      </c>
      <c r="Q9" s="2">
        <f t="shared" si="30"/>
        <v>0</v>
      </c>
      <c r="R9" s="2">
        <f t="shared" si="30"/>
        <v>0</v>
      </c>
      <c r="S9" s="2">
        <f t="shared" si="30"/>
        <v>1</v>
      </c>
      <c r="T9" s="2">
        <f t="shared" si="30"/>
        <v>1</v>
      </c>
      <c r="U9" s="2">
        <f t="shared" si="30"/>
        <v>0</v>
      </c>
      <c r="V9" s="2">
        <f t="shared" si="30"/>
        <v>1</v>
      </c>
    </row>
    <row r="10" spans="1:53" ht="15" customHeight="1" x14ac:dyDescent="0.35">
      <c r="A10" t="s">
        <v>18</v>
      </c>
      <c r="B10" s="1" t="s">
        <v>19</v>
      </c>
      <c r="C10" s="2">
        <f>-C4</f>
        <v>-12893</v>
      </c>
      <c r="E10" t="s">
        <v>20</v>
      </c>
      <c r="G10" s="2">
        <f>IF(SUM(H10:$V10)=0,IF(G26=1,0,1),G26)</f>
        <v>1</v>
      </c>
      <c r="H10" s="2">
        <f>IF(SUM(I10:$V10)=0,IF(H26=1,0,1),H26)</f>
        <v>1</v>
      </c>
      <c r="I10" s="2">
        <f>IF(SUM(J10:$V10)=0,IF(I26=1,0,1),I26)</f>
        <v>0</v>
      </c>
      <c r="J10" s="2">
        <f>IF(SUM(K10:$V10)=0,IF(J26=1,0,1),J26)</f>
        <v>0</v>
      </c>
      <c r="K10" s="2">
        <f>IF(SUM(L10:$V10)=0,IF(K26=1,0,1),K26)</f>
        <v>1</v>
      </c>
      <c r="L10" s="2">
        <f>IF(SUM(M10:$V10)=0,IF(L26=1,0,1),L26)</f>
        <v>1</v>
      </c>
      <c r="M10" s="2">
        <f>IF(SUM(N10:$V10)=0,IF(M26=1,0,1),M26)</f>
        <v>0</v>
      </c>
      <c r="N10" s="2">
        <f>IF(SUM(O10:$V10)=0,IF(N26=1,0,1),N26)</f>
        <v>1</v>
      </c>
      <c r="O10" s="2">
        <f>IF(SUM(P10:$V10)=0,IF(O26=1,0,1),O26)</f>
        <v>1</v>
      </c>
      <c r="P10" s="2">
        <f>IF(SUM(Q10:$V10)=0,IF(P26=1,0,1),P26)</f>
        <v>0</v>
      </c>
      <c r="Q10" s="2">
        <f>IF(SUM(R10:$V10)=0,IF(Q26=1,0,1),Q26)</f>
        <v>1</v>
      </c>
      <c r="R10" s="2">
        <f>IF(SUM(S10:$V10)=0,IF(R26=1,0,1),R26)</f>
        <v>0</v>
      </c>
      <c r="S10" s="2">
        <f>IF(SUM(T10:$V10)=0,IF(S26=1,0,1),S26)</f>
        <v>0</v>
      </c>
      <c r="T10" s="2">
        <f>IF(SUM(U10:$V10)=0,IF(T26=1,0,1),T26)</f>
        <v>0</v>
      </c>
      <c r="U10" s="2">
        <f>IF(SUM(V10:$V10)=0,IF(U26=1,0,1),U26)</f>
        <v>1</v>
      </c>
      <c r="V10" s="2">
        <f>IF(V26+1=2,0,1)</f>
        <v>1</v>
      </c>
    </row>
    <row r="11" spans="1:53" ht="15" customHeight="1" x14ac:dyDescent="0.35">
      <c r="A11" t="s">
        <v>21</v>
      </c>
      <c r="B11" s="1" t="s">
        <v>22</v>
      </c>
      <c r="C11" s="2">
        <f>-C5</f>
        <v>-13547</v>
      </c>
      <c r="E11" t="s">
        <v>23</v>
      </c>
      <c r="G11" s="2">
        <f>IF(SUM(H11:$V11)=0,IF(G27=1,0,1),G27)</f>
        <v>1</v>
      </c>
      <c r="H11" s="2">
        <f>IF(SUM(I11:$V11)=0,IF(H27=1,0,1),H27)</f>
        <v>1</v>
      </c>
      <c r="I11" s="2">
        <f>IF(SUM(J11:$V11)=0,IF(I27=1,0,1),I27)</f>
        <v>0</v>
      </c>
      <c r="J11" s="2">
        <f>IF(SUM(K11:$V11)=0,IF(J27=1,0,1),J27)</f>
        <v>0</v>
      </c>
      <c r="K11" s="2">
        <f>IF(SUM(L11:$V11)=0,IF(K27=1,0,1),K27)</f>
        <v>1</v>
      </c>
      <c r="L11" s="2">
        <f>IF(SUM(M11:$V11)=0,IF(L27=1,0,1),L27)</f>
        <v>0</v>
      </c>
      <c r="M11" s="2">
        <f>IF(SUM(N11:$V11)=0,IF(M27=1,0,1),M27)</f>
        <v>1</v>
      </c>
      <c r="N11" s="2">
        <f>IF(SUM(O11:$V11)=0,IF(N27=1,0,1),N27)</f>
        <v>1</v>
      </c>
      <c r="O11" s="2">
        <f>IF(SUM(P11:$V11)=0,IF(O27=1,0,1),O27)</f>
        <v>0</v>
      </c>
      <c r="P11" s="2">
        <f>IF(SUM(Q11:$V11)=0,IF(P27=1,0,1),P27)</f>
        <v>0</v>
      </c>
      <c r="Q11" s="2">
        <f>IF(SUM(R11:$V11)=0,IF(Q27=1,0,1),Q27)</f>
        <v>0</v>
      </c>
      <c r="R11" s="2">
        <f>IF(SUM(S11:$V11)=0,IF(R27=1,0,1),R27)</f>
        <v>1</v>
      </c>
      <c r="S11" s="2">
        <f>IF(SUM(T11:$V11)=0,IF(S27=1,0,1),S27)</f>
        <v>0</v>
      </c>
      <c r="T11" s="2">
        <f>IF(SUM(U11:$V11)=0,IF(T27=1,0,1),T27)</f>
        <v>1</v>
      </c>
      <c r="U11" s="2">
        <f>IF(SUM(V11:$V11)=0,IF(U27=1,0,1),U27)</f>
        <v>0</v>
      </c>
      <c r="V11" s="2">
        <f t="shared" ref="V11:V15" si="31">IF(V27+1=2,0,1)</f>
        <v>1</v>
      </c>
      <c r="Y11">
        <f t="shared" ref="Y11:AL11" si="32">IF(SUM(Z11:Z13)&gt;=2,1,0)</f>
        <v>0</v>
      </c>
      <c r="Z11">
        <f t="shared" si="32"/>
        <v>1</v>
      </c>
      <c r="AA11">
        <f t="shared" si="32"/>
        <v>1</v>
      </c>
      <c r="AB11">
        <f t="shared" si="32"/>
        <v>0</v>
      </c>
      <c r="AC11">
        <f t="shared" si="32"/>
        <v>0</v>
      </c>
      <c r="AD11">
        <f t="shared" si="32"/>
        <v>1</v>
      </c>
      <c r="AE11">
        <f t="shared" si="32"/>
        <v>1</v>
      </c>
      <c r="AF11">
        <f t="shared" si="32"/>
        <v>1</v>
      </c>
      <c r="AG11">
        <f t="shared" si="32"/>
        <v>1</v>
      </c>
      <c r="AH11">
        <f t="shared" si="32"/>
        <v>1</v>
      </c>
      <c r="AI11">
        <f t="shared" si="32"/>
        <v>0</v>
      </c>
      <c r="AJ11">
        <f t="shared" si="32"/>
        <v>0</v>
      </c>
      <c r="AK11">
        <f t="shared" si="32"/>
        <v>1</v>
      </c>
      <c r="AL11">
        <f t="shared" si="32"/>
        <v>0</v>
      </c>
      <c r="AM11">
        <f>IF(SUM(AN11:AN13)&gt;=2,1,0)</f>
        <v>0</v>
      </c>
      <c r="AN11">
        <f>IF(AO12+AO13=2,1,0)</f>
        <v>0</v>
      </c>
    </row>
    <row r="12" spans="1:53" ht="15" customHeight="1" x14ac:dyDescent="0.35">
      <c r="A12" t="s">
        <v>24</v>
      </c>
      <c r="B12" s="1" t="s">
        <v>25</v>
      </c>
      <c r="C12" s="2">
        <f t="shared" ref="C12:C15" si="33">-C6</f>
        <v>-26440</v>
      </c>
      <c r="E12" t="s">
        <v>26</v>
      </c>
      <c r="G12" s="2">
        <f>IF(SUM(H12:$V12)=0,IF(G28=1,0,1),G28)</f>
        <v>1</v>
      </c>
      <c r="H12" s="2">
        <f>IF(SUM(I12:$V12)=0,IF(H28=1,0,1),H28)</f>
        <v>0</v>
      </c>
      <c r="I12" s="2">
        <f>IF(SUM(J12:$V12)=0,IF(I28=1,0,1),I28)</f>
        <v>0</v>
      </c>
      <c r="J12" s="2">
        <f>IF(SUM(K12:$V12)=0,IF(J28=1,0,1),J28)</f>
        <v>1</v>
      </c>
      <c r="K12" s="2">
        <f>IF(SUM(L12:$V12)=0,IF(K28=1,0,1),K28)</f>
        <v>1</v>
      </c>
      <c r="L12" s="2">
        <f>IF(SUM(M12:$V12)=0,IF(L28=1,0,1),L28)</f>
        <v>0</v>
      </c>
      <c r="M12" s="2">
        <f>IF(SUM(N12:$V12)=0,IF(M28=1,0,1),M28)</f>
        <v>0</v>
      </c>
      <c r="N12" s="2">
        <f>IF(SUM(O12:$V12)=0,IF(N28=1,0,1),N28)</f>
        <v>0</v>
      </c>
      <c r="O12" s="2">
        <f>IF(SUM(P12:$V12)=0,IF(O28=1,0,1),O28)</f>
        <v>1</v>
      </c>
      <c r="P12" s="2">
        <f>IF(SUM(Q12:$V12)=0,IF(P28=1,0,1),P28)</f>
        <v>0</v>
      </c>
      <c r="Q12" s="2">
        <f>IF(SUM(R12:$V12)=0,IF(Q28=1,0,1),Q28)</f>
        <v>1</v>
      </c>
      <c r="R12" s="2">
        <f>IF(SUM(S12:$V12)=0,IF(R28=1,0,1),R28)</f>
        <v>1</v>
      </c>
      <c r="S12" s="2">
        <f>IF(SUM(T12:$V12)=0,IF(S28=1,0,1),S28)</f>
        <v>1</v>
      </c>
      <c r="T12" s="2">
        <f>IF(SUM(U12:$V12)=0,IF(T28=1,0,1),T28)</f>
        <v>0</v>
      </c>
      <c r="U12" s="2">
        <f>IF(SUM(V12:$V12)=0,IF(U28=1,0,1),U28)</f>
        <v>0</v>
      </c>
      <c r="V12" s="2">
        <f t="shared" si="31"/>
        <v>0</v>
      </c>
      <c r="X12" s="5"/>
      <c r="Y12" s="6" t="s">
        <v>39</v>
      </c>
      <c r="Z12" s="7">
        <f>G5</f>
        <v>0</v>
      </c>
      <c r="AA12" s="7">
        <f t="shared" ref="AA12:AO12" si="34">H5</f>
        <v>0</v>
      </c>
      <c r="AB12" s="7">
        <f t="shared" si="34"/>
        <v>1</v>
      </c>
      <c r="AC12" s="7">
        <f t="shared" si="34"/>
        <v>1</v>
      </c>
      <c r="AD12" s="7">
        <f t="shared" si="34"/>
        <v>0</v>
      </c>
      <c r="AE12" s="7">
        <f t="shared" si="34"/>
        <v>1</v>
      </c>
      <c r="AF12" s="7">
        <f t="shared" si="34"/>
        <v>0</v>
      </c>
      <c r="AG12" s="7">
        <f t="shared" si="34"/>
        <v>0</v>
      </c>
      <c r="AH12" s="7">
        <f t="shared" si="34"/>
        <v>1</v>
      </c>
      <c r="AI12" s="7">
        <f t="shared" si="34"/>
        <v>1</v>
      </c>
      <c r="AJ12" s="7">
        <f t="shared" si="34"/>
        <v>1</v>
      </c>
      <c r="AK12" s="7">
        <f t="shared" si="34"/>
        <v>0</v>
      </c>
      <c r="AL12" s="7">
        <f t="shared" si="34"/>
        <v>1</v>
      </c>
      <c r="AM12" s="7">
        <f t="shared" si="34"/>
        <v>0</v>
      </c>
      <c r="AN12" s="7">
        <f t="shared" si="34"/>
        <v>1</v>
      </c>
      <c r="AO12" s="7">
        <f t="shared" si="34"/>
        <v>1</v>
      </c>
      <c r="AP12" s="2"/>
      <c r="AS12" t="s">
        <v>54</v>
      </c>
      <c r="AU12" s="2">
        <f>C6</f>
        <v>26440</v>
      </c>
      <c r="AW12" s="18" t="str">
        <f>CHOOSE(AR17+1,'Сообщения об операциях'!$C$1,'Сообщения об операциях'!$C$7,'Сообщения об операциях'!$C$12,'Сообщения об операциях'!$C$17,,'Сообщения об операциях'!$C$22,'Сообщения об операциях'!$C$27)</f>
        <v>При сложении двух положительных чисел было получено отрицательное число. Ошибка, переполнение</v>
      </c>
      <c r="AX12" s="18"/>
      <c r="AY12" s="18"/>
      <c r="AZ12" s="18"/>
    </row>
    <row r="13" spans="1:53" ht="15" customHeight="1" x14ac:dyDescent="0.35">
      <c r="A13" t="s">
        <v>27</v>
      </c>
      <c r="B13" s="1" t="s">
        <v>28</v>
      </c>
      <c r="C13" s="2">
        <f t="shared" si="33"/>
        <v>-39987</v>
      </c>
      <c r="E13" t="s">
        <v>29</v>
      </c>
      <c r="G13" s="2">
        <f>IF(SUM(H13:$V13)=0,IF(G29=1,0,1),G29)</f>
        <v>0</v>
      </c>
      <c r="H13" s="2">
        <f>IF(SUM(I13:$V13)=0,IF(H29=1,0,1),H29)</f>
        <v>1</v>
      </c>
      <c r="I13" s="2">
        <f>IF(SUM(J13:$V13)=0,IF(I29=1,0,1),I29)</f>
        <v>1</v>
      </c>
      <c r="J13" s="2">
        <f>IF(SUM(K13:$V13)=0,IF(J29=1,0,1),J29)</f>
        <v>0</v>
      </c>
      <c r="K13" s="2">
        <f>IF(SUM(L13:$V13)=0,IF(K29=1,0,1),K29)</f>
        <v>0</v>
      </c>
      <c r="L13" s="2">
        <f>IF(SUM(M13:$V13)=0,IF(L29=1,0,1),L29)</f>
        <v>0</v>
      </c>
      <c r="M13" s="2">
        <f>IF(SUM(N13:$V13)=0,IF(M29=1,0,1),M29)</f>
        <v>1</v>
      </c>
      <c r="N13" s="2">
        <f>IF(SUM(O13:$V13)=0,IF(N29=1,0,1),N29)</f>
        <v>1</v>
      </c>
      <c r="O13" s="2">
        <f>IF(SUM(P13:$V13)=0,IF(O29=1,0,1),O29)</f>
        <v>1</v>
      </c>
      <c r="P13" s="2">
        <f>IF(SUM(Q13:$V13)=0,IF(P29=1,0,1),P29)</f>
        <v>1</v>
      </c>
      <c r="Q13" s="2">
        <f>IF(SUM(R13:$V13)=0,IF(Q29=1,0,1),Q29)</f>
        <v>0</v>
      </c>
      <c r="R13" s="2">
        <f>IF(SUM(S13:$V13)=0,IF(R29=1,0,1),R29)</f>
        <v>0</v>
      </c>
      <c r="S13" s="2">
        <f>IF(SUM(T13:$V13)=0,IF(S29=1,0,1),S29)</f>
        <v>1</v>
      </c>
      <c r="T13" s="2">
        <f>IF(SUM(U13:$V13)=0,IF(T29=1,0,1),T29)</f>
        <v>1</v>
      </c>
      <c r="U13" s="2">
        <f>IF(SUM(V13:$V13)=0,IF(U29=1,0,1),U29)</f>
        <v>0</v>
      </c>
      <c r="V13" s="2">
        <f t="shared" si="31"/>
        <v>1</v>
      </c>
      <c r="X13" s="9" t="s">
        <v>40</v>
      </c>
      <c r="Y13" t="s">
        <v>53</v>
      </c>
      <c r="Z13" s="2">
        <f>G6</f>
        <v>0</v>
      </c>
      <c r="AA13" s="2">
        <f t="shared" ref="AA13:AO13" si="35">H6</f>
        <v>1</v>
      </c>
      <c r="AB13" s="2">
        <f t="shared" si="35"/>
        <v>1</v>
      </c>
      <c r="AC13" s="2">
        <f t="shared" si="35"/>
        <v>0</v>
      </c>
      <c r="AD13" s="2">
        <f t="shared" si="35"/>
        <v>0</v>
      </c>
      <c r="AE13" s="2">
        <f t="shared" si="35"/>
        <v>1</v>
      </c>
      <c r="AF13" s="2">
        <f t="shared" si="35"/>
        <v>1</v>
      </c>
      <c r="AG13" s="2">
        <f t="shared" si="35"/>
        <v>1</v>
      </c>
      <c r="AH13" s="2">
        <f t="shared" si="35"/>
        <v>0</v>
      </c>
      <c r="AI13" s="2">
        <f t="shared" si="35"/>
        <v>1</v>
      </c>
      <c r="AJ13" s="2">
        <f t="shared" si="35"/>
        <v>0</v>
      </c>
      <c r="AK13" s="2">
        <f t="shared" si="35"/>
        <v>0</v>
      </c>
      <c r="AL13" s="2">
        <f t="shared" si="35"/>
        <v>1</v>
      </c>
      <c r="AM13" s="2">
        <f t="shared" si="35"/>
        <v>0</v>
      </c>
      <c r="AN13" s="2">
        <f t="shared" si="35"/>
        <v>0</v>
      </c>
      <c r="AO13" s="2">
        <f t="shared" si="35"/>
        <v>0</v>
      </c>
      <c r="AR13" s="1" t="s">
        <v>40</v>
      </c>
      <c r="AS13" t="s">
        <v>44</v>
      </c>
      <c r="AU13" s="2">
        <f>C5</f>
        <v>13547</v>
      </c>
      <c r="AW13" s="18"/>
      <c r="AX13" s="18"/>
      <c r="AY13" s="18"/>
      <c r="AZ13" s="18"/>
    </row>
    <row r="14" spans="1:53" ht="15" customHeight="1" x14ac:dyDescent="0.35">
      <c r="A14" t="s">
        <v>30</v>
      </c>
      <c r="B14" s="1" t="s">
        <v>31</v>
      </c>
      <c r="C14" s="2">
        <f t="shared" si="33"/>
        <v>-654</v>
      </c>
      <c r="E14" t="s">
        <v>36</v>
      </c>
      <c r="G14" s="2">
        <f>IF(SUM(H14:$V14)=0,IF(G30=1,0,1),G30)</f>
        <v>1</v>
      </c>
      <c r="H14" s="2">
        <f>IF(SUM(I14:$V14)=0,IF(H30=1,0,1),H30)</f>
        <v>1</v>
      </c>
      <c r="I14" s="2">
        <f>IF(SUM(J14:$V14)=0,IF(I30=1,0,1),I30)</f>
        <v>1</v>
      </c>
      <c r="J14" s="2">
        <f>IF(SUM(K14:$V14)=0,IF(J30=1,0,1),J30)</f>
        <v>1</v>
      </c>
      <c r="K14" s="2">
        <f>IF(SUM(L14:$V14)=0,IF(K30=1,0,1),K30)</f>
        <v>1</v>
      </c>
      <c r="L14" s="2">
        <f>IF(SUM(M14:$V14)=0,IF(L30=1,0,1),L30)</f>
        <v>1</v>
      </c>
      <c r="M14" s="2">
        <f>IF(SUM(N14:$V14)=0,IF(M30=1,0,1),M30)</f>
        <v>0</v>
      </c>
      <c r="N14" s="2">
        <f>IF(SUM(O14:$V14)=0,IF(N30=1,0,1),N30)</f>
        <v>1</v>
      </c>
      <c r="O14" s="2">
        <f>IF(SUM(P14:$V14)=0,IF(O30=1,0,1),O30)</f>
        <v>0</v>
      </c>
      <c r="P14" s="2">
        <f>IF(SUM(Q14:$V14)=0,IF(P30=1,0,1),P30)</f>
        <v>1</v>
      </c>
      <c r="Q14" s="2">
        <f>IF(SUM(R14:$V14)=0,IF(Q30=1,0,1),Q30)</f>
        <v>1</v>
      </c>
      <c r="R14" s="2">
        <f>IF(SUM(S14:$V14)=0,IF(R30=1,0,1),R30)</f>
        <v>1</v>
      </c>
      <c r="S14" s="2">
        <f>IF(SUM(T14:$V14)=0,IF(S30=1,0,1),S30)</f>
        <v>0</v>
      </c>
      <c r="T14" s="2">
        <f>IF(SUM(U14:$V14)=0,IF(T30=1,0,1),T30)</f>
        <v>0</v>
      </c>
      <c r="U14" s="2">
        <f>IF(SUM(V14:$V14)=0,IF(U30=1,0,1),U30)</f>
        <v>1</v>
      </c>
      <c r="V14" s="2">
        <f t="shared" si="31"/>
        <v>0</v>
      </c>
      <c r="X14" s="9" t="s">
        <v>41</v>
      </c>
      <c r="Y14" s="1" t="s">
        <v>41</v>
      </c>
      <c r="Z14" s="1" t="s">
        <v>41</v>
      </c>
      <c r="AA14" s="1" t="s">
        <v>41</v>
      </c>
      <c r="AB14" s="1" t="s">
        <v>41</v>
      </c>
      <c r="AC14" s="1" t="s">
        <v>41</v>
      </c>
      <c r="AD14" s="1" t="s">
        <v>41</v>
      </c>
      <c r="AE14" s="1" t="s">
        <v>41</v>
      </c>
      <c r="AF14" s="1" t="s">
        <v>41</v>
      </c>
      <c r="AG14" s="1" t="s">
        <v>41</v>
      </c>
      <c r="AH14" s="1" t="s">
        <v>41</v>
      </c>
      <c r="AI14" s="1" t="s">
        <v>41</v>
      </c>
      <c r="AJ14" s="1" t="s">
        <v>41</v>
      </c>
      <c r="AK14" s="1" t="s">
        <v>41</v>
      </c>
      <c r="AL14" s="1" t="s">
        <v>41</v>
      </c>
      <c r="AM14" s="1" t="s">
        <v>41</v>
      </c>
      <c r="AN14" s="1" t="s">
        <v>41</v>
      </c>
      <c r="AO14" s="11" t="s">
        <v>41</v>
      </c>
      <c r="AR14" s="1" t="s">
        <v>45</v>
      </c>
      <c r="AS14" s="1" t="s">
        <v>45</v>
      </c>
      <c r="AT14" s="1" t="s">
        <v>45</v>
      </c>
      <c r="AU14" s="1" t="s">
        <v>45</v>
      </c>
      <c r="AW14" s="18"/>
      <c r="AX14" s="18"/>
      <c r="AY14" s="18"/>
      <c r="AZ14" s="18"/>
    </row>
    <row r="15" spans="1:53" ht="15" customHeight="1" x14ac:dyDescent="0.35">
      <c r="A15" t="s">
        <v>32</v>
      </c>
      <c r="B15" s="1" t="s">
        <v>33</v>
      </c>
      <c r="C15" s="2">
        <f t="shared" si="33"/>
        <v>-25549</v>
      </c>
      <c r="E15" t="s">
        <v>37</v>
      </c>
      <c r="G15" s="2">
        <f>IF(SUM(H15:$V15)=0,IF(G31=1,0,1),G31)</f>
        <v>1</v>
      </c>
      <c r="H15" s="2">
        <f>IF(SUM(I15:$V15)=0,IF(H31=1,0,1),H31)</f>
        <v>0</v>
      </c>
      <c r="I15" s="2">
        <f>IF(SUM(J15:$V15)=0,IF(I31=1,0,1),I31)</f>
        <v>0</v>
      </c>
      <c r="J15" s="2">
        <f>IF(SUM(K15:$V15)=0,IF(J31=1,0,1),J31)</f>
        <v>1</v>
      </c>
      <c r="K15" s="2">
        <f>IF(SUM(L15:$V15)=0,IF(K31=1,0,1),K31)</f>
        <v>1</v>
      </c>
      <c r="L15" s="2">
        <f>IF(SUM(M15:$V15)=0,IF(L31=1,0,1),L31)</f>
        <v>1</v>
      </c>
      <c r="M15" s="2">
        <f>IF(SUM(N15:$V15)=0,IF(M31=1,0,1),M31)</f>
        <v>0</v>
      </c>
      <c r="N15" s="2">
        <f>IF(SUM(O15:$V15)=0,IF(N31=1,0,1),N31)</f>
        <v>0</v>
      </c>
      <c r="O15" s="2">
        <f>IF(SUM(P15:$V15)=0,IF(O31=1,0,1),O31)</f>
        <v>0</v>
      </c>
      <c r="P15" s="2">
        <f>IF(SUM(Q15:$V15)=0,IF(P31=1,0,1),P31)</f>
        <v>0</v>
      </c>
      <c r="Q15" s="2">
        <f>IF(SUM(R15:$V15)=0,IF(Q31=1,0,1),Q31)</f>
        <v>1</v>
      </c>
      <c r="R15" s="2">
        <f>IF(SUM(S15:$V15)=0,IF(R31=1,0,1),R31)</f>
        <v>1</v>
      </c>
      <c r="S15" s="2">
        <f>IF(SUM(T15:$V15)=0,IF(S31=1,0,1),S31)</f>
        <v>0</v>
      </c>
      <c r="T15" s="2">
        <f>IF(SUM(U15:$V15)=0,IF(T31=1,0,1),T31)</f>
        <v>0</v>
      </c>
      <c r="U15" s="2">
        <f>IF(SUM(V15:$V15)=0,IF(U31=1,0,1),U31)</f>
        <v>1</v>
      </c>
      <c r="V15" s="2">
        <f t="shared" si="31"/>
        <v>1</v>
      </c>
      <c r="X15" s="3"/>
      <c r="Y15" s="4"/>
      <c r="Z15" s="4">
        <f t="shared" ref="Z15:AM15" si="36">MOD(SUM(Z11:Z13),2)</f>
        <v>1</v>
      </c>
      <c r="AA15" s="4">
        <f t="shared" si="36"/>
        <v>0</v>
      </c>
      <c r="AB15" s="4">
        <f t="shared" si="36"/>
        <v>0</v>
      </c>
      <c r="AC15" s="4">
        <f t="shared" si="36"/>
        <v>1</v>
      </c>
      <c r="AD15" s="4">
        <f t="shared" si="36"/>
        <v>1</v>
      </c>
      <c r="AE15" s="4">
        <f t="shared" si="36"/>
        <v>1</v>
      </c>
      <c r="AF15" s="4">
        <f t="shared" si="36"/>
        <v>0</v>
      </c>
      <c r="AG15" s="4">
        <f t="shared" si="36"/>
        <v>0</v>
      </c>
      <c r="AH15" s="4">
        <f t="shared" si="36"/>
        <v>0</v>
      </c>
      <c r="AI15" s="4">
        <f t="shared" si="36"/>
        <v>0</v>
      </c>
      <c r="AJ15" s="4">
        <f t="shared" si="36"/>
        <v>1</v>
      </c>
      <c r="AK15" s="4">
        <f t="shared" si="36"/>
        <v>1</v>
      </c>
      <c r="AL15" s="4">
        <f t="shared" si="36"/>
        <v>0</v>
      </c>
      <c r="AM15" s="4">
        <f t="shared" si="36"/>
        <v>0</v>
      </c>
      <c r="AN15" s="4">
        <f>MOD(SUM(AN11:AN13),2)</f>
        <v>1</v>
      </c>
      <c r="AO15" s="12">
        <f>IF(AO12+AO13=2,0,AO12+AO13)</f>
        <v>1</v>
      </c>
      <c r="AP15" s="1" t="s">
        <v>42</v>
      </c>
      <c r="AQ15">
        <f>IF(Z15=1,_xlfn.DECIMAL(_xlfn.CONCAT(Z15:AO15),2)-65536,_xlfn.DECIMAL(_xlfn.CONCAT(Z15:AO15),2))</f>
        <v>-25549</v>
      </c>
      <c r="AU15" s="2">
        <f>AU12+AU13</f>
        <v>39987</v>
      </c>
      <c r="AW15" s="18"/>
      <c r="AX15" s="18"/>
      <c r="AY15" s="18"/>
      <c r="AZ15" s="18"/>
    </row>
    <row r="16" spans="1:53" ht="15" customHeight="1" x14ac:dyDescent="0.35"/>
    <row r="17" spans="7:52" ht="15" customHeight="1" x14ac:dyDescent="0.35">
      <c r="G17" s="19" t="s">
        <v>34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1"/>
      <c r="Y17" t="s">
        <v>46</v>
      </c>
      <c r="Z17">
        <f>Y11</f>
        <v>0</v>
      </c>
      <c r="AB17" t="s">
        <v>47</v>
      </c>
      <c r="AC17">
        <f>MOD(SUM(AH15:AO15),2)</f>
        <v>0</v>
      </c>
      <c r="AE17" t="s">
        <v>48</v>
      </c>
      <c r="AF17">
        <f>AK11</f>
        <v>1</v>
      </c>
      <c r="AH17" t="s">
        <v>49</v>
      </c>
      <c r="AI17">
        <f>IF(SUM(Z15:AO15)=0,1,0)</f>
        <v>0</v>
      </c>
      <c r="AK17" t="s">
        <v>51</v>
      </c>
      <c r="AL17">
        <f>Z15</f>
        <v>1</v>
      </c>
      <c r="AN17" t="s">
        <v>52</v>
      </c>
      <c r="AO17">
        <f>MOD(Y11+Z11,2)</f>
        <v>1</v>
      </c>
      <c r="AQ17" t="s">
        <v>76</v>
      </c>
      <c r="AR17">
        <v>6</v>
      </c>
    </row>
    <row r="18" spans="7:52" x14ac:dyDescent="0.35">
      <c r="G18" s="17">
        <f t="shared" ref="G18:G23" si="37">IF(C4&gt;=G$3,C4-G$3,C4)</f>
        <v>12893</v>
      </c>
      <c r="H18" s="17">
        <f>IF(G18&gt;=H$3,G18-H$3,G18)</f>
        <v>12893</v>
      </c>
      <c r="I18" s="17">
        <f t="shared" ref="I18:V18" si="38">IF(H18&gt;=I$3,H18-I$3,H18)</f>
        <v>4701</v>
      </c>
      <c r="J18" s="17">
        <f t="shared" si="38"/>
        <v>605</v>
      </c>
      <c r="K18" s="17">
        <f t="shared" si="38"/>
        <v>605</v>
      </c>
      <c r="L18" s="17">
        <f t="shared" si="38"/>
        <v>605</v>
      </c>
      <c r="M18" s="17">
        <f t="shared" si="38"/>
        <v>93</v>
      </c>
      <c r="N18" s="17">
        <f t="shared" si="38"/>
        <v>93</v>
      </c>
      <c r="O18" s="17">
        <f t="shared" si="38"/>
        <v>93</v>
      </c>
      <c r="P18" s="17">
        <f t="shared" si="38"/>
        <v>29</v>
      </c>
      <c r="Q18" s="17">
        <f t="shared" si="38"/>
        <v>29</v>
      </c>
      <c r="R18" s="17">
        <f t="shared" si="38"/>
        <v>13</v>
      </c>
      <c r="S18" s="17">
        <f t="shared" si="38"/>
        <v>5</v>
      </c>
      <c r="T18" s="17">
        <f t="shared" si="38"/>
        <v>1</v>
      </c>
      <c r="U18" s="17">
        <f t="shared" si="38"/>
        <v>1</v>
      </c>
      <c r="V18" s="17">
        <f t="shared" si="38"/>
        <v>0</v>
      </c>
    </row>
    <row r="19" spans="7:52" x14ac:dyDescent="0.35">
      <c r="G19" s="17">
        <f t="shared" si="37"/>
        <v>13547</v>
      </c>
      <c r="H19" s="17">
        <f t="shared" ref="H19:V19" si="39">IF(G19&gt;=H$3,G19-H$3,G19)</f>
        <v>13547</v>
      </c>
      <c r="I19" s="17">
        <f t="shared" si="39"/>
        <v>5355</v>
      </c>
      <c r="J19" s="17">
        <f t="shared" si="39"/>
        <v>1259</v>
      </c>
      <c r="K19" s="17">
        <f t="shared" si="39"/>
        <v>1259</v>
      </c>
      <c r="L19" s="17">
        <f t="shared" si="39"/>
        <v>235</v>
      </c>
      <c r="M19" s="17">
        <f t="shared" si="39"/>
        <v>235</v>
      </c>
      <c r="N19" s="17">
        <f t="shared" si="39"/>
        <v>235</v>
      </c>
      <c r="O19" s="17">
        <f t="shared" si="39"/>
        <v>107</v>
      </c>
      <c r="P19" s="17">
        <f t="shared" si="39"/>
        <v>43</v>
      </c>
      <c r="Q19" s="17">
        <f t="shared" si="39"/>
        <v>11</v>
      </c>
      <c r="R19" s="17">
        <f t="shared" si="39"/>
        <v>11</v>
      </c>
      <c r="S19" s="17">
        <f t="shared" si="39"/>
        <v>3</v>
      </c>
      <c r="T19" s="17">
        <f t="shared" si="39"/>
        <v>3</v>
      </c>
      <c r="U19" s="17">
        <f t="shared" si="39"/>
        <v>1</v>
      </c>
      <c r="V19" s="17">
        <f t="shared" si="39"/>
        <v>0</v>
      </c>
    </row>
    <row r="20" spans="7:52" x14ac:dyDescent="0.35">
      <c r="G20" s="17">
        <f t="shared" si="37"/>
        <v>26440</v>
      </c>
      <c r="H20" s="17">
        <f t="shared" ref="H20:V20" si="40">IF(G20&gt;=H$3,G20-H$3,G20)</f>
        <v>10056</v>
      </c>
      <c r="I20" s="17">
        <f t="shared" si="40"/>
        <v>1864</v>
      </c>
      <c r="J20" s="17">
        <f t="shared" si="40"/>
        <v>1864</v>
      </c>
      <c r="K20" s="17">
        <f t="shared" si="40"/>
        <v>1864</v>
      </c>
      <c r="L20" s="17">
        <f t="shared" si="40"/>
        <v>840</v>
      </c>
      <c r="M20" s="17">
        <f t="shared" si="40"/>
        <v>328</v>
      </c>
      <c r="N20" s="17">
        <f t="shared" si="40"/>
        <v>72</v>
      </c>
      <c r="O20" s="17">
        <f t="shared" si="40"/>
        <v>72</v>
      </c>
      <c r="P20" s="17">
        <f t="shared" si="40"/>
        <v>8</v>
      </c>
      <c r="Q20" s="17">
        <f t="shared" si="40"/>
        <v>8</v>
      </c>
      <c r="R20" s="17">
        <f t="shared" si="40"/>
        <v>8</v>
      </c>
      <c r="S20" s="17">
        <f t="shared" si="40"/>
        <v>0</v>
      </c>
      <c r="T20" s="17">
        <f t="shared" si="40"/>
        <v>0</v>
      </c>
      <c r="U20" s="17">
        <f t="shared" si="40"/>
        <v>0</v>
      </c>
      <c r="V20" s="17">
        <f t="shared" si="40"/>
        <v>0</v>
      </c>
      <c r="Y20">
        <f t="shared" ref="Y20:AL20" si="41">IF(SUM(Z20:Z22)&gt;=2,1,0)</f>
        <v>1</v>
      </c>
      <c r="Z20">
        <f t="shared" si="41"/>
        <v>1</v>
      </c>
      <c r="AA20">
        <f t="shared" si="41"/>
        <v>1</v>
      </c>
      <c r="AB20">
        <f t="shared" si="41"/>
        <v>1</v>
      </c>
      <c r="AC20">
        <f t="shared" si="41"/>
        <v>1</v>
      </c>
      <c r="AD20">
        <f t="shared" si="41"/>
        <v>1</v>
      </c>
      <c r="AE20">
        <f t="shared" si="41"/>
        <v>0</v>
      </c>
      <c r="AF20">
        <f t="shared" si="41"/>
        <v>1</v>
      </c>
      <c r="AG20">
        <f t="shared" si="41"/>
        <v>1</v>
      </c>
      <c r="AH20">
        <f t="shared" si="41"/>
        <v>1</v>
      </c>
      <c r="AI20">
        <f t="shared" si="41"/>
        <v>1</v>
      </c>
      <c r="AJ20">
        <f t="shared" si="41"/>
        <v>0</v>
      </c>
      <c r="AK20">
        <f t="shared" si="41"/>
        <v>0</v>
      </c>
      <c r="AL20">
        <f t="shared" si="41"/>
        <v>0</v>
      </c>
      <c r="AM20">
        <f>IF(SUM(AN20:AN22)&gt;=2,1,0)</f>
        <v>1</v>
      </c>
      <c r="AN20">
        <f>IF(AO21+AO22=2,1,0)</f>
        <v>1</v>
      </c>
    </row>
    <row r="21" spans="7:52" x14ac:dyDescent="0.35">
      <c r="G21" s="17">
        <f t="shared" si="37"/>
        <v>7219</v>
      </c>
      <c r="H21" s="17">
        <f t="shared" ref="H21:V21" si="42">IF(G21&gt;=H$3,G21-H$3,G21)</f>
        <v>7219</v>
      </c>
      <c r="I21" s="17">
        <f t="shared" si="42"/>
        <v>7219</v>
      </c>
      <c r="J21" s="17">
        <f t="shared" si="42"/>
        <v>3123</v>
      </c>
      <c r="K21" s="17">
        <f t="shared" si="42"/>
        <v>1075</v>
      </c>
      <c r="L21" s="17">
        <f t="shared" si="42"/>
        <v>51</v>
      </c>
      <c r="M21" s="17">
        <f t="shared" si="42"/>
        <v>51</v>
      </c>
      <c r="N21" s="17">
        <f t="shared" si="42"/>
        <v>51</v>
      </c>
      <c r="O21" s="17">
        <f t="shared" si="42"/>
        <v>51</v>
      </c>
      <c r="P21" s="17">
        <f t="shared" si="42"/>
        <v>51</v>
      </c>
      <c r="Q21" s="17">
        <f t="shared" si="42"/>
        <v>19</v>
      </c>
      <c r="R21" s="17">
        <f t="shared" si="42"/>
        <v>3</v>
      </c>
      <c r="S21" s="17">
        <f t="shared" si="42"/>
        <v>3</v>
      </c>
      <c r="T21" s="17">
        <f t="shared" si="42"/>
        <v>3</v>
      </c>
      <c r="U21" s="17">
        <f t="shared" si="42"/>
        <v>1</v>
      </c>
      <c r="V21" s="17">
        <f t="shared" si="42"/>
        <v>0</v>
      </c>
      <c r="X21" s="5"/>
      <c r="Y21" s="6" t="s">
        <v>39</v>
      </c>
      <c r="Z21" s="7">
        <f>G5</f>
        <v>0</v>
      </c>
      <c r="AA21" s="7">
        <f t="shared" ref="AA21:AO21" si="43">H5</f>
        <v>0</v>
      </c>
      <c r="AB21" s="7">
        <f t="shared" si="43"/>
        <v>1</v>
      </c>
      <c r="AC21" s="7">
        <f t="shared" si="43"/>
        <v>1</v>
      </c>
      <c r="AD21" s="7">
        <f t="shared" si="43"/>
        <v>0</v>
      </c>
      <c r="AE21" s="7">
        <f t="shared" si="43"/>
        <v>1</v>
      </c>
      <c r="AF21" s="7">
        <f t="shared" si="43"/>
        <v>0</v>
      </c>
      <c r="AG21" s="7">
        <f t="shared" si="43"/>
        <v>0</v>
      </c>
      <c r="AH21" s="7">
        <f t="shared" si="43"/>
        <v>1</v>
      </c>
      <c r="AI21" s="7">
        <f t="shared" si="43"/>
        <v>1</v>
      </c>
      <c r="AJ21" s="7">
        <f t="shared" si="43"/>
        <v>1</v>
      </c>
      <c r="AK21" s="7">
        <f t="shared" si="43"/>
        <v>0</v>
      </c>
      <c r="AL21" s="7">
        <f t="shared" si="43"/>
        <v>1</v>
      </c>
      <c r="AM21" s="7">
        <f t="shared" si="43"/>
        <v>0</v>
      </c>
      <c r="AN21" s="7">
        <f t="shared" si="43"/>
        <v>1</v>
      </c>
      <c r="AO21" s="7">
        <f t="shared" si="43"/>
        <v>1</v>
      </c>
      <c r="AP21" s="2"/>
      <c r="AS21" t="s">
        <v>44</v>
      </c>
      <c r="AU21" s="2">
        <f>C5</f>
        <v>13547</v>
      </c>
      <c r="AW21" s="18" t="str">
        <f>CHOOSE(AR26+1,'Сообщения об операциях'!$C$1,'Сообщения об операциях'!$C$7,'Сообщения об операциях'!$C$12,'Сообщения об операциях'!$C$17,,'Сообщения об операциях'!$C$22,'Сообщения об операциях'!$C$27)</f>
        <v>При сложении положительного и отрицательного числа было получено положительное число. Результат верный, совпадает с суммой десятичных эквивалентов</v>
      </c>
      <c r="AX21" s="18"/>
      <c r="AY21" s="18"/>
      <c r="AZ21" s="18"/>
    </row>
    <row r="22" spans="7:52" x14ac:dyDescent="0.35">
      <c r="G22" s="17">
        <f t="shared" si="37"/>
        <v>654</v>
      </c>
      <c r="H22" s="17">
        <f t="shared" ref="H22:V22" si="44">IF(G22&gt;=H$3,G22-H$3,G22)</f>
        <v>654</v>
      </c>
      <c r="I22" s="17">
        <f t="shared" si="44"/>
        <v>654</v>
      </c>
      <c r="J22" s="17">
        <f t="shared" si="44"/>
        <v>654</v>
      </c>
      <c r="K22" s="17">
        <f t="shared" si="44"/>
        <v>654</v>
      </c>
      <c r="L22" s="17">
        <f t="shared" si="44"/>
        <v>654</v>
      </c>
      <c r="M22" s="17">
        <f t="shared" si="44"/>
        <v>142</v>
      </c>
      <c r="N22" s="17">
        <f t="shared" si="44"/>
        <v>142</v>
      </c>
      <c r="O22" s="17">
        <f t="shared" si="44"/>
        <v>14</v>
      </c>
      <c r="P22" s="17">
        <f t="shared" si="44"/>
        <v>14</v>
      </c>
      <c r="Q22" s="17">
        <f t="shared" si="44"/>
        <v>14</v>
      </c>
      <c r="R22" s="17">
        <f t="shared" si="44"/>
        <v>14</v>
      </c>
      <c r="S22" s="17">
        <f t="shared" si="44"/>
        <v>6</v>
      </c>
      <c r="T22" s="17">
        <f t="shared" si="44"/>
        <v>2</v>
      </c>
      <c r="U22" s="17">
        <f t="shared" si="44"/>
        <v>0</v>
      </c>
      <c r="V22" s="17">
        <f t="shared" si="44"/>
        <v>0</v>
      </c>
      <c r="X22" s="9" t="s">
        <v>40</v>
      </c>
      <c r="Y22" t="s">
        <v>55</v>
      </c>
      <c r="Z22" s="2">
        <f>G10</f>
        <v>1</v>
      </c>
      <c r="AA22" s="2">
        <f t="shared" ref="AA22:AO22" si="45">H10</f>
        <v>1</v>
      </c>
      <c r="AB22" s="2">
        <f t="shared" si="45"/>
        <v>0</v>
      </c>
      <c r="AC22" s="2">
        <f t="shared" si="45"/>
        <v>0</v>
      </c>
      <c r="AD22" s="2">
        <f t="shared" si="45"/>
        <v>1</v>
      </c>
      <c r="AE22" s="2">
        <f t="shared" si="45"/>
        <v>1</v>
      </c>
      <c r="AF22" s="2">
        <f t="shared" si="45"/>
        <v>0</v>
      </c>
      <c r="AG22" s="2">
        <f t="shared" si="45"/>
        <v>1</v>
      </c>
      <c r="AH22" s="2">
        <f t="shared" si="45"/>
        <v>1</v>
      </c>
      <c r="AI22" s="2">
        <f t="shared" si="45"/>
        <v>0</v>
      </c>
      <c r="AJ22" s="2">
        <f t="shared" si="45"/>
        <v>1</v>
      </c>
      <c r="AK22" s="2">
        <f t="shared" si="45"/>
        <v>0</v>
      </c>
      <c r="AL22" s="2">
        <f t="shared" si="45"/>
        <v>0</v>
      </c>
      <c r="AM22" s="2">
        <f t="shared" si="45"/>
        <v>0</v>
      </c>
      <c r="AN22" s="2">
        <f t="shared" si="45"/>
        <v>1</v>
      </c>
      <c r="AO22" s="2">
        <f t="shared" si="45"/>
        <v>1</v>
      </c>
      <c r="AR22" s="1" t="s">
        <v>40</v>
      </c>
      <c r="AS22" t="s">
        <v>56</v>
      </c>
      <c r="AU22" s="2">
        <f>C10</f>
        <v>-12893</v>
      </c>
      <c r="AW22" s="18"/>
      <c r="AX22" s="18"/>
      <c r="AY22" s="18"/>
      <c r="AZ22" s="18"/>
    </row>
    <row r="23" spans="7:52" x14ac:dyDescent="0.35">
      <c r="G23" s="17">
        <f t="shared" si="37"/>
        <v>25549</v>
      </c>
      <c r="H23" s="17">
        <f t="shared" ref="H23:V23" si="46">IF(G23&gt;=H$3,G23-H$3,G23)</f>
        <v>9165</v>
      </c>
      <c r="I23" s="17">
        <f t="shared" si="46"/>
        <v>973</v>
      </c>
      <c r="J23" s="17">
        <f t="shared" si="46"/>
        <v>973</v>
      </c>
      <c r="K23" s="17">
        <f t="shared" si="46"/>
        <v>973</v>
      </c>
      <c r="L23" s="17">
        <f t="shared" si="46"/>
        <v>973</v>
      </c>
      <c r="M23" s="17">
        <f t="shared" si="46"/>
        <v>461</v>
      </c>
      <c r="N23" s="17">
        <f t="shared" si="46"/>
        <v>205</v>
      </c>
      <c r="O23" s="17">
        <f t="shared" si="46"/>
        <v>77</v>
      </c>
      <c r="P23" s="17">
        <f t="shared" si="46"/>
        <v>13</v>
      </c>
      <c r="Q23" s="17">
        <f t="shared" si="46"/>
        <v>13</v>
      </c>
      <c r="R23" s="17">
        <f t="shared" si="46"/>
        <v>13</v>
      </c>
      <c r="S23" s="17">
        <f t="shared" si="46"/>
        <v>5</v>
      </c>
      <c r="T23" s="17">
        <f t="shared" si="46"/>
        <v>1</v>
      </c>
      <c r="U23" s="17">
        <f t="shared" si="46"/>
        <v>1</v>
      </c>
      <c r="V23" s="17">
        <f t="shared" si="46"/>
        <v>0</v>
      </c>
      <c r="X23" s="9" t="s">
        <v>41</v>
      </c>
      <c r="Y23" s="1" t="s">
        <v>41</v>
      </c>
      <c r="Z23" s="1" t="s">
        <v>41</v>
      </c>
      <c r="AA23" s="1" t="s">
        <v>41</v>
      </c>
      <c r="AB23" s="1" t="s">
        <v>41</v>
      </c>
      <c r="AC23" s="1" t="s">
        <v>41</v>
      </c>
      <c r="AD23" s="1" t="s">
        <v>41</v>
      </c>
      <c r="AE23" s="1" t="s">
        <v>41</v>
      </c>
      <c r="AF23" s="1" t="s">
        <v>41</v>
      </c>
      <c r="AG23" s="1" t="s">
        <v>41</v>
      </c>
      <c r="AH23" s="1" t="s">
        <v>41</v>
      </c>
      <c r="AI23" s="1" t="s">
        <v>41</v>
      </c>
      <c r="AJ23" s="1" t="s">
        <v>41</v>
      </c>
      <c r="AK23" s="1" t="s">
        <v>41</v>
      </c>
      <c r="AL23" s="1" t="s">
        <v>41</v>
      </c>
      <c r="AM23" s="1" t="s">
        <v>41</v>
      </c>
      <c r="AN23" s="1" t="s">
        <v>41</v>
      </c>
      <c r="AO23" s="11" t="s">
        <v>41</v>
      </c>
      <c r="AR23" s="1" t="s">
        <v>45</v>
      </c>
      <c r="AS23" s="1" t="s">
        <v>45</v>
      </c>
      <c r="AT23" s="1" t="s">
        <v>45</v>
      </c>
      <c r="AU23" s="1" t="s">
        <v>45</v>
      </c>
      <c r="AW23" s="18"/>
      <c r="AX23" s="18"/>
      <c r="AY23" s="18"/>
      <c r="AZ23" s="18"/>
    </row>
    <row r="24" spans="7:52" x14ac:dyDescent="0.35">
      <c r="X24" s="3"/>
      <c r="Y24" s="4"/>
      <c r="Z24" s="4">
        <f t="shared" ref="Z24:AM24" si="47">MOD(SUM(Z20:Z22),2)</f>
        <v>0</v>
      </c>
      <c r="AA24" s="4">
        <f t="shared" si="47"/>
        <v>0</v>
      </c>
      <c r="AB24" s="4">
        <f t="shared" si="47"/>
        <v>0</v>
      </c>
      <c r="AC24" s="4">
        <f t="shared" si="47"/>
        <v>0</v>
      </c>
      <c r="AD24" s="4">
        <f t="shared" si="47"/>
        <v>0</v>
      </c>
      <c r="AE24" s="4">
        <f t="shared" si="47"/>
        <v>0</v>
      </c>
      <c r="AF24" s="4">
        <f t="shared" si="47"/>
        <v>1</v>
      </c>
      <c r="AG24" s="4">
        <f t="shared" si="47"/>
        <v>0</v>
      </c>
      <c r="AH24" s="4">
        <f t="shared" si="47"/>
        <v>1</v>
      </c>
      <c r="AI24" s="4">
        <f t="shared" si="47"/>
        <v>0</v>
      </c>
      <c r="AJ24" s="4">
        <f t="shared" si="47"/>
        <v>0</v>
      </c>
      <c r="AK24" s="4">
        <f t="shared" si="47"/>
        <v>0</v>
      </c>
      <c r="AL24" s="4">
        <f t="shared" si="47"/>
        <v>1</v>
      </c>
      <c r="AM24" s="4">
        <f t="shared" si="47"/>
        <v>1</v>
      </c>
      <c r="AN24" s="4">
        <f>MOD(SUM(AN20:AN22),2)</f>
        <v>1</v>
      </c>
      <c r="AO24" s="12">
        <f>IF(AO21+AO22=2,0,AO21+AO22)</f>
        <v>0</v>
      </c>
      <c r="AP24" s="1" t="s">
        <v>42</v>
      </c>
      <c r="AQ24">
        <f>IF(Z24=1,_xlfn.DECIMAL(_xlfn.CONCAT(Z24:AO24),2)-65536,_xlfn.DECIMAL(_xlfn.CONCAT(Z24:AO24),2))</f>
        <v>654</v>
      </c>
      <c r="AU24" s="2">
        <f>AU21+AU22</f>
        <v>654</v>
      </c>
      <c r="AW24" s="18"/>
      <c r="AX24" s="18"/>
      <c r="AY24" s="18"/>
      <c r="AZ24" s="18"/>
    </row>
    <row r="25" spans="7:52" x14ac:dyDescent="0.35">
      <c r="G25" s="19" t="s">
        <v>35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1"/>
    </row>
    <row r="26" spans="7:52" x14ac:dyDescent="0.35">
      <c r="G26" s="17">
        <f>IF(G4=0,1,0)</f>
        <v>1</v>
      </c>
      <c r="H26" s="17">
        <f t="shared" ref="H26:V26" si="48">IF(H4=0,1,0)</f>
        <v>1</v>
      </c>
      <c r="I26" s="17">
        <f t="shared" si="48"/>
        <v>0</v>
      </c>
      <c r="J26" s="17">
        <f t="shared" si="48"/>
        <v>0</v>
      </c>
      <c r="K26" s="17">
        <f t="shared" si="48"/>
        <v>1</v>
      </c>
      <c r="L26" s="17">
        <f t="shared" si="48"/>
        <v>1</v>
      </c>
      <c r="M26" s="17">
        <f t="shared" si="48"/>
        <v>0</v>
      </c>
      <c r="N26" s="17">
        <f t="shared" si="48"/>
        <v>1</v>
      </c>
      <c r="O26" s="17">
        <f t="shared" si="48"/>
        <v>1</v>
      </c>
      <c r="P26" s="17">
        <f t="shared" si="48"/>
        <v>0</v>
      </c>
      <c r="Q26" s="17">
        <f t="shared" si="48"/>
        <v>1</v>
      </c>
      <c r="R26" s="17">
        <f t="shared" si="48"/>
        <v>0</v>
      </c>
      <c r="S26" s="17">
        <f t="shared" si="48"/>
        <v>0</v>
      </c>
      <c r="T26" s="17">
        <f t="shared" si="48"/>
        <v>0</v>
      </c>
      <c r="U26" s="17">
        <f t="shared" si="48"/>
        <v>1</v>
      </c>
      <c r="V26" s="17">
        <f t="shared" si="48"/>
        <v>0</v>
      </c>
      <c r="Y26" t="s">
        <v>46</v>
      </c>
      <c r="Z26">
        <f>Y20</f>
        <v>1</v>
      </c>
      <c r="AB26" t="s">
        <v>47</v>
      </c>
      <c r="AC26">
        <f>MOD(SUM(AH24:AO24),2)</f>
        <v>0</v>
      </c>
      <c r="AE26" t="s">
        <v>48</v>
      </c>
      <c r="AF26">
        <f>AK20</f>
        <v>0</v>
      </c>
      <c r="AH26" t="s">
        <v>49</v>
      </c>
      <c r="AI26">
        <f>IF(SUM(Z24:AO24)=0,1,0)</f>
        <v>0</v>
      </c>
      <c r="AK26" t="s">
        <v>51</v>
      </c>
      <c r="AL26">
        <f>Z24</f>
        <v>0</v>
      </c>
      <c r="AN26" t="s">
        <v>52</v>
      </c>
      <c r="AO26">
        <f>MOD(Y20+Z20,2)</f>
        <v>0</v>
      </c>
      <c r="AQ26" t="s">
        <v>76</v>
      </c>
      <c r="AR26">
        <f>Z26*1+AL26*2+AO26*4</f>
        <v>1</v>
      </c>
    </row>
    <row r="27" spans="7:52" x14ac:dyDescent="0.35">
      <c r="G27" s="17">
        <f t="shared" ref="G27:V27" si="49">IF(G5=0,1,0)</f>
        <v>1</v>
      </c>
      <c r="H27" s="17">
        <f t="shared" si="49"/>
        <v>1</v>
      </c>
      <c r="I27" s="17">
        <f t="shared" si="49"/>
        <v>0</v>
      </c>
      <c r="J27" s="17">
        <f t="shared" si="49"/>
        <v>0</v>
      </c>
      <c r="K27" s="17">
        <f t="shared" si="49"/>
        <v>1</v>
      </c>
      <c r="L27" s="17">
        <f t="shared" si="49"/>
        <v>0</v>
      </c>
      <c r="M27" s="17">
        <f t="shared" si="49"/>
        <v>1</v>
      </c>
      <c r="N27" s="17">
        <f t="shared" si="49"/>
        <v>1</v>
      </c>
      <c r="O27" s="17">
        <f t="shared" si="49"/>
        <v>0</v>
      </c>
      <c r="P27" s="17">
        <f t="shared" si="49"/>
        <v>0</v>
      </c>
      <c r="Q27" s="17">
        <f t="shared" si="49"/>
        <v>0</v>
      </c>
      <c r="R27" s="17">
        <f t="shared" si="49"/>
        <v>1</v>
      </c>
      <c r="S27" s="17">
        <f t="shared" si="49"/>
        <v>0</v>
      </c>
      <c r="T27" s="17">
        <f t="shared" si="49"/>
        <v>1</v>
      </c>
      <c r="U27" s="17">
        <f t="shared" si="49"/>
        <v>0</v>
      </c>
      <c r="V27" s="17">
        <f t="shared" si="49"/>
        <v>0</v>
      </c>
    </row>
    <row r="28" spans="7:52" x14ac:dyDescent="0.35">
      <c r="G28" s="17">
        <f t="shared" ref="G28:V28" si="50">IF(G6=0,1,0)</f>
        <v>1</v>
      </c>
      <c r="H28" s="17">
        <f t="shared" si="50"/>
        <v>0</v>
      </c>
      <c r="I28" s="17">
        <f t="shared" si="50"/>
        <v>0</v>
      </c>
      <c r="J28" s="17">
        <f t="shared" si="50"/>
        <v>1</v>
      </c>
      <c r="K28" s="17">
        <f t="shared" si="50"/>
        <v>1</v>
      </c>
      <c r="L28" s="17">
        <f t="shared" si="50"/>
        <v>0</v>
      </c>
      <c r="M28" s="17">
        <f t="shared" si="50"/>
        <v>0</v>
      </c>
      <c r="N28" s="17">
        <f t="shared" si="50"/>
        <v>0</v>
      </c>
      <c r="O28" s="17">
        <f t="shared" si="50"/>
        <v>1</v>
      </c>
      <c r="P28" s="17">
        <f t="shared" si="50"/>
        <v>0</v>
      </c>
      <c r="Q28" s="17">
        <f t="shared" si="50"/>
        <v>1</v>
      </c>
      <c r="R28" s="17">
        <f t="shared" si="50"/>
        <v>1</v>
      </c>
      <c r="S28" s="17">
        <f t="shared" si="50"/>
        <v>0</v>
      </c>
      <c r="T28" s="17">
        <f t="shared" si="50"/>
        <v>1</v>
      </c>
      <c r="U28" s="17">
        <f t="shared" si="50"/>
        <v>1</v>
      </c>
      <c r="V28" s="17">
        <f t="shared" si="50"/>
        <v>1</v>
      </c>
    </row>
    <row r="29" spans="7:52" x14ac:dyDescent="0.35">
      <c r="G29" s="17">
        <f t="shared" ref="G29:V29" si="51">IF(G7=0,1,0)</f>
        <v>0</v>
      </c>
      <c r="H29" s="17">
        <f t="shared" si="51"/>
        <v>1</v>
      </c>
      <c r="I29" s="17">
        <f t="shared" si="51"/>
        <v>1</v>
      </c>
      <c r="J29" s="17">
        <f t="shared" si="51"/>
        <v>0</v>
      </c>
      <c r="K29" s="17">
        <f t="shared" si="51"/>
        <v>0</v>
      </c>
      <c r="L29" s="17">
        <f t="shared" si="51"/>
        <v>0</v>
      </c>
      <c r="M29" s="17">
        <f t="shared" si="51"/>
        <v>1</v>
      </c>
      <c r="N29" s="17">
        <f t="shared" si="51"/>
        <v>1</v>
      </c>
      <c r="O29" s="17">
        <f t="shared" si="51"/>
        <v>1</v>
      </c>
      <c r="P29" s="17">
        <f t="shared" si="51"/>
        <v>1</v>
      </c>
      <c r="Q29" s="17">
        <f t="shared" si="51"/>
        <v>0</v>
      </c>
      <c r="R29" s="17">
        <f t="shared" si="51"/>
        <v>0</v>
      </c>
      <c r="S29" s="17">
        <f t="shared" si="51"/>
        <v>1</v>
      </c>
      <c r="T29" s="17">
        <f t="shared" si="51"/>
        <v>1</v>
      </c>
      <c r="U29" s="17">
        <f t="shared" si="51"/>
        <v>0</v>
      </c>
      <c r="V29" s="17">
        <f t="shared" si="51"/>
        <v>0</v>
      </c>
      <c r="Y29">
        <f t="shared" ref="Y29:AL29" si="52">IF(SUM(Z29:Z31)&gt;=2,1,0)</f>
        <v>1</v>
      </c>
      <c r="Z29">
        <f t="shared" si="52"/>
        <v>1</v>
      </c>
      <c r="AA29">
        <f t="shared" si="52"/>
        <v>0</v>
      </c>
      <c r="AB29">
        <f t="shared" si="52"/>
        <v>0</v>
      </c>
      <c r="AC29">
        <f t="shared" si="52"/>
        <v>1</v>
      </c>
      <c r="AD29">
        <f t="shared" si="52"/>
        <v>1</v>
      </c>
      <c r="AE29">
        <f t="shared" si="52"/>
        <v>1</v>
      </c>
      <c r="AF29">
        <f t="shared" si="52"/>
        <v>1</v>
      </c>
      <c r="AG29">
        <f t="shared" si="52"/>
        <v>0</v>
      </c>
      <c r="AH29">
        <f t="shared" si="52"/>
        <v>0</v>
      </c>
      <c r="AI29">
        <f t="shared" si="52"/>
        <v>0</v>
      </c>
      <c r="AJ29">
        <f t="shared" si="52"/>
        <v>0</v>
      </c>
      <c r="AK29">
        <f t="shared" si="52"/>
        <v>0</v>
      </c>
      <c r="AL29">
        <f t="shared" si="52"/>
        <v>1</v>
      </c>
      <c r="AM29">
        <f>IF(SUM(AN29:AN31)&gt;=2,1,0)</f>
        <v>1</v>
      </c>
      <c r="AN29">
        <f>IF(AO30+AO31=2,1,0)</f>
        <v>1</v>
      </c>
    </row>
    <row r="30" spans="7:52" x14ac:dyDescent="0.35">
      <c r="G30" s="17">
        <f t="shared" ref="G30:V31" si="53">IF(G8=0,1,0)</f>
        <v>1</v>
      </c>
      <c r="H30" s="17">
        <f t="shared" si="53"/>
        <v>1</v>
      </c>
      <c r="I30" s="17">
        <f t="shared" si="53"/>
        <v>1</v>
      </c>
      <c r="J30" s="17">
        <f t="shared" si="53"/>
        <v>1</v>
      </c>
      <c r="K30" s="17">
        <f t="shared" si="53"/>
        <v>1</v>
      </c>
      <c r="L30" s="17">
        <f t="shared" si="53"/>
        <v>1</v>
      </c>
      <c r="M30" s="17">
        <f t="shared" si="53"/>
        <v>0</v>
      </c>
      <c r="N30" s="17">
        <f t="shared" si="53"/>
        <v>1</v>
      </c>
      <c r="O30" s="17">
        <f t="shared" si="53"/>
        <v>0</v>
      </c>
      <c r="P30" s="17">
        <f t="shared" si="53"/>
        <v>1</v>
      </c>
      <c r="Q30" s="17">
        <f t="shared" si="53"/>
        <v>1</v>
      </c>
      <c r="R30" s="17">
        <f t="shared" si="53"/>
        <v>1</v>
      </c>
      <c r="S30" s="17">
        <f t="shared" si="53"/>
        <v>0</v>
      </c>
      <c r="T30" s="17">
        <f t="shared" si="53"/>
        <v>0</v>
      </c>
      <c r="U30" s="17">
        <f t="shared" si="53"/>
        <v>0</v>
      </c>
      <c r="V30" s="17">
        <f t="shared" si="53"/>
        <v>1</v>
      </c>
      <c r="X30" s="5"/>
      <c r="Y30" s="6" t="s">
        <v>55</v>
      </c>
      <c r="Z30" s="7">
        <f>G10</f>
        <v>1</v>
      </c>
      <c r="AA30" s="7">
        <f t="shared" ref="AA30:AO30" si="54">H10</f>
        <v>1</v>
      </c>
      <c r="AB30" s="7">
        <f t="shared" si="54"/>
        <v>0</v>
      </c>
      <c r="AC30" s="7">
        <f t="shared" si="54"/>
        <v>0</v>
      </c>
      <c r="AD30" s="7">
        <f t="shared" si="54"/>
        <v>1</v>
      </c>
      <c r="AE30" s="7">
        <f t="shared" si="54"/>
        <v>1</v>
      </c>
      <c r="AF30" s="7">
        <f t="shared" si="54"/>
        <v>0</v>
      </c>
      <c r="AG30" s="7">
        <f t="shared" si="54"/>
        <v>1</v>
      </c>
      <c r="AH30" s="7">
        <f t="shared" si="54"/>
        <v>1</v>
      </c>
      <c r="AI30" s="7">
        <f t="shared" si="54"/>
        <v>0</v>
      </c>
      <c r="AJ30" s="7">
        <f t="shared" si="54"/>
        <v>1</v>
      </c>
      <c r="AK30" s="7">
        <f t="shared" si="54"/>
        <v>0</v>
      </c>
      <c r="AL30" s="7">
        <f t="shared" si="54"/>
        <v>0</v>
      </c>
      <c r="AM30" s="7">
        <f t="shared" si="54"/>
        <v>0</v>
      </c>
      <c r="AN30" s="7">
        <f t="shared" si="54"/>
        <v>1</v>
      </c>
      <c r="AO30" s="7">
        <f t="shared" si="54"/>
        <v>1</v>
      </c>
      <c r="AP30" s="2"/>
      <c r="AS30" t="s">
        <v>56</v>
      </c>
      <c r="AU30" s="2">
        <f>C10</f>
        <v>-12893</v>
      </c>
      <c r="AW30" s="18" t="str">
        <f>CHOOSE(AR35+1,'Сообщения об операциях'!$C$1,'Сообщения об операциях'!$C$7,'Сообщения об операциях'!$C$12,'Сообщения об операциях'!$C$17,,'Сообщения об операциях'!$C$22,'Сообщения об операциях'!$C$27)</f>
        <v>При сложении двух отрицательных чисел было получено отрицательное число. Результат верный, совпадает с суммой десятичных эквивалентов</v>
      </c>
      <c r="AX30" s="18"/>
      <c r="AY30" s="18"/>
      <c r="AZ30" s="18"/>
    </row>
    <row r="31" spans="7:52" x14ac:dyDescent="0.35">
      <c r="G31" s="17">
        <f t="shared" si="53"/>
        <v>1</v>
      </c>
      <c r="H31" s="17">
        <f t="shared" si="53"/>
        <v>0</v>
      </c>
      <c r="I31" s="17">
        <f t="shared" si="53"/>
        <v>0</v>
      </c>
      <c r="J31" s="17">
        <f t="shared" si="53"/>
        <v>1</v>
      </c>
      <c r="K31" s="17">
        <f t="shared" si="53"/>
        <v>1</v>
      </c>
      <c r="L31" s="17">
        <f t="shared" si="53"/>
        <v>1</v>
      </c>
      <c r="M31" s="17">
        <f t="shared" si="53"/>
        <v>0</v>
      </c>
      <c r="N31" s="17">
        <f t="shared" si="53"/>
        <v>0</v>
      </c>
      <c r="O31" s="17">
        <f t="shared" si="53"/>
        <v>0</v>
      </c>
      <c r="P31" s="17">
        <f t="shared" si="53"/>
        <v>0</v>
      </c>
      <c r="Q31" s="17">
        <f t="shared" si="53"/>
        <v>1</v>
      </c>
      <c r="R31" s="17">
        <f t="shared" si="53"/>
        <v>1</v>
      </c>
      <c r="S31" s="17">
        <f t="shared" si="53"/>
        <v>0</v>
      </c>
      <c r="T31" s="17">
        <f t="shared" si="53"/>
        <v>0</v>
      </c>
      <c r="U31" s="17">
        <f t="shared" si="53"/>
        <v>1</v>
      </c>
      <c r="V31" s="17">
        <f t="shared" si="53"/>
        <v>0</v>
      </c>
      <c r="X31" s="9" t="s">
        <v>40</v>
      </c>
      <c r="Y31" t="s">
        <v>57</v>
      </c>
      <c r="Z31" s="2">
        <f>G11</f>
        <v>1</v>
      </c>
      <c r="AA31" s="2">
        <f t="shared" ref="AA31:AO31" si="55">H11</f>
        <v>1</v>
      </c>
      <c r="AB31" s="2">
        <f t="shared" si="55"/>
        <v>0</v>
      </c>
      <c r="AC31" s="2">
        <f t="shared" si="55"/>
        <v>0</v>
      </c>
      <c r="AD31" s="2">
        <f t="shared" si="55"/>
        <v>1</v>
      </c>
      <c r="AE31" s="2">
        <f t="shared" si="55"/>
        <v>0</v>
      </c>
      <c r="AF31" s="2">
        <f t="shared" si="55"/>
        <v>1</v>
      </c>
      <c r="AG31" s="2">
        <f t="shared" si="55"/>
        <v>1</v>
      </c>
      <c r="AH31" s="2">
        <f t="shared" si="55"/>
        <v>0</v>
      </c>
      <c r="AI31" s="2">
        <f t="shared" si="55"/>
        <v>0</v>
      </c>
      <c r="AJ31" s="2">
        <f t="shared" si="55"/>
        <v>0</v>
      </c>
      <c r="AK31" s="2">
        <f t="shared" si="55"/>
        <v>1</v>
      </c>
      <c r="AL31" s="2">
        <f t="shared" si="55"/>
        <v>0</v>
      </c>
      <c r="AM31" s="2">
        <f t="shared" si="55"/>
        <v>1</v>
      </c>
      <c r="AN31" s="2">
        <f t="shared" si="55"/>
        <v>0</v>
      </c>
      <c r="AO31" s="2">
        <f t="shared" si="55"/>
        <v>1</v>
      </c>
      <c r="AR31" s="1" t="s">
        <v>40</v>
      </c>
      <c r="AS31" t="s">
        <v>58</v>
      </c>
      <c r="AU31" s="2">
        <f>C11</f>
        <v>-13547</v>
      </c>
      <c r="AW31" s="18"/>
      <c r="AX31" s="18"/>
      <c r="AY31" s="18"/>
      <c r="AZ31" s="18"/>
    </row>
    <row r="32" spans="7:52" x14ac:dyDescent="0.35">
      <c r="X32" s="9" t="s">
        <v>41</v>
      </c>
      <c r="Y32" s="1" t="s">
        <v>41</v>
      </c>
      <c r="Z32" s="1" t="s">
        <v>41</v>
      </c>
      <c r="AA32" s="1" t="s">
        <v>41</v>
      </c>
      <c r="AB32" s="1" t="s">
        <v>41</v>
      </c>
      <c r="AC32" s="1" t="s">
        <v>41</v>
      </c>
      <c r="AD32" s="1" t="s">
        <v>41</v>
      </c>
      <c r="AE32" s="1" t="s">
        <v>41</v>
      </c>
      <c r="AF32" s="1" t="s">
        <v>41</v>
      </c>
      <c r="AG32" s="1" t="s">
        <v>41</v>
      </c>
      <c r="AH32" s="1" t="s">
        <v>41</v>
      </c>
      <c r="AI32" s="1" t="s">
        <v>41</v>
      </c>
      <c r="AJ32" s="1" t="s">
        <v>41</v>
      </c>
      <c r="AK32" s="1" t="s">
        <v>41</v>
      </c>
      <c r="AL32" s="1" t="s">
        <v>41</v>
      </c>
      <c r="AM32" s="1" t="s">
        <v>41</v>
      </c>
      <c r="AN32" s="1" t="s">
        <v>41</v>
      </c>
      <c r="AO32" s="11" t="s">
        <v>41</v>
      </c>
      <c r="AR32" s="1" t="s">
        <v>45</v>
      </c>
      <c r="AS32" s="1" t="s">
        <v>45</v>
      </c>
      <c r="AT32" s="1" t="s">
        <v>45</v>
      </c>
      <c r="AU32" s="1" t="s">
        <v>45</v>
      </c>
      <c r="AW32" s="18"/>
      <c r="AX32" s="18"/>
      <c r="AY32" s="18"/>
      <c r="AZ32" s="18"/>
    </row>
    <row r="33" spans="24:52" x14ac:dyDescent="0.35">
      <c r="X33" s="3"/>
      <c r="Y33" s="4"/>
      <c r="Z33" s="4">
        <f t="shared" ref="Z33:AM33" si="56">MOD(SUM(Z29:Z31),2)</f>
        <v>1</v>
      </c>
      <c r="AA33" s="4">
        <f t="shared" si="56"/>
        <v>0</v>
      </c>
      <c r="AB33" s="4">
        <f t="shared" si="56"/>
        <v>0</v>
      </c>
      <c r="AC33" s="4">
        <f t="shared" si="56"/>
        <v>1</v>
      </c>
      <c r="AD33" s="4">
        <f t="shared" si="56"/>
        <v>1</v>
      </c>
      <c r="AE33" s="4">
        <f t="shared" si="56"/>
        <v>0</v>
      </c>
      <c r="AF33" s="4">
        <f t="shared" si="56"/>
        <v>0</v>
      </c>
      <c r="AG33" s="4">
        <f t="shared" si="56"/>
        <v>0</v>
      </c>
      <c r="AH33" s="4">
        <f t="shared" si="56"/>
        <v>1</v>
      </c>
      <c r="AI33" s="4">
        <f t="shared" si="56"/>
        <v>0</v>
      </c>
      <c r="AJ33" s="4">
        <f t="shared" si="56"/>
        <v>1</v>
      </c>
      <c r="AK33" s="4">
        <f t="shared" si="56"/>
        <v>1</v>
      </c>
      <c r="AL33" s="4">
        <f t="shared" si="56"/>
        <v>1</v>
      </c>
      <c r="AM33" s="4">
        <f t="shared" si="56"/>
        <v>0</v>
      </c>
      <c r="AN33" s="4">
        <f>MOD(SUM(AN29:AN31),2)</f>
        <v>0</v>
      </c>
      <c r="AO33" s="12">
        <f>IF(AO30+AO31=2,0,AO30+AO31)</f>
        <v>0</v>
      </c>
      <c r="AP33" s="1" t="s">
        <v>42</v>
      </c>
      <c r="AQ33">
        <f>IF(Z33=1,_xlfn.DECIMAL(_xlfn.CONCAT(Z33:AO33),2)-65536,_xlfn.DECIMAL(_xlfn.CONCAT(Z33:AO33),2))</f>
        <v>-26440</v>
      </c>
      <c r="AU33" s="2">
        <f>AU30+AU31</f>
        <v>-26440</v>
      </c>
      <c r="AW33" s="18"/>
      <c r="AX33" s="18"/>
      <c r="AY33" s="18"/>
      <c r="AZ33" s="18"/>
    </row>
    <row r="35" spans="24:52" x14ac:dyDescent="0.35">
      <c r="Y35" t="s">
        <v>46</v>
      </c>
      <c r="Z35">
        <f>Y29</f>
        <v>1</v>
      </c>
      <c r="AB35" t="s">
        <v>47</v>
      </c>
      <c r="AC35">
        <f>MOD(SUM(AH33:AO33),2)</f>
        <v>0</v>
      </c>
      <c r="AE35" t="s">
        <v>48</v>
      </c>
      <c r="AF35">
        <f>AK29</f>
        <v>0</v>
      </c>
      <c r="AH35" t="s">
        <v>49</v>
      </c>
      <c r="AI35">
        <f>IF(SUM(Z33:AO33)=0,1,0)</f>
        <v>0</v>
      </c>
      <c r="AK35" t="s">
        <v>51</v>
      </c>
      <c r="AL35">
        <f>Z33</f>
        <v>1</v>
      </c>
      <c r="AN35" t="s">
        <v>52</v>
      </c>
      <c r="AO35">
        <f>MOD(Y29+Z29,2)</f>
        <v>0</v>
      </c>
      <c r="AQ35" t="s">
        <v>76</v>
      </c>
      <c r="AR35">
        <f>Z35*1+AL35*2+AO35*4</f>
        <v>3</v>
      </c>
    </row>
    <row r="38" spans="24:52" x14ac:dyDescent="0.35">
      <c r="Y38">
        <f t="shared" ref="Y38:AL38" si="57">IF(SUM(Z38:Z40)&gt;=2,1,0)</f>
        <v>1</v>
      </c>
      <c r="Z38">
        <f t="shared" si="57"/>
        <v>0</v>
      </c>
      <c r="AA38">
        <f t="shared" si="57"/>
        <v>0</v>
      </c>
      <c r="AB38">
        <f t="shared" si="57"/>
        <v>1</v>
      </c>
      <c r="AC38">
        <f t="shared" si="57"/>
        <v>1</v>
      </c>
      <c r="AD38">
        <f t="shared" si="57"/>
        <v>0</v>
      </c>
      <c r="AE38">
        <f t="shared" si="57"/>
        <v>0</v>
      </c>
      <c r="AF38">
        <f t="shared" si="57"/>
        <v>0</v>
      </c>
      <c r="AG38">
        <f t="shared" si="57"/>
        <v>0</v>
      </c>
      <c r="AH38">
        <f t="shared" si="57"/>
        <v>0</v>
      </c>
      <c r="AI38">
        <f t="shared" si="57"/>
        <v>1</v>
      </c>
      <c r="AJ38">
        <f t="shared" si="57"/>
        <v>1</v>
      </c>
      <c r="AK38">
        <f t="shared" si="57"/>
        <v>0</v>
      </c>
      <c r="AL38">
        <f t="shared" si="57"/>
        <v>0</v>
      </c>
      <c r="AM38">
        <f>IF(SUM(AN38:AN40)&gt;=2,1,0)</f>
        <v>0</v>
      </c>
      <c r="AN38">
        <f>IF(AO39+AO40=2,1,0)</f>
        <v>0</v>
      </c>
    </row>
    <row r="39" spans="24:52" x14ac:dyDescent="0.35">
      <c r="X39" s="5"/>
      <c r="Y39" s="6" t="s">
        <v>57</v>
      </c>
      <c r="Z39" s="7">
        <f>G11</f>
        <v>1</v>
      </c>
      <c r="AA39" s="7">
        <f t="shared" ref="AA39:AO39" si="58">H11</f>
        <v>1</v>
      </c>
      <c r="AB39" s="7">
        <f t="shared" si="58"/>
        <v>0</v>
      </c>
      <c r="AC39" s="7">
        <f t="shared" si="58"/>
        <v>0</v>
      </c>
      <c r="AD39" s="7">
        <f t="shared" si="58"/>
        <v>1</v>
      </c>
      <c r="AE39" s="7">
        <f t="shared" si="58"/>
        <v>0</v>
      </c>
      <c r="AF39" s="7">
        <f t="shared" si="58"/>
        <v>1</v>
      </c>
      <c r="AG39" s="7">
        <f t="shared" si="58"/>
        <v>1</v>
      </c>
      <c r="AH39" s="7">
        <f t="shared" si="58"/>
        <v>0</v>
      </c>
      <c r="AI39" s="7">
        <f t="shared" si="58"/>
        <v>0</v>
      </c>
      <c r="AJ39" s="7">
        <f t="shared" si="58"/>
        <v>0</v>
      </c>
      <c r="AK39" s="7">
        <f t="shared" si="58"/>
        <v>1</v>
      </c>
      <c r="AL39" s="7">
        <f t="shared" si="58"/>
        <v>0</v>
      </c>
      <c r="AM39" s="7">
        <f t="shared" si="58"/>
        <v>1</v>
      </c>
      <c r="AN39" s="7">
        <f t="shared" si="58"/>
        <v>0</v>
      </c>
      <c r="AO39" s="7">
        <f t="shared" si="58"/>
        <v>1</v>
      </c>
      <c r="AP39" s="2"/>
      <c r="AS39" t="s">
        <v>58</v>
      </c>
      <c r="AU39" s="2">
        <f>C11</f>
        <v>-13547</v>
      </c>
      <c r="AW39" s="18" t="str">
        <f>CHOOSE(AR44+1,'Сообщения об операциях'!$C$1,'Сообщения об операциях'!$C$7,'Сообщения об операциях'!$C$12,'Сообщения об операциях'!$C$17,,'Сообщения об операциях'!$C$22,'Сообщения об операциях'!$C$27)</f>
        <v>При сложении двух отрицательных чисел было получено положительное число. Ошибка, переполнение</v>
      </c>
      <c r="AX39" s="18"/>
      <c r="AY39" s="18"/>
      <c r="AZ39" s="18"/>
    </row>
    <row r="40" spans="24:52" x14ac:dyDescent="0.35">
      <c r="X40" s="9" t="s">
        <v>40</v>
      </c>
      <c r="Y40" t="s">
        <v>59</v>
      </c>
      <c r="Z40" s="2">
        <f>G12</f>
        <v>1</v>
      </c>
      <c r="AA40" s="2">
        <f t="shared" ref="AA40:AO40" si="59">H12</f>
        <v>0</v>
      </c>
      <c r="AB40" s="2">
        <f t="shared" si="59"/>
        <v>0</v>
      </c>
      <c r="AC40" s="2">
        <f t="shared" si="59"/>
        <v>1</v>
      </c>
      <c r="AD40" s="2">
        <f t="shared" si="59"/>
        <v>1</v>
      </c>
      <c r="AE40" s="2">
        <f t="shared" si="59"/>
        <v>0</v>
      </c>
      <c r="AF40" s="2">
        <f t="shared" si="59"/>
        <v>0</v>
      </c>
      <c r="AG40" s="2">
        <f t="shared" si="59"/>
        <v>0</v>
      </c>
      <c r="AH40" s="2">
        <f t="shared" si="59"/>
        <v>1</v>
      </c>
      <c r="AI40" s="2">
        <f t="shared" si="59"/>
        <v>0</v>
      </c>
      <c r="AJ40" s="2">
        <f t="shared" si="59"/>
        <v>1</v>
      </c>
      <c r="AK40" s="2">
        <f t="shared" si="59"/>
        <v>1</v>
      </c>
      <c r="AL40" s="2">
        <f t="shared" si="59"/>
        <v>1</v>
      </c>
      <c r="AM40" s="2">
        <f t="shared" si="59"/>
        <v>0</v>
      </c>
      <c r="AN40" s="2">
        <f t="shared" si="59"/>
        <v>0</v>
      </c>
      <c r="AO40" s="2">
        <f t="shared" si="59"/>
        <v>0</v>
      </c>
      <c r="AR40" s="1" t="s">
        <v>40</v>
      </c>
      <c r="AS40" t="s">
        <v>60</v>
      </c>
      <c r="AU40" s="2">
        <f>C12</f>
        <v>-26440</v>
      </c>
      <c r="AW40" s="18"/>
      <c r="AX40" s="18"/>
      <c r="AY40" s="18"/>
      <c r="AZ40" s="18"/>
    </row>
    <row r="41" spans="24:52" x14ac:dyDescent="0.35">
      <c r="X41" s="9" t="s">
        <v>41</v>
      </c>
      <c r="Y41" s="1" t="s">
        <v>41</v>
      </c>
      <c r="Z41" s="1" t="s">
        <v>41</v>
      </c>
      <c r="AA41" s="1" t="s">
        <v>41</v>
      </c>
      <c r="AB41" s="1" t="s">
        <v>41</v>
      </c>
      <c r="AC41" s="1" t="s">
        <v>41</v>
      </c>
      <c r="AD41" s="1" t="s">
        <v>41</v>
      </c>
      <c r="AE41" s="1" t="s">
        <v>41</v>
      </c>
      <c r="AF41" s="1" t="s">
        <v>41</v>
      </c>
      <c r="AG41" s="1" t="s">
        <v>41</v>
      </c>
      <c r="AH41" s="1" t="s">
        <v>41</v>
      </c>
      <c r="AI41" s="1" t="s">
        <v>41</v>
      </c>
      <c r="AJ41" s="1" t="s">
        <v>41</v>
      </c>
      <c r="AK41" s="1" t="s">
        <v>41</v>
      </c>
      <c r="AL41" s="1" t="s">
        <v>41</v>
      </c>
      <c r="AM41" s="1" t="s">
        <v>41</v>
      </c>
      <c r="AN41" s="1" t="s">
        <v>41</v>
      </c>
      <c r="AO41" s="11" t="s">
        <v>41</v>
      </c>
      <c r="AR41" s="1" t="s">
        <v>45</v>
      </c>
      <c r="AS41" s="1" t="s">
        <v>45</v>
      </c>
      <c r="AT41" s="1" t="s">
        <v>45</v>
      </c>
      <c r="AU41" s="1" t="s">
        <v>45</v>
      </c>
      <c r="AW41" s="18"/>
      <c r="AX41" s="18"/>
      <c r="AY41" s="18"/>
      <c r="AZ41" s="18"/>
    </row>
    <row r="42" spans="24:52" x14ac:dyDescent="0.35">
      <c r="X42" s="3"/>
      <c r="Y42" s="4"/>
      <c r="Z42" s="4">
        <f t="shared" ref="Z42:AM42" si="60">MOD(SUM(Z38:Z40),2)</f>
        <v>0</v>
      </c>
      <c r="AA42" s="4">
        <f t="shared" si="60"/>
        <v>1</v>
      </c>
      <c r="AB42" s="4">
        <f t="shared" si="60"/>
        <v>1</v>
      </c>
      <c r="AC42" s="4">
        <f t="shared" si="60"/>
        <v>0</v>
      </c>
      <c r="AD42" s="4">
        <f t="shared" si="60"/>
        <v>0</v>
      </c>
      <c r="AE42" s="4">
        <f t="shared" si="60"/>
        <v>0</v>
      </c>
      <c r="AF42" s="4">
        <f t="shared" si="60"/>
        <v>1</v>
      </c>
      <c r="AG42" s="4">
        <f t="shared" si="60"/>
        <v>1</v>
      </c>
      <c r="AH42" s="4">
        <f t="shared" si="60"/>
        <v>1</v>
      </c>
      <c r="AI42" s="4">
        <f t="shared" si="60"/>
        <v>1</v>
      </c>
      <c r="AJ42" s="4">
        <f t="shared" si="60"/>
        <v>0</v>
      </c>
      <c r="AK42" s="4">
        <f t="shared" si="60"/>
        <v>0</v>
      </c>
      <c r="AL42" s="4">
        <f t="shared" si="60"/>
        <v>1</v>
      </c>
      <c r="AM42" s="4">
        <f t="shared" si="60"/>
        <v>1</v>
      </c>
      <c r="AN42" s="4">
        <f>MOD(SUM(AN38:AN40),2)</f>
        <v>0</v>
      </c>
      <c r="AO42" s="12">
        <f>IF(AO39+AO40=2,0,AO39+AO40)</f>
        <v>1</v>
      </c>
      <c r="AP42" s="1" t="s">
        <v>42</v>
      </c>
      <c r="AQ42">
        <f>IF(Z42=1,_xlfn.DECIMAL(_xlfn.CONCAT(Z42:AO42),2)-65536,_xlfn.DECIMAL(_xlfn.CONCAT(Z42:AO42),2))</f>
        <v>25549</v>
      </c>
      <c r="AU42" s="2">
        <f>AU39+AU40</f>
        <v>-39987</v>
      </c>
      <c r="AW42" s="18"/>
      <c r="AX42" s="18"/>
      <c r="AY42" s="18"/>
      <c r="AZ42" s="18"/>
    </row>
    <row r="44" spans="24:52" x14ac:dyDescent="0.35">
      <c r="Y44" t="s">
        <v>46</v>
      </c>
      <c r="Z44">
        <f>Y38</f>
        <v>1</v>
      </c>
      <c r="AB44" t="s">
        <v>47</v>
      </c>
      <c r="AC44">
        <f>MOD(SUM(AH42:AO42),2)</f>
        <v>1</v>
      </c>
      <c r="AE44" t="s">
        <v>48</v>
      </c>
      <c r="AF44">
        <f>AK38</f>
        <v>0</v>
      </c>
      <c r="AH44" t="s">
        <v>49</v>
      </c>
      <c r="AI44">
        <f>IF(SUM(Z42:AO42)=0,1,0)</f>
        <v>0</v>
      </c>
      <c r="AK44" t="s">
        <v>51</v>
      </c>
      <c r="AL44">
        <f>Z42</f>
        <v>0</v>
      </c>
      <c r="AN44" t="s">
        <v>52</v>
      </c>
      <c r="AO44">
        <f>MOD(Y38+Z38,2)</f>
        <v>1</v>
      </c>
      <c r="AQ44" t="s">
        <v>76</v>
      </c>
      <c r="AR44">
        <f>Z44*1+AL44*2+AO44*4</f>
        <v>5</v>
      </c>
    </row>
    <row r="47" spans="24:52" x14ac:dyDescent="0.35">
      <c r="Y47">
        <f t="shared" ref="Y47:AL47" si="61">IF(SUM(Z47:Z49)&gt;=2,1,0)</f>
        <v>0</v>
      </c>
      <c r="Z47">
        <f t="shared" si="61"/>
        <v>0</v>
      </c>
      <c r="AA47">
        <f t="shared" si="61"/>
        <v>0</v>
      </c>
      <c r="AB47">
        <f t="shared" si="61"/>
        <v>0</v>
      </c>
      <c r="AC47">
        <f t="shared" si="61"/>
        <v>0</v>
      </c>
      <c r="AD47">
        <f t="shared" si="61"/>
        <v>0</v>
      </c>
      <c r="AE47">
        <f t="shared" si="61"/>
        <v>1</v>
      </c>
      <c r="AF47">
        <f t="shared" si="61"/>
        <v>0</v>
      </c>
      <c r="AG47">
        <f t="shared" si="61"/>
        <v>0</v>
      </c>
      <c r="AH47">
        <f t="shared" si="61"/>
        <v>0</v>
      </c>
      <c r="AI47">
        <f t="shared" si="61"/>
        <v>0</v>
      </c>
      <c r="AJ47">
        <f t="shared" si="61"/>
        <v>1</v>
      </c>
      <c r="AK47">
        <f t="shared" si="61"/>
        <v>1</v>
      </c>
      <c r="AL47">
        <f t="shared" si="61"/>
        <v>1</v>
      </c>
      <c r="AM47">
        <f>IF(SUM(AN47:AN49)&gt;=2,1,0)</f>
        <v>0</v>
      </c>
      <c r="AN47">
        <f>IF(AO48+AO49=2,1,0)</f>
        <v>1</v>
      </c>
    </row>
    <row r="48" spans="24:52" x14ac:dyDescent="0.35">
      <c r="X48" s="5"/>
      <c r="Y48" s="6" t="s">
        <v>38</v>
      </c>
      <c r="Z48" s="7">
        <f>G4</f>
        <v>0</v>
      </c>
      <c r="AA48" s="7">
        <f t="shared" ref="AA48:AO48" si="62">H4</f>
        <v>0</v>
      </c>
      <c r="AB48" s="7">
        <f t="shared" si="62"/>
        <v>1</v>
      </c>
      <c r="AC48" s="7">
        <f t="shared" si="62"/>
        <v>1</v>
      </c>
      <c r="AD48" s="7">
        <f t="shared" si="62"/>
        <v>0</v>
      </c>
      <c r="AE48" s="7">
        <f t="shared" si="62"/>
        <v>0</v>
      </c>
      <c r="AF48" s="7">
        <f t="shared" si="62"/>
        <v>1</v>
      </c>
      <c r="AG48" s="7">
        <f t="shared" si="62"/>
        <v>0</v>
      </c>
      <c r="AH48" s="7">
        <f t="shared" si="62"/>
        <v>0</v>
      </c>
      <c r="AI48" s="7">
        <f t="shared" si="62"/>
        <v>1</v>
      </c>
      <c r="AJ48" s="7">
        <f t="shared" si="62"/>
        <v>0</v>
      </c>
      <c r="AK48" s="7">
        <f t="shared" si="62"/>
        <v>1</v>
      </c>
      <c r="AL48" s="7">
        <f t="shared" si="62"/>
        <v>1</v>
      </c>
      <c r="AM48" s="7">
        <f t="shared" si="62"/>
        <v>1</v>
      </c>
      <c r="AN48" s="7">
        <f t="shared" si="62"/>
        <v>0</v>
      </c>
      <c r="AO48" s="7">
        <f t="shared" si="62"/>
        <v>1</v>
      </c>
      <c r="AP48" s="2"/>
      <c r="AS48" t="s">
        <v>43</v>
      </c>
      <c r="AU48" s="2">
        <f>C4</f>
        <v>12893</v>
      </c>
      <c r="AW48" s="18" t="str">
        <f>CHOOSE(AR53+1,'Сообщения об операциях'!$C$1,'Сообщения об операциях'!$C$7,'Сообщения об операциях'!$C$12,'Сообщения об операциях'!$C$17,,'Сообщения об операциях'!$C$22,'Сообщения об операциях'!$C$27)</f>
        <v>При сложении положительного и отрицательного числа было получено отрицательное число. Результат верный, совпадает с суммой десятичных эквивалентов</v>
      </c>
      <c r="AX48" s="18"/>
      <c r="AY48" s="18"/>
      <c r="AZ48" s="18"/>
    </row>
    <row r="49" spans="24:52" x14ac:dyDescent="0.35">
      <c r="X49" s="9" t="s">
        <v>40</v>
      </c>
      <c r="Y49" t="s">
        <v>57</v>
      </c>
      <c r="Z49" s="2">
        <f>G11</f>
        <v>1</v>
      </c>
      <c r="AA49" s="2">
        <f t="shared" ref="AA49:AO49" si="63">H11</f>
        <v>1</v>
      </c>
      <c r="AB49" s="2">
        <f t="shared" si="63"/>
        <v>0</v>
      </c>
      <c r="AC49" s="2">
        <f t="shared" si="63"/>
        <v>0</v>
      </c>
      <c r="AD49" s="2">
        <f t="shared" si="63"/>
        <v>1</v>
      </c>
      <c r="AE49" s="2">
        <f t="shared" si="63"/>
        <v>0</v>
      </c>
      <c r="AF49" s="2">
        <f t="shared" si="63"/>
        <v>1</v>
      </c>
      <c r="AG49" s="2">
        <f t="shared" si="63"/>
        <v>1</v>
      </c>
      <c r="AH49" s="2">
        <f t="shared" si="63"/>
        <v>0</v>
      </c>
      <c r="AI49" s="2">
        <f t="shared" si="63"/>
        <v>0</v>
      </c>
      <c r="AJ49" s="2">
        <f t="shared" si="63"/>
        <v>0</v>
      </c>
      <c r="AK49" s="2">
        <f t="shared" si="63"/>
        <v>1</v>
      </c>
      <c r="AL49" s="2">
        <f t="shared" si="63"/>
        <v>0</v>
      </c>
      <c r="AM49" s="2">
        <f t="shared" si="63"/>
        <v>1</v>
      </c>
      <c r="AN49" s="2">
        <f t="shared" si="63"/>
        <v>0</v>
      </c>
      <c r="AO49" s="2">
        <f t="shared" si="63"/>
        <v>1</v>
      </c>
      <c r="AR49" s="1" t="s">
        <v>40</v>
      </c>
      <c r="AS49" t="s">
        <v>58</v>
      </c>
      <c r="AU49" s="2">
        <f>C11</f>
        <v>-13547</v>
      </c>
      <c r="AW49" s="18"/>
      <c r="AX49" s="18"/>
      <c r="AY49" s="18"/>
      <c r="AZ49" s="18"/>
    </row>
    <row r="50" spans="24:52" x14ac:dyDescent="0.35">
      <c r="X50" s="9" t="s">
        <v>41</v>
      </c>
      <c r="Y50" s="1" t="s">
        <v>41</v>
      </c>
      <c r="Z50" s="1" t="s">
        <v>41</v>
      </c>
      <c r="AA50" s="1" t="s">
        <v>41</v>
      </c>
      <c r="AB50" s="1" t="s">
        <v>41</v>
      </c>
      <c r="AC50" s="1" t="s">
        <v>41</v>
      </c>
      <c r="AD50" s="1" t="s">
        <v>41</v>
      </c>
      <c r="AE50" s="1" t="s">
        <v>41</v>
      </c>
      <c r="AF50" s="1" t="s">
        <v>41</v>
      </c>
      <c r="AG50" s="1" t="s">
        <v>41</v>
      </c>
      <c r="AH50" s="1" t="s">
        <v>41</v>
      </c>
      <c r="AI50" s="1" t="s">
        <v>41</v>
      </c>
      <c r="AJ50" s="1" t="s">
        <v>41</v>
      </c>
      <c r="AK50" s="1" t="s">
        <v>41</v>
      </c>
      <c r="AL50" s="1" t="s">
        <v>41</v>
      </c>
      <c r="AM50" s="1" t="s">
        <v>41</v>
      </c>
      <c r="AN50" s="1" t="s">
        <v>41</v>
      </c>
      <c r="AO50" s="11" t="s">
        <v>41</v>
      </c>
      <c r="AR50" s="1" t="s">
        <v>45</v>
      </c>
      <c r="AS50" s="1" t="s">
        <v>45</v>
      </c>
      <c r="AT50" s="1" t="s">
        <v>45</v>
      </c>
      <c r="AU50" s="1" t="s">
        <v>45</v>
      </c>
      <c r="AW50" s="18"/>
      <c r="AX50" s="18"/>
      <c r="AY50" s="18"/>
      <c r="AZ50" s="18"/>
    </row>
    <row r="51" spans="24:52" x14ac:dyDescent="0.35">
      <c r="X51" s="3"/>
      <c r="Y51" s="4"/>
      <c r="Z51" s="4">
        <f t="shared" ref="Z51:AM51" si="64">MOD(SUM(Z47:Z49),2)</f>
        <v>1</v>
      </c>
      <c r="AA51" s="4">
        <f t="shared" si="64"/>
        <v>1</v>
      </c>
      <c r="AB51" s="4">
        <f t="shared" si="64"/>
        <v>1</v>
      </c>
      <c r="AC51" s="4">
        <f t="shared" si="64"/>
        <v>1</v>
      </c>
      <c r="AD51" s="4">
        <f t="shared" si="64"/>
        <v>1</v>
      </c>
      <c r="AE51" s="4">
        <f t="shared" si="64"/>
        <v>1</v>
      </c>
      <c r="AF51" s="4">
        <f t="shared" si="64"/>
        <v>0</v>
      </c>
      <c r="AG51" s="4">
        <f t="shared" si="64"/>
        <v>1</v>
      </c>
      <c r="AH51" s="4">
        <f t="shared" si="64"/>
        <v>0</v>
      </c>
      <c r="AI51" s="4">
        <f t="shared" si="64"/>
        <v>1</v>
      </c>
      <c r="AJ51" s="4">
        <f t="shared" si="64"/>
        <v>1</v>
      </c>
      <c r="AK51" s="4">
        <f t="shared" si="64"/>
        <v>1</v>
      </c>
      <c r="AL51" s="4">
        <f t="shared" si="64"/>
        <v>0</v>
      </c>
      <c r="AM51" s="4">
        <f t="shared" si="64"/>
        <v>0</v>
      </c>
      <c r="AN51" s="4">
        <f>MOD(SUM(AN47:AN49),2)</f>
        <v>1</v>
      </c>
      <c r="AO51" s="12">
        <f>IF(AO48+AO49=2,0,AO48+AO49)</f>
        <v>0</v>
      </c>
      <c r="AP51" s="1" t="s">
        <v>42</v>
      </c>
      <c r="AQ51">
        <f>IF(Z51=1,_xlfn.DECIMAL(_xlfn.CONCAT(Z51:AO51),2)-65536,_xlfn.DECIMAL(_xlfn.CONCAT(Z51:AO51),2))</f>
        <v>-654</v>
      </c>
      <c r="AU51" s="2">
        <f>AU48+AU49</f>
        <v>-654</v>
      </c>
      <c r="AW51" s="18"/>
      <c r="AX51" s="18"/>
      <c r="AY51" s="18"/>
      <c r="AZ51" s="18"/>
    </row>
    <row r="53" spans="24:52" x14ac:dyDescent="0.35">
      <c r="Y53" t="s">
        <v>46</v>
      </c>
      <c r="Z53">
        <f>Y47</f>
        <v>0</v>
      </c>
      <c r="AB53" t="s">
        <v>47</v>
      </c>
      <c r="AC53">
        <f>MOD(SUM(AH51:AO51),2)</f>
        <v>0</v>
      </c>
      <c r="AE53" t="s">
        <v>48</v>
      </c>
      <c r="AF53">
        <f>AK47</f>
        <v>1</v>
      </c>
      <c r="AH53" t="s">
        <v>49</v>
      </c>
      <c r="AI53">
        <f>IF(SUM(Z51:AO51)=0,1,0)</f>
        <v>0</v>
      </c>
      <c r="AK53" t="s">
        <v>51</v>
      </c>
      <c r="AL53">
        <f>Z51</f>
        <v>1</v>
      </c>
      <c r="AN53" t="s">
        <v>52</v>
      </c>
      <c r="AO53">
        <f>MOD(Y47+Z47,2)</f>
        <v>0</v>
      </c>
      <c r="AQ53" t="s">
        <v>76</v>
      </c>
      <c r="AR53">
        <f>Z53*1+AL53*2+AO53*4</f>
        <v>2</v>
      </c>
    </row>
    <row r="56" spans="24:52" x14ac:dyDescent="0.35">
      <c r="Y56">
        <f t="shared" ref="Y56:AL56" si="65">IF(SUM(Z56:Z58)&gt;=2,1,0)</f>
        <v>1</v>
      </c>
      <c r="Z56">
        <f t="shared" si="65"/>
        <v>1</v>
      </c>
      <c r="AA56">
        <f t="shared" si="65"/>
        <v>1</v>
      </c>
      <c r="AB56">
        <f t="shared" si="65"/>
        <v>1</v>
      </c>
      <c r="AC56">
        <f t="shared" si="65"/>
        <v>1</v>
      </c>
      <c r="AD56">
        <f t="shared" si="65"/>
        <v>1</v>
      </c>
      <c r="AE56">
        <f t="shared" si="65"/>
        <v>1</v>
      </c>
      <c r="AF56">
        <f t="shared" si="65"/>
        <v>1</v>
      </c>
      <c r="AG56">
        <f t="shared" si="65"/>
        <v>0</v>
      </c>
      <c r="AH56">
        <f t="shared" si="65"/>
        <v>1</v>
      </c>
      <c r="AI56">
        <f t="shared" si="65"/>
        <v>0</v>
      </c>
      <c r="AJ56">
        <f t="shared" si="65"/>
        <v>0</v>
      </c>
      <c r="AK56">
        <f t="shared" si="65"/>
        <v>0</v>
      </c>
      <c r="AL56">
        <f t="shared" si="65"/>
        <v>0</v>
      </c>
      <c r="AM56">
        <f>IF(SUM(AN56:AN58)&gt;=2,1,0)</f>
        <v>0</v>
      </c>
      <c r="AN56">
        <f>IF(AO57+AO58=2,1,0)</f>
        <v>0</v>
      </c>
    </row>
    <row r="57" spans="24:52" x14ac:dyDescent="0.35">
      <c r="X57" s="5"/>
      <c r="Y57" s="6" t="s">
        <v>61</v>
      </c>
      <c r="Z57" s="7">
        <f>G14</f>
        <v>1</v>
      </c>
      <c r="AA57" s="7">
        <f t="shared" ref="AA57:AO57" si="66">H14</f>
        <v>1</v>
      </c>
      <c r="AB57" s="7">
        <f t="shared" si="66"/>
        <v>1</v>
      </c>
      <c r="AC57" s="7">
        <f t="shared" si="66"/>
        <v>1</v>
      </c>
      <c r="AD57" s="7">
        <f t="shared" si="66"/>
        <v>1</v>
      </c>
      <c r="AE57" s="7">
        <f t="shared" si="66"/>
        <v>1</v>
      </c>
      <c r="AF57" s="7">
        <f t="shared" si="66"/>
        <v>0</v>
      </c>
      <c r="AG57" s="7">
        <f t="shared" si="66"/>
        <v>1</v>
      </c>
      <c r="AH57" s="7">
        <f t="shared" si="66"/>
        <v>0</v>
      </c>
      <c r="AI57" s="7">
        <f t="shared" si="66"/>
        <v>1</v>
      </c>
      <c r="AJ57" s="7">
        <f t="shared" si="66"/>
        <v>1</v>
      </c>
      <c r="AK57" s="7">
        <f t="shared" si="66"/>
        <v>1</v>
      </c>
      <c r="AL57" s="7">
        <f t="shared" si="66"/>
        <v>0</v>
      </c>
      <c r="AM57" s="7">
        <f t="shared" si="66"/>
        <v>0</v>
      </c>
      <c r="AN57" s="7">
        <f t="shared" si="66"/>
        <v>1</v>
      </c>
      <c r="AO57" s="7">
        <f t="shared" si="66"/>
        <v>0</v>
      </c>
      <c r="AP57" s="2"/>
      <c r="AS57" t="s">
        <v>62</v>
      </c>
      <c r="AU57" s="2">
        <f>C14</f>
        <v>-654</v>
      </c>
      <c r="AW57" s="18" t="str">
        <f>CHOOSE(AR62+1,'Сообщения об операциях'!$C$1,'Сообщения об операциях'!$C$7,'Сообщения об операциях'!$C$12,'Сообщения об операциях'!$C$17,,'Сообщения об операциях'!$C$22,'Сообщения об операциях'!$C$27)</f>
        <v>При сложении положительного и отрицательного числа было получено положительное число. Результат верный, совпадает с суммой десятичных эквивалентов</v>
      </c>
      <c r="AX57" s="18"/>
      <c r="AY57" s="18"/>
      <c r="AZ57" s="18"/>
    </row>
    <row r="58" spans="24:52" x14ac:dyDescent="0.35">
      <c r="X58" s="9" t="s">
        <v>40</v>
      </c>
      <c r="Y58" t="s">
        <v>53</v>
      </c>
      <c r="Z58" s="2">
        <f>G6</f>
        <v>0</v>
      </c>
      <c r="AA58" s="2">
        <f t="shared" ref="AA58:AO58" si="67">H6</f>
        <v>1</v>
      </c>
      <c r="AB58" s="2">
        <f t="shared" si="67"/>
        <v>1</v>
      </c>
      <c r="AC58" s="2">
        <f t="shared" si="67"/>
        <v>0</v>
      </c>
      <c r="AD58" s="2">
        <f t="shared" si="67"/>
        <v>0</v>
      </c>
      <c r="AE58" s="2">
        <f t="shared" si="67"/>
        <v>1</v>
      </c>
      <c r="AF58" s="2">
        <f t="shared" si="67"/>
        <v>1</v>
      </c>
      <c r="AG58" s="2">
        <f t="shared" si="67"/>
        <v>1</v>
      </c>
      <c r="AH58" s="2">
        <f t="shared" si="67"/>
        <v>0</v>
      </c>
      <c r="AI58" s="2">
        <f t="shared" si="67"/>
        <v>1</v>
      </c>
      <c r="AJ58" s="2">
        <f t="shared" si="67"/>
        <v>0</v>
      </c>
      <c r="AK58" s="2">
        <f t="shared" si="67"/>
        <v>0</v>
      </c>
      <c r="AL58" s="2">
        <f t="shared" si="67"/>
        <v>1</v>
      </c>
      <c r="AM58" s="2">
        <f t="shared" si="67"/>
        <v>0</v>
      </c>
      <c r="AN58" s="2">
        <f t="shared" si="67"/>
        <v>0</v>
      </c>
      <c r="AO58" s="2">
        <f t="shared" si="67"/>
        <v>0</v>
      </c>
      <c r="AR58" s="1" t="s">
        <v>40</v>
      </c>
      <c r="AS58" t="s">
        <v>54</v>
      </c>
      <c r="AU58" s="2">
        <f>C6</f>
        <v>26440</v>
      </c>
      <c r="AW58" s="18"/>
      <c r="AX58" s="18"/>
      <c r="AY58" s="18"/>
      <c r="AZ58" s="18"/>
    </row>
    <row r="59" spans="24:52" x14ac:dyDescent="0.35">
      <c r="X59" s="9" t="s">
        <v>41</v>
      </c>
      <c r="Y59" s="1" t="s">
        <v>41</v>
      </c>
      <c r="Z59" s="1" t="s">
        <v>41</v>
      </c>
      <c r="AA59" s="1" t="s">
        <v>41</v>
      </c>
      <c r="AB59" s="1" t="s">
        <v>41</v>
      </c>
      <c r="AC59" s="1" t="s">
        <v>41</v>
      </c>
      <c r="AD59" s="1" t="s">
        <v>41</v>
      </c>
      <c r="AE59" s="1" t="s">
        <v>41</v>
      </c>
      <c r="AF59" s="1" t="s">
        <v>41</v>
      </c>
      <c r="AG59" s="1" t="s">
        <v>41</v>
      </c>
      <c r="AH59" s="1" t="s">
        <v>41</v>
      </c>
      <c r="AI59" s="1" t="s">
        <v>41</v>
      </c>
      <c r="AJ59" s="1" t="s">
        <v>41</v>
      </c>
      <c r="AK59" s="1" t="s">
        <v>41</v>
      </c>
      <c r="AL59" s="1" t="s">
        <v>41</v>
      </c>
      <c r="AM59" s="1" t="s">
        <v>41</v>
      </c>
      <c r="AN59" s="1" t="s">
        <v>41</v>
      </c>
      <c r="AO59" s="11" t="s">
        <v>41</v>
      </c>
      <c r="AR59" s="1" t="s">
        <v>45</v>
      </c>
      <c r="AS59" s="1" t="s">
        <v>45</v>
      </c>
      <c r="AT59" s="1" t="s">
        <v>45</v>
      </c>
      <c r="AU59" s="1" t="s">
        <v>45</v>
      </c>
      <c r="AW59" s="18"/>
      <c r="AX59" s="18"/>
      <c r="AY59" s="18"/>
      <c r="AZ59" s="18"/>
    </row>
    <row r="60" spans="24:52" x14ac:dyDescent="0.35">
      <c r="X60" s="3"/>
      <c r="Y60" s="4"/>
      <c r="Z60" s="4">
        <f t="shared" ref="Z60:AM60" si="68">MOD(SUM(Z56:Z58),2)</f>
        <v>0</v>
      </c>
      <c r="AA60" s="4">
        <f t="shared" si="68"/>
        <v>1</v>
      </c>
      <c r="AB60" s="4">
        <f t="shared" si="68"/>
        <v>1</v>
      </c>
      <c r="AC60" s="4">
        <f t="shared" si="68"/>
        <v>0</v>
      </c>
      <c r="AD60" s="4">
        <f t="shared" si="68"/>
        <v>0</v>
      </c>
      <c r="AE60" s="4">
        <f t="shared" si="68"/>
        <v>1</v>
      </c>
      <c r="AF60" s="4">
        <f t="shared" si="68"/>
        <v>0</v>
      </c>
      <c r="AG60" s="4">
        <f t="shared" si="68"/>
        <v>0</v>
      </c>
      <c r="AH60" s="4">
        <f t="shared" si="68"/>
        <v>1</v>
      </c>
      <c r="AI60" s="4">
        <f t="shared" si="68"/>
        <v>0</v>
      </c>
      <c r="AJ60" s="4">
        <f t="shared" si="68"/>
        <v>1</v>
      </c>
      <c r="AK60" s="4">
        <f t="shared" si="68"/>
        <v>1</v>
      </c>
      <c r="AL60" s="4">
        <f t="shared" si="68"/>
        <v>1</v>
      </c>
      <c r="AM60" s="4">
        <f t="shared" si="68"/>
        <v>0</v>
      </c>
      <c r="AN60" s="4">
        <f>MOD(SUM(AN56:AN58),2)</f>
        <v>1</v>
      </c>
      <c r="AO60" s="12">
        <f>IF(AO57+AO58=2,0,AO57+AO58)</f>
        <v>0</v>
      </c>
      <c r="AP60" s="1" t="s">
        <v>42</v>
      </c>
      <c r="AQ60">
        <f>IF(Z60=1,_xlfn.DECIMAL(_xlfn.CONCAT(Z60:AO60),2)-65536,_xlfn.DECIMAL(_xlfn.CONCAT(Z60:AO60),2))</f>
        <v>25786</v>
      </c>
      <c r="AU60" s="2">
        <f>AU57+AU58</f>
        <v>25786</v>
      </c>
      <c r="AW60" s="18"/>
      <c r="AX60" s="18"/>
      <c r="AY60" s="18"/>
      <c r="AZ60" s="18"/>
    </row>
    <row r="62" spans="24:52" x14ac:dyDescent="0.35">
      <c r="Y62" t="s">
        <v>46</v>
      </c>
      <c r="Z62">
        <f>Y56</f>
        <v>1</v>
      </c>
      <c r="AB62" t="s">
        <v>47</v>
      </c>
      <c r="AC62">
        <f>MOD(SUM(AH60:AO60),2)</f>
        <v>1</v>
      </c>
      <c r="AE62" t="s">
        <v>48</v>
      </c>
      <c r="AF62">
        <f>AK56</f>
        <v>0</v>
      </c>
      <c r="AH62" t="s">
        <v>49</v>
      </c>
      <c r="AI62">
        <f>IF(SUM(Z60:AO60)=0,1,0)</f>
        <v>0</v>
      </c>
      <c r="AK62" t="s">
        <v>51</v>
      </c>
      <c r="AL62">
        <f>Z60</f>
        <v>0</v>
      </c>
      <c r="AN62" t="s">
        <v>52</v>
      </c>
      <c r="AO62">
        <f>MOD(Y56+Z56,2)</f>
        <v>0</v>
      </c>
      <c r="AQ62" t="s">
        <v>76</v>
      </c>
      <c r="AR62">
        <f>Z62*1+AL62*2+AO62*4</f>
        <v>1</v>
      </c>
    </row>
  </sheetData>
  <mergeCells count="9">
    <mergeCell ref="AW48:AZ51"/>
    <mergeCell ref="AW57:AZ60"/>
    <mergeCell ref="G17:V17"/>
    <mergeCell ref="G25:V25"/>
    <mergeCell ref="AW3:AZ6"/>
    <mergeCell ref="AW12:AZ15"/>
    <mergeCell ref="AW21:AZ24"/>
    <mergeCell ref="AW30:AZ33"/>
    <mergeCell ref="AW39:AZ42"/>
  </mergeCells>
  <conditionalFormatting sqref="G4:V7"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&amp;CСиразетдинов Азат Ниязович Вариант 17
Сиразетдинов Азат Информатика 5.xlsx</oddHeader>
    <oddFooter xml:space="preserve">&amp;C02.12.2022 0:32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976EF-45D8-4DB0-89A3-15D7EC0948B7}">
  <dimension ref="A1:M30"/>
  <sheetViews>
    <sheetView zoomScale="115" zoomScaleNormal="115" workbookViewId="0">
      <selection activeCell="C4" sqref="C1:C4"/>
    </sheetView>
  </sheetViews>
  <sheetFormatPr defaultRowHeight="14.5" x14ac:dyDescent="0.35"/>
  <cols>
    <col min="3" max="3" width="142.36328125" bestFit="1" customWidth="1"/>
    <col min="9" max="13" width="8.7265625" style="14"/>
  </cols>
  <sheetData>
    <row r="1" spans="1:13" x14ac:dyDescent="0.35">
      <c r="A1" t="s">
        <v>64</v>
      </c>
      <c r="B1">
        <v>0</v>
      </c>
      <c r="C1" s="16" t="s">
        <v>63</v>
      </c>
      <c r="D1" s="16"/>
      <c r="E1" s="16"/>
      <c r="H1">
        <v>1</v>
      </c>
      <c r="I1" s="15"/>
      <c r="J1" s="15"/>
      <c r="K1" s="15"/>
      <c r="L1" s="15"/>
      <c r="M1" s="15"/>
    </row>
    <row r="2" spans="1:13" x14ac:dyDescent="0.35">
      <c r="A2" t="s">
        <v>65</v>
      </c>
      <c r="C2" s="16"/>
      <c r="D2" s="16"/>
      <c r="E2" s="16"/>
      <c r="H2">
        <v>2</v>
      </c>
      <c r="I2" s="15"/>
      <c r="J2" s="15"/>
      <c r="K2" s="15"/>
      <c r="L2" s="15"/>
      <c r="M2" s="15"/>
    </row>
    <row r="3" spans="1:13" x14ac:dyDescent="0.35">
      <c r="A3" t="s">
        <v>66</v>
      </c>
      <c r="C3" s="16"/>
      <c r="D3" s="16"/>
      <c r="E3" s="16"/>
      <c r="H3">
        <v>4</v>
      </c>
      <c r="I3" s="15"/>
      <c r="J3" s="15"/>
      <c r="K3" s="15"/>
      <c r="L3" s="15"/>
      <c r="M3" s="15"/>
    </row>
    <row r="4" spans="1:13" x14ac:dyDescent="0.35">
      <c r="C4" s="16"/>
      <c r="D4" s="16"/>
      <c r="E4" s="16"/>
      <c r="I4" s="15"/>
      <c r="J4" s="15"/>
      <c r="K4" s="15"/>
      <c r="L4" s="15"/>
      <c r="M4" s="15"/>
    </row>
    <row r="5" spans="1:13" x14ac:dyDescent="0.35">
      <c r="C5" s="16"/>
      <c r="D5" s="16"/>
      <c r="E5" s="16"/>
    </row>
    <row r="7" spans="1:13" ht="14.5" customHeight="1" x14ac:dyDescent="0.35">
      <c r="A7" t="s">
        <v>67</v>
      </c>
      <c r="B7">
        <v>1</v>
      </c>
      <c r="C7" s="13" t="s">
        <v>68</v>
      </c>
      <c r="D7" s="13"/>
      <c r="E7" s="13"/>
    </row>
    <row r="8" spans="1:13" x14ac:dyDescent="0.35">
      <c r="A8" t="s">
        <v>65</v>
      </c>
      <c r="C8" s="13"/>
      <c r="D8" s="13"/>
      <c r="E8" s="13"/>
    </row>
    <row r="9" spans="1:13" x14ac:dyDescent="0.35">
      <c r="A9" t="s">
        <v>66</v>
      </c>
      <c r="C9" s="13"/>
      <c r="D9" s="13"/>
      <c r="E9" s="13"/>
    </row>
    <row r="10" spans="1:13" x14ac:dyDescent="0.35">
      <c r="C10" s="13"/>
      <c r="D10" s="13"/>
      <c r="E10" s="13"/>
    </row>
    <row r="12" spans="1:13" ht="14.5" customHeight="1" x14ac:dyDescent="0.35">
      <c r="A12" t="s">
        <v>69</v>
      </c>
      <c r="B12">
        <v>2</v>
      </c>
      <c r="C12" s="13" t="s">
        <v>71</v>
      </c>
      <c r="D12" s="13"/>
      <c r="E12" s="13"/>
    </row>
    <row r="13" spans="1:13" x14ac:dyDescent="0.35">
      <c r="A13" t="s">
        <v>70</v>
      </c>
      <c r="C13" s="13"/>
      <c r="D13" s="13"/>
      <c r="E13" s="13"/>
    </row>
    <row r="14" spans="1:13" x14ac:dyDescent="0.35">
      <c r="A14" t="s">
        <v>66</v>
      </c>
      <c r="C14" s="13"/>
      <c r="D14" s="13"/>
      <c r="E14" s="13"/>
    </row>
    <row r="15" spans="1:13" x14ac:dyDescent="0.35">
      <c r="C15" s="13"/>
      <c r="D15" s="13"/>
      <c r="E15" s="13"/>
    </row>
    <row r="17" spans="1:13" ht="14.5" customHeight="1" x14ac:dyDescent="0.35">
      <c r="A17" t="s">
        <v>67</v>
      </c>
      <c r="B17">
        <v>3</v>
      </c>
      <c r="C17" s="13" t="s">
        <v>72</v>
      </c>
      <c r="D17" s="13"/>
      <c r="E17" s="13"/>
      <c r="I17" s="15"/>
      <c r="J17" s="15"/>
      <c r="K17" s="15"/>
      <c r="L17" s="15"/>
      <c r="M17" s="15"/>
    </row>
    <row r="18" spans="1:13" x14ac:dyDescent="0.35">
      <c r="A18" t="s">
        <v>70</v>
      </c>
      <c r="C18" s="13"/>
      <c r="D18" s="13"/>
      <c r="E18" s="13"/>
      <c r="I18" s="15"/>
      <c r="J18" s="15"/>
      <c r="K18" s="15"/>
      <c r="L18" s="15"/>
      <c r="M18" s="15"/>
    </row>
    <row r="19" spans="1:13" x14ac:dyDescent="0.35">
      <c r="A19" t="s">
        <v>66</v>
      </c>
      <c r="C19" s="13"/>
      <c r="D19" s="13"/>
      <c r="E19" s="13"/>
      <c r="I19" s="15"/>
      <c r="J19" s="15"/>
      <c r="K19" s="15"/>
      <c r="L19" s="15"/>
      <c r="M19" s="15"/>
    </row>
    <row r="20" spans="1:13" x14ac:dyDescent="0.35">
      <c r="C20" s="13"/>
      <c r="D20" s="13"/>
      <c r="E20" s="13"/>
      <c r="I20" s="15"/>
      <c r="J20" s="15"/>
      <c r="K20" s="15"/>
      <c r="L20" s="15"/>
      <c r="M20" s="15"/>
    </row>
    <row r="22" spans="1:13" ht="14.5" customHeight="1" x14ac:dyDescent="0.35">
      <c r="A22" t="str">
        <f>A7</f>
        <v>CF = 1</v>
      </c>
      <c r="B22">
        <v>5</v>
      </c>
      <c r="C22" s="15" t="s">
        <v>75</v>
      </c>
      <c r="D22" s="15"/>
      <c r="E22" s="15"/>
      <c r="F22" s="15"/>
      <c r="G22" s="15"/>
    </row>
    <row r="23" spans="1:13" x14ac:dyDescent="0.35">
      <c r="A23" t="str">
        <f>A8</f>
        <v>SF = 0</v>
      </c>
      <c r="C23" s="15"/>
      <c r="D23" s="15"/>
      <c r="E23" s="15"/>
      <c r="F23" s="15"/>
      <c r="G23" s="15"/>
    </row>
    <row r="24" spans="1:13" x14ac:dyDescent="0.35">
      <c r="A24" t="s">
        <v>73</v>
      </c>
      <c r="C24" s="15"/>
      <c r="D24" s="15"/>
      <c r="E24" s="15"/>
      <c r="F24" s="15"/>
      <c r="G24" s="15"/>
    </row>
    <row r="25" spans="1:13" x14ac:dyDescent="0.35">
      <c r="C25" s="15"/>
      <c r="D25" s="15"/>
      <c r="E25" s="15"/>
      <c r="F25" s="15"/>
      <c r="G25" s="15"/>
    </row>
    <row r="26" spans="1:13" x14ac:dyDescent="0.35">
      <c r="C26" s="14"/>
      <c r="D26" s="14"/>
      <c r="E26" s="14"/>
      <c r="F26" s="14"/>
      <c r="G26" s="14"/>
    </row>
    <row r="27" spans="1:13" ht="14.5" customHeight="1" x14ac:dyDescent="0.35">
      <c r="A27" t="str">
        <f>A12</f>
        <v>CF = 0</v>
      </c>
      <c r="B27">
        <v>6</v>
      </c>
      <c r="C27" s="15" t="s">
        <v>74</v>
      </c>
      <c r="D27" s="15"/>
      <c r="E27" s="15"/>
      <c r="F27" s="15"/>
      <c r="G27" s="15"/>
    </row>
    <row r="28" spans="1:13" x14ac:dyDescent="0.35">
      <c r="A28" t="str">
        <f>A13</f>
        <v>SF = 1</v>
      </c>
      <c r="C28" s="15"/>
      <c r="D28" s="15"/>
      <c r="E28" s="15"/>
      <c r="F28" s="15"/>
      <c r="G28" s="15"/>
    </row>
    <row r="29" spans="1:13" x14ac:dyDescent="0.35">
      <c r="A29" t="s">
        <v>73</v>
      </c>
      <c r="C29" s="15"/>
      <c r="D29" s="15"/>
      <c r="E29" s="15"/>
      <c r="F29" s="15"/>
      <c r="G29" s="15"/>
    </row>
    <row r="30" spans="1:13" x14ac:dyDescent="0.35">
      <c r="C30" s="15"/>
      <c r="D30" s="15"/>
      <c r="E30" s="15"/>
      <c r="F30" s="15"/>
      <c r="G3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Сообщения об операциях</vt:lpstr>
      <vt:lpstr>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Азат Сиразетдинов</dc:creator>
  <cp:keywords/>
  <dc:description/>
  <cp:lastModifiedBy>Азат Сиразетдинов</cp:lastModifiedBy>
  <cp:revision/>
  <dcterms:created xsi:type="dcterms:W3CDTF">2022-11-30T21:42:33Z</dcterms:created>
  <dcterms:modified xsi:type="dcterms:W3CDTF">2022-12-18T22:37:59Z</dcterms:modified>
  <cp:category/>
  <cp:contentStatus/>
</cp:coreProperties>
</file>