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brq9\OneDrive\Escritorio\chatbot\"/>
    </mc:Choice>
  </mc:AlternateContent>
  <xr:revisionPtr revIDLastSave="0" documentId="8_{54943F44-E731-4D3C-B58E-D83877283CBB}" xr6:coauthVersionLast="47" xr6:coauthVersionMax="47" xr10:uidLastSave="{00000000-0000-0000-0000-000000000000}"/>
  <bookViews>
    <workbookView xWindow="14295" yWindow="0" windowWidth="14610" windowHeight="15585" xr2:uid="{C8031988-10C9-43BA-8671-5FA5498383DC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  <definedName name="_xlnm.Print_Area" localSheetId="4">'Hoja de Datos'!$B$1:$F$98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I46" i="1" l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6" i="1"/>
  <c r="I15" i="1"/>
  <c r="I14" i="1"/>
  <c r="I13" i="1"/>
  <c r="C48" i="6"/>
  <c r="C40" i="6"/>
  <c r="C32" i="6"/>
  <c r="C24" i="6"/>
  <c r="C49" i="6" s="1"/>
  <c r="C16" i="6"/>
  <c r="B4" i="6"/>
  <c r="B3" i="6"/>
  <c r="F34" i="5"/>
  <c r="F33" i="5"/>
  <c r="F32" i="5"/>
  <c r="F31" i="5"/>
  <c r="F30" i="5"/>
  <c r="F29" i="5"/>
  <c r="F28" i="5"/>
  <c r="F27" i="5"/>
  <c r="F26" i="5"/>
  <c r="F25" i="5"/>
  <c r="D34" i="5"/>
  <c r="D33" i="5"/>
  <c r="D32" i="5"/>
  <c r="D31" i="5"/>
  <c r="D30" i="5"/>
  <c r="D29" i="5"/>
  <c r="D28" i="5"/>
  <c r="D27" i="5"/>
  <c r="D26" i="5"/>
  <c r="D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B4" i="2"/>
  <c r="B3" i="2"/>
  <c r="C40" i="2"/>
  <c r="C32" i="2"/>
  <c r="C24" i="2"/>
  <c r="C16" i="2"/>
  <c r="C49" i="2" s="1"/>
  <c r="C48" i="2"/>
  <c r="H18" i="1"/>
  <c r="H25" i="1"/>
  <c r="H33" i="1"/>
  <c r="H42" i="1"/>
  <c r="G18" i="1"/>
  <c r="G45" i="1" s="1"/>
  <c r="G47" i="1" s="1"/>
  <c r="G25" i="1"/>
  <c r="G33" i="1"/>
  <c r="G42" i="1"/>
  <c r="F18" i="1"/>
  <c r="F25" i="1"/>
  <c r="F45" i="1" s="1"/>
  <c r="F47" i="1" s="1"/>
  <c r="F33" i="1"/>
  <c r="F42" i="1"/>
  <c r="D25" i="1"/>
  <c r="D33" i="1"/>
  <c r="D42" i="1"/>
  <c r="H45" i="1"/>
  <c r="H47" i="1" s="1"/>
  <c r="I42" i="1" l="1"/>
  <c r="I33" i="1"/>
  <c r="I25" i="1"/>
  <c r="I18" i="1"/>
  <c r="D45" i="1"/>
  <c r="D47" i="1" s="1"/>
  <c r="I45" i="1" l="1"/>
  <c r="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48" authorId="0" shapeId="0" xr:uid="{B9A88F07-1381-474E-B7F6-35A090FE7556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<sst xmlns="http://schemas.openxmlformats.org/spreadsheetml/2006/main" count="117" uniqueCount="92">
  <si>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</si>
  <si>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</si>
  <si>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</si>
  <si>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</si>
  <si>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</si>
  <si>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</si>
  <si>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</si>
  <si>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</si>
  <si>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</si>
  <si>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</si>
  <si>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</si>
  <si>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</si>
  <si>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</si>
  <si>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</si>
  <si>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</si>
  <si>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</si>
  <si>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</si>
  <si>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</si>
  <si>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</si>
  <si>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</si>
  <si>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</si>
  <si>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</si>
  <si>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</si>
  <si>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</si>
  <si>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</si>
  <si>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</si>
  <si>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 xml:space="preserve">Desarrollo del Proyecto </t>
  </si>
  <si>
    <t>Desarrollar Componentes</t>
  </si>
  <si>
    <t>Adquirir Software</t>
  </si>
  <si>
    <t>Adquirir Hardware</t>
  </si>
  <si>
    <t>Desarrollar el Plan de Pruebas de Aceptación</t>
  </si>
  <si>
    <t>Desarrollar las Especificaciones Detalladas del Diseño</t>
  </si>
  <si>
    <t xml:space="preserve">Desarrollar el Paquete de Pruebas de Aceptación 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</si>
  <si>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</si>
  <si>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</si>
  <si>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</si>
  <si>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</si>
  <si>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</si>
  <si>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</si>
  <si>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Gerencia del Proyecto</t>
  </si>
  <si>
    <t>Reuniones/Reportes del Progreso con el Cliente</t>
  </si>
  <si>
    <t xml:space="preserve">Reuniones/Reportes Internas de Estatus del Proyecto 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</si>
  <si>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</si>
  <si>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</si>
  <si>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</si>
  <si>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</si>
  <si>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</si>
  <si>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</si>
  <si>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</si>
  <si>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</si>
  <si>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</si>
  <si>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</si>
  <si>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</si>
  <si>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</si>
  <si>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</si>
  <si>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</si>
  <si>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</si>
  <si>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</si>
  <si>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</si>
  <si>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</si>
  <si>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</si>
  <si>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</si>
  <si>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</si>
  <si>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</si>
  <si>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</si>
  <si>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</si>
  <si>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</si>
  <si>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</si>
  <si>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</si>
  <si>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</si>
  <si>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</si>
  <si>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</si>
  <si>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</si>
  <si>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</si>
  <si>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Ejecución de Pruebas Unitarias / Integración</t>
  </si>
  <si>
    <t>Archivar Materiales</t>
  </si>
  <si>
    <t>Reuniones con terceros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</si>
  <si>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</si>
  <si>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</si>
  <si>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</si>
  <si>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</si>
  <si>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</si>
  <si>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</si>
  <si>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</si>
  <si>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</si>
  <si>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Sprint 4</t>
  </si>
  <si>
    <t>Sprint 5</t>
  </si>
  <si>
    <t>10 - Otros</t>
  </si>
  <si>
    <t>11 - Otros</t>
  </si>
  <si>
    <t>Planificación</t>
  </si>
  <si>
    <t>Kit de Herramientas del Docente Virtual (Responde Ya!)</t>
  </si>
  <si>
    <t>Hugo Espetia Huamanga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</si>
</sst>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&quot;$&quot;#,##0_);\(&quot;$&quot;#,##0\)"/>
    <numFmt numFmtId="182" formatCode="_(&quot;$&quot;* #,##0_);_(&quot;$&quot;* \(#,##0\);_(&quot;$&quot;* &quot;-&quot;_);_(@_)"/>
    <numFmt numFmtId="187" formatCode="0_);\(0\)"/>
    <numFmt numFmtId="191" formatCode="m/d/yyyy;@"/>
  </numFmts>
  <fonts count="24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indent="2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187" fontId="3" fillId="4" borderId="4" xfId="0" applyNumberFormat="1" applyFont="1" applyFill="1" applyBorder="1" applyAlignment="1">
      <alignment horizontal="center" vertical="center" wrapText="1"/>
    </xf>
    <xf numFmtId="187" fontId="3" fillId="3" borderId="4" xfId="0" applyNumberFormat="1" applyFont="1" applyFill="1" applyBorder="1" applyAlignment="1">
      <alignment horizontal="center" vertical="center" wrapText="1"/>
    </xf>
    <xf numFmtId="37" fontId="3" fillId="3" borderId="4" xfId="0" applyNumberFormat="1" applyFont="1" applyFill="1" applyBorder="1" applyAlignment="1">
      <alignment horizontal="center" vertical="center" wrapText="1"/>
    </xf>
    <xf numFmtId="37" fontId="5" fillId="0" borderId="4" xfId="0" applyNumberFormat="1" applyFont="1" applyBorder="1" applyAlignment="1" applyProtection="1">
      <alignment horizontal="center" vertical="center" wrapText="1"/>
      <protection locked="0"/>
    </xf>
    <xf numFmtId="187" fontId="5" fillId="0" borderId="4" xfId="0" applyNumberFormat="1" applyFont="1" applyBorder="1" applyAlignment="1" applyProtection="1">
      <alignment horizontal="center" vertical="center" wrapText="1"/>
      <protection locked="0"/>
    </xf>
    <xf numFmtId="187" fontId="5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87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87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187" fontId="3" fillId="2" borderId="1" xfId="0" applyNumberFormat="1" applyFont="1" applyFill="1" applyBorder="1" applyAlignment="1">
      <alignment horizontal="center" vertical="center" wrapText="1"/>
    </xf>
    <xf numFmtId="187" fontId="3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12" fillId="0" borderId="0" xfId="0" applyFont="1"/>
    <xf numFmtId="0" fontId="10" fillId="5" borderId="7" xfId="0" applyFont="1" applyFill="1" applyBorder="1" applyAlignment="1">
      <alignment horizontal="right" vertical="center"/>
    </xf>
    <xf numFmtId="187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/>
    <xf numFmtId="178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" xfId="0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16" fillId="0" borderId="4" xfId="0" applyFont="1" applyBorder="1" applyAlignment="1" applyProtection="1">
      <alignment vertical="center" wrapText="1"/>
      <protection locked="0"/>
    </xf>
    <xf numFmtId="178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 applyBorder="1"/>
    <xf numFmtId="0" fontId="18" fillId="0" borderId="0" xfId="1" applyFont="1" applyAlignment="1" applyProtection="1">
      <alignment horizontal="left"/>
    </xf>
    <xf numFmtId="182" fontId="17" fillId="7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center" wrapText="1"/>
    </xf>
    <xf numFmtId="182" fontId="17" fillId="8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178" fontId="0" fillId="0" borderId="11" xfId="0" applyNumberFormat="1" applyBorder="1" applyProtection="1">
      <protection locked="0"/>
    </xf>
    <xf numFmtId="178" fontId="0" fillId="3" borderId="11" xfId="0" applyNumberFormat="1" applyFill="1" applyBorder="1"/>
    <xf numFmtId="178" fontId="0" fillId="3" borderId="12" xfId="0" applyNumberFormat="1" applyFill="1" applyBorder="1"/>
    <xf numFmtId="178" fontId="0" fillId="0" borderId="11" xfId="0" applyNumberFormat="1" applyBorder="1"/>
    <xf numFmtId="178" fontId="0" fillId="0" borderId="13" xfId="0" applyNumberFormat="1" applyBorder="1"/>
    <xf numFmtId="178" fontId="0" fillId="3" borderId="13" xfId="0" applyNumberFormat="1" applyFill="1" applyBorder="1"/>
    <xf numFmtId="178" fontId="0" fillId="0" borderId="13" xfId="0" applyNumberFormat="1" applyBorder="1" applyProtection="1">
      <protection locked="0"/>
    </xf>
    <xf numFmtId="178" fontId="0" fillId="3" borderId="14" xfId="0" applyNumberFormat="1" applyFill="1" applyBorder="1"/>
    <xf numFmtId="1" fontId="0" fillId="0" borderId="15" xfId="0" applyNumberFormat="1" applyBorder="1" applyProtection="1">
      <protection locked="0"/>
    </xf>
    <xf numFmtId="1" fontId="0" fillId="0" borderId="15" xfId="0" applyNumberFormat="1" applyBorder="1"/>
    <xf numFmtId="1" fontId="0" fillId="0" borderId="16" xfId="0" applyNumberForma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>
      <alignment horizontal="left" vertical="top" wrapText="1"/>
    </xf>
    <xf numFmtId="49" fontId="5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5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191" fontId="17" fillId="3" borderId="4" xfId="0" applyNumberFormat="1" applyFont="1" applyFill="1" applyBorder="1" applyAlignment="1">
      <alignment horizontal="center" vertical="center" wrapText="1"/>
    </xf>
    <xf numFmtId="191" fontId="16" fillId="5" borderId="4" xfId="0" applyNumberFormat="1" applyFont="1" applyFill="1" applyBorder="1" applyAlignment="1">
      <alignment horizontal="center" vertical="center" wrapText="1"/>
    </xf>
    <xf numFmtId="191" fontId="17" fillId="5" borderId="4" xfId="0" applyNumberFormat="1" applyFont="1" applyFill="1" applyBorder="1" applyAlignment="1">
      <alignment horizontal="center" vertical="center" wrapText="1"/>
    </xf>
    <xf numFmtId="191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191" fontId="16" fillId="0" borderId="4" xfId="0" applyNumberFormat="1" applyFont="1" applyBorder="1" applyAlignment="1" applyProtection="1">
      <alignment horizontal="center" vertical="center" wrapText="1"/>
      <protection locked="0"/>
    </xf>
    <xf numFmtId="178" fontId="23" fillId="0" borderId="4" xfId="0" applyNumberFormat="1" applyFont="1" applyBorder="1" applyAlignment="1" applyProtection="1">
      <alignment horizontal="center" vertical="center" wrapText="1"/>
      <protection locked="0"/>
    </xf>
    <xf numFmtId="178" fontId="4" fillId="10" borderId="4" xfId="0" applyNumberFormat="1" applyFont="1" applyFill="1" applyBorder="1" applyAlignment="1">
      <alignment horizontal="center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4" fillId="2" borderId="20" xfId="0" applyNumberFormat="1" applyFont="1" applyFill="1" applyBorder="1" applyAlignment="1">
      <alignment horizontal="center" vertical="center" wrapText="1"/>
    </xf>
    <xf numFmtId="178" fontId="23" fillId="0" borderId="4" xfId="0" applyNumberFormat="1" applyFont="1" applyFill="1" applyBorder="1" applyAlignment="1" applyProtection="1">
      <alignment horizontal="center" vertical="center" wrapText="1"/>
      <protection locked="0"/>
    </xf>
    <xf numFmtId="178" fontId="23" fillId="0" borderId="6" xfId="0" applyNumberFormat="1" applyFont="1" applyFill="1" applyBorder="1" applyAlignment="1" applyProtection="1">
      <alignment horizontal="center" vertical="center" wrapText="1"/>
      <protection locked="0"/>
    </xf>
    <xf numFmtId="178" fontId="4" fillId="3" borderId="4" xfId="0" applyNumberFormat="1" applyFont="1" applyFill="1" applyBorder="1" applyAlignment="1">
      <alignment horizontal="center"/>
    </xf>
    <xf numFmtId="0" fontId="23" fillId="2" borderId="1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78" fontId="23" fillId="0" borderId="5" xfId="0" applyNumberFormat="1" applyFont="1" applyBorder="1" applyAlignment="1" applyProtection="1">
      <alignment horizontal="center" vertical="center" wrapText="1"/>
      <protection locked="0"/>
    </xf>
    <xf numFmtId="178" fontId="23" fillId="6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4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vertical="center"/>
      <protection locked="0"/>
    </xf>
    <xf numFmtId="49" fontId="13" fillId="9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5" fillId="9" borderId="18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49" fontId="3" fillId="5" borderId="6" xfId="0" applyNumberFormat="1" applyFont="1" applyFill="1" applyBorder="1" applyAlignment="1">
      <alignment horizontal="center" wrapText="1"/>
    </xf>
    <xf numFmtId="49" fontId="3" fillId="5" borderId="5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10" fillId="9" borderId="8" xfId="0" applyFont="1" applyFill="1" applyBorder="1" applyAlignment="1">
      <alignment horizontal="center" vertical="top"/>
    </xf>
    <xf numFmtId="0" fontId="10" fillId="9" borderId="2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1" fillId="9" borderId="9" xfId="0" applyFont="1" applyFill="1" applyBorder="1" applyAlignment="1">
      <alignment horizontal="center" vertical="top"/>
    </xf>
    <xf numFmtId="0" fontId="11" fillId="9" borderId="0" xfId="0" applyFont="1" applyFill="1" applyBorder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4" borderId="3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9" borderId="3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A"/>
              <a:t>Costo</a:t>
            </a:r>
            <a:r>
              <a:rPr lang="es-PA" baseline="0"/>
              <a:t> del Proyecto Acumulado</a:t>
            </a:r>
            <a:endParaRPr lang="es-PA"/>
          </a:p>
        </c:rich>
      </c:tx>
      <c:layout>
        <c:manualLayout>
          <c:xMode val="edge"/>
          <c:yMode val="edge"/>
          <c:x val="0.34170907028581227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F4-84F1-9B5DE41CC1CC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F4-84F1-9B5DE41C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030352"/>
        <c:axId val="1"/>
      </c:lineChart>
      <c:catAx>
        <c:axId val="13990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57279837506"/>
              <c:y val="0.87118786422883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A"/>
                  <a:t>Costos</a:t>
                </a:r>
                <a:r>
                  <a:rPr lang="es-PA" baseline="0"/>
                  <a:t> Acumulados </a:t>
                </a:r>
                <a:r>
                  <a:rPr lang="es-PA"/>
                  <a:t>($K)</a:t>
                </a:r>
              </a:p>
            </c:rich>
          </c:tx>
          <c:layout>
            <c:manualLayout>
              <c:xMode val="edge"/>
              <c:yMode val="edge"/>
              <c:x val="2.6800670016750419E-2"/>
              <c:y val="0.267796966057208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39903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9062099649604101"/>
          <c:y val="0.42372952533475683"/>
          <c:w val="0.98660124770835811"/>
          <c:h val="0.569492593086881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200025</xdr:colOff>
      <xdr:row>32</xdr:row>
      <xdr:rowOff>57150</xdr:rowOff>
    </xdr:to>
    <xdr:graphicFrame macro="">
      <xdr:nvGraphicFramePr>
        <xdr:cNvPr id="2082" name="Chart 2">
          <a:extLst>
            <a:ext uri="{FF2B5EF4-FFF2-40B4-BE49-F238E27FC236}">
              <a16:creationId xmlns:a16="http://schemas.microsoft.com/office/drawing/2014/main" id="{18AB1E97-AF27-12BF-E9D5-5861B6B7D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BA0-24FE-48D1-BE31-7DFAD5E8C102}">
  <dimension ref="B2:J53"/>
  <sheetViews>
    <sheetView tabSelected="1" topLeftCell="B1" zoomScaleNormal="100" workbookViewId="0">
      <selection activeCell="E20" sqref="E20:E24"/>
    </sheetView>
  </sheetViews>
  <sheetFormatPr baseColWidth="10" defaultColWidth="9.140625" defaultRowHeight="12.75" x14ac:dyDescent="0.2"/>
  <cols>
    <col min="1" max="1" width="4.42578125" style="18" customWidth="1"/>
    <col min="2" max="2" width="28.5703125" style="46" customWidth="1"/>
    <col min="3" max="3" width="49.7109375" style="18" customWidth="1"/>
    <col min="4" max="4" width="9.5703125" style="35" customWidth="1"/>
    <col min="5" max="6" width="11.42578125" style="35" customWidth="1"/>
    <col min="7" max="7" width="10.28515625" style="35" customWidth="1"/>
    <col min="8" max="8" width="11.42578125" style="35" customWidth="1"/>
    <col min="9" max="9" width="13.42578125" style="47" customWidth="1"/>
    <col min="10" max="10" width="31.42578125" style="18" customWidth="1"/>
    <col min="11" max="16384" width="9.140625" style="18"/>
  </cols>
  <sheetData>
    <row r="2" spans="2:10" ht="58.5" customHeight="1" x14ac:dyDescent="0.2">
      <c r="B2" s="102" t="s">
        <v>51</v>
      </c>
      <c r="C2" s="103"/>
      <c r="D2" s="104"/>
      <c r="E2" s="104"/>
      <c r="F2" s="104"/>
      <c r="G2" s="104"/>
      <c r="H2" s="104"/>
      <c r="I2" s="105"/>
      <c r="J2" s="35"/>
    </row>
    <row r="3" spans="2:10" ht="18.75" customHeight="1" x14ac:dyDescent="0.2">
      <c r="B3" s="26" t="s">
        <v>11</v>
      </c>
      <c r="C3" s="149" t="s">
        <v>90</v>
      </c>
      <c r="D3" s="118"/>
      <c r="E3" s="119"/>
      <c r="F3" s="119"/>
      <c r="G3" s="119"/>
      <c r="H3" s="119"/>
      <c r="I3" s="120"/>
      <c r="J3" s="35"/>
    </row>
    <row r="4" spans="2:10" s="35" customFormat="1" ht="16.5" customHeight="1" x14ac:dyDescent="0.2">
      <c r="B4" s="26" t="s">
        <v>72</v>
      </c>
      <c r="C4" s="150" t="s">
        <v>91</v>
      </c>
      <c r="D4" s="118"/>
      <c r="E4" s="119"/>
      <c r="F4" s="119"/>
      <c r="G4" s="119"/>
      <c r="H4" s="119"/>
      <c r="I4" s="120"/>
    </row>
    <row r="5" spans="2:10" ht="16.5" customHeight="1" x14ac:dyDescent="0.2">
      <c r="B5" s="115"/>
      <c r="C5" s="116"/>
      <c r="D5" s="116"/>
      <c r="E5" s="116"/>
      <c r="F5" s="116"/>
      <c r="G5" s="116"/>
      <c r="H5" s="116"/>
      <c r="I5" s="117"/>
      <c r="J5" s="35"/>
    </row>
    <row r="6" spans="2:10" ht="28.5" customHeight="1" x14ac:dyDescent="0.2">
      <c r="B6" s="130" t="s">
        <v>12</v>
      </c>
      <c r="C6" s="131"/>
      <c r="D6" s="131"/>
      <c r="E6" s="131"/>
      <c r="F6" s="131"/>
      <c r="G6" s="131"/>
      <c r="H6" s="131"/>
      <c r="I6" s="132"/>
      <c r="J6" s="35"/>
    </row>
    <row r="7" spans="2:10" ht="15" customHeight="1" x14ac:dyDescent="0.2">
      <c r="B7" s="110" t="s">
        <v>13</v>
      </c>
      <c r="C7" s="111"/>
      <c r="D7" s="111"/>
      <c r="E7" s="111"/>
      <c r="F7" s="111"/>
      <c r="G7" s="111"/>
      <c r="H7" s="111"/>
      <c r="I7" s="112"/>
      <c r="J7" s="35"/>
    </row>
    <row r="8" spans="2:10" ht="15" customHeight="1" x14ac:dyDescent="0.2">
      <c r="B8" s="110" t="s">
        <v>14</v>
      </c>
      <c r="C8" s="111"/>
      <c r="D8" s="111"/>
      <c r="E8" s="111"/>
      <c r="F8" s="111"/>
      <c r="G8" s="111"/>
      <c r="H8" s="111"/>
      <c r="I8" s="112"/>
      <c r="J8" s="35"/>
    </row>
    <row r="9" spans="2:10" ht="14.25" customHeight="1" x14ac:dyDescent="0.2">
      <c r="B9" s="121" t="s">
        <v>15</v>
      </c>
      <c r="C9" s="122"/>
      <c r="D9" s="122"/>
      <c r="E9" s="122"/>
      <c r="F9" s="122"/>
      <c r="G9" s="122"/>
      <c r="H9" s="122"/>
      <c r="I9" s="123"/>
    </row>
    <row r="10" spans="2:10" ht="13.5" customHeight="1" x14ac:dyDescent="0.2">
      <c r="B10" s="126" t="s">
        <v>16</v>
      </c>
      <c r="C10" s="126"/>
      <c r="D10" s="108" t="s">
        <v>17</v>
      </c>
      <c r="E10" s="108" t="s">
        <v>73</v>
      </c>
      <c r="F10" s="108" t="s">
        <v>18</v>
      </c>
      <c r="G10" s="108" t="s">
        <v>19</v>
      </c>
      <c r="H10" s="108" t="s">
        <v>20</v>
      </c>
      <c r="I10" s="127" t="s">
        <v>21</v>
      </c>
      <c r="J10" s="35"/>
    </row>
    <row r="11" spans="2:10" ht="13.5" customHeight="1" x14ac:dyDescent="0.2">
      <c r="B11" s="126"/>
      <c r="C11" s="126"/>
      <c r="D11" s="109"/>
      <c r="E11" s="109"/>
      <c r="F11" s="109"/>
      <c r="G11" s="109"/>
      <c r="H11" s="109"/>
      <c r="I11" s="127"/>
      <c r="J11" s="35"/>
    </row>
    <row r="12" spans="2:10" s="10" customFormat="1" ht="20.100000000000001" customHeight="1" x14ac:dyDescent="0.2">
      <c r="B12" s="30">
        <v>1</v>
      </c>
      <c r="C12" s="6" t="s">
        <v>22</v>
      </c>
      <c r="D12" s="41"/>
      <c r="E12" s="41"/>
      <c r="F12" s="41"/>
      <c r="G12" s="41"/>
      <c r="H12" s="41"/>
      <c r="I12" s="42"/>
      <c r="J12" s="29"/>
    </row>
    <row r="13" spans="2:10" s="3" customFormat="1" ht="20.100000000000001" customHeight="1" x14ac:dyDescent="0.2">
      <c r="B13" s="31">
        <v>1.1000000000000001</v>
      </c>
      <c r="C13" s="77" t="s">
        <v>23</v>
      </c>
      <c r="D13" s="14">
        <v>3</v>
      </c>
      <c r="E13" s="86">
        <v>50</v>
      </c>
      <c r="F13" s="86">
        <v>0</v>
      </c>
      <c r="G13" s="86">
        <v>0</v>
      </c>
      <c r="H13" s="86">
        <v>0</v>
      </c>
      <c r="I13" s="87">
        <f>(D13*E13)+F13+G13+H13</f>
        <v>150</v>
      </c>
      <c r="J13" s="28"/>
    </row>
    <row r="14" spans="2:10" s="3" customFormat="1" ht="20.100000000000001" customHeight="1" x14ac:dyDescent="0.2">
      <c r="B14" s="31">
        <v>1.2</v>
      </c>
      <c r="C14" s="77" t="s">
        <v>24</v>
      </c>
      <c r="D14" s="14">
        <v>6</v>
      </c>
      <c r="E14" s="86">
        <v>60</v>
      </c>
      <c r="F14" s="86">
        <v>0</v>
      </c>
      <c r="G14" s="86">
        <v>0</v>
      </c>
      <c r="H14" s="86">
        <v>0</v>
      </c>
      <c r="I14" s="87">
        <f>(D14*E14)+F14+G14+H14</f>
        <v>360</v>
      </c>
      <c r="J14" s="28"/>
    </row>
    <row r="15" spans="2:10" s="3" customFormat="1" ht="20.100000000000001" customHeight="1" x14ac:dyDescent="0.2">
      <c r="B15" s="31">
        <v>1.3</v>
      </c>
      <c r="C15" s="101" t="s">
        <v>25</v>
      </c>
      <c r="D15" s="14">
        <v>5</v>
      </c>
      <c r="E15" s="86">
        <v>50</v>
      </c>
      <c r="F15" s="86">
        <v>0</v>
      </c>
      <c r="G15" s="86">
        <v>0</v>
      </c>
      <c r="H15" s="86">
        <v>0</v>
      </c>
      <c r="I15" s="87">
        <f>(D15*E15)+F15+G15+H15</f>
        <v>250</v>
      </c>
      <c r="J15" s="28"/>
    </row>
    <row r="16" spans="2:10" s="3" customFormat="1" ht="20.100000000000001" customHeight="1" x14ac:dyDescent="0.2">
      <c r="B16" s="31">
        <v>1.4</v>
      </c>
      <c r="C16" s="77" t="s">
        <v>31</v>
      </c>
      <c r="D16" s="14">
        <v>3</v>
      </c>
      <c r="E16" s="86">
        <v>80</v>
      </c>
      <c r="F16" s="86">
        <v>0</v>
      </c>
      <c r="G16" s="86">
        <v>0</v>
      </c>
      <c r="H16" s="86">
        <v>0</v>
      </c>
      <c r="I16" s="87">
        <f>(D16*E16)+F16+G16+H16</f>
        <v>240</v>
      </c>
      <c r="J16" s="28"/>
    </row>
    <row r="17" spans="2:10" s="3" customFormat="1" ht="20.100000000000001" customHeight="1" x14ac:dyDescent="0.2">
      <c r="B17" s="31">
        <v>1.5</v>
      </c>
      <c r="C17" s="77" t="s">
        <v>30</v>
      </c>
      <c r="D17" s="14">
        <v>5</v>
      </c>
      <c r="E17" s="86">
        <v>30</v>
      </c>
      <c r="F17" s="86">
        <v>0</v>
      </c>
      <c r="G17" s="86">
        <v>0</v>
      </c>
      <c r="H17" s="86">
        <v>0</v>
      </c>
      <c r="I17" s="87">
        <f>(D17*E17)+F17+G17+H17</f>
        <v>150</v>
      </c>
      <c r="J17" s="28"/>
    </row>
    <row r="18" spans="2:10" s="10" customFormat="1" ht="20.100000000000001" customHeight="1" x14ac:dyDescent="0.2">
      <c r="B18" s="8"/>
      <c r="C18" s="9" t="s">
        <v>1</v>
      </c>
      <c r="D18" s="13">
        <f>SUM(D13:D17)</f>
        <v>22</v>
      </c>
      <c r="E18" s="88"/>
      <c r="F18" s="88">
        <f>SUM(F13:F17)</f>
        <v>0</v>
      </c>
      <c r="G18" s="88">
        <f>SUM(G13:G17)</f>
        <v>0</v>
      </c>
      <c r="H18" s="88">
        <f>SUM(H13:H17)</f>
        <v>0</v>
      </c>
      <c r="I18" s="88">
        <f>SUM(I13:I17)</f>
        <v>1150</v>
      </c>
      <c r="J18" s="29"/>
    </row>
    <row r="19" spans="2:10" s="10" customFormat="1" ht="20.100000000000001" customHeight="1" x14ac:dyDescent="0.2">
      <c r="B19" s="30">
        <v>2</v>
      </c>
      <c r="C19" s="4" t="s">
        <v>26</v>
      </c>
      <c r="D19" s="43"/>
      <c r="E19" s="89"/>
      <c r="F19" s="89"/>
      <c r="G19" s="89"/>
      <c r="H19" s="89"/>
      <c r="I19" s="90"/>
      <c r="J19" s="29"/>
    </row>
    <row r="20" spans="2:10" s="3" customFormat="1" ht="20.100000000000001" customHeight="1" x14ac:dyDescent="0.2">
      <c r="B20" s="31">
        <v>2.1</v>
      </c>
      <c r="C20" s="77" t="s">
        <v>27</v>
      </c>
      <c r="D20" s="15">
        <v>25</v>
      </c>
      <c r="E20" s="86">
        <v>70</v>
      </c>
      <c r="F20" s="86">
        <v>0</v>
      </c>
      <c r="G20" s="86">
        <v>0</v>
      </c>
      <c r="H20" s="86">
        <v>0</v>
      </c>
      <c r="I20" s="87">
        <f>(D20*E20)+F20+G20+H20</f>
        <v>1750</v>
      </c>
      <c r="J20" s="28"/>
    </row>
    <row r="21" spans="2:10" s="3" customFormat="1" ht="20.100000000000001" customHeight="1" x14ac:dyDescent="0.2">
      <c r="B21" s="31">
        <v>2.2000000000000002</v>
      </c>
      <c r="C21" s="77" t="s">
        <v>28</v>
      </c>
      <c r="D21" s="15">
        <v>0</v>
      </c>
      <c r="E21" s="86">
        <v>70</v>
      </c>
      <c r="F21" s="86">
        <v>0</v>
      </c>
      <c r="G21" s="86">
        <v>0</v>
      </c>
      <c r="H21" s="86">
        <v>0</v>
      </c>
      <c r="I21" s="87">
        <f>(D21*E21)+F21+G21+H21</f>
        <v>0</v>
      </c>
      <c r="J21" s="28"/>
    </row>
    <row r="22" spans="2:10" s="3" customFormat="1" ht="20.100000000000001" customHeight="1" x14ac:dyDescent="0.2">
      <c r="B22" s="31">
        <v>2.2999999999999998</v>
      </c>
      <c r="C22" s="77" t="s">
        <v>29</v>
      </c>
      <c r="D22" s="15">
        <v>0</v>
      </c>
      <c r="E22" s="86">
        <v>70</v>
      </c>
      <c r="F22" s="86">
        <v>5000</v>
      </c>
      <c r="G22" s="86">
        <v>0</v>
      </c>
      <c r="H22" s="86">
        <v>0</v>
      </c>
      <c r="I22" s="87">
        <f>(D22*E22)+F22+G22+H22</f>
        <v>5000</v>
      </c>
      <c r="J22" s="28"/>
    </row>
    <row r="23" spans="2:10" s="3" customFormat="1" ht="20.100000000000001" customHeight="1" x14ac:dyDescent="0.2">
      <c r="B23" s="31">
        <v>2.4</v>
      </c>
      <c r="C23" s="77" t="s">
        <v>32</v>
      </c>
      <c r="D23" s="15">
        <v>8</v>
      </c>
      <c r="E23" s="86">
        <v>70</v>
      </c>
      <c r="F23" s="86">
        <v>0</v>
      </c>
      <c r="G23" s="86">
        <v>0</v>
      </c>
      <c r="H23" s="86">
        <v>0</v>
      </c>
      <c r="I23" s="87">
        <f>(D23*E23)+F23+G23+H23</f>
        <v>560</v>
      </c>
      <c r="J23" s="28"/>
    </row>
    <row r="24" spans="2:10" s="3" customFormat="1" ht="20.100000000000001" customHeight="1" x14ac:dyDescent="0.2">
      <c r="B24" s="31">
        <v>2.5</v>
      </c>
      <c r="C24" s="77" t="s">
        <v>74</v>
      </c>
      <c r="D24" s="15">
        <v>5</v>
      </c>
      <c r="E24" s="86">
        <v>70</v>
      </c>
      <c r="F24" s="86">
        <v>0</v>
      </c>
      <c r="G24" s="86">
        <v>0</v>
      </c>
      <c r="H24" s="86">
        <v>0</v>
      </c>
      <c r="I24" s="87">
        <f>(D24*E24)+F24+G24+H24</f>
        <v>350</v>
      </c>
      <c r="J24" s="28"/>
    </row>
    <row r="25" spans="2:10" s="10" customFormat="1" ht="20.100000000000001" customHeight="1" x14ac:dyDescent="0.2">
      <c r="B25" s="8"/>
      <c r="C25" s="9" t="s">
        <v>1</v>
      </c>
      <c r="D25" s="12">
        <f>SUM(D20:D24)</f>
        <v>38</v>
      </c>
      <c r="E25" s="88"/>
      <c r="F25" s="88">
        <f>SUM(F20:F24)</f>
        <v>5000</v>
      </c>
      <c r="G25" s="88">
        <f>SUM(G20:G24)</f>
        <v>0</v>
      </c>
      <c r="H25" s="88">
        <f>SUM(H20:H24)</f>
        <v>0</v>
      </c>
      <c r="I25" s="88">
        <f>SUM(I20:I24)</f>
        <v>7660</v>
      </c>
      <c r="J25" s="29"/>
    </row>
    <row r="26" spans="2:10" s="10" customFormat="1" ht="20.100000000000001" customHeight="1" x14ac:dyDescent="0.2">
      <c r="B26" s="7">
        <v>3</v>
      </c>
      <c r="C26" s="4" t="s">
        <v>33</v>
      </c>
      <c r="D26" s="22"/>
      <c r="E26" s="91"/>
      <c r="F26" s="91"/>
      <c r="G26" s="91"/>
      <c r="H26" s="91"/>
      <c r="I26" s="92"/>
      <c r="J26" s="29"/>
    </row>
    <row r="27" spans="2:10" s="10" customFormat="1" ht="20.100000000000001" customHeight="1" x14ac:dyDescent="0.2">
      <c r="B27" s="31">
        <v>3.1</v>
      </c>
      <c r="C27" s="78" t="s">
        <v>34</v>
      </c>
      <c r="D27" s="20">
        <v>20</v>
      </c>
      <c r="E27" s="93">
        <v>60</v>
      </c>
      <c r="F27" s="93">
        <v>0</v>
      </c>
      <c r="G27" s="93">
        <v>0</v>
      </c>
      <c r="H27" s="93">
        <v>0</v>
      </c>
      <c r="I27" s="87">
        <f t="shared" ref="I27:I32" si="0">(D27*E27)+F27+G27+H27</f>
        <v>1200</v>
      </c>
      <c r="J27" s="29"/>
    </row>
    <row r="28" spans="2:10" s="3" customFormat="1" ht="20.100000000000001" customHeight="1" x14ac:dyDescent="0.2">
      <c r="B28" s="31">
        <v>3.2</v>
      </c>
      <c r="C28" s="79" t="s">
        <v>35</v>
      </c>
      <c r="D28" s="20">
        <v>20</v>
      </c>
      <c r="E28" s="93">
        <v>60</v>
      </c>
      <c r="F28" s="93">
        <v>0</v>
      </c>
      <c r="G28" s="93">
        <v>0</v>
      </c>
      <c r="H28" s="93">
        <v>0</v>
      </c>
      <c r="I28" s="87">
        <f t="shared" si="0"/>
        <v>1200</v>
      </c>
      <c r="J28" s="28"/>
    </row>
    <row r="29" spans="2:10" s="3" customFormat="1" ht="20.100000000000001" customHeight="1" x14ac:dyDescent="0.2">
      <c r="B29" s="31">
        <v>3.3</v>
      </c>
      <c r="C29" s="79" t="s">
        <v>36</v>
      </c>
      <c r="D29" s="20">
        <v>15</v>
      </c>
      <c r="E29" s="93">
        <v>60</v>
      </c>
      <c r="F29" s="93">
        <v>0</v>
      </c>
      <c r="G29" s="93">
        <v>0</v>
      </c>
      <c r="H29" s="93">
        <v>0</v>
      </c>
      <c r="I29" s="87">
        <f t="shared" si="0"/>
        <v>900</v>
      </c>
      <c r="J29" s="28"/>
    </row>
    <row r="30" spans="2:10" s="3" customFormat="1" ht="20.100000000000001" customHeight="1" x14ac:dyDescent="0.2">
      <c r="B30" s="31">
        <v>3.4</v>
      </c>
      <c r="C30" s="79" t="s">
        <v>37</v>
      </c>
      <c r="D30" s="20">
        <v>10</v>
      </c>
      <c r="E30" s="93">
        <v>60</v>
      </c>
      <c r="F30" s="93">
        <v>0</v>
      </c>
      <c r="G30" s="93">
        <v>0</v>
      </c>
      <c r="H30" s="93">
        <v>0</v>
      </c>
      <c r="I30" s="87">
        <f t="shared" si="0"/>
        <v>600</v>
      </c>
      <c r="J30" s="28"/>
    </row>
    <row r="31" spans="2:10" s="3" customFormat="1" ht="20.100000000000001" customHeight="1" x14ac:dyDescent="0.2">
      <c r="B31" s="31">
        <v>3.5</v>
      </c>
      <c r="C31" s="79" t="s">
        <v>38</v>
      </c>
      <c r="D31" s="20">
        <v>20</v>
      </c>
      <c r="E31" s="93">
        <v>60</v>
      </c>
      <c r="F31" s="93">
        <v>0</v>
      </c>
      <c r="G31" s="93">
        <v>0</v>
      </c>
      <c r="H31" s="93">
        <v>0</v>
      </c>
      <c r="I31" s="87">
        <f t="shared" si="0"/>
        <v>1200</v>
      </c>
      <c r="J31" s="28"/>
    </row>
    <row r="32" spans="2:10" s="3" customFormat="1" ht="20.100000000000001" customHeight="1" x14ac:dyDescent="0.2">
      <c r="B32" s="32">
        <v>3.6</v>
      </c>
      <c r="C32" s="80" t="s">
        <v>75</v>
      </c>
      <c r="D32" s="21">
        <v>5</v>
      </c>
      <c r="E32" s="93">
        <v>60</v>
      </c>
      <c r="F32" s="94">
        <v>0</v>
      </c>
      <c r="G32" s="94">
        <v>0</v>
      </c>
      <c r="H32" s="94">
        <v>0</v>
      </c>
      <c r="I32" s="87">
        <f t="shared" si="0"/>
        <v>300</v>
      </c>
      <c r="J32" s="28"/>
    </row>
    <row r="33" spans="2:10" ht="19.5" customHeight="1" x14ac:dyDescent="0.2">
      <c r="B33" s="44"/>
      <c r="C33" s="9" t="s">
        <v>1</v>
      </c>
      <c r="D33" s="23">
        <f>SUM(D27:D32)</f>
        <v>90</v>
      </c>
      <c r="E33" s="95"/>
      <c r="F33" s="95">
        <f>SUM(F27:F32)</f>
        <v>0</v>
      </c>
      <c r="G33" s="95">
        <f>SUM(G27:G32)</f>
        <v>0</v>
      </c>
      <c r="H33" s="95">
        <f>SUM(H27:H32)</f>
        <v>0</v>
      </c>
      <c r="I33" s="95">
        <f>SUM(I27:I32)</f>
        <v>5400</v>
      </c>
      <c r="J33" s="35"/>
    </row>
    <row r="34" spans="2:10" s="28" customFormat="1" ht="20.100000000000001" customHeight="1" x14ac:dyDescent="0.2">
      <c r="B34" s="7">
        <v>9</v>
      </c>
      <c r="C34" s="4" t="s">
        <v>39</v>
      </c>
      <c r="D34" s="45"/>
      <c r="E34" s="96"/>
      <c r="F34" s="96"/>
      <c r="G34" s="96"/>
      <c r="H34" s="96"/>
      <c r="I34" s="97"/>
    </row>
    <row r="35" spans="2:10" s="3" customFormat="1" ht="20.100000000000001" customHeight="1" x14ac:dyDescent="0.2">
      <c r="B35" s="31">
        <v>9.1</v>
      </c>
      <c r="C35" s="77" t="s">
        <v>40</v>
      </c>
      <c r="D35" s="16">
        <v>20</v>
      </c>
      <c r="E35" s="98">
        <v>70</v>
      </c>
      <c r="F35" s="98">
        <v>0</v>
      </c>
      <c r="G35" s="98">
        <v>0</v>
      </c>
      <c r="H35" s="98">
        <v>0</v>
      </c>
      <c r="I35" s="87">
        <f t="shared" ref="I35:I46" si="1">(D35*E35)+F35+G35+H35</f>
        <v>1400</v>
      </c>
      <c r="J35" s="28"/>
    </row>
    <row r="36" spans="2:10" s="3" customFormat="1" ht="20.100000000000001" customHeight="1" x14ac:dyDescent="0.2">
      <c r="B36" s="31">
        <v>9.1999999999999993</v>
      </c>
      <c r="C36" s="77" t="s">
        <v>41</v>
      </c>
      <c r="D36" s="15">
        <v>20</v>
      </c>
      <c r="E36" s="98">
        <v>70</v>
      </c>
      <c r="F36" s="86">
        <v>0</v>
      </c>
      <c r="G36" s="86">
        <v>0</v>
      </c>
      <c r="H36" s="86">
        <v>0</v>
      </c>
      <c r="I36" s="87">
        <f t="shared" si="1"/>
        <v>1400</v>
      </c>
      <c r="J36" s="28"/>
    </row>
    <row r="37" spans="2:10" s="3" customFormat="1" ht="20.100000000000001" customHeight="1" x14ac:dyDescent="0.2">
      <c r="B37" s="31">
        <v>9.3000000000000007</v>
      </c>
      <c r="C37" s="77" t="s">
        <v>76</v>
      </c>
      <c r="D37" s="15">
        <v>0</v>
      </c>
      <c r="E37" s="98">
        <v>70</v>
      </c>
      <c r="F37" s="86">
        <v>0</v>
      </c>
      <c r="G37" s="86">
        <v>0</v>
      </c>
      <c r="H37" s="86">
        <v>0</v>
      </c>
      <c r="I37" s="87">
        <f t="shared" si="1"/>
        <v>0</v>
      </c>
      <c r="J37" s="28"/>
    </row>
    <row r="38" spans="2:10" s="3" customFormat="1" ht="20.100000000000001" customHeight="1" x14ac:dyDescent="0.2">
      <c r="B38" s="31">
        <v>9.4</v>
      </c>
      <c r="C38" s="77" t="s">
        <v>42</v>
      </c>
      <c r="D38" s="15">
        <v>0</v>
      </c>
      <c r="E38" s="98">
        <v>70</v>
      </c>
      <c r="F38" s="86">
        <v>0</v>
      </c>
      <c r="G38" s="86">
        <v>0</v>
      </c>
      <c r="H38" s="86">
        <v>0</v>
      </c>
      <c r="I38" s="87">
        <f t="shared" si="1"/>
        <v>0</v>
      </c>
      <c r="J38" s="28"/>
    </row>
    <row r="39" spans="2:10" s="3" customFormat="1" ht="20.100000000000001" customHeight="1" x14ac:dyDescent="0.2">
      <c r="B39" s="31">
        <v>9.5</v>
      </c>
      <c r="C39" s="77" t="s">
        <v>43</v>
      </c>
      <c r="D39" s="15">
        <v>10</v>
      </c>
      <c r="E39" s="98">
        <v>70</v>
      </c>
      <c r="F39" s="86">
        <v>0</v>
      </c>
      <c r="G39" s="86">
        <v>0</v>
      </c>
      <c r="H39" s="86">
        <v>0</v>
      </c>
      <c r="I39" s="87">
        <f t="shared" si="1"/>
        <v>700</v>
      </c>
      <c r="J39" s="28"/>
    </row>
    <row r="40" spans="2:10" s="3" customFormat="1" ht="20.100000000000001" customHeight="1" x14ac:dyDescent="0.2">
      <c r="B40" s="31">
        <v>9.6</v>
      </c>
      <c r="C40" s="77" t="s">
        <v>44</v>
      </c>
      <c r="D40" s="15">
        <v>5</v>
      </c>
      <c r="E40" s="98">
        <v>70</v>
      </c>
      <c r="F40" s="86">
        <v>0</v>
      </c>
      <c r="G40" s="86">
        <v>0</v>
      </c>
      <c r="H40" s="86">
        <v>0</v>
      </c>
      <c r="I40" s="87">
        <f t="shared" si="1"/>
        <v>350</v>
      </c>
      <c r="J40" s="28"/>
    </row>
    <row r="41" spans="2:10" s="3" customFormat="1" ht="20.100000000000001" customHeight="1" x14ac:dyDescent="0.2">
      <c r="B41" s="31">
        <v>9.6999999999999993</v>
      </c>
      <c r="C41" s="77" t="s">
        <v>45</v>
      </c>
      <c r="D41" s="15">
        <v>10</v>
      </c>
      <c r="E41" s="98">
        <v>70</v>
      </c>
      <c r="F41" s="86">
        <v>0</v>
      </c>
      <c r="G41" s="86">
        <v>0</v>
      </c>
      <c r="H41" s="86">
        <v>0</v>
      </c>
      <c r="I41" s="87">
        <f t="shared" si="1"/>
        <v>700</v>
      </c>
      <c r="J41" s="28"/>
    </row>
    <row r="42" spans="2:10" s="10" customFormat="1" ht="20.100000000000001" customHeight="1" x14ac:dyDescent="0.2">
      <c r="B42" s="8"/>
      <c r="C42" s="9" t="s">
        <v>1</v>
      </c>
      <c r="D42" s="12">
        <f>SUM(D35:D41)</f>
        <v>65</v>
      </c>
      <c r="E42" s="88"/>
      <c r="F42" s="88">
        <f>SUM(F35:F41)</f>
        <v>0</v>
      </c>
      <c r="G42" s="88">
        <f>SUM(G35:G41)</f>
        <v>0</v>
      </c>
      <c r="H42" s="88">
        <f>SUM(H35:H41)</f>
        <v>0</v>
      </c>
      <c r="I42" s="88">
        <f>SUM(I35:I41)</f>
        <v>4550</v>
      </c>
      <c r="J42" s="29"/>
    </row>
    <row r="43" spans="2:10" s="10" customFormat="1" ht="20.100000000000001" customHeight="1" x14ac:dyDescent="0.2">
      <c r="B43" s="30" t="s">
        <v>87</v>
      </c>
      <c r="C43" s="75" t="s">
        <v>46</v>
      </c>
      <c r="D43" s="27">
        <v>0</v>
      </c>
      <c r="E43" s="99">
        <v>0</v>
      </c>
      <c r="F43" s="99">
        <v>0</v>
      </c>
      <c r="G43" s="99">
        <v>0</v>
      </c>
      <c r="H43" s="99">
        <v>0</v>
      </c>
      <c r="I43" s="87">
        <f t="shared" si="1"/>
        <v>0</v>
      </c>
      <c r="J43" s="29"/>
    </row>
    <row r="44" spans="2:10" s="10" customFormat="1" ht="20.100000000000001" customHeight="1" x14ac:dyDescent="0.2">
      <c r="B44" s="30" t="s">
        <v>88</v>
      </c>
      <c r="C44" s="76" t="s">
        <v>46</v>
      </c>
      <c r="D44" s="27">
        <v>0</v>
      </c>
      <c r="E44" s="99">
        <v>0</v>
      </c>
      <c r="F44" s="99">
        <v>0</v>
      </c>
      <c r="G44" s="99">
        <v>0</v>
      </c>
      <c r="H44" s="99">
        <v>0</v>
      </c>
      <c r="I44" s="87">
        <f t="shared" si="1"/>
        <v>0</v>
      </c>
      <c r="J44" s="29"/>
    </row>
    <row r="45" spans="2:10" s="3" customFormat="1" ht="20.100000000000001" customHeight="1" x14ac:dyDescent="0.2">
      <c r="B45" s="128" t="s">
        <v>47</v>
      </c>
      <c r="C45" s="129"/>
      <c r="D45" s="11">
        <f>SUM(D18,D25,D33,D42,D43,D44)</f>
        <v>215</v>
      </c>
      <c r="E45" s="100"/>
      <c r="F45" s="100">
        <f>SUM(F18,F25,F33,F42,F43,F44)</f>
        <v>5000</v>
      </c>
      <c r="G45" s="100">
        <f>SUM(G18,G25,G33,G42,G43,G44)</f>
        <v>0</v>
      </c>
      <c r="H45" s="100">
        <f>SUM(H18,H25,H33,H42,H43,H44)</f>
        <v>0</v>
      </c>
      <c r="I45" s="100">
        <f>SUM(I18,I25,I33,I42,I43,I44)</f>
        <v>18760</v>
      </c>
      <c r="J45" s="28"/>
    </row>
    <row r="46" spans="2:10" s="3" customFormat="1" ht="20.100000000000001" customHeight="1" x14ac:dyDescent="0.2">
      <c r="B46" s="106" t="s">
        <v>48</v>
      </c>
      <c r="C46" s="107"/>
      <c r="D46" s="15">
        <v>0</v>
      </c>
      <c r="E46" s="86">
        <v>0</v>
      </c>
      <c r="F46" s="86">
        <v>0</v>
      </c>
      <c r="G46" s="86">
        <v>0</v>
      </c>
      <c r="H46" s="86">
        <v>0</v>
      </c>
      <c r="I46" s="87">
        <f t="shared" si="1"/>
        <v>0</v>
      </c>
      <c r="J46" s="28"/>
    </row>
    <row r="47" spans="2:10" s="3" customFormat="1" ht="20.100000000000001" customHeight="1" x14ac:dyDescent="0.2">
      <c r="B47" s="124" t="s">
        <v>49</v>
      </c>
      <c r="C47" s="125"/>
      <c r="D47" s="11">
        <f>SUM(D45,D46)</f>
        <v>215</v>
      </c>
      <c r="E47" s="100"/>
      <c r="F47" s="100">
        <f>SUM(F45,F46)</f>
        <v>5000</v>
      </c>
      <c r="G47" s="100">
        <f>SUM(G45,G46)</f>
        <v>0</v>
      </c>
      <c r="H47" s="100">
        <f>SUM(H45,H46)</f>
        <v>0</v>
      </c>
      <c r="I47" s="100">
        <f>SUM(I45:I46)</f>
        <v>18760</v>
      </c>
      <c r="J47" s="28"/>
    </row>
    <row r="48" spans="2:10" ht="39.75" customHeight="1" x14ac:dyDescent="0.2">
      <c r="B48" s="74" t="s">
        <v>50</v>
      </c>
      <c r="C48" s="113"/>
      <c r="D48" s="113"/>
      <c r="E48" s="113"/>
      <c r="F48" s="113"/>
      <c r="G48" s="113"/>
      <c r="H48" s="113"/>
      <c r="I48" s="114"/>
      <c r="J48" s="35"/>
    </row>
    <row r="49" spans="2:10" x14ac:dyDescent="0.2">
      <c r="J49" s="35"/>
    </row>
    <row r="50" spans="2:10" x14ac:dyDescent="0.2">
      <c r="J50" s="35"/>
    </row>
    <row r="51" spans="2:10" x14ac:dyDescent="0.2">
      <c r="B51" s="48"/>
      <c r="J51" s="35"/>
    </row>
    <row r="52" spans="2:10" x14ac:dyDescent="0.2">
      <c r="J52" s="35"/>
    </row>
    <row r="53" spans="2:10" x14ac:dyDescent="0.2">
      <c r="J53" s="35"/>
    </row>
  </sheetData>
  <mergeCells count="18">
    <mergeCell ref="B10:C11"/>
    <mergeCell ref="I10:I11"/>
    <mergeCell ref="B45:C45"/>
    <mergeCell ref="B6:I6"/>
    <mergeCell ref="E10:E11"/>
    <mergeCell ref="B8:I8"/>
    <mergeCell ref="G10:G11"/>
    <mergeCell ref="H10:H11"/>
    <mergeCell ref="B2:I2"/>
    <mergeCell ref="B46:C46"/>
    <mergeCell ref="F10:F11"/>
    <mergeCell ref="B7:I7"/>
    <mergeCell ref="C48:I48"/>
    <mergeCell ref="B5:I5"/>
    <mergeCell ref="D3:I4"/>
    <mergeCell ref="B9:I9"/>
    <mergeCell ref="D10:D11"/>
    <mergeCell ref="B47:C47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3EC1-9A56-4FCB-ACB5-FAECCE374EC6}">
  <dimension ref="A1:IV49"/>
  <sheetViews>
    <sheetView zoomScaleNormal="100" workbookViewId="0">
      <selection activeCell="A18" sqref="A18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3"/>
      <c r="B1" s="133"/>
      <c r="C1" s="133"/>
      <c r="D1" s="133"/>
      <c r="E1" s="57"/>
      <c r="F1" s="57"/>
      <c r="G1" s="57"/>
      <c r="H1" s="57"/>
      <c r="I1" s="35"/>
    </row>
    <row r="2" spans="1:256" ht="58.5" customHeight="1" x14ac:dyDescent="0.2">
      <c r="A2" s="102" t="s">
        <v>79</v>
      </c>
      <c r="B2" s="135"/>
      <c r="C2" s="135"/>
      <c r="D2" s="135"/>
    </row>
    <row r="3" spans="1:256" ht="18.75" customHeight="1" x14ac:dyDescent="0.2">
      <c r="A3" s="26" t="s">
        <v>11</v>
      </c>
      <c r="B3" s="134" t="str">
        <f>'Fuentes de Costos del Proyecto'!C3</f>
        <v>Kit de Herramientas del Docente Virtual (Responde Ya!)</v>
      </c>
      <c r="C3" s="134"/>
      <c r="D3" s="119"/>
    </row>
    <row r="4" spans="1:256" s="35" customFormat="1" ht="16.5" customHeight="1" x14ac:dyDescent="0.2">
      <c r="A4" s="26" t="s">
        <v>72</v>
      </c>
      <c r="B4" s="134" t="str">
        <f>'Fuentes de Costos del Proyecto'!C4</f>
        <v>Hugo Espetia Huamanga</v>
      </c>
      <c r="C4" s="134"/>
      <c r="D4" s="13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15"/>
      <c r="B5" s="116"/>
      <c r="C5" s="116"/>
      <c r="D5" s="116"/>
    </row>
    <row r="6" spans="1:256" x14ac:dyDescent="0.2">
      <c r="A6" s="70" t="s">
        <v>9</v>
      </c>
      <c r="B6" s="71"/>
      <c r="C6" s="71"/>
      <c r="D6" s="72"/>
    </row>
    <row r="7" spans="1:256" x14ac:dyDescent="0.2">
      <c r="A7" s="70" t="s">
        <v>15</v>
      </c>
      <c r="B7" s="71"/>
      <c r="C7" s="71"/>
      <c r="D7" s="72"/>
    </row>
    <row r="8" spans="1:256" ht="21" customHeight="1" x14ac:dyDescent="0.2">
      <c r="A8" s="55" t="s">
        <v>0</v>
      </c>
      <c r="B8" s="56" t="s">
        <v>52</v>
      </c>
      <c r="C8" s="56" t="s">
        <v>53</v>
      </c>
      <c r="D8" s="56" t="s">
        <v>80</v>
      </c>
    </row>
    <row r="9" spans="1:256" ht="14.25" x14ac:dyDescent="0.2">
      <c r="A9" s="33" t="s">
        <v>54</v>
      </c>
      <c r="B9" s="53"/>
      <c r="C9" s="54"/>
      <c r="D9" s="52"/>
    </row>
    <row r="10" spans="1:256" s="38" customFormat="1" ht="14.25" x14ac:dyDescent="0.2">
      <c r="A10" s="73"/>
      <c r="B10" s="84"/>
      <c r="C10" s="36">
        <v>0</v>
      </c>
      <c r="D10" s="3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38" customFormat="1" ht="14.25" x14ac:dyDescent="0.2">
      <c r="A11" s="73"/>
      <c r="B11" s="84"/>
      <c r="C11" s="36">
        <v>0</v>
      </c>
      <c r="D11" s="3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38" customFormat="1" ht="14.25" x14ac:dyDescent="0.2">
      <c r="A12" s="73"/>
      <c r="B12" s="84"/>
      <c r="C12" s="36">
        <v>0</v>
      </c>
      <c r="D12" s="3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38" customFormat="1" ht="14.25" x14ac:dyDescent="0.2">
      <c r="A13" s="73"/>
      <c r="B13" s="84"/>
      <c r="C13" s="36">
        <v>0</v>
      </c>
      <c r="D13" s="3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38" customFormat="1" ht="14.25" x14ac:dyDescent="0.2">
      <c r="A14" s="73"/>
      <c r="B14" s="84"/>
      <c r="C14" s="36">
        <v>0</v>
      </c>
      <c r="D14" s="3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38" customFormat="1" ht="14.25" x14ac:dyDescent="0.2">
      <c r="A15" s="73"/>
      <c r="B15" s="84"/>
      <c r="C15" s="36">
        <v>0</v>
      </c>
      <c r="D15" s="3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1"/>
      <c r="C16" s="49">
        <f>SUM(C10:C15)</f>
        <v>0</v>
      </c>
      <c r="D16" s="52"/>
    </row>
    <row r="17" spans="1:256" ht="14.25" x14ac:dyDescent="0.2">
      <c r="A17" s="33" t="s">
        <v>89</v>
      </c>
      <c r="B17" s="82"/>
      <c r="C17" s="54"/>
      <c r="D17" s="52"/>
    </row>
    <row r="18" spans="1:256" ht="15" customHeight="1" x14ac:dyDescent="0.2">
      <c r="A18" s="34"/>
      <c r="B18" s="85"/>
      <c r="C18" s="36">
        <v>0</v>
      </c>
      <c r="D18" s="39"/>
    </row>
    <row r="19" spans="1:256" s="38" customFormat="1" ht="14.25" x14ac:dyDescent="0.2">
      <c r="A19" s="73"/>
      <c r="B19" s="84"/>
      <c r="C19" s="36">
        <v>0</v>
      </c>
      <c r="D19" s="3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38" customFormat="1" ht="14.25" x14ac:dyDescent="0.2">
      <c r="A20" s="73"/>
      <c r="B20" s="84"/>
      <c r="C20" s="36">
        <v>0</v>
      </c>
      <c r="D20" s="3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38" customFormat="1" ht="14.25" x14ac:dyDescent="0.2">
      <c r="A21" s="73"/>
      <c r="B21" s="84"/>
      <c r="C21" s="36">
        <v>0</v>
      </c>
      <c r="D21" s="3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38" customFormat="1" ht="14.25" x14ac:dyDescent="0.2">
      <c r="A22" s="73"/>
      <c r="B22" s="84"/>
      <c r="C22" s="36">
        <v>0</v>
      </c>
      <c r="D22" s="3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4"/>
      <c r="B23" s="85"/>
      <c r="C23" s="36">
        <v>0</v>
      </c>
      <c r="D23" s="39"/>
    </row>
    <row r="24" spans="1:256" ht="15" x14ac:dyDescent="0.2">
      <c r="A24" s="24" t="s">
        <v>1</v>
      </c>
      <c r="B24" s="81"/>
      <c r="C24" s="49">
        <f>SUM(C18:C23)</f>
        <v>0</v>
      </c>
      <c r="D24" s="52"/>
    </row>
    <row r="25" spans="1:256" ht="14.25" x14ac:dyDescent="0.2">
      <c r="A25" s="33" t="s">
        <v>55</v>
      </c>
      <c r="B25" s="82"/>
      <c r="C25" s="54"/>
      <c r="D25" s="52"/>
    </row>
    <row r="26" spans="1:256" ht="14.25" x14ac:dyDescent="0.2">
      <c r="A26" s="34"/>
      <c r="B26" s="85"/>
      <c r="C26" s="36">
        <v>0</v>
      </c>
      <c r="D26" s="39"/>
    </row>
    <row r="27" spans="1:256" s="38" customFormat="1" ht="14.25" x14ac:dyDescent="0.2">
      <c r="A27" s="73"/>
      <c r="B27" s="84"/>
      <c r="C27" s="36">
        <v>0</v>
      </c>
      <c r="D27" s="3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38" customFormat="1" ht="14.25" x14ac:dyDescent="0.2">
      <c r="A28" s="73"/>
      <c r="B28" s="84"/>
      <c r="C28" s="36">
        <v>0</v>
      </c>
      <c r="D28" s="3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38" customFormat="1" ht="14.25" x14ac:dyDescent="0.2">
      <c r="A29" s="73"/>
      <c r="B29" s="84"/>
      <c r="C29" s="36">
        <v>0</v>
      </c>
      <c r="D29" s="3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38" customFormat="1" ht="14.25" x14ac:dyDescent="0.2">
      <c r="A30" s="73"/>
      <c r="B30" s="84"/>
      <c r="C30" s="36">
        <v>0</v>
      </c>
      <c r="D30" s="3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14.25" x14ac:dyDescent="0.2">
      <c r="A31" s="34"/>
      <c r="B31" s="85"/>
      <c r="C31" s="36">
        <v>0</v>
      </c>
      <c r="D31" s="39"/>
    </row>
    <row r="32" spans="1:256" ht="15" x14ac:dyDescent="0.2">
      <c r="A32" s="24" t="s">
        <v>1</v>
      </c>
      <c r="B32" s="81"/>
      <c r="C32" s="49">
        <f>SUM(C26:C31)</f>
        <v>0</v>
      </c>
      <c r="D32" s="52"/>
    </row>
    <row r="33" spans="1:256" ht="14.25" x14ac:dyDescent="0.2">
      <c r="A33" s="33" t="s">
        <v>78</v>
      </c>
      <c r="B33" s="82"/>
      <c r="C33" s="54"/>
      <c r="D33" s="52"/>
    </row>
    <row r="34" spans="1:256" ht="14.25" x14ac:dyDescent="0.2">
      <c r="A34" s="34"/>
      <c r="B34" s="85"/>
      <c r="C34" s="36">
        <v>0</v>
      </c>
      <c r="D34" s="39"/>
    </row>
    <row r="35" spans="1:256" s="38" customFormat="1" ht="14.25" x14ac:dyDescent="0.2">
      <c r="A35" s="73"/>
      <c r="B35" s="84"/>
      <c r="C35" s="36">
        <v>0</v>
      </c>
      <c r="D35" s="3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38" customFormat="1" ht="14.25" x14ac:dyDescent="0.2">
      <c r="A36" s="73"/>
      <c r="B36" s="84"/>
      <c r="C36" s="36">
        <v>0</v>
      </c>
      <c r="D36" s="3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38" customFormat="1" ht="14.25" x14ac:dyDescent="0.2">
      <c r="A37" s="73"/>
      <c r="B37" s="84"/>
      <c r="C37" s="36">
        <v>0</v>
      </c>
      <c r="D37" s="3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38" customFormat="1" ht="14.25" x14ac:dyDescent="0.2">
      <c r="A38" s="73"/>
      <c r="B38" s="84"/>
      <c r="C38" s="36">
        <v>0</v>
      </c>
      <c r="D38" s="3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4"/>
      <c r="B39" s="85"/>
      <c r="C39" s="36">
        <v>0</v>
      </c>
      <c r="D39" s="39"/>
    </row>
    <row r="40" spans="1:256" ht="15" x14ac:dyDescent="0.2">
      <c r="A40" s="24" t="s">
        <v>1</v>
      </c>
      <c r="B40" s="81"/>
      <c r="C40" s="49">
        <f>SUM(C34:C39)</f>
        <v>0</v>
      </c>
      <c r="D40" s="52"/>
    </row>
    <row r="41" spans="1:256" ht="14.25" x14ac:dyDescent="0.2">
      <c r="A41" s="33" t="s">
        <v>56</v>
      </c>
      <c r="B41" s="82"/>
      <c r="C41" s="54"/>
      <c r="D41" s="52"/>
    </row>
    <row r="42" spans="1:256" ht="14.25" x14ac:dyDescent="0.2">
      <c r="A42" s="34"/>
      <c r="B42" s="85"/>
      <c r="C42" s="40">
        <v>0</v>
      </c>
      <c r="D42" s="39"/>
    </row>
    <row r="43" spans="1:256" s="38" customFormat="1" ht="14.25" x14ac:dyDescent="0.2">
      <c r="A43" s="73"/>
      <c r="B43" s="84"/>
      <c r="C43" s="36">
        <v>0</v>
      </c>
      <c r="D43" s="3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38" customFormat="1" ht="14.25" x14ac:dyDescent="0.2">
      <c r="A44" s="73"/>
      <c r="B44" s="84"/>
      <c r="C44" s="36">
        <v>0</v>
      </c>
      <c r="D44" s="3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38" customFormat="1" ht="14.25" x14ac:dyDescent="0.2">
      <c r="A45" s="73"/>
      <c r="B45" s="84"/>
      <c r="C45" s="36">
        <v>0</v>
      </c>
      <c r="D45" s="3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38" customFormat="1" ht="14.25" x14ac:dyDescent="0.2">
      <c r="A46" s="73"/>
      <c r="B46" s="84"/>
      <c r="C46" s="36">
        <v>0</v>
      </c>
      <c r="D46" s="3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4"/>
      <c r="B47" s="85"/>
      <c r="C47" s="40">
        <v>0</v>
      </c>
      <c r="D47" s="39"/>
    </row>
    <row r="48" spans="1:256" ht="15" x14ac:dyDescent="0.2">
      <c r="A48" s="24" t="s">
        <v>2</v>
      </c>
      <c r="B48" s="81"/>
      <c r="C48" s="49">
        <f>SUM(C42:C47)</f>
        <v>0</v>
      </c>
      <c r="D48" s="52"/>
    </row>
    <row r="49" spans="1:4" ht="15" x14ac:dyDescent="0.2">
      <c r="A49" s="50" t="s">
        <v>57</v>
      </c>
      <c r="B49" s="83"/>
      <c r="C49" s="51">
        <f>SUM(C16,C24,C32,C40,C48)</f>
        <v>0</v>
      </c>
      <c r="D49" s="52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CB57-5B92-4704-85FA-4B31F5097AFB}">
  <dimension ref="A1:IV49"/>
  <sheetViews>
    <sheetView zoomScaleNormal="100" workbookViewId="0">
      <selection activeCell="C16" sqref="C16"/>
    </sheetView>
  </sheetViews>
  <sheetFormatPr baseColWidth="10" defaultColWidth="9.140625" defaultRowHeight="12.75" x14ac:dyDescent="0.2"/>
  <cols>
    <col min="1" max="1" width="35" style="18" customWidth="1"/>
    <col min="2" max="2" width="13.5703125" style="18" customWidth="1"/>
    <col min="3" max="3" width="17.140625" style="18" customWidth="1"/>
    <col min="4" max="4" width="45.42578125" style="18" customWidth="1"/>
    <col min="5" max="16384" width="9.140625" style="18"/>
  </cols>
  <sheetData>
    <row r="1" spans="1:256" x14ac:dyDescent="0.2">
      <c r="A1" s="133"/>
      <c r="B1" s="133"/>
      <c r="C1" s="133"/>
      <c r="D1" s="133"/>
      <c r="E1" s="57"/>
      <c r="F1" s="57"/>
      <c r="G1" s="57"/>
      <c r="H1" s="57"/>
      <c r="I1" s="35"/>
    </row>
    <row r="2" spans="1:256" ht="58.5" customHeight="1" x14ac:dyDescent="0.2">
      <c r="A2" s="102" t="s">
        <v>81</v>
      </c>
      <c r="B2" s="135"/>
      <c r="C2" s="135"/>
      <c r="D2" s="135"/>
    </row>
    <row r="3" spans="1:256" ht="18.75" customHeight="1" x14ac:dyDescent="0.2">
      <c r="A3" s="26" t="s">
        <v>11</v>
      </c>
      <c r="B3" s="134" t="str">
        <f>'Fuentes de Costos del Proyecto'!C3</f>
        <v>Kit de Herramientas del Docente Virtual (Responde Ya!)</v>
      </c>
      <c r="C3" s="134"/>
      <c r="D3" s="119"/>
    </row>
    <row r="4" spans="1:256" s="35" customFormat="1" ht="16.5" customHeight="1" x14ac:dyDescent="0.2">
      <c r="A4" s="26" t="s">
        <v>72</v>
      </c>
      <c r="B4" s="134" t="str">
        <f>'Fuentes de Costos del Proyecto'!C4</f>
        <v>Hugo Espetia Huamanga</v>
      </c>
      <c r="C4" s="134"/>
      <c r="D4" s="13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6.5" customHeight="1" x14ac:dyDescent="0.2">
      <c r="A5" s="115"/>
      <c r="B5" s="116"/>
      <c r="C5" s="116"/>
      <c r="D5" s="116"/>
    </row>
    <row r="6" spans="1:256" x14ac:dyDescent="0.2">
      <c r="A6" s="70" t="s">
        <v>9</v>
      </c>
      <c r="B6" s="71"/>
      <c r="C6" s="71"/>
      <c r="D6" s="72"/>
    </row>
    <row r="7" spans="1:256" x14ac:dyDescent="0.2">
      <c r="A7" s="70" t="s">
        <v>15</v>
      </c>
      <c r="B7" s="71"/>
      <c r="C7" s="71"/>
      <c r="D7" s="72"/>
    </row>
    <row r="8" spans="1:256" ht="21" customHeight="1" x14ac:dyDescent="0.2">
      <c r="A8" s="55" t="s">
        <v>0</v>
      </c>
      <c r="B8" s="56" t="s">
        <v>52</v>
      </c>
      <c r="C8" s="56" t="s">
        <v>53</v>
      </c>
      <c r="D8" s="56" t="s">
        <v>80</v>
      </c>
    </row>
    <row r="9" spans="1:256" ht="14.25" x14ac:dyDescent="0.2">
      <c r="A9" s="33" t="s">
        <v>82</v>
      </c>
      <c r="B9" s="53"/>
      <c r="C9" s="54"/>
      <c r="D9" s="52"/>
    </row>
    <row r="10" spans="1:256" s="38" customFormat="1" ht="14.25" x14ac:dyDescent="0.2">
      <c r="A10" s="73"/>
      <c r="B10" s="84"/>
      <c r="C10" s="36">
        <v>0</v>
      </c>
      <c r="D10" s="3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38" customFormat="1" ht="14.25" x14ac:dyDescent="0.2">
      <c r="A11" s="73"/>
      <c r="B11" s="84"/>
      <c r="C11" s="36">
        <v>0</v>
      </c>
      <c r="D11" s="3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38" customFormat="1" ht="14.25" x14ac:dyDescent="0.2">
      <c r="A12" s="73"/>
      <c r="B12" s="84"/>
      <c r="C12" s="36">
        <v>0</v>
      </c>
      <c r="D12" s="3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38" customFormat="1" ht="14.25" x14ac:dyDescent="0.2">
      <c r="A13" s="73"/>
      <c r="B13" s="84"/>
      <c r="C13" s="36">
        <v>0</v>
      </c>
      <c r="D13" s="3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38" customFormat="1" ht="14.25" x14ac:dyDescent="0.2">
      <c r="A14" s="73"/>
      <c r="B14" s="84"/>
      <c r="C14" s="36">
        <v>0</v>
      </c>
      <c r="D14" s="3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38" customFormat="1" ht="14.25" x14ac:dyDescent="0.2">
      <c r="A15" s="73"/>
      <c r="B15" s="84"/>
      <c r="C15" s="36">
        <v>0</v>
      </c>
      <c r="D15" s="3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5" x14ac:dyDescent="0.2">
      <c r="A16" s="24" t="s">
        <v>1</v>
      </c>
      <c r="B16" s="81"/>
      <c r="C16" s="49">
        <f>SUM(C10:C15)</f>
        <v>0</v>
      </c>
      <c r="D16" s="52"/>
    </row>
    <row r="17" spans="1:256" ht="14.25" x14ac:dyDescent="0.2">
      <c r="A17" s="33" t="s">
        <v>83</v>
      </c>
      <c r="B17" s="82"/>
      <c r="C17" s="54"/>
      <c r="D17" s="52"/>
    </row>
    <row r="18" spans="1:256" ht="15" customHeight="1" x14ac:dyDescent="0.2">
      <c r="A18" s="34"/>
      <c r="B18" s="85"/>
      <c r="C18" s="36">
        <v>0</v>
      </c>
      <c r="D18" s="39"/>
    </row>
    <row r="19" spans="1:256" s="38" customFormat="1" ht="14.25" x14ac:dyDescent="0.2">
      <c r="A19" s="73"/>
      <c r="B19" s="84"/>
      <c r="C19" s="36">
        <v>0</v>
      </c>
      <c r="D19" s="3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s="38" customFormat="1" ht="14.25" x14ac:dyDescent="0.2">
      <c r="A20" s="73"/>
      <c r="B20" s="84"/>
      <c r="C20" s="36">
        <v>0</v>
      </c>
      <c r="D20" s="3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38" customFormat="1" ht="14.25" x14ac:dyDescent="0.2">
      <c r="A21" s="73"/>
      <c r="B21" s="84"/>
      <c r="C21" s="36">
        <v>0</v>
      </c>
      <c r="D21" s="3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38" customFormat="1" ht="14.25" x14ac:dyDescent="0.2">
      <c r="A22" s="73"/>
      <c r="B22" s="84"/>
      <c r="C22" s="36">
        <v>0</v>
      </c>
      <c r="D22" s="3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4.25" x14ac:dyDescent="0.2">
      <c r="A23" s="34"/>
      <c r="B23" s="85"/>
      <c r="C23" s="36">
        <v>0</v>
      </c>
      <c r="D23" s="39"/>
    </row>
    <row r="24" spans="1:256" ht="15" x14ac:dyDescent="0.2">
      <c r="A24" s="24" t="s">
        <v>1</v>
      </c>
      <c r="B24" s="81"/>
      <c r="C24" s="49">
        <f>SUM(C18:C23)</f>
        <v>0</v>
      </c>
      <c r="D24" s="52"/>
    </row>
    <row r="25" spans="1:256" ht="14.25" x14ac:dyDescent="0.2">
      <c r="A25" s="33" t="s">
        <v>84</v>
      </c>
      <c r="B25" s="82"/>
      <c r="C25" s="54"/>
      <c r="D25" s="52"/>
    </row>
    <row r="26" spans="1:256" ht="14.25" x14ac:dyDescent="0.2">
      <c r="A26" s="34"/>
      <c r="B26" s="85"/>
      <c r="C26" s="36">
        <v>0</v>
      </c>
      <c r="D26" s="39"/>
    </row>
    <row r="27" spans="1:256" s="38" customFormat="1" ht="14.25" x14ac:dyDescent="0.2">
      <c r="A27" s="73"/>
      <c r="B27" s="84"/>
      <c r="C27" s="36">
        <v>0</v>
      </c>
      <c r="D27" s="3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s="38" customFormat="1" ht="14.25" x14ac:dyDescent="0.2">
      <c r="A28" s="73"/>
      <c r="B28" s="84"/>
      <c r="C28" s="36">
        <v>0</v>
      </c>
      <c r="D28" s="3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s="38" customFormat="1" ht="14.25" x14ac:dyDescent="0.2">
      <c r="A29" s="73"/>
      <c r="B29" s="84"/>
      <c r="C29" s="36">
        <v>0</v>
      </c>
      <c r="D29" s="3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s="38" customFormat="1" ht="14.25" x14ac:dyDescent="0.2">
      <c r="A30" s="73"/>
      <c r="B30" s="84"/>
      <c r="C30" s="36">
        <v>0</v>
      </c>
      <c r="D30" s="3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14.25" x14ac:dyDescent="0.2">
      <c r="A31" s="34"/>
      <c r="B31" s="85"/>
      <c r="C31" s="36">
        <v>0</v>
      </c>
      <c r="D31" s="39"/>
    </row>
    <row r="32" spans="1:256" ht="15" x14ac:dyDescent="0.2">
      <c r="A32" s="24" t="s">
        <v>1</v>
      </c>
      <c r="B32" s="81"/>
      <c r="C32" s="49">
        <f>SUM(C26:C31)</f>
        <v>0</v>
      </c>
      <c r="D32" s="52"/>
    </row>
    <row r="33" spans="1:256" ht="14.25" x14ac:dyDescent="0.2">
      <c r="A33" s="33" t="s">
        <v>85</v>
      </c>
      <c r="B33" s="82"/>
      <c r="C33" s="54"/>
      <c r="D33" s="52"/>
    </row>
    <row r="34" spans="1:256" ht="14.25" x14ac:dyDescent="0.2">
      <c r="A34" s="34"/>
      <c r="B34" s="85"/>
      <c r="C34" s="36">
        <v>0</v>
      </c>
      <c r="D34" s="39"/>
    </row>
    <row r="35" spans="1:256" s="38" customFormat="1" ht="14.25" x14ac:dyDescent="0.2">
      <c r="A35" s="73"/>
      <c r="B35" s="84"/>
      <c r="C35" s="36">
        <v>0</v>
      </c>
      <c r="D35" s="3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s="38" customFormat="1" ht="14.25" x14ac:dyDescent="0.2">
      <c r="A36" s="73"/>
      <c r="B36" s="84"/>
      <c r="C36" s="36">
        <v>0</v>
      </c>
      <c r="D36" s="3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s="38" customFormat="1" ht="14.25" x14ac:dyDescent="0.2">
      <c r="A37" s="73"/>
      <c r="B37" s="84"/>
      <c r="C37" s="36">
        <v>0</v>
      </c>
      <c r="D37" s="3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s="38" customFormat="1" ht="14.25" x14ac:dyDescent="0.2">
      <c r="A38" s="73"/>
      <c r="B38" s="84"/>
      <c r="C38" s="36">
        <v>0</v>
      </c>
      <c r="D38" s="3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t="14.25" x14ac:dyDescent="0.2">
      <c r="A39" s="34"/>
      <c r="B39" s="85"/>
      <c r="C39" s="36">
        <v>0</v>
      </c>
      <c r="D39" s="39"/>
    </row>
    <row r="40" spans="1:256" ht="15" x14ac:dyDescent="0.2">
      <c r="A40" s="24" t="s">
        <v>1</v>
      </c>
      <c r="B40" s="81"/>
      <c r="C40" s="49">
        <f>SUM(C34:C39)</f>
        <v>0</v>
      </c>
      <c r="D40" s="52"/>
    </row>
    <row r="41" spans="1:256" ht="14.25" x14ac:dyDescent="0.2">
      <c r="A41" s="33" t="s">
        <v>86</v>
      </c>
      <c r="B41" s="82"/>
      <c r="C41" s="54"/>
      <c r="D41" s="52"/>
    </row>
    <row r="42" spans="1:256" ht="14.25" x14ac:dyDescent="0.2">
      <c r="A42" s="34"/>
      <c r="B42" s="85"/>
      <c r="C42" s="40">
        <v>0</v>
      </c>
      <c r="D42" s="39"/>
    </row>
    <row r="43" spans="1:256" s="38" customFormat="1" ht="14.25" x14ac:dyDescent="0.2">
      <c r="A43" s="73"/>
      <c r="B43" s="84"/>
      <c r="C43" s="36">
        <v>0</v>
      </c>
      <c r="D43" s="3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s="38" customFormat="1" ht="14.25" x14ac:dyDescent="0.2">
      <c r="A44" s="73"/>
      <c r="B44" s="84"/>
      <c r="C44" s="36">
        <v>0</v>
      </c>
      <c r="D44" s="3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s="38" customFormat="1" ht="14.25" x14ac:dyDescent="0.2">
      <c r="A45" s="73"/>
      <c r="B45" s="84"/>
      <c r="C45" s="36">
        <v>0</v>
      </c>
      <c r="D45" s="3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s="38" customFormat="1" ht="14.25" x14ac:dyDescent="0.2">
      <c r="A46" s="73"/>
      <c r="B46" s="84"/>
      <c r="C46" s="36">
        <v>0</v>
      </c>
      <c r="D46" s="3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14.25" x14ac:dyDescent="0.2">
      <c r="A47" s="34"/>
      <c r="B47" s="85"/>
      <c r="C47" s="40">
        <v>0</v>
      </c>
      <c r="D47" s="39"/>
    </row>
    <row r="48" spans="1:256" ht="15" x14ac:dyDescent="0.2">
      <c r="A48" s="24" t="s">
        <v>2</v>
      </c>
      <c r="B48" s="81"/>
      <c r="C48" s="49">
        <f>SUM(C42:C47)</f>
        <v>0</v>
      </c>
      <c r="D48" s="52"/>
    </row>
    <row r="49" spans="1:4" ht="15" x14ac:dyDescent="0.2">
      <c r="A49" s="50" t="s">
        <v>57</v>
      </c>
      <c r="B49" s="83"/>
      <c r="C49" s="51">
        <f>SUM(C16,C24,C32,C40,C48)</f>
        <v>0</v>
      </c>
      <c r="D49" s="52"/>
    </row>
  </sheetData>
  <mergeCells count="6">
    <mergeCell ref="A1:D1"/>
    <mergeCell ref="A2:D2"/>
    <mergeCell ref="B3:C3"/>
    <mergeCell ref="D3:D4"/>
    <mergeCell ref="B4:C4"/>
    <mergeCell ref="A5:D5"/>
  </mergeCells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3765-0CBD-4F0F-8AFC-D711D214F0BC}">
  <dimension ref="A1:M15"/>
  <sheetViews>
    <sheetView workbookViewId="0">
      <selection activeCell="A3" sqref="A3"/>
    </sheetView>
  </sheetViews>
  <sheetFormatPr baseColWidth="10" defaultColWidth="9.140625" defaultRowHeight="12.75" x14ac:dyDescent="0.2"/>
  <sheetData>
    <row r="1" spans="1:13" x14ac:dyDescent="0.2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3" ht="52.5" customHeight="1" x14ac:dyDescent="0.2">
      <c r="A2" s="141" t="s">
        <v>77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4" spans="1:13" ht="24.75" customHeight="1" x14ac:dyDescent="0.2">
      <c r="A4" s="142" t="s">
        <v>6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13" x14ac:dyDescent="0.2">
      <c r="A5" s="139" t="s">
        <v>7</v>
      </c>
      <c r="B5" s="139"/>
      <c r="C5" s="139"/>
      <c r="D5" s="139"/>
      <c r="E5" s="139"/>
      <c r="F5" s="139"/>
      <c r="G5" s="139"/>
      <c r="H5" s="139"/>
      <c r="I5" s="139"/>
      <c r="J5" s="139"/>
    </row>
    <row r="6" spans="1:13" x14ac:dyDescent="0.2">
      <c r="A6" s="139" t="s">
        <v>5</v>
      </c>
      <c r="B6" s="139"/>
      <c r="C6" s="139"/>
      <c r="D6" s="139"/>
      <c r="E6" s="139"/>
      <c r="F6" s="139"/>
      <c r="G6" s="139"/>
      <c r="H6" s="139"/>
      <c r="I6" s="139"/>
      <c r="J6" s="139"/>
    </row>
    <row r="7" spans="1:13" s="25" customFormat="1" x14ac:dyDescent="0.2">
      <c r="A7" s="139" t="s">
        <v>3</v>
      </c>
      <c r="B7" s="139"/>
      <c r="C7" s="139"/>
      <c r="D7" s="139"/>
      <c r="E7" s="139"/>
      <c r="F7" s="139"/>
      <c r="G7" s="139"/>
      <c r="H7" s="139"/>
      <c r="I7" s="139"/>
      <c r="J7" s="139"/>
    </row>
    <row r="8" spans="1:13" s="25" customFormat="1" x14ac:dyDescent="0.2">
      <c r="A8" s="137" t="s">
        <v>8</v>
      </c>
      <c r="B8" s="138"/>
      <c r="C8" s="138"/>
      <c r="D8" s="138"/>
      <c r="E8" s="138"/>
      <c r="F8" s="138"/>
      <c r="G8" s="138"/>
      <c r="H8" s="138"/>
      <c r="I8" s="138"/>
      <c r="J8" s="138"/>
    </row>
    <row r="9" spans="1:13" s="25" customFormat="1" x14ac:dyDescent="0.2">
      <c r="A9" s="139" t="s">
        <v>4</v>
      </c>
      <c r="B9" s="138"/>
      <c r="C9" s="138"/>
      <c r="D9" s="138"/>
      <c r="E9" s="138"/>
      <c r="F9" s="138"/>
      <c r="G9" s="138"/>
      <c r="H9" s="138"/>
      <c r="I9" s="138"/>
      <c r="J9" s="138"/>
    </row>
    <row r="10" spans="1:13" s="25" customFormat="1" x14ac:dyDescent="0.2">
      <c r="A10" s="139" t="s">
        <v>58</v>
      </c>
      <c r="B10" s="139"/>
      <c r="C10" s="139"/>
      <c r="D10" s="139"/>
      <c r="E10" s="139"/>
      <c r="F10" s="139"/>
      <c r="G10" s="139"/>
      <c r="H10" s="139"/>
      <c r="I10" s="139"/>
      <c r="J10" s="139"/>
    </row>
    <row r="11" spans="1:13" s="25" customFormat="1" x14ac:dyDescent="0.2">
      <c r="A11" s="5"/>
    </row>
    <row r="12" spans="1:13" ht="15.75" x14ac:dyDescent="0.25">
      <c r="A12" s="1" t="s">
        <v>59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C421-5208-477A-8F4F-B56B2C5952A9}">
  <dimension ref="B2:F100"/>
  <sheetViews>
    <sheetView zoomScaleNormal="100" workbookViewId="0">
      <selection activeCell="E11" sqref="E11"/>
    </sheetView>
  </sheetViews>
  <sheetFormatPr baseColWidth="10" defaultColWidth="9.140625" defaultRowHeight="12.75" x14ac:dyDescent="0.2"/>
  <cols>
    <col min="1" max="1" width="11.42578125" customWidth="1"/>
    <col min="2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43" t="s">
        <v>60</v>
      </c>
      <c r="C2" s="144"/>
      <c r="D2" s="144"/>
      <c r="E2" s="144"/>
      <c r="F2" s="145"/>
    </row>
    <row r="3" spans="2:6" s="18" customFormat="1" ht="26.25" customHeight="1" x14ac:dyDescent="0.2">
      <c r="B3" s="146" t="s">
        <v>61</v>
      </c>
      <c r="C3" s="137"/>
      <c r="D3" s="137"/>
      <c r="E3" s="137"/>
      <c r="F3" s="137"/>
    </row>
    <row r="4" spans="2:6" s="18" customFormat="1" ht="14.25" customHeight="1" x14ac:dyDescent="0.2">
      <c r="B4" s="148" t="s">
        <v>63</v>
      </c>
      <c r="C4" s="148"/>
      <c r="D4" s="148"/>
      <c r="E4" s="148"/>
      <c r="F4" s="148"/>
    </row>
    <row r="5" spans="2:6" s="18" customFormat="1" ht="12.75" customHeight="1" x14ac:dyDescent="0.2">
      <c r="B5" s="137" t="s">
        <v>65</v>
      </c>
      <c r="C5" s="137"/>
      <c r="D5" s="137"/>
      <c r="E5" s="137"/>
      <c r="F5" s="137"/>
    </row>
    <row r="6" spans="2:6" s="18" customFormat="1" x14ac:dyDescent="0.2">
      <c r="B6" s="137" t="s">
        <v>62</v>
      </c>
      <c r="C6" s="137"/>
      <c r="D6" s="137"/>
      <c r="E6" s="137"/>
      <c r="F6" s="137"/>
    </row>
    <row r="7" spans="2:6" s="18" customFormat="1" x14ac:dyDescent="0.2">
      <c r="B7" s="137" t="s">
        <v>64</v>
      </c>
      <c r="C7" s="137"/>
      <c r="D7" s="137"/>
      <c r="E7" s="137"/>
      <c r="F7" s="137"/>
    </row>
    <row r="8" spans="2:6" s="18" customFormat="1" x14ac:dyDescent="0.2">
      <c r="B8" s="137" t="s">
        <v>66</v>
      </c>
      <c r="C8" s="137"/>
      <c r="D8" s="137"/>
      <c r="E8" s="137"/>
      <c r="F8" s="137"/>
    </row>
    <row r="9" spans="2:6" s="17" customFormat="1" x14ac:dyDescent="0.2"/>
    <row r="10" spans="2:6" s="19" customFormat="1" ht="38.25" x14ac:dyDescent="0.2">
      <c r="B10" s="58" t="s">
        <v>67</v>
      </c>
      <c r="C10" s="58" t="s">
        <v>68</v>
      </c>
      <c r="D10" s="58" t="s">
        <v>70</v>
      </c>
      <c r="E10" s="58" t="s">
        <v>69</v>
      </c>
      <c r="F10" s="58" t="s">
        <v>71</v>
      </c>
    </row>
    <row r="11" spans="2:6" x14ac:dyDescent="0.2">
      <c r="B11" s="67">
        <v>1</v>
      </c>
      <c r="C11" s="59">
        <v>1</v>
      </c>
      <c r="D11" s="60">
        <f>SUM(C11)</f>
        <v>1</v>
      </c>
      <c r="E11" s="59">
        <v>2</v>
      </c>
      <c r="F11" s="61">
        <f>SUM(E11)</f>
        <v>2</v>
      </c>
    </row>
    <row r="12" spans="2:6" x14ac:dyDescent="0.2">
      <c r="B12" s="67">
        <v>2</v>
      </c>
      <c r="C12" s="59">
        <v>3</v>
      </c>
      <c r="D12" s="60">
        <f>SUM(C11:C12)</f>
        <v>4</v>
      </c>
      <c r="E12" s="59">
        <v>4</v>
      </c>
      <c r="F12" s="61">
        <f>SUM(E11:E12)</f>
        <v>6</v>
      </c>
    </row>
    <row r="13" spans="2:6" x14ac:dyDescent="0.2">
      <c r="B13" s="67">
        <v>3</v>
      </c>
      <c r="C13" s="59">
        <v>5</v>
      </c>
      <c r="D13" s="60">
        <f>SUM(C11:C13)</f>
        <v>9</v>
      </c>
      <c r="E13" s="59">
        <v>6</v>
      </c>
      <c r="F13" s="61">
        <f>SUM(E11:E13)</f>
        <v>12</v>
      </c>
    </row>
    <row r="14" spans="2:6" x14ac:dyDescent="0.2">
      <c r="B14" s="67">
        <v>4</v>
      </c>
      <c r="C14" s="59">
        <v>7</v>
      </c>
      <c r="D14" s="60">
        <f>SUM(C11:C14)</f>
        <v>16</v>
      </c>
      <c r="E14" s="59">
        <v>8</v>
      </c>
      <c r="F14" s="61">
        <f>SUM(E11:E14)</f>
        <v>20</v>
      </c>
    </row>
    <row r="15" spans="2:6" x14ac:dyDescent="0.2">
      <c r="B15" s="67">
        <v>5</v>
      </c>
      <c r="C15" s="59">
        <v>9</v>
      </c>
      <c r="D15" s="60">
        <f>SUM(C11:C15)</f>
        <v>25</v>
      </c>
      <c r="E15" s="59">
        <v>12</v>
      </c>
      <c r="F15" s="61">
        <f>SUM(E11:E15)</f>
        <v>32</v>
      </c>
    </row>
    <row r="16" spans="2:6" x14ac:dyDescent="0.2">
      <c r="B16" s="67">
        <v>6</v>
      </c>
      <c r="C16" s="59">
        <v>11</v>
      </c>
      <c r="D16" s="60">
        <f>SUM(C11:C16)</f>
        <v>36</v>
      </c>
      <c r="E16" s="59">
        <v>10</v>
      </c>
      <c r="F16" s="61">
        <f>SUM(E11:E16)</f>
        <v>42</v>
      </c>
    </row>
    <row r="17" spans="2:6" x14ac:dyDescent="0.2">
      <c r="B17" s="67">
        <v>7</v>
      </c>
      <c r="C17" s="59">
        <v>13</v>
      </c>
      <c r="D17" s="60">
        <f>SUM(C11:C17)</f>
        <v>49</v>
      </c>
      <c r="E17" s="59">
        <v>15</v>
      </c>
      <c r="F17" s="61">
        <f>SUM(E11:E17)</f>
        <v>57</v>
      </c>
    </row>
    <row r="18" spans="2:6" x14ac:dyDescent="0.2">
      <c r="B18" s="67">
        <v>8</v>
      </c>
      <c r="C18" s="59">
        <v>15</v>
      </c>
      <c r="D18" s="60">
        <f>SUM(C11:C18)</f>
        <v>64</v>
      </c>
      <c r="E18" s="59">
        <v>20</v>
      </c>
      <c r="F18" s="61">
        <f>SUM(E11:E18)</f>
        <v>77</v>
      </c>
    </row>
    <row r="19" spans="2:6" x14ac:dyDescent="0.2">
      <c r="B19" s="67">
        <v>9</v>
      </c>
      <c r="C19" s="59">
        <v>17</v>
      </c>
      <c r="D19" s="60">
        <f>SUM(C11:C19)</f>
        <v>81</v>
      </c>
      <c r="E19" s="59">
        <v>14</v>
      </c>
      <c r="F19" s="61">
        <f>SUM(E11:E19)</f>
        <v>91</v>
      </c>
    </row>
    <row r="20" spans="2:6" x14ac:dyDescent="0.2">
      <c r="B20" s="67">
        <v>10</v>
      </c>
      <c r="C20" s="59">
        <v>19</v>
      </c>
      <c r="D20" s="60">
        <f>SUM(C11:C20)</f>
        <v>100</v>
      </c>
      <c r="E20" s="59">
        <v>23</v>
      </c>
      <c r="F20" s="61">
        <f>SUM(E11:E20)</f>
        <v>114</v>
      </c>
    </row>
    <row r="21" spans="2:6" x14ac:dyDescent="0.2">
      <c r="B21" s="67">
        <v>11</v>
      </c>
      <c r="C21" s="59">
        <v>21</v>
      </c>
      <c r="D21" s="60">
        <f>SUM(C11:C21)</f>
        <v>121</v>
      </c>
      <c r="E21" s="59">
        <v>26</v>
      </c>
      <c r="F21" s="61">
        <f>SUM(E11:E21)</f>
        <v>140</v>
      </c>
    </row>
    <row r="22" spans="2:6" x14ac:dyDescent="0.2">
      <c r="B22" s="67">
        <v>12</v>
      </c>
      <c r="C22" s="59">
        <v>23</v>
      </c>
      <c r="D22" s="60">
        <f>SUM(C11:C22)</f>
        <v>144</v>
      </c>
      <c r="E22" s="59">
        <v>30</v>
      </c>
      <c r="F22" s="61">
        <f>SUM(E11:E22)</f>
        <v>170</v>
      </c>
    </row>
    <row r="23" spans="2:6" x14ac:dyDescent="0.2">
      <c r="B23" s="67">
        <v>13</v>
      </c>
      <c r="C23" s="59">
        <v>25</v>
      </c>
      <c r="D23" s="60">
        <f>SUM(C11:C23)</f>
        <v>169</v>
      </c>
      <c r="E23" s="59">
        <v>17</v>
      </c>
      <c r="F23" s="61">
        <f>SUM(E11:E23)</f>
        <v>187</v>
      </c>
    </row>
    <row r="24" spans="2:6" x14ac:dyDescent="0.2">
      <c r="B24" s="67">
        <v>14</v>
      </c>
      <c r="C24" s="59">
        <v>23</v>
      </c>
      <c r="D24" s="60">
        <f>SUM(C11:C24)</f>
        <v>192</v>
      </c>
      <c r="E24" s="59">
        <v>21</v>
      </c>
      <c r="F24" s="61">
        <f>SUM(E11:E24)</f>
        <v>208</v>
      </c>
    </row>
    <row r="25" spans="2:6" x14ac:dyDescent="0.2">
      <c r="B25" s="67">
        <v>15</v>
      </c>
      <c r="C25" s="59">
        <v>21</v>
      </c>
      <c r="D25" s="60">
        <f>SUM(C11:C25)</f>
        <v>213</v>
      </c>
      <c r="E25" s="59">
        <v>10</v>
      </c>
      <c r="F25" s="61">
        <f>SUM(E11:E25)</f>
        <v>218</v>
      </c>
    </row>
    <row r="26" spans="2:6" x14ac:dyDescent="0.2">
      <c r="B26" s="67">
        <v>16</v>
      </c>
      <c r="C26" s="59">
        <v>19</v>
      </c>
      <c r="D26" s="60">
        <f>SUM(C11:C26)</f>
        <v>232</v>
      </c>
      <c r="E26" s="59">
        <v>10</v>
      </c>
      <c r="F26" s="61">
        <f>SUM(E11:E26)</f>
        <v>228</v>
      </c>
    </row>
    <row r="27" spans="2:6" x14ac:dyDescent="0.2">
      <c r="B27" s="67">
        <v>17</v>
      </c>
      <c r="C27" s="59">
        <v>17</v>
      </c>
      <c r="D27" s="60">
        <f>SUM(C11:C27)</f>
        <v>249</v>
      </c>
      <c r="E27" s="59">
        <v>12</v>
      </c>
      <c r="F27" s="61">
        <f>SUM(E11:E27)</f>
        <v>240</v>
      </c>
    </row>
    <row r="28" spans="2:6" x14ac:dyDescent="0.2">
      <c r="B28" s="67">
        <v>18</v>
      </c>
      <c r="C28" s="59">
        <v>15</v>
      </c>
      <c r="D28" s="60">
        <f>SUM(C11:C28)</f>
        <v>264</v>
      </c>
      <c r="E28" s="59">
        <v>6</v>
      </c>
      <c r="F28" s="61">
        <f>SUM(E11:E28)</f>
        <v>246</v>
      </c>
    </row>
    <row r="29" spans="2:6" x14ac:dyDescent="0.2">
      <c r="B29" s="67">
        <v>19</v>
      </c>
      <c r="C29" s="59">
        <v>13</v>
      </c>
      <c r="D29" s="60">
        <f>SUM(C11:C29)</f>
        <v>277</v>
      </c>
      <c r="E29" s="59">
        <v>27</v>
      </c>
      <c r="F29" s="61">
        <f>SUM(E11:E29)</f>
        <v>273</v>
      </c>
    </row>
    <row r="30" spans="2:6" x14ac:dyDescent="0.2">
      <c r="B30" s="67">
        <v>20</v>
      </c>
      <c r="C30" s="59">
        <v>11</v>
      </c>
      <c r="D30" s="60">
        <f>SUM(C11:C30)</f>
        <v>288</v>
      </c>
      <c r="E30" s="59">
        <v>19</v>
      </c>
      <c r="F30" s="61">
        <f>SUM(E11:E30)</f>
        <v>292</v>
      </c>
    </row>
    <row r="31" spans="2:6" x14ac:dyDescent="0.2">
      <c r="B31" s="67">
        <v>21</v>
      </c>
      <c r="C31" s="59">
        <v>9</v>
      </c>
      <c r="D31" s="60">
        <f>SUM(C11:C31)</f>
        <v>297</v>
      </c>
      <c r="E31" s="59">
        <v>6</v>
      </c>
      <c r="F31" s="61">
        <f>SUM(E11:E31)</f>
        <v>298</v>
      </c>
    </row>
    <row r="32" spans="2:6" x14ac:dyDescent="0.2">
      <c r="B32" s="67">
        <v>22</v>
      </c>
      <c r="C32" s="59">
        <v>7</v>
      </c>
      <c r="D32" s="60">
        <f>SUM(C11:C32)</f>
        <v>304</v>
      </c>
      <c r="E32" s="59">
        <v>7</v>
      </c>
      <c r="F32" s="61">
        <f>SUM(E11:E32)</f>
        <v>305</v>
      </c>
    </row>
    <row r="33" spans="2:6" x14ac:dyDescent="0.2">
      <c r="B33" s="67">
        <v>23</v>
      </c>
      <c r="C33" s="59">
        <v>5</v>
      </c>
      <c r="D33" s="60">
        <f>SUM(C11:C33)</f>
        <v>309</v>
      </c>
      <c r="E33" s="59">
        <v>2</v>
      </c>
      <c r="F33" s="61">
        <f>SUM(E11:E33)</f>
        <v>307</v>
      </c>
    </row>
    <row r="34" spans="2:6" x14ac:dyDescent="0.2">
      <c r="B34" s="67">
        <v>24</v>
      </c>
      <c r="C34" s="59">
        <v>3</v>
      </c>
      <c r="D34" s="60">
        <f>SUM(C11:C34)</f>
        <v>312</v>
      </c>
      <c r="E34" s="59">
        <v>1</v>
      </c>
      <c r="F34" s="61">
        <f>SUM(E11:E34)</f>
        <v>308</v>
      </c>
    </row>
    <row r="35" spans="2:6" x14ac:dyDescent="0.2">
      <c r="B35" s="67"/>
      <c r="C35" s="59"/>
      <c r="D35" s="60"/>
      <c r="E35" s="59"/>
      <c r="F35" s="61"/>
    </row>
    <row r="36" spans="2:6" x14ac:dyDescent="0.2">
      <c r="B36" s="67"/>
      <c r="C36" s="59"/>
      <c r="D36" s="60"/>
      <c r="E36" s="59"/>
      <c r="F36" s="61"/>
    </row>
    <row r="37" spans="2:6" x14ac:dyDescent="0.2">
      <c r="B37" s="67"/>
      <c r="C37" s="59"/>
      <c r="D37" s="60"/>
      <c r="E37" s="59"/>
      <c r="F37" s="61"/>
    </row>
    <row r="38" spans="2:6" x14ac:dyDescent="0.2">
      <c r="B38" s="67"/>
      <c r="C38" s="59"/>
      <c r="D38" s="60"/>
      <c r="E38" s="59"/>
      <c r="F38" s="61"/>
    </row>
    <row r="39" spans="2:6" x14ac:dyDescent="0.2">
      <c r="B39" s="67"/>
      <c r="C39" s="59"/>
      <c r="D39" s="60"/>
      <c r="E39" s="59"/>
      <c r="F39" s="61"/>
    </row>
    <row r="40" spans="2:6" x14ac:dyDescent="0.2">
      <c r="B40" s="67"/>
      <c r="C40" s="59"/>
      <c r="D40" s="60"/>
      <c r="E40" s="59"/>
      <c r="F40" s="61"/>
    </row>
    <row r="41" spans="2:6" x14ac:dyDescent="0.2">
      <c r="B41" s="67"/>
      <c r="C41" s="59"/>
      <c r="D41" s="60"/>
      <c r="E41" s="59"/>
      <c r="F41" s="61"/>
    </row>
    <row r="42" spans="2:6" x14ac:dyDescent="0.2">
      <c r="B42" s="67"/>
      <c r="C42" s="59"/>
      <c r="D42" s="60"/>
      <c r="E42" s="59"/>
      <c r="F42" s="61"/>
    </row>
    <row r="43" spans="2:6" x14ac:dyDescent="0.2">
      <c r="B43" s="67"/>
      <c r="C43" s="59"/>
      <c r="D43" s="60"/>
      <c r="E43" s="59"/>
      <c r="F43" s="61"/>
    </row>
    <row r="44" spans="2:6" x14ac:dyDescent="0.2">
      <c r="B44" s="67"/>
      <c r="C44" s="59"/>
      <c r="D44" s="60"/>
      <c r="E44" s="59"/>
      <c r="F44" s="61"/>
    </row>
    <row r="45" spans="2:6" x14ac:dyDescent="0.2">
      <c r="B45" s="67"/>
      <c r="C45" s="59"/>
      <c r="D45" s="60"/>
      <c r="E45" s="59"/>
      <c r="F45" s="61"/>
    </row>
    <row r="46" spans="2:6" x14ac:dyDescent="0.2">
      <c r="B46" s="67"/>
      <c r="C46" s="59"/>
      <c r="D46" s="60"/>
      <c r="E46" s="59"/>
      <c r="F46" s="61"/>
    </row>
    <row r="47" spans="2:6" x14ac:dyDescent="0.2">
      <c r="B47" s="67"/>
      <c r="C47" s="59"/>
      <c r="D47" s="60"/>
      <c r="E47" s="59"/>
      <c r="F47" s="61"/>
    </row>
    <row r="48" spans="2:6" x14ac:dyDescent="0.2">
      <c r="B48" s="67"/>
      <c r="C48" s="59"/>
      <c r="D48" s="60"/>
      <c r="E48" s="59"/>
      <c r="F48" s="61"/>
    </row>
    <row r="49" spans="2:6" x14ac:dyDescent="0.2">
      <c r="B49" s="67"/>
      <c r="C49" s="59"/>
      <c r="D49" s="60"/>
      <c r="E49" s="59"/>
      <c r="F49" s="61"/>
    </row>
    <row r="50" spans="2:6" x14ac:dyDescent="0.2">
      <c r="B50" s="67"/>
      <c r="C50" s="59"/>
      <c r="D50" s="60"/>
      <c r="E50" s="59"/>
      <c r="F50" s="61"/>
    </row>
    <row r="51" spans="2:6" x14ac:dyDescent="0.2">
      <c r="B51" s="67"/>
      <c r="C51" s="59"/>
      <c r="D51" s="60"/>
      <c r="E51" s="59"/>
      <c r="F51" s="61"/>
    </row>
    <row r="52" spans="2:6" x14ac:dyDescent="0.2">
      <c r="B52" s="67"/>
      <c r="C52" s="59"/>
      <c r="D52" s="60"/>
      <c r="E52" s="59"/>
      <c r="F52" s="61"/>
    </row>
    <row r="53" spans="2:6" x14ac:dyDescent="0.2">
      <c r="B53" s="67"/>
      <c r="C53" s="59"/>
      <c r="D53" s="60"/>
      <c r="E53" s="59"/>
      <c r="F53" s="61"/>
    </row>
    <row r="54" spans="2:6" x14ac:dyDescent="0.2">
      <c r="B54" s="67"/>
      <c r="C54" s="59"/>
      <c r="D54" s="60"/>
      <c r="E54" s="59"/>
      <c r="F54" s="61"/>
    </row>
    <row r="55" spans="2:6" x14ac:dyDescent="0.2">
      <c r="B55" s="67"/>
      <c r="C55" s="59"/>
      <c r="D55" s="60"/>
      <c r="E55" s="59"/>
      <c r="F55" s="61"/>
    </row>
    <row r="56" spans="2:6" x14ac:dyDescent="0.2">
      <c r="B56" s="67"/>
      <c r="C56" s="59"/>
      <c r="D56" s="60"/>
      <c r="E56" s="59"/>
      <c r="F56" s="61"/>
    </row>
    <row r="57" spans="2:6" x14ac:dyDescent="0.2">
      <c r="B57" s="67"/>
      <c r="C57" s="59"/>
      <c r="D57" s="60"/>
      <c r="E57" s="59"/>
      <c r="F57" s="61"/>
    </row>
    <row r="58" spans="2:6" x14ac:dyDescent="0.2">
      <c r="B58" s="67"/>
      <c r="C58" s="59"/>
      <c r="D58" s="60"/>
      <c r="E58" s="59"/>
      <c r="F58" s="61"/>
    </row>
    <row r="59" spans="2:6" x14ac:dyDescent="0.2">
      <c r="B59" s="67"/>
      <c r="C59" s="59"/>
      <c r="D59" s="60"/>
      <c r="E59" s="59"/>
      <c r="F59" s="61"/>
    </row>
    <row r="60" spans="2:6" x14ac:dyDescent="0.2">
      <c r="B60" s="67"/>
      <c r="C60" s="59"/>
      <c r="D60" s="60"/>
      <c r="E60" s="59"/>
      <c r="F60" s="61"/>
    </row>
    <row r="61" spans="2:6" x14ac:dyDescent="0.2">
      <c r="B61" s="67"/>
      <c r="C61" s="59"/>
      <c r="D61" s="60"/>
      <c r="E61" s="59"/>
      <c r="F61" s="61"/>
    </row>
    <row r="62" spans="2:6" x14ac:dyDescent="0.2">
      <c r="B62" s="67"/>
      <c r="C62" s="59"/>
      <c r="D62" s="60"/>
      <c r="E62" s="59"/>
      <c r="F62" s="61"/>
    </row>
    <row r="63" spans="2:6" x14ac:dyDescent="0.2">
      <c r="B63" s="67"/>
      <c r="C63" s="59"/>
      <c r="D63" s="60"/>
      <c r="E63" s="59"/>
      <c r="F63" s="61"/>
    </row>
    <row r="64" spans="2:6" x14ac:dyDescent="0.2">
      <c r="B64" s="67"/>
      <c r="C64" s="59"/>
      <c r="D64" s="60"/>
      <c r="E64" s="59"/>
      <c r="F64" s="61"/>
    </row>
    <row r="65" spans="2:6" x14ac:dyDescent="0.2">
      <c r="B65" s="67"/>
      <c r="C65" s="59"/>
      <c r="D65" s="60"/>
      <c r="E65" s="59"/>
      <c r="F65" s="61"/>
    </row>
    <row r="66" spans="2:6" x14ac:dyDescent="0.2">
      <c r="B66" s="67"/>
      <c r="C66" s="59"/>
      <c r="D66" s="60"/>
      <c r="E66" s="59"/>
      <c r="F66" s="61"/>
    </row>
    <row r="67" spans="2:6" x14ac:dyDescent="0.2">
      <c r="B67" s="67"/>
      <c r="C67" s="59"/>
      <c r="D67" s="60"/>
      <c r="E67" s="59"/>
      <c r="F67" s="61"/>
    </row>
    <row r="68" spans="2:6" x14ac:dyDescent="0.2">
      <c r="B68" s="67"/>
      <c r="C68" s="59"/>
      <c r="D68" s="60"/>
      <c r="E68" s="59"/>
      <c r="F68" s="61"/>
    </row>
    <row r="69" spans="2:6" x14ac:dyDescent="0.2">
      <c r="B69" s="67"/>
      <c r="C69" s="59"/>
      <c r="D69" s="60"/>
      <c r="E69" s="59"/>
      <c r="F69" s="61"/>
    </row>
    <row r="70" spans="2:6" x14ac:dyDescent="0.2">
      <c r="B70" s="67"/>
      <c r="C70" s="59"/>
      <c r="D70" s="60"/>
      <c r="E70" s="59"/>
      <c r="F70" s="61"/>
    </row>
    <row r="71" spans="2:6" x14ac:dyDescent="0.2">
      <c r="B71" s="67"/>
      <c r="C71" s="59"/>
      <c r="D71" s="60"/>
      <c r="E71" s="59"/>
      <c r="F71" s="61"/>
    </row>
    <row r="72" spans="2:6" x14ac:dyDescent="0.2">
      <c r="B72" s="67"/>
      <c r="C72" s="59"/>
      <c r="D72" s="60"/>
      <c r="E72" s="59"/>
      <c r="F72" s="61"/>
    </row>
    <row r="73" spans="2:6" x14ac:dyDescent="0.2">
      <c r="B73" s="67"/>
      <c r="C73" s="59"/>
      <c r="D73" s="60"/>
      <c r="E73" s="59"/>
      <c r="F73" s="61"/>
    </row>
    <row r="74" spans="2:6" x14ac:dyDescent="0.2">
      <c r="B74" s="67"/>
      <c r="C74" s="59"/>
      <c r="D74" s="60"/>
      <c r="E74" s="59"/>
      <c r="F74" s="61"/>
    </row>
    <row r="75" spans="2:6" x14ac:dyDescent="0.2">
      <c r="B75" s="67"/>
      <c r="C75" s="59"/>
      <c r="D75" s="60"/>
      <c r="E75" s="59"/>
      <c r="F75" s="61"/>
    </row>
    <row r="76" spans="2:6" x14ac:dyDescent="0.2">
      <c r="B76" s="67"/>
      <c r="C76" s="59"/>
      <c r="D76" s="60"/>
      <c r="E76" s="59"/>
      <c r="F76" s="61"/>
    </row>
    <row r="77" spans="2:6" x14ac:dyDescent="0.2">
      <c r="B77" s="67"/>
      <c r="C77" s="59"/>
      <c r="D77" s="60"/>
      <c r="E77" s="59"/>
      <c r="F77" s="61"/>
    </row>
    <row r="78" spans="2:6" x14ac:dyDescent="0.2">
      <c r="B78" s="67"/>
      <c r="C78" s="59"/>
      <c r="D78" s="60"/>
      <c r="E78" s="59"/>
      <c r="F78" s="61"/>
    </row>
    <row r="79" spans="2:6" x14ac:dyDescent="0.2">
      <c r="B79" s="67"/>
      <c r="C79" s="59"/>
      <c r="D79" s="60"/>
      <c r="E79" s="59"/>
      <c r="F79" s="61"/>
    </row>
    <row r="80" spans="2:6" x14ac:dyDescent="0.2">
      <c r="B80" s="67"/>
      <c r="C80" s="59"/>
      <c r="D80" s="60"/>
      <c r="E80" s="59"/>
      <c r="F80" s="61"/>
    </row>
    <row r="81" spans="2:6" x14ac:dyDescent="0.2">
      <c r="B81" s="67"/>
      <c r="C81" s="59"/>
      <c r="D81" s="60"/>
      <c r="E81" s="59"/>
      <c r="F81" s="61"/>
    </row>
    <row r="82" spans="2:6" x14ac:dyDescent="0.2">
      <c r="B82" s="67"/>
      <c r="C82" s="59"/>
      <c r="D82" s="60"/>
      <c r="E82" s="59"/>
      <c r="F82" s="61"/>
    </row>
    <row r="83" spans="2:6" x14ac:dyDescent="0.2">
      <c r="B83" s="68"/>
      <c r="C83" s="62"/>
      <c r="D83" s="60"/>
      <c r="E83" s="59"/>
      <c r="F83" s="61"/>
    </row>
    <row r="84" spans="2:6" x14ac:dyDescent="0.2">
      <c r="B84" s="68"/>
      <c r="C84" s="62"/>
      <c r="D84" s="60"/>
      <c r="E84" s="59"/>
      <c r="F84" s="61"/>
    </row>
    <row r="85" spans="2:6" x14ac:dyDescent="0.2">
      <c r="B85" s="68"/>
      <c r="C85" s="62"/>
      <c r="D85" s="60"/>
      <c r="E85" s="59"/>
      <c r="F85" s="61"/>
    </row>
    <row r="86" spans="2:6" x14ac:dyDescent="0.2">
      <c r="B86" s="68"/>
      <c r="C86" s="62"/>
      <c r="D86" s="60"/>
      <c r="E86" s="59"/>
      <c r="F86" s="61"/>
    </row>
    <row r="87" spans="2:6" x14ac:dyDescent="0.2">
      <c r="B87" s="68"/>
      <c r="C87" s="62"/>
      <c r="D87" s="60"/>
      <c r="E87" s="59"/>
      <c r="F87" s="61"/>
    </row>
    <row r="88" spans="2:6" x14ac:dyDescent="0.2">
      <c r="B88" s="68"/>
      <c r="C88" s="62"/>
      <c r="D88" s="60"/>
      <c r="E88" s="59"/>
      <c r="F88" s="61"/>
    </row>
    <row r="89" spans="2:6" x14ac:dyDescent="0.2">
      <c r="B89" s="68"/>
      <c r="C89" s="62"/>
      <c r="D89" s="60"/>
      <c r="E89" s="59"/>
      <c r="F89" s="61"/>
    </row>
    <row r="90" spans="2:6" x14ac:dyDescent="0.2">
      <c r="B90" s="68"/>
      <c r="C90" s="62"/>
      <c r="D90" s="60"/>
      <c r="E90" s="59"/>
      <c r="F90" s="61"/>
    </row>
    <row r="91" spans="2:6" x14ac:dyDescent="0.2">
      <c r="B91" s="68"/>
      <c r="C91" s="62"/>
      <c r="D91" s="60"/>
      <c r="E91" s="59"/>
      <c r="F91" s="61"/>
    </row>
    <row r="92" spans="2:6" x14ac:dyDescent="0.2">
      <c r="B92" s="68"/>
      <c r="C92" s="62"/>
      <c r="D92" s="60"/>
      <c r="E92" s="59"/>
      <c r="F92" s="61"/>
    </row>
    <row r="93" spans="2:6" x14ac:dyDescent="0.2">
      <c r="B93" s="68"/>
      <c r="C93" s="62"/>
      <c r="D93" s="60"/>
      <c r="E93" s="59"/>
      <c r="F93" s="61"/>
    </row>
    <row r="94" spans="2:6" x14ac:dyDescent="0.2">
      <c r="B94" s="68"/>
      <c r="C94" s="62"/>
      <c r="D94" s="60"/>
      <c r="E94" s="59"/>
      <c r="F94" s="61"/>
    </row>
    <row r="95" spans="2:6" x14ac:dyDescent="0.2">
      <c r="B95" s="68"/>
      <c r="C95" s="62"/>
      <c r="D95" s="60"/>
      <c r="E95" s="59"/>
      <c r="F95" s="61"/>
    </row>
    <row r="96" spans="2:6" x14ac:dyDescent="0.2">
      <c r="B96" s="68"/>
      <c r="C96" s="62"/>
      <c r="D96" s="60"/>
      <c r="E96" s="59"/>
      <c r="F96" s="61"/>
    </row>
    <row r="97" spans="2:6" x14ac:dyDescent="0.2">
      <c r="B97" s="68"/>
      <c r="C97" s="62"/>
      <c r="D97" s="60"/>
      <c r="E97" s="59"/>
      <c r="F97" s="61"/>
    </row>
    <row r="98" spans="2:6" x14ac:dyDescent="0.2">
      <c r="B98" s="69"/>
      <c r="C98" s="63"/>
      <c r="D98" s="64"/>
      <c r="E98" s="65"/>
      <c r="F98" s="66"/>
    </row>
    <row r="100" spans="2:6" x14ac:dyDescent="0.2">
      <c r="B100" s="147" t="s">
        <v>10</v>
      </c>
      <c r="C100" s="147"/>
      <c r="D100" s="147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5B17CDEF-E31E-4A77-AD5A-968BE2B4B1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hbravo-consultorge@innovacion.gob.pa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JUAN BORIS RAURAU QUISPE</cp:lastModifiedBy>
  <cp:lastPrinted>2008-04-18T00:15:32Z</cp:lastPrinted>
  <dcterms:created xsi:type="dcterms:W3CDTF">2003-01-15T16:30:27Z</dcterms:created>
  <dcterms:modified xsi:type="dcterms:W3CDTF">2024-06-27T20:06:10Z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