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IPD\Documents\Azhar Rizky\Pertemuan 5\"/>
    </mc:Choice>
  </mc:AlternateContent>
  <xr:revisionPtr revIDLastSave="0" documentId="8_{5A95E285-5744-46E9-9B41-EB8D7A672F94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Seattle" sheetId="1" r:id="rId1"/>
    <sheet name="Sales" sheetId="2" r:id="rId2"/>
    <sheet name="Fall Sales" sheetId="3" r:id="rId3"/>
  </sheets>
  <calcPr calcId="181029"/>
</workbook>
</file>

<file path=xl/calcChain.xml><?xml version="1.0" encoding="utf-8"?>
<calcChain xmlns="http://schemas.openxmlformats.org/spreadsheetml/2006/main">
  <c r="B9" i="1" l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B22" i="3"/>
  <c r="B22" i="2"/>
  <c r="C22" i="3" l="1"/>
  <c r="C6" i="1"/>
  <c r="C7" i="1" l="1"/>
  <c r="C5" i="1"/>
  <c r="C8" i="1"/>
</calcChain>
</file>

<file path=xl/sharedStrings.xml><?xml version="1.0" encoding="utf-8"?>
<sst xmlns="http://schemas.openxmlformats.org/spreadsheetml/2006/main" count="53" uniqueCount="32">
  <si>
    <t>Good</t>
  </si>
  <si>
    <t>Moderate</t>
  </si>
  <si>
    <t>Unhealthy for Sensitive Groups</t>
  </si>
  <si>
    <t>Unhealthy</t>
  </si>
  <si>
    <t>Total</t>
  </si>
  <si>
    <t>Days</t>
  </si>
  <si>
    <t>Air Quality Index Report</t>
  </si>
  <si>
    <t>Air Quality</t>
  </si>
  <si>
    <t>Percent</t>
  </si>
  <si>
    <t>Seattle, WA</t>
  </si>
  <si>
    <t>Wetland plants</t>
  </si>
  <si>
    <t>Trees</t>
  </si>
  <si>
    <t>Tools</t>
  </si>
  <si>
    <t>Soils/sand</t>
  </si>
  <si>
    <t>Shrubs/hedges</t>
  </si>
  <si>
    <t>Roses</t>
  </si>
  <si>
    <t>Rhododendron</t>
  </si>
  <si>
    <t>Pest control</t>
  </si>
  <si>
    <t>Herbs</t>
  </si>
  <si>
    <t>Ground covers</t>
  </si>
  <si>
    <t>Grasses</t>
  </si>
  <si>
    <t>Flowers</t>
  </si>
  <si>
    <t>Fertilizers</t>
  </si>
  <si>
    <t>Carnivorous</t>
  </si>
  <si>
    <t>Cacti</t>
  </si>
  <si>
    <t>Bulbs</t>
  </si>
  <si>
    <t>Bonsai supplies</t>
  </si>
  <si>
    <t>Berry bushes</t>
  </si>
  <si>
    <t>Sales</t>
  </si>
  <si>
    <t>Category</t>
  </si>
  <si>
    <t>November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</si>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</sst>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2" fillId="0" borderId="5" xfId="1" applyFont="1" applyFill="1" applyBorder="1" applyAlignment="1"/>
    <xf numFmtId="0" fontId="3" fillId="0" borderId="4" xfId="0" applyFont="1" applyBorder="1" applyAlignment="1">
      <alignment horizontal="left"/>
    </xf>
    <xf numFmtId="4" fontId="0" fillId="0" borderId="0" xfId="0" applyNumberFormat="1"/>
    <xf numFmtId="0" fontId="6" fillId="0" borderId="0" xfId="0" applyFont="1"/>
    <xf numFmtId="4" fontId="0" fillId="0" borderId="0" xfId="0" applyNumberFormat="1" applyAlignment="1">
      <alignment vertical="center"/>
    </xf>
    <xf numFmtId="0" fontId="5" fillId="2" borderId="9" xfId="0" applyFont="1" applyFill="1" applyBorder="1"/>
    <xf numFmtId="0" fontId="5" fillId="2" borderId="10" xfId="0" applyFont="1" applyFill="1" applyBorder="1"/>
    <xf numFmtId="4" fontId="5" fillId="2" borderId="11" xfId="0" applyNumberFormat="1" applyFont="1" applyFill="1" applyBorder="1" applyAlignment="1">
      <alignment vertical="center"/>
    </xf>
    <xf numFmtId="4" fontId="0" fillId="3" borderId="12" xfId="0" applyNumberFormat="1" applyFill="1" applyBorder="1" applyAlignment="1">
      <alignment vertical="center"/>
    </xf>
    <xf numFmtId="4" fontId="0" fillId="3" borderId="0" xfId="0" applyNumberFormat="1" applyFill="1" applyAlignment="1">
      <alignment vertical="center"/>
    </xf>
    <xf numFmtId="0" fontId="5" fillId="2" borderId="13" xfId="0" applyFont="1" applyFill="1" applyBorder="1"/>
    <xf numFmtId="0" fontId="5" fillId="2" borderId="14" xfId="0" applyFont="1" applyFill="1" applyBorder="1"/>
    <xf numFmtId="0" fontId="5" fillId="2" borderId="1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/>
    </xf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Seattle!$B$4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Seattle!$A$5:$A$9</c:f>
              <c:strCache>
                <c:ptCount val="5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  <c:pt idx="4">
                  <c:v>Total</c:v>
                </c:pt>
              </c:strCache>
            </c:strRef>
          </c:cat>
          <c:val>
            <c:numRef>
              <c:f>Seattle!$B$5:$B$9</c:f>
              <c:numCache>
                <c:formatCode>General</c:formatCode>
                <c:ptCount val="5"/>
                <c:pt idx="0">
                  <c:v>284</c:v>
                </c:pt>
                <c:pt idx="1">
                  <c:v>73</c:v>
                </c:pt>
                <c:pt idx="2">
                  <c:v>7</c:v>
                </c:pt>
                <c:pt idx="3">
                  <c:v>1</c:v>
                </c:pt>
                <c:pt idx="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5-48B6-95B1-D46B3289D06D}"/>
            </c:ext>
          </c:extLst>
        </c:ser>
        <c:ser>
          <c:idx val="1"/>
          <c:order val="1"/>
          <c:tx>
            <c:strRef>
              <c:f>Seattle!$C$4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Seattle!$A$5:$A$9</c:f>
              <c:strCache>
                <c:ptCount val="5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  <c:pt idx="4">
                  <c:v>Total</c:v>
                </c:pt>
              </c:strCache>
            </c:strRef>
          </c:cat>
          <c:val>
            <c:numRef>
              <c:f>Seattle!$C$5:$C$9</c:f>
              <c:numCache>
                <c:formatCode>0%</c:formatCode>
                <c:ptCount val="5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5-48B6-95B1-D46B3289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Sales!$A$4:$A$21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Sales!$B$4:$B$21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A-4E15-868D-A1A8EE0D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61240"/>
        <c:axId val="561563760"/>
      </c:barChart>
      <c:catAx>
        <c:axId val="56156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63760"/>
        <c:crosses val="autoZero"/>
        <c:auto val="1"/>
        <c:lblAlgn val="ctr"/>
        <c:lblOffset val="100"/>
        <c:noMultiLvlLbl val="0"/>
      </c:catAx>
      <c:valAx>
        <c:axId val="5615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6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'Fall Sales'!$B$3</c:f>
              <c:strCache>
                <c:ptCount val="1"/>
                <c:pt idx="0">
                  <c:v>October</c:v>
                </c:pt>
              </c:strCache>
            </c:strRef>
          </c:tx>
          <c:invertIfNegative val="0"/>
          <c:cat>
            <c:strRef>
              <c:f>'Fall Sales'!$A$4:$A$21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'Fall Sales'!$B$4:$B$21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888.25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C-4A3B-B1FD-533C9BEA57CB}"/>
            </c:ext>
          </c:extLst>
        </c:ser>
        <c:ser>
          <c:idx val="1"/>
          <c:order val="1"/>
          <c:tx>
            <c:v>November</c:v>
          </c:tx>
          <c:invertIfNegative val="0"/>
          <c:val>
            <c:numRef>
              <c:f>'Fall Sales'!$C$4:$C$21</c:f>
              <c:numCache>
                <c:formatCode>#,##0.00</c:formatCode>
                <c:ptCount val="18"/>
                <c:pt idx="0">
                  <c:v>338.85</c:v>
                </c:pt>
                <c:pt idx="1">
                  <c:v>157.86000000000001</c:v>
                </c:pt>
                <c:pt idx="2">
                  <c:v>1435.5809999999999</c:v>
                </c:pt>
                <c:pt idx="3">
                  <c:v>107.10000000000001</c:v>
                </c:pt>
                <c:pt idx="4">
                  <c:v>120.87000000000002</c:v>
                </c:pt>
                <c:pt idx="5">
                  <c:v>289.48500000000001</c:v>
                </c:pt>
                <c:pt idx="6">
                  <c:v>799.42500000000007</c:v>
                </c:pt>
                <c:pt idx="7">
                  <c:v>302.31</c:v>
                </c:pt>
                <c:pt idx="8">
                  <c:v>383.89500000000004</c:v>
                </c:pt>
                <c:pt idx="9">
                  <c:v>638.14499999999998</c:v>
                </c:pt>
                <c:pt idx="10">
                  <c:v>1279.9170000000001</c:v>
                </c:pt>
                <c:pt idx="11">
                  <c:v>521.11800000000005</c:v>
                </c:pt>
                <c:pt idx="12">
                  <c:v>575.87400000000002</c:v>
                </c:pt>
                <c:pt idx="13">
                  <c:v>1048.4100000000001</c:v>
                </c:pt>
                <c:pt idx="14">
                  <c:v>1225.2600000000002</c:v>
                </c:pt>
                <c:pt idx="15">
                  <c:v>1754.298</c:v>
                </c:pt>
                <c:pt idx="16">
                  <c:v>1943.3159999999998</c:v>
                </c:pt>
                <c:pt idx="17">
                  <c:v>133.20000000000002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C0A-4AC1-BFE8-D96324B4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382256"/>
        <c:axId val="2103380624"/>
        <c:axId val="0"/>
      </c:bar3DChart>
      <c:catAx>
        <c:axId val="210338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03380624"/>
        <c:crosses val="autoZero"/>
        <c:auto val="1"/>
        <c:lblAlgn val="ctr"/>
        <c:lblOffset val="100"/>
        <c:noMultiLvlLbl val="0"/>
      </c:catAx>
      <c:valAx>
        <c:axId val="21033806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10338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42862</xdr:rowOff>
    </xdr:from>
    <xdr:to>
      <xdr:col>11</xdr:col>
      <xdr:colOff>361950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C289A-6ABC-2222-7D15-CE45C9776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71437</xdr:rowOff>
    </xdr:from>
    <xdr:to>
      <xdr:col>11</xdr:col>
      <xdr:colOff>266700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0F557-6E13-4EB0-E710-21DED69A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190499</xdr:rowOff>
    </xdr:from>
    <xdr:to>
      <xdr:col>11</xdr:col>
      <xdr:colOff>600075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22" totalsRowCount="1" headerRowDxfId="6" dataDxfId="5" totalsRowDxfId="4">
  <autoFilter ref="A3:B21" xr:uid="{00000000-0009-0000-0100-000001000000}"/>
  <tableColumns count="2">
    <tableColumn id="1" xr3:uid="{00000000-0010-0000-0000-000001000000}" name="Category" totalsRowLabel="Total" dataDxfId="3" totalsRowDxfId="2"/>
    <tableColumn id="2" xr3:uid="{00000000-0010-0000-0000-000002000000}" name="Sales" totalsRowFunction="sum" dataDxfId="1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D18" sqref="D18"/>
    </sheetView>
  </sheetViews>
  <sheetFormatPr defaultColWidth="9.140625" defaultRowHeight="15" x14ac:dyDescent="0.25"/>
  <cols>
    <col min="1" max="1" width="29.28515625" style="3" bestFit="1" customWidth="1"/>
    <col min="2" max="2" width="12.7109375" customWidth="1"/>
    <col min="3" max="3" width="13.140625" customWidth="1"/>
  </cols>
  <sheetData>
    <row r="1" spans="1:5" ht="18.75" x14ac:dyDescent="0.3">
      <c r="A1" s="23" t="s">
        <v>6</v>
      </c>
      <c r="B1" s="23"/>
      <c r="C1" s="23"/>
    </row>
    <row r="2" spans="1:5" x14ac:dyDescent="0.25">
      <c r="A2" s="24" t="s">
        <v>9</v>
      </c>
      <c r="B2" s="24"/>
      <c r="C2" s="24"/>
    </row>
    <row r="3" spans="1:5" x14ac:dyDescent="0.25">
      <c r="A3" s="1"/>
      <c r="B3" s="1"/>
      <c r="C3" s="1"/>
    </row>
    <row r="4" spans="1:5" x14ac:dyDescent="0.25">
      <c r="A4" s="4" t="s">
        <v>7</v>
      </c>
      <c r="B4" s="5" t="s">
        <v>5</v>
      </c>
      <c r="C4" s="6" t="s">
        <v>8</v>
      </c>
      <c r="D4" s="1"/>
      <c r="E4" s="1"/>
    </row>
    <row r="5" spans="1:5" x14ac:dyDescent="0.25">
      <c r="A5" s="8" t="s">
        <v>0</v>
      </c>
      <c r="B5" s="2">
        <v>284</v>
      </c>
      <c r="C5" s="7">
        <f>B5/B$9</f>
        <v>0.77808219178082194</v>
      </c>
    </row>
    <row r="6" spans="1:5" x14ac:dyDescent="0.25">
      <c r="A6" s="8" t="s">
        <v>1</v>
      </c>
      <c r="B6" s="2">
        <v>73</v>
      </c>
      <c r="C6" s="7">
        <f>B6/B$9</f>
        <v>0.2</v>
      </c>
    </row>
    <row r="7" spans="1:5" x14ac:dyDescent="0.25">
      <c r="A7" s="8" t="s">
        <v>2</v>
      </c>
      <c r="B7" s="2">
        <v>7</v>
      </c>
      <c r="C7" s="7">
        <f>B7/B$9</f>
        <v>1.9178082191780823E-2</v>
      </c>
    </row>
    <row r="8" spans="1:5" x14ac:dyDescent="0.25">
      <c r="A8" s="8" t="s">
        <v>3</v>
      </c>
      <c r="B8" s="2">
        <v>1</v>
      </c>
      <c r="C8" s="7">
        <f>B8/B$9</f>
        <v>2.7397260273972603E-3</v>
      </c>
    </row>
    <row r="9" spans="1:5" x14ac:dyDescent="0.25">
      <c r="A9" s="20" t="s">
        <v>4</v>
      </c>
      <c r="B9" s="21">
        <f>SUM(B5:B8)</f>
        <v>365</v>
      </c>
      <c r="C9" s="22"/>
    </row>
  </sheetData>
  <mergeCells count="2">
    <mergeCell ref="A1:C1"/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3"/>
  <sheetViews>
    <sheetView workbookViewId="0">
      <selection activeCell="F23" sqref="F23"/>
    </sheetView>
  </sheetViews>
  <sheetFormatPr defaultColWidth="9.140625" defaultRowHeight="15" x14ac:dyDescent="0.25"/>
  <cols>
    <col min="1" max="1" width="23.28515625" bestFit="1" customWidth="1"/>
    <col min="2" max="2" width="10.42578125" bestFit="1" customWidth="1"/>
  </cols>
  <sheetData>
    <row r="3" spans="1:2" x14ac:dyDescent="0.25">
      <c r="A3" t="s">
        <v>29</v>
      </c>
      <c r="B3" t="s">
        <v>28</v>
      </c>
    </row>
    <row r="4" spans="1:2" x14ac:dyDescent="0.25">
      <c r="A4" t="s">
        <v>27</v>
      </c>
      <c r="B4" s="11">
        <v>376.5</v>
      </c>
    </row>
    <row r="5" spans="1:2" x14ac:dyDescent="0.25">
      <c r="A5" t="s">
        <v>26</v>
      </c>
      <c r="B5" s="11">
        <v>175.4</v>
      </c>
    </row>
    <row r="6" spans="1:2" x14ac:dyDescent="0.25">
      <c r="A6" t="s">
        <v>25</v>
      </c>
      <c r="B6" s="11">
        <v>1595.09</v>
      </c>
    </row>
    <row r="7" spans="1:2" x14ac:dyDescent="0.25">
      <c r="A7" t="s">
        <v>24</v>
      </c>
      <c r="B7" s="11">
        <v>119</v>
      </c>
    </row>
    <row r="8" spans="1:2" x14ac:dyDescent="0.25">
      <c r="A8" t="s">
        <v>23</v>
      </c>
      <c r="B8" s="11">
        <v>134.30000000000001</v>
      </c>
    </row>
    <row r="9" spans="1:2" x14ac:dyDescent="0.25">
      <c r="A9" t="s">
        <v>22</v>
      </c>
      <c r="B9" s="11">
        <v>321.64999999999998</v>
      </c>
    </row>
    <row r="10" spans="1:2" x14ac:dyDescent="0.25">
      <c r="A10" t="s">
        <v>21</v>
      </c>
      <c r="B10" s="11">
        <v>1188.25</v>
      </c>
    </row>
    <row r="11" spans="1:2" x14ac:dyDescent="0.25">
      <c r="A11" t="s">
        <v>20</v>
      </c>
      <c r="B11" s="11">
        <v>335.9</v>
      </c>
    </row>
    <row r="12" spans="1:2" x14ac:dyDescent="0.25">
      <c r="A12" t="s">
        <v>19</v>
      </c>
      <c r="B12" s="11">
        <v>426.55</v>
      </c>
    </row>
    <row r="13" spans="1:2" x14ac:dyDescent="0.25">
      <c r="A13" t="s">
        <v>18</v>
      </c>
      <c r="B13" s="11">
        <v>709.05</v>
      </c>
    </row>
    <row r="14" spans="1:2" x14ac:dyDescent="0.25">
      <c r="A14" t="s">
        <v>17</v>
      </c>
      <c r="B14" s="11">
        <v>1422.13</v>
      </c>
    </row>
    <row r="15" spans="1:2" x14ac:dyDescent="0.25">
      <c r="A15" t="s">
        <v>16</v>
      </c>
      <c r="B15" s="11">
        <v>579.02</v>
      </c>
    </row>
    <row r="16" spans="1:2" x14ac:dyDescent="0.25">
      <c r="A16" t="s">
        <v>15</v>
      </c>
      <c r="B16" s="11">
        <v>639.86</v>
      </c>
    </row>
    <row r="17" spans="1:2" x14ac:dyDescent="0.25">
      <c r="A17" t="s">
        <v>14</v>
      </c>
      <c r="B17" s="11">
        <v>1164.9000000000001</v>
      </c>
    </row>
    <row r="18" spans="1:2" x14ac:dyDescent="0.25">
      <c r="A18" t="s">
        <v>13</v>
      </c>
      <c r="B18" s="11">
        <v>1361.4</v>
      </c>
    </row>
    <row r="19" spans="1:2" x14ac:dyDescent="0.25">
      <c r="A19" t="s">
        <v>12</v>
      </c>
      <c r="B19" s="11">
        <v>1949.22</v>
      </c>
    </row>
    <row r="20" spans="1:2" x14ac:dyDescent="0.25">
      <c r="A20" t="s">
        <v>11</v>
      </c>
      <c r="B20" s="11">
        <v>2159.2399999999998</v>
      </c>
    </row>
    <row r="21" spans="1:2" x14ac:dyDescent="0.25">
      <c r="A21" t="s">
        <v>10</v>
      </c>
      <c r="B21" s="11">
        <v>148</v>
      </c>
    </row>
    <row r="22" spans="1:2" x14ac:dyDescent="0.25">
      <c r="A22" t="s">
        <v>4</v>
      </c>
      <c r="B22" s="11">
        <f>SUBTOTAL(109,Table1[Sales])</f>
        <v>14805.46</v>
      </c>
    </row>
    <row r="23" spans="1:2" x14ac:dyDescent="0.25">
      <c r="A23" s="10"/>
      <c r="B23" s="9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3"/>
  <sheetViews>
    <sheetView tabSelected="1" workbookViewId="0">
      <selection activeCell="D10" sqref="D10"/>
    </sheetView>
  </sheetViews>
  <sheetFormatPr defaultColWidth="9.140625" defaultRowHeight="15" x14ac:dyDescent="0.25"/>
  <cols>
    <col min="1" max="1" width="23.28515625" bestFit="1" customWidth="1"/>
    <col min="2" max="3" width="10.42578125" bestFit="1" customWidth="1"/>
  </cols>
  <sheetData>
    <row r="3" spans="1:3" ht="15.75" thickBot="1" x14ac:dyDescent="0.3">
      <c r="A3" s="12" t="s">
        <v>29</v>
      </c>
      <c r="B3" s="19" t="s">
        <v>31</v>
      </c>
      <c r="C3" s="19" t="s">
        <v>30</v>
      </c>
    </row>
    <row r="4" spans="1:3" ht="15.75" thickTop="1" x14ac:dyDescent="0.25">
      <c r="A4" s="18" t="s">
        <v>27</v>
      </c>
      <c r="B4" s="15">
        <v>376.5</v>
      </c>
      <c r="C4" s="15">
        <f t="shared" ref="C4:C21" si="0">B4*0.9</f>
        <v>338.85</v>
      </c>
    </row>
    <row r="5" spans="1:3" x14ac:dyDescent="0.25">
      <c r="A5" s="18" t="s">
        <v>26</v>
      </c>
      <c r="B5" s="15">
        <v>175.4</v>
      </c>
      <c r="C5" s="15">
        <f t="shared" si="0"/>
        <v>157.86000000000001</v>
      </c>
    </row>
    <row r="6" spans="1:3" x14ac:dyDescent="0.25">
      <c r="A6" s="18" t="s">
        <v>25</v>
      </c>
      <c r="B6" s="15">
        <v>1595.09</v>
      </c>
      <c r="C6" s="15">
        <f t="shared" si="0"/>
        <v>1435.5809999999999</v>
      </c>
    </row>
    <row r="7" spans="1:3" x14ac:dyDescent="0.25">
      <c r="A7" s="18" t="s">
        <v>24</v>
      </c>
      <c r="B7" s="15">
        <v>119</v>
      </c>
      <c r="C7" s="15">
        <f t="shared" si="0"/>
        <v>107.10000000000001</v>
      </c>
    </row>
    <row r="8" spans="1:3" x14ac:dyDescent="0.25">
      <c r="A8" s="18" t="s">
        <v>23</v>
      </c>
      <c r="B8" s="15">
        <v>134.30000000000001</v>
      </c>
      <c r="C8" s="15">
        <f t="shared" si="0"/>
        <v>120.87000000000002</v>
      </c>
    </row>
    <row r="9" spans="1:3" x14ac:dyDescent="0.25">
      <c r="A9" s="18" t="s">
        <v>22</v>
      </c>
      <c r="B9" s="15">
        <v>321.64999999999998</v>
      </c>
      <c r="C9" s="15">
        <f t="shared" si="0"/>
        <v>289.48500000000001</v>
      </c>
    </row>
    <row r="10" spans="1:3" x14ac:dyDescent="0.25">
      <c r="A10" s="18" t="s">
        <v>21</v>
      </c>
      <c r="B10" s="15">
        <v>888.25</v>
      </c>
      <c r="C10" s="15">
        <f t="shared" si="0"/>
        <v>799.42500000000007</v>
      </c>
    </row>
    <row r="11" spans="1:3" x14ac:dyDescent="0.25">
      <c r="A11" s="18" t="s">
        <v>20</v>
      </c>
      <c r="B11" s="15">
        <v>335.9</v>
      </c>
      <c r="C11" s="15">
        <f t="shared" si="0"/>
        <v>302.31</v>
      </c>
    </row>
    <row r="12" spans="1:3" x14ac:dyDescent="0.25">
      <c r="A12" s="18" t="s">
        <v>19</v>
      </c>
      <c r="B12" s="15">
        <v>426.55</v>
      </c>
      <c r="C12" s="15">
        <f t="shared" si="0"/>
        <v>383.89500000000004</v>
      </c>
    </row>
    <row r="13" spans="1:3" x14ac:dyDescent="0.25">
      <c r="A13" s="18" t="s">
        <v>18</v>
      </c>
      <c r="B13" s="15">
        <v>709.05</v>
      </c>
      <c r="C13" s="15">
        <f t="shared" si="0"/>
        <v>638.14499999999998</v>
      </c>
    </row>
    <row r="14" spans="1:3" x14ac:dyDescent="0.25">
      <c r="A14" s="18" t="s">
        <v>17</v>
      </c>
      <c r="B14" s="15">
        <v>1422.13</v>
      </c>
      <c r="C14" s="15">
        <f t="shared" si="0"/>
        <v>1279.9170000000001</v>
      </c>
    </row>
    <row r="15" spans="1:3" x14ac:dyDescent="0.25">
      <c r="A15" s="18" t="s">
        <v>16</v>
      </c>
      <c r="B15" s="15">
        <v>579.02</v>
      </c>
      <c r="C15" s="15">
        <f t="shared" si="0"/>
        <v>521.11800000000005</v>
      </c>
    </row>
    <row r="16" spans="1:3" x14ac:dyDescent="0.25">
      <c r="A16" s="18" t="s">
        <v>15</v>
      </c>
      <c r="B16" s="15">
        <v>639.86</v>
      </c>
      <c r="C16" s="15">
        <f t="shared" si="0"/>
        <v>575.87400000000002</v>
      </c>
    </row>
    <row r="17" spans="1:3" x14ac:dyDescent="0.25">
      <c r="A17" s="18" t="s">
        <v>14</v>
      </c>
      <c r="B17" s="15">
        <v>1164.9000000000001</v>
      </c>
      <c r="C17" s="15">
        <f t="shared" si="0"/>
        <v>1048.4100000000001</v>
      </c>
    </row>
    <row r="18" spans="1:3" x14ac:dyDescent="0.25">
      <c r="A18" s="18" t="s">
        <v>13</v>
      </c>
      <c r="B18" s="15">
        <v>1361.4</v>
      </c>
      <c r="C18" s="15">
        <f t="shared" si="0"/>
        <v>1225.2600000000002</v>
      </c>
    </row>
    <row r="19" spans="1:3" x14ac:dyDescent="0.25">
      <c r="A19" s="18" t="s">
        <v>12</v>
      </c>
      <c r="B19" s="15">
        <v>1949.22</v>
      </c>
      <c r="C19" s="15">
        <f t="shared" si="0"/>
        <v>1754.298</v>
      </c>
    </row>
    <row r="20" spans="1:3" x14ac:dyDescent="0.25">
      <c r="A20" s="18" t="s">
        <v>11</v>
      </c>
      <c r="B20" s="15">
        <v>2159.2399999999998</v>
      </c>
      <c r="C20" s="15">
        <f t="shared" si="0"/>
        <v>1943.3159999999998</v>
      </c>
    </row>
    <row r="21" spans="1:3" ht="15.75" thickBot="1" x14ac:dyDescent="0.3">
      <c r="A21" s="17" t="s">
        <v>10</v>
      </c>
      <c r="B21" s="16">
        <v>148</v>
      </c>
      <c r="C21" s="15">
        <f t="shared" si="0"/>
        <v>133.20000000000002</v>
      </c>
    </row>
    <row r="22" spans="1:3" ht="15.75" thickTop="1" x14ac:dyDescent="0.25">
      <c r="A22" s="13" t="s">
        <v>4</v>
      </c>
      <c r="B22" s="14">
        <f>SUM(B4:B21)</f>
        <v>14505.46</v>
      </c>
      <c r="C22" s="14">
        <f>SUM(C4:C21)</f>
        <v>13054.914000000004</v>
      </c>
    </row>
    <row r="23" spans="1:3" x14ac:dyDescent="0.25">
      <c r="A23" s="10"/>
      <c r="B23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1FD7E-1DCF-4FAE-93D6-62BF4320AB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F4107A-FBCB-4B59-B05E-083AA6A4D961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b4863681-c067-4c62-bc75-95bf3ac03d1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1b78dab6-ac96-4c10-a38d-72b15ccb56af"/>
  </ds:schemaRefs>
</ds:datastoreItem>
</file>

<file path=customXml/itemProps3.xml><?xml version="1.0" encoding="utf-8"?>
<ds:datastoreItem xmlns:ds="http://schemas.openxmlformats.org/officeDocument/2006/customXml" ds:itemID="{34EE49E6-131F-42D1-86A8-7B26CD8448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Seattle</vt:lpstr>
      <vt:lpstr>Sales</vt:lpstr>
      <vt:lpstr>Fall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PTIPD</dc:creator>
  <cp:lastModifiedBy>PTIPD</cp:lastModifiedBy>
  <dcterms:created xsi:type="dcterms:W3CDTF">2008-03-10T16:17:05Z</dcterms:created>
  <dcterms:modified xsi:type="dcterms:W3CDTF">2024-11-22T09:26:43Z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